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C7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96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E1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F673"/>
      </patternFill>
    </fill>
    <fill>
      <patternFill patternType="solid">
        <fgColor rgb="FFFFA4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C073"/>
      </patternFill>
    </fill>
    <fill>
      <patternFill patternType="solid">
        <fgColor rgb="FFABFF73"/>
      </patternFill>
    </fill>
    <fill>
      <patternFill patternType="solid">
        <fgColor rgb="FF73FFC2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73FFFF"/>
      </patternFill>
    </fill>
    <fill>
      <patternFill patternType="solid">
        <fgColor rgb="FFFFB773"/>
      </patternFill>
    </fill>
    <fill>
      <patternFill patternType="solid">
        <fgColor rgb="FF73FF86"/>
      </patternFill>
    </fill>
    <fill>
      <patternFill patternType="solid">
        <fgColor rgb="FFFF96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D0FF73"/>
      </patternFill>
    </fill>
    <fill>
      <patternFill patternType="solid">
        <fgColor rgb="FFFFE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98FF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<sst xmlns="http://schemas.openxmlformats.org/spreadsheetml/2006/main" count="26583" uniqueCount="638">
  <si>
    <t>CS2</t>
  </si>
  <si>
    <t>t4501</t>
  </si>
  <si>
    <t>FUNCTION</t>
  </si>
  <si>
    <t/>
  </si>
  <si>
    <t>Location</t>
  </si>
  <si>
    <t>OP Code</t>
  </si>
  <si>
    <t>string</t>
  </si>
  <si>
    <t>bt4500</t>
  </si>
  <si>
    <t>fill</t>
  </si>
  <si>
    <t>int</t>
  </si>
  <si>
    <t>short</t>
  </si>
  <si>
    <t>npc391</t>
  </si>
  <si>
    <t>npc391_c00</t>
  </si>
  <si>
    <t/>
  </si>
  <si>
    <t>byte</t>
  </si>
  <si>
    <t>bytearray</t>
  </si>
  <si>
    <t>PreInit</t>
  </si>
  <si>
    <t>FC_Change_MapColor</t>
  </si>
  <si>
    <t>Init</t>
  </si>
  <si>
    <t>float</t>
  </si>
  <si>
    <t>pointer</t>
  </si>
  <si>
    <t>Init_Replay</t>
  </si>
  <si>
    <t>Init_Replay</t>
  </si>
  <si>
    <t>NPC_Box01</t>
  </si>
  <si>
    <t>NPC_Box02</t>
  </si>
  <si>
    <t>NPC_Box03</t>
  </si>
  <si>
    <t>Move_Geru_Disable</t>
  </si>
  <si>
    <t>Move_Geru_Enable</t>
  </si>
  <si>
    <t>Reinit</t>
  </si>
  <si>
    <t>Npc_Table</t>
  </si>
  <si>
    <t>Move_Geru_Disable</t>
  </si>
  <si>
    <t>map</t>
  </si>
  <si>
    <t>G_geru</t>
  </si>
  <si>
    <t>__mmp__</t>
  </si>
  <si>
    <t>minimap_1</t>
  </si>
  <si>
    <t>minimap_2</t>
  </si>
  <si>
    <t>CA03</t>
  </si>
  <si>
    <t>CK01</t>
  </si>
  <si>
    <t>CK02</t>
  </si>
  <si>
    <t>CS02</t>
  </si>
  <si>
    <t>CK03</t>
  </si>
  <si>
    <t>CA04</t>
  </si>
  <si>
    <t>go_t4510</t>
  </si>
  <si>
    <t>go_t4520</t>
  </si>
  <si>
    <t>go_t4530</t>
  </si>
  <si>
    <t>go_t4540</t>
  </si>
  <si>
    <t>go_t4550</t>
  </si>
  <si>
    <t>Move_Geru_Enable</t>
  </si>
  <si>
    <t>CA01</t>
  </si>
  <si>
    <t>CA02</t>
  </si>
  <si>
    <t>Idou_car00</t>
  </si>
  <si>
    <t>Idou_esa00</t>
  </si>
  <si>
    <t>Idou_esa01</t>
  </si>
  <si>
    <t>Idou_tubo00</t>
  </si>
  <si>
    <t>Idou_tubo01</t>
  </si>
  <si>
    <t>Idou_tubo02</t>
  </si>
  <si>
    <t>Idou_tubo03</t>
  </si>
  <si>
    <t>Idou_tubo04</t>
  </si>
  <si>
    <t>Idou_tubo05</t>
  </si>
  <si>
    <t>Idou_tubo06</t>
  </si>
  <si>
    <t>Idou_tubo07</t>
  </si>
  <si>
    <t>Idou_tubo08</t>
  </si>
  <si>
    <t>Idou_tubo09</t>
  </si>
  <si>
    <t>Idou_tubo10</t>
  </si>
  <si>
    <t>Idou_tubo11</t>
  </si>
  <si>
    <t>Idou_tubo12</t>
  </si>
  <si>
    <t>Idou_tubo13</t>
  </si>
  <si>
    <t>Idou_kemuri00</t>
  </si>
  <si>
    <t>Idou_kemuri01</t>
  </si>
  <si>
    <t>Idou_kemuri02</t>
  </si>
  <si>
    <t>Idou_akari00</t>
  </si>
  <si>
    <t>Idou_akari01</t>
  </si>
  <si>
    <t>Idou_akari02</t>
  </si>
  <si>
    <t>Idou_akari03</t>
  </si>
  <si>
    <t>Idou_akari04</t>
  </si>
  <si>
    <t>Idou_akari05</t>
  </si>
  <si>
    <t>Idou_akari06</t>
  </si>
  <si>
    <t>Idou_akari07</t>
  </si>
  <si>
    <t>Idou_akari08</t>
  </si>
  <si>
    <t>Idou_akari09</t>
  </si>
  <si>
    <t>Idou_door00</t>
  </si>
  <si>
    <t>Idou_door01</t>
  </si>
  <si>
    <t>Idou_door02</t>
  </si>
  <si>
    <t>Idou_door03</t>
  </si>
  <si>
    <t>Idou_door04</t>
  </si>
  <si>
    <t>Idou_hituzi00</t>
  </si>
  <si>
    <t>Idou_hituzi01</t>
  </si>
  <si>
    <t>LP_Warehouse</t>
  </si>
  <si>
    <t>dialog</t>
  </si>
  <si>
    <t>Food is stored here.</t>
  </si>
  <si>
    <t>This is the settlement's storehouse. There's nothing inside.</t>
  </si>
  <si>
    <t>FC_Party_Face_Reset2</t>
  </si>
  <si>
    <t>FC_MapJumpState</t>
  </si>
  <si>
    <t>FC_MapJumpState2</t>
  </si>
  <si>
    <t>Npc_Table</t>
  </si>
  <si>
    <t>racan_setting</t>
  </si>
  <si>
    <t>TK_racan</t>
  </si>
  <si>
    <t>FC_chr_entry_tk</t>
  </si>
  <si>
    <t>Start</t>
  </si>
  <si>
    <t>End</t>
  </si>
  <si>
    <t>#E_0#M_9</t>
  </si>
  <si>
    <t>#KHave you started moving the settlement
back here, Dad?</t>
  </si>
  <si>
    <t>#KHave you started moving the settlement
back here, Lacan?</t>
  </si>
  <si>
    <t>#E[1]#M_9</t>
  </si>
  <si>
    <t>#KIndeed. We're keeping watch in case
the situation changes for the worst,
but we're slowly moving back.</t>
  </si>
  <si>
    <t>If we sense any danger, however,
we're prepared to be on the move
again at any time.</t>
  </si>
  <si>
    <t>#E[G]#M_9</t>
  </si>
  <si>
    <t>#KIt's a relief to see that it's safe enough
to move back now, though. I can't wait
to see things back to how they were.</t>
  </si>
  <si>
    <t>#E_0#M_4</t>
  </si>
  <si>
    <t>#KHaha. We owe all of that to you.</t>
  </si>
  <si>
    <t>I'm certain that it was your Crimson
Wings which brought this good wind
to us.</t>
  </si>
  <si>
    <t>#E_4#M_4</t>
  </si>
  <si>
    <t>#KAhaha... That would be nice.</t>
  </si>
  <si>
    <t>#E[1]#M_4</t>
  </si>
  <si>
    <t>#KHaha. We would be honored if that
were the case.</t>
  </si>
  <si>
    <t>#E_0#M[9]</t>
  </si>
  <si>
    <t>#K(If doing what we're doing makes people
happy and hopeful for the future, then it's
worth it.)</t>
  </si>
  <si>
    <t>#E_0#M_0</t>
  </si>
  <si>
    <t>#KWe should be finished moving everything
within the next few days. Please do come
and visit when it's all done.</t>
  </si>
  <si>
    <t>#E[1]#M_4We'll be sure to treat you to some of our
finest Nord tea when you do.</t>
  </si>
  <si>
    <t>toma_setting</t>
  </si>
  <si>
    <t>TK_toma</t>
  </si>
  <si>
    <t>#KIt's been difficult getting this far,
but we're finally back where we belong.
It's kind of moving to finally be back.</t>
  </si>
  <si>
    <t>#E[1]#M_4The highlands may be vast, but each
part of them is special, and we get
attached to anywhere we spend time at.</t>
  </si>
  <si>
    <t>I've got memories of being trusted with
work by Dad, of Sharl coming by to play...</t>
  </si>
  <si>
    <t>#E[5]#M_4Heehee. It's hard not to get emotional
thinking about it all. It's great to be
home.</t>
  </si>
  <si>
    <t>#E[5]#M_4</t>
  </si>
  <si>
    <t>#KHeehee. It really is great to be home.</t>
  </si>
  <si>
    <t>#E_2#M_4Time to put everything I've got into
setting things up so everyone else
can come back, too!</t>
  </si>
  <si>
    <t>seeda_setting</t>
  </si>
  <si>
    <t>AniEvRyoteGyu</t>
  </si>
  <si>
    <t>TK_seeda</t>
  </si>
  <si>
    <t>#E[3]#M_0</t>
  </si>
  <si>
    <t>#KThis is sooo exciting!</t>
  </si>
  <si>
    <t>#E[5]#M_4Is Thoma gonna get married? Is he?!</t>
  </si>
  <si>
    <t>#E[D]#M_9</t>
  </si>
  <si>
    <t>#KUmm... What's going on?</t>
  </si>
  <si>
    <t>#KShe's really excited about something...
I wonder what's happened.</t>
  </si>
  <si>
    <t>#KShe's really enthusiastic about all of
this...</t>
  </si>
  <si>
    <t>#KAhaha... Every girl has a period in their
lives when they long to fall in love and
get married.</t>
  </si>
  <si>
    <t>#KHeehee. Seeing them like this makes me
want a little sister of my own.</t>
  </si>
  <si>
    <t>#KAs his brother, I can only wish him the
best.</t>
  </si>
  <si>
    <t>#E_8#M_4#H[2]</t>
  </si>
  <si>
    <t>#KAww... I wanna get married.</t>
  </si>
  <si>
    <t>#E_6#M_A#H[0]</t>
  </si>
  <si>
    <t>#KGo, go, Thoma! You need to speak up!</t>
  </si>
  <si>
    <t>#E[D]#M[9]</t>
  </si>
  <si>
    <t>#K(She's really enthusiastic about all of this...
We'd best not disturb her.)</t>
  </si>
  <si>
    <t>AniWait</t>
  </si>
  <si>
    <t>lily_setting</t>
  </si>
  <si>
    <t>TK_lily</t>
  </si>
  <si>
    <t>#KSomeone came to see Thoma before.</t>
  </si>
  <si>
    <t>#E_I#M_ASharl was with them, too... They're inside
talking about something.</t>
  </si>
  <si>
    <t>I guess they didn't come to play today?</t>
  </si>
  <si>
    <t>#KWhat're they talking about in there?</t>
  </si>
  <si>
    <t>#E_2#M_A</t>
  </si>
  <si>
    <t>#KShhh! I'm trying to listen! They're
talking about something important!</t>
  </si>
  <si>
    <t>#E_8#M_A</t>
  </si>
  <si>
    <t>#KAww... If it's so important, why can't
you tell me?</t>
  </si>
  <si>
    <t>amul_setting</t>
  </si>
  <si>
    <t>AniEvUdegumi</t>
  </si>
  <si>
    <t>TK_amul</t>
  </si>
  <si>
    <t>TK_kotan_amul_san</t>
  </si>
  <si>
    <t>The two of us went out together to pick
medicinal grass.</t>
  </si>
  <si>
    <t>We didn't ride that far of a distance, but
it must have been a tough ride for a child
who couldn't ride at all until recently.</t>
  </si>
  <si>
    <t>I'm amazed at how much he's grown in
such a short span of time.</t>
  </si>
  <si>
    <t>san_setting</t>
  </si>
  <si>
    <t>TK_san</t>
  </si>
  <si>
    <t>What a relief...</t>
  </si>
  <si>
    <t>The war still seems to be raging on, so it's
a bit too early to be completely relaxed...</t>
  </si>
  <si>
    <t>But this is the best thing that's happened
to our family since it's begun. I think this
calls for a celebration!</t>
  </si>
  <si>
    <t>kotan_setting</t>
  </si>
  <si>
    <t>TK_kotan</t>
  </si>
  <si>
    <t>Hooray! I can ride a horsey now!</t>
  </si>
  <si>
    <t>Zeku's a good boy! He helped me
learn how to ride.</t>
  </si>
  <si>
    <t>Thank you, Zeku! Heehee.</t>
  </si>
  <si>
    <t>TK_kotan_amul_san</t>
  </si>
  <si>
    <t>You did really well, Cotan!</t>
  </si>
  <si>
    <t>Hahaha. I can't believe you were able
to ride alongside me.</t>
  </si>
  <si>
    <t>You've got the hang of it now!</t>
  </si>
  <si>
    <t>Yaaay!</t>
  </si>
  <si>
    <t>It wasn't hard at all after a while!</t>
  </si>
  <si>
    <t>watari_setting</t>
  </si>
  <si>
    <t>TK_watari</t>
  </si>
  <si>
    <t>Feels nice to be able to relax and take
care of these guys again.</t>
  </si>
  <si>
    <t>...We might be nomads, but that doesn't
mean the affairs of the world around us
don't concern us.</t>
  </si>
  <si>
    <t>If this war's taught me anything, it's
that.</t>
  </si>
  <si>
    <t>It's really made me appreciate peaceful
days like these more than ever. Hahaha.</t>
  </si>
  <si>
    <t>There we go...</t>
  </si>
  <si>
    <t>You're off to Heimdallr by the way, right?</t>
  </si>
  <si>
    <t>Take care! And make sure you come back 
safely!</t>
  </si>
  <si>
    <t>On windy days... On starry nights... ♪</t>
  </si>
  <si>
    <t>Sorry about that. Couldn't help bursting
into song. I love putting yurts together
like this.</t>
  </si>
  <si>
    <t>We've had some tough times lately, 
but I know we've got just as many good
ones lined up for us.</t>
  </si>
  <si>
    <t>No matter how old you get, it's always
exciting to start life anew. Wahaha!</t>
  </si>
  <si>
    <t>All right, time to get this yurt set up.</t>
  </si>
  <si>
    <t>We've got all the women and children
waiting back at the lake for everything to
be ready. Can't make them wait too long!</t>
  </si>
  <si>
    <t>horse_agon_setting</t>
  </si>
  <si>
    <t>TK_horse_agon</t>
  </si>
  <si>
    <t>TK_horse_agon</t>
  </si>
  <si>
    <t>horse_white_setting</t>
  </si>
  <si>
    <t>TK_horse_white</t>
  </si>
  <si>
    <t>TK_horse_white</t>
  </si>
  <si>
    <t>horse_brown_setting</t>
  </si>
  <si>
    <t>TK_horse_brown</t>
  </si>
  <si>
    <t>TK_horse_brown</t>
  </si>
  <si>
    <t>horse_ilfa_setting</t>
  </si>
  <si>
    <t>TK_horse_ilfa</t>
  </si>
  <si>
    <t>TK_horse_ilfa</t>
  </si>
  <si>
    <t>horse_zeku_setting</t>
  </si>
  <si>
    <t>TK_horse_zeku</t>
  </si>
  <si>
    <t>TK_horse_zeku</t>
  </si>
  <si>
    <t>sheep_01_setting</t>
  </si>
  <si>
    <t>sheep_02_setting</t>
  </si>
  <si>
    <t>sheep_03_setting</t>
  </si>
  <si>
    <t>TK_sheep_01</t>
  </si>
  <si>
    <t>TK_sheep_02</t>
  </si>
  <si>
    <t>TK_sheep_03</t>
  </si>
  <si>
    <t>EV_01_36_00</t>
  </si>
  <si>
    <t>AniFieldAttack</t>
  </si>
  <si>
    <t>FC_Start_Party</t>
  </si>
  <si>
    <t>C_NPC500</t>
  </si>
  <si>
    <t>Horse</t>
  </si>
  <si>
    <t>C_NPC500_C02</t>
  </si>
  <si>
    <t>C_NPC052</t>
  </si>
  <si>
    <t>Celine</t>
  </si>
  <si>
    <t>C_NPC391</t>
  </si>
  <si>
    <t>Jaeger</t>
  </si>
  <si>
    <t>C_NPC391_C00</t>
  </si>
  <si>
    <t>FC_chr_entry</t>
  </si>
  <si>
    <t>AniRideHorse</t>
  </si>
  <si>
    <t>AniRideHorse2</t>
  </si>
  <si>
    <t>FC_Start_HorseRide</t>
  </si>
  <si>
    <t>AniEv3010</t>
  </si>
  <si>
    <t>AniEvBtlWait</t>
  </si>
  <si>
    <t>AniEvBtlMove</t>
  </si>
  <si>
    <t>AniEv3335</t>
  </si>
  <si>
    <t>AniEvAttachEquip</t>
  </si>
  <si>
    <t>FC_End_HorseRide</t>
  </si>
  <si>
    <t>#E[C]#M_0</t>
  </si>
  <si>
    <t>#KI take it this is where Gaius' home used
to be? Quite a scenic location.</t>
  </si>
  <si>
    <t>#E_0#M_0There doesn't seem to be anyone here 
anymore, though.</t>
  </si>
  <si>
    <t>#E[C]#M_A</t>
  </si>
  <si>
    <t>#KIs this where Gaius' home used to be,
then? It's really pretty.</t>
  </si>
  <si>
    <t>#E_8#M_AThere doesn't seem to be anyone here
now, though...</t>
  </si>
  <si>
    <t>#E[9]#M_A</t>
  </si>
  <si>
    <t>#4K#FThey must've already finished evacuating
the area.</t>
  </si>
  <si>
    <t>#E_2#M_ABut why'd they leave some of their stuff
behind?</t>
  </si>
  <si>
    <t>#4K#FThey must have already finished
evacuating the area.</t>
  </si>
  <si>
    <t>#E_0#M_0But why would they leave some
of their things behind?</t>
  </si>
  <si>
    <t>#E_2#M_0</t>
  </si>
  <si>
    <t>#3K#FThat's probably a sign of how much
of a hurry they were in to leave.</t>
  </si>
  <si>
    <t>#E[3]#M_0My guess is, they're somewhere on the
northern side now.</t>
  </si>
  <si>
    <t>#E_2#M_0That'd be the best place in the highlands
to avoid any ongoing conflicts.</t>
  </si>
  <si>
    <t>#KOkay! Then let's get back on our
horses and hea--</t>
  </si>
  <si>
    <t>#KGood to know. Then we should get
back on the horses an--</t>
  </si>
  <si>
    <t>#KWait.</t>
  </si>
  <si>
    <t>#E_6#M_A</t>
  </si>
  <si>
    <t>Someone's here!</t>
  </si>
  <si>
    <t>Damn it!</t>
  </si>
  <si>
    <t>2</t>
  </si>
  <si>
    <t>0</t>
  </si>
  <si>
    <t>#b</t>
  </si>
  <si>
    <t>ET_01_36_00_JAEGER000_1</t>
  </si>
  <si>
    <t>ET_01_36_00_JAEGER001_1</t>
  </si>
  <si>
    <t>ET_01_36_00_JAEGER002_1</t>
  </si>
  <si>
    <t>ET_01_36_00_JAEGER000_2</t>
  </si>
  <si>
    <t>ET_01_36_00_JAEGER001_2</t>
  </si>
  <si>
    <t>ET_01_36_00_JAEGER002_2</t>
  </si>
  <si>
    <t>ET_01_36_00_AniEv3010</t>
  </si>
  <si>
    <t>Wh-Where did THEY come from?!</t>
  </si>
  <si>
    <t>How long have they been here?!</t>
  </si>
  <si>
    <t>I'm impressed you managed to ambush us.
There aren't many places to hide here.</t>
  </si>
  <si>
    <t>They must have sensed us coming 
and decided to lay in wait.</t>
  </si>
  <si>
    <t>#E[3]#M_A</t>
  </si>
  <si>
    <t>#KAnd by the way they move, I'm guessing
they're part of a jaeger corps.</t>
  </si>
  <si>
    <t>#E_2#M_AThat right?</t>
  </si>
  <si>
    <t>#E_2#M_AAm I right?</t>
  </si>
  <si>
    <t>We certainly are.</t>
  </si>
  <si>
    <t>We're known as Nidhoggr.</t>
  </si>
  <si>
    <t>But who the hell are you? You don't look
like you're with the Imperial Army.</t>
  </si>
  <si>
    <t>Careful what you say. If we don't like
your answer, you're gonna be coming
with us.</t>
  </si>
  <si>
    <t>#KIt figures they'd be acting under
orders from the Noble Alliance.</t>
  </si>
  <si>
    <t>#KSo they're with the Noble Alliance...</t>
  </si>
  <si>
    <t>#KNidhoggr's a pretty high-ranking corps.</t>
  </si>
  <si>
    <t>#E_2#M_0I've never fought them myself, but they
have a reputation for being reliable and
efficient with their work.</t>
  </si>
  <si>
    <t>#KI've seen them in the guild's files, too.</t>
  </si>
  <si>
    <t>#KI've seen them in the Intelligence Division's
files as well. They're not to be taken lightly.</t>
  </si>
  <si>
    <t>#KNidhoggr, huh? I've seen that name in the
guild's files before.</t>
  </si>
  <si>
    <t>#E_2#M_AThey've made a real name for themselves
for being a reliable bunch.</t>
  </si>
  <si>
    <t>#KI've seen the name Nidhoggr in the
Intelligence Division's files before.</t>
  </si>
  <si>
    <t>#E_2#M_AThey've gained a sterling reputation
for their efficiency and reliability.</t>
  </si>
  <si>
    <t>#E_4#M_A</t>
  </si>
  <si>
    <t>Oh? You know us, do you?</t>
  </si>
  <si>
    <t>First you sense us coming, then you
know our name... Maybe you're tougher
than you look.</t>
  </si>
  <si>
    <t>No need for us to hold back, then.</t>
  </si>
  <si>
    <t>ET_01_36_00_JAEGER001_3</t>
  </si>
  <si>
    <t>ET_01_36_00_JAEGER002_3</t>
  </si>
  <si>
    <t>ET_01_36_00_JAEGER000_3</t>
  </si>
  <si>
    <t>Our orders were to arrest anyone who seems
suspicious--and you're definitely that.</t>
  </si>
  <si>
    <t>Don't expect any mercy from us!</t>
  </si>
  <si>
    <t>#KNgh... Ready for a fight, guys?</t>
  </si>
  <si>
    <t>#2KYou bet'cha! Let's turn this thing around!</t>
  </si>
  <si>
    <t>#2KOf course! Let's break through their
encirclement and repel their attack!</t>
  </si>
  <si>
    <t>#KR-Right!</t>
  </si>
  <si>
    <t>#KUnderstood!</t>
  </si>
  <si>
    <t>#KJa!</t>
  </si>
  <si>
    <t>ET_01_36_00_JAEGER000_1</t>
  </si>
  <si>
    <t>ET_01_36_00_JAEGER001_1</t>
  </si>
  <si>
    <t>ET_01_36_00_JAEGER002_1</t>
  </si>
  <si>
    <t>ET_01_36_00_JAEGER000_2</t>
  </si>
  <si>
    <t>ET_01_36_00_JAEGER001_2</t>
  </si>
  <si>
    <t>ET_01_36_00_JAEGER002_2</t>
  </si>
  <si>
    <t>ET_01_36_00_AniEv3010</t>
  </si>
  <si>
    <t>2[autoE2]</t>
  </si>
  <si>
    <t>0[autoM0]</t>
  </si>
  <si>
    <t>ET_01_36_00_JAEGER000_3</t>
  </si>
  <si>
    <t>ET_01_36_00_JAEGER001_3</t>
  </si>
  <si>
    <t>ET_01_36_00_JAEGER002_3</t>
  </si>
  <si>
    <t>EV_01_36_01</t>
  </si>
  <si>
    <t>I_VIS050</t>
  </si>
  <si>
    <t>battle/crga14_1.eff</t>
  </si>
  <si>
    <t>C_NPC500_C01</t>
  </si>
  <si>
    <t>C_NPC507</t>
  </si>
  <si>
    <t>Hawk</t>
  </si>
  <si>
    <t>npc507</t>
  </si>
  <si>
    <t>C_MON225_C00</t>
  </si>
  <si>
    <t>Military Monster</t>
  </si>
  <si>
    <t>mon225_c00</t>
  </si>
  <si>
    <t>Gaius</t>
  </si>
  <si>
    <t>Stone00</t>
  </si>
  <si>
    <t>AniDushHorse</t>
  </si>
  <si>
    <t>Jockey1_point</t>
  </si>
  <si>
    <t>AniEv8480</t>
  </si>
  <si>
    <t>AniEv8480a</t>
  </si>
  <si>
    <t>AniEv7000</t>
  </si>
  <si>
    <t>AniEv4587</t>
  </si>
  <si>
    <t>AniEv4590</t>
  </si>
  <si>
    <t>AniEv4590a</t>
  </si>
  <si>
    <t>AniEv4595</t>
  </si>
  <si>
    <t>AniEvTeburi</t>
  </si>
  <si>
    <t>AniRun1</t>
  </si>
  <si>
    <t>AniEvUdegumiF</t>
  </si>
  <si>
    <t>AniEvRyoteburi</t>
  </si>
  <si>
    <t>AniEv8440</t>
  </si>
  <si>
    <t>AniEvDamage</t>
  </si>
  <si>
    <t>AniEvDead1</t>
  </si>
  <si>
    <t>AniEvOdoroki</t>
  </si>
  <si>
    <t>AniEv3350</t>
  </si>
  <si>
    <t>AniEv3355</t>
  </si>
  <si>
    <t>AniEv3355a</t>
  </si>
  <si>
    <t>AniEv3355b</t>
  </si>
  <si>
    <t>#2PBah...</t>
  </si>
  <si>
    <t>#2PNot half bad...</t>
  </si>
  <si>
    <t>#K*pant*...*pant*...</t>
  </si>
  <si>
    <t>#KI can see why you're called
a jaeger corps...</t>
  </si>
  <si>
    <t>#KLooks like all the rumors about how
strong you guys are were true.</t>
  </si>
  <si>
    <t>#K#FStill, the victory is ours this time.</t>
  </si>
  <si>
    <t>#E_6#M_AIf you know what's good for you,
you'll give up and surrender. Now.</t>
  </si>
  <si>
    <t>#1PHeh. Aren't you cocky?</t>
  </si>
  <si>
    <t>#E_2#M_4</t>
  </si>
  <si>
    <t>#1K#F#0TI'd like to see how much longer
that confidence lasts after this.</t>
  </si>
  <si>
    <t>#E_6#M[A]</t>
  </si>
  <si>
    <t>#K...!</t>
  </si>
  <si>
    <t>#E[6]#M_A</t>
  </si>
  <si>
    <t>#2KWhy'd he whistle...?</t>
  </si>
  <si>
    <t>#2KIs he calling something...?</t>
  </si>
  <si>
    <t>A</t>
  </si>
  <si>
    <t>C</t>
  </si>
  <si>
    <t>ET_01_36_01_EMONSTER003_1</t>
  </si>
  <si>
    <t>ET_01_36_01_EMONSTER000_1</t>
  </si>
  <si>
    <t>ET_01_36_01_EMONSTER002_1</t>
  </si>
  <si>
    <t>ET_01_36_01_EMONSTER001_1</t>
  </si>
  <si>
    <t>EV_SE_FOOT</t>
  </si>
  <si>
    <t>ET_01_36_01_EMONSTER003_2</t>
  </si>
  <si>
    <t>ET_01_36_01_EMONSTER000_2</t>
  </si>
  <si>
    <t>ET_01_36_01_EMONSTER001_2</t>
  </si>
  <si>
    <t>ET_01_36_01_EMONSTER002_2</t>
  </si>
  <si>
    <t>#2K#0TWhat the...?!</t>
  </si>
  <si>
    <t>#K#F#0TWhat ARE these?!</t>
  </si>
  <si>
    <t>#K#0T#FM-Monsters?!</t>
  </si>
  <si>
    <t>#1K#0TWhat are they doing with military
monsters?</t>
  </si>
  <si>
    <t>#1K#0TThey had military monsters lying
in wait this whole time...</t>
  </si>
  <si>
    <t>#1PNever play your trump card until the
very end. That's how battles should
always be fought.</t>
  </si>
  <si>
    <t>That battle allowed us to understand
what you do and how well you do it.
Now it's time to finish you off!</t>
  </si>
  <si>
    <t>#E_F#M_A</t>
  </si>
  <si>
    <t>#5KThis looks bad.</t>
  </si>
  <si>
    <t>#1K#FI think we're in trouble now.</t>
  </si>
  <si>
    <t>#5KCombat pros in every sense of
the meaning.</t>
  </si>
  <si>
    <t>#5KI should have expected professionals
like these would have a trick up their
sleeves.</t>
  </si>
  <si>
    <t>#2KUgh...
(There's gotta be some way out of this...)</t>
  </si>
  <si>
    <t>ET_01_36_01_Hawk_1</t>
  </si>
  <si>
    <t>ET_01_36_01_Hawk_2</t>
  </si>
  <si>
    <t>#2KWh-What was that?!</t>
  </si>
  <si>
    <t>#K#FA bird...?</t>
  </si>
  <si>
    <t>ET_01_36_01_HORSE3_1</t>
  </si>
  <si>
    <t>#0T#5S#FHraaaaaaah!</t>
  </si>
  <si>
    <t>ET_01_36_01_HORSE3_2</t>
  </si>
  <si>
    <t>#K#0TUgh!</t>
  </si>
  <si>
    <t>ET_01_36_01_HORSE3_3</t>
  </si>
  <si>
    <t>#0T#KWho the...?!</t>
  </si>
  <si>
    <t>AniStop</t>
  </si>
  <si>
    <t>#1PIs everyone all right?!</t>
  </si>
  <si>
    <t>#K#FGaius!</t>
  </si>
  <si>
    <t>#E_4#M_9</t>
  </si>
  <si>
    <t>#K#FYou're here!</t>
  </si>
  <si>
    <t>#K#FNice timing.</t>
  </si>
  <si>
    <t>#E[5]#M_9</t>
  </si>
  <si>
    <t>#K#FAhaha. You couldn't have shown up
at a better time!</t>
  </si>
  <si>
    <t>#E[3]#M_4</t>
  </si>
  <si>
    <t>I'm just glad I'm not too late.</t>
  </si>
  <si>
    <t>#E_6#M_ANow, allow me to fight at your side!</t>
  </si>
  <si>
    <t>#1PDamn...! They weren't alone!</t>
  </si>
  <si>
    <t>#1PI wasn't expecting a horseman to come
to their aid... Well played.</t>
  </si>
  <si>
    <t>Still, if that's how you want to do
things, then--</t>
  </si>
  <si>
    <t>AniAttachEQU229</t>
  </si>
  <si>
    <t>#1PThis is the Nase platoon.</t>
  </si>
  <si>
    <t>#E_2#M[A]...</t>
  </si>
  <si>
    <t>#E_2#M_A...Acknowledged. Our work is hereby
complete.</t>
  </si>
  <si>
    <t>AniDetachEQU229</t>
  </si>
  <si>
    <t>#2POur patrol is over. We're withdrawing
to the watchtower.</t>
  </si>
  <si>
    <t>#2PJa.</t>
  </si>
  <si>
    <t>ET_01_36_01_JAEGER000_3</t>
  </si>
  <si>
    <t>ET_01_36_01_JAEGER001_3</t>
  </si>
  <si>
    <t>ET_01_36_01_JAEGER002_3</t>
  </si>
  <si>
    <t>ET_01_36_01_EMONSTER000_3</t>
  </si>
  <si>
    <t>ET_01_36_01_EMONSTER001_3</t>
  </si>
  <si>
    <t>ET_01_36_01_EMONSTER002_3</t>
  </si>
  <si>
    <t>ET_01_36_01_EMONSTER003_3</t>
  </si>
  <si>
    <t>EV_SE_FOOT_2</t>
  </si>
  <si>
    <t>ET_01_36_01_JAEGER000_3B</t>
  </si>
  <si>
    <t>ET_01_36_01_JAEGER001_3B</t>
  </si>
  <si>
    <t>ET_01_36_01_JAEGER002_3B</t>
  </si>
  <si>
    <t>ET_01_36_01_EMONSTER000_3B</t>
  </si>
  <si>
    <t>ET_01_36_01_EMONSTER001_3B</t>
  </si>
  <si>
    <t>ET_01_36_01_EMONSTER002_3B</t>
  </si>
  <si>
    <t>ET_01_36_01_EMONSTER003_3B</t>
  </si>
  <si>
    <t>WAIT</t>
  </si>
  <si>
    <t>AniEvDetachEquip</t>
  </si>
  <si>
    <t>SubAttackEndEV</t>
  </si>
  <si>
    <t>#1KWe got lucky.</t>
  </si>
  <si>
    <t>#1KWhew... That was looking really bad
for a minute.</t>
  </si>
  <si>
    <t>#E[9]#M_0</t>
  </si>
  <si>
    <t>#1KWhew... Things weren't looking pretty
for a while there.</t>
  </si>
  <si>
    <t xml:space="preserve">#1KThey behaved like a high-ranking jaeger
corps to the very end. </t>
  </si>
  <si>
    <t>#E_J#M_ABut that was a communications device
they were using, right?</t>
  </si>
  <si>
    <t>#1KThey behaved like a high-ranking jaeger
corps to the very end. Precise and logical.</t>
  </si>
  <si>
    <t>#E_J#M_ABut they were using a communications
device, weren't they?</t>
  </si>
  <si>
    <t>#KYeah. Which begs the question: how was
Nidhoggr able to use one when the 3rd
Armored Division can't?</t>
  </si>
  <si>
    <t>#K#0T#FIt's good to see you guys.</t>
  </si>
  <si>
    <t>ET_01_36_01_GAIUS_2</t>
  </si>
  <si>
    <t>4</t>
  </si>
  <si>
    <t>9</t>
  </si>
  <si>
    <t>ET_01_36_01_HELPER_2</t>
  </si>
  <si>
    <t>ET_01_36_01_CELINE2_2</t>
  </si>
  <si>
    <t>ET_01_36_01_REAN_2</t>
  </si>
  <si>
    <t>ET_01_36_01_TEAM7X_2</t>
  </si>
  <si>
    <t>ET_01_36_01_TEAM7Y_2</t>
  </si>
  <si>
    <t>#2KHaha. You were right on time, Gaius.</t>
  </si>
  <si>
    <t>#E[5]#M_9Thanks for saving us. I don't know what
we would've done without you.</t>
  </si>
  <si>
    <t>I_TVIS219</t>
  </si>
  <si>
    <t>#1PNo thanks needed between old friends.</t>
  </si>
  <si>
    <t>#E[1]#M_4Heh. Funny. It's only now starting to sink
in that it's really you.</t>
  </si>
  <si>
    <t>I've been praying for this day to come
since the day we parted.</t>
  </si>
  <si>
    <t>#E_4#M_4It brings me more joy than I can express
to see you standing before me.</t>
  </si>
  <si>
    <t>#4K#FI feel the same way.</t>
  </si>
  <si>
    <t>#E[G]#M_9When we parted, you put yourself in harm's
way to protect a guy like me. And here you
are, doing it again.</t>
  </si>
  <si>
    <t>#E_4#M_9Thanks for never giving up on me, Gaius.</t>
  </si>
  <si>
    <t>Haha... You haven't already forgotten
what I told you, have you?</t>
  </si>
  <si>
    <t>#E_0#M_4The Empire is like a second home to me,
and that's thanks to you and the rest
of Class VII.</t>
  </si>
  <si>
    <t>#E[G]#M_4And no hardship is too great to endure
for the sake of my homeland.</t>
  </si>
  <si>
    <t>As sure as the wind blows on a peaceful
day, that will never change.</t>
  </si>
  <si>
    <t>#E_4#M_4Not now, not ever.</t>
  </si>
  <si>
    <t>Haha. Of course I'd help you.</t>
  </si>
  <si>
    <t>#E[1]#M_4No hardship is too great to endure for
the sake of you and our classmates.</t>
  </si>
  <si>
    <t>#E_0#M_4Not now, not ever.</t>
  </si>
  <si>
    <t>Haha. Thanks.</t>
  </si>
  <si>
    <t>#2K#0TAhaha...</t>
  </si>
  <si>
    <t>#2K#0TWhat a relief.</t>
  </si>
  <si>
    <t>#2K#0TThat's one less person to worry about.</t>
  </si>
  <si>
    <t>I</t>
  </si>
  <si>
    <t>J</t>
  </si>
  <si>
    <t>1</t>
  </si>
  <si>
    <t>#1KIt brings me joy to see you two safe
and sound as well.</t>
  </si>
  <si>
    <t>#E_4#M_4I wasn't expecting you to come all the
way to Nord to find me.</t>
  </si>
  <si>
    <t>#2PAfter we found out you were here,
how could we not?</t>
  </si>
  <si>
    <t>#E_0#M_9Although this place is so beautiful,
it's almost worth coming just for the
view.</t>
  </si>
  <si>
    <t>#2PWell, once we found out that you and
a couple others were here, our course
was set.</t>
  </si>
  <si>
    <t>#E_0#M_9This truly is a magnificent place, Gaius.
Just seeing the highlands up close has
made the trip worthwhile.</t>
  </si>
  <si>
    <t>#2PYeah. The scenery's so relaxing.</t>
  </si>
  <si>
    <t>#2PYeah... This scenery is just so soothing.</t>
  </si>
  <si>
    <t>#3KHaha. I'm happy to hear you say so.</t>
  </si>
  <si>
    <t>Hard to think that even a place as
beautiful as this is getting dragged
into the war, too.</t>
  </si>
  <si>
    <t>#2PAnd yet this beautiful land is gradually
being engulfed by the flames of war.</t>
  </si>
  <si>
    <t>FC_look_dir_Yes</t>
  </si>
  <si>
    <t>#2PYeah... We can't just stand back and
allow that to keep happening.</t>
  </si>
  <si>
    <t>#E[1]#M_0</t>
  </si>
  <si>
    <t>#KWhat do you guys say we talk more
while we move?</t>
  </si>
  <si>
    <t>#E_0#M_0I'll guide you over to Lake Lacrima.</t>
  </si>
  <si>
    <t>#4KThat's where Gwyn's cabin is, isn't it?</t>
  </si>
  <si>
    <t>#KIndeed. We've all moved over there
for the time being.</t>
  </si>
  <si>
    <t>#E[1]#M_4Alisa and Millium included.</t>
  </si>
  <si>
    <t>#4KWell, that was easy.</t>
  </si>
  <si>
    <t>#6KWell, that was shockingly easy!</t>
  </si>
  <si>
    <t>#E[5]#M_0</t>
  </si>
  <si>
    <t>#KNow we know who the other two are.
Woo!</t>
  </si>
  <si>
    <t>#KNow we know who the other two are.
Phew!</t>
  </si>
  <si>
    <t>#4KSo Millium is okay...</t>
  </si>
  <si>
    <t>#E_8#M_9</t>
  </si>
  <si>
    <t>#4KYou led them to safety, I'm guessing?</t>
  </si>
  <si>
    <t>#E_8#M_4</t>
  </si>
  <si>
    <t>#KOh, even if I know the area, they've done
far more for me than I have for them.</t>
  </si>
  <si>
    <t>ET_01_36_01_GAIUS_3</t>
  </si>
  <si>
    <t>#K#FBut you'll see soon enough.</t>
  </si>
  <si>
    <t>#E[1]#M_4I'll show you the fastest route there.</t>
  </si>
  <si>
    <t>Set_Mquartz_Lv</t>
  </si>
  <si>
    <t>ET_01_36_01_JAEGER000_0</t>
  </si>
  <si>
    <t>ET_01_36_01_JAEGER001_0</t>
  </si>
  <si>
    <t>ET_01_36_01_JAEGER002_0</t>
  </si>
  <si>
    <t>ET_01_36_01_EMONSTER000_1</t>
  </si>
  <si>
    <t>ET_01_36_01_EMONSTER001_1</t>
  </si>
  <si>
    <t>ET_01_36_01_EMONSTER002_1</t>
  </si>
  <si>
    <t>ET_01_36_01_EMONSTER003_1</t>
  </si>
  <si>
    <t>ET_01_36_01_EMONSTER000_2</t>
  </si>
  <si>
    <t>ET_01_36_01_EMONSTER001_2</t>
  </si>
  <si>
    <t>ET_01_36_01_EMONSTER002_2</t>
  </si>
  <si>
    <t>ET_01_36_01_EMONSTER003_2</t>
  </si>
  <si>
    <t>ET_01_36_01_Hawk_1</t>
  </si>
  <si>
    <t>ET_01_36_01_Hawk_1b</t>
  </si>
  <si>
    <t>NODE_ROOT</t>
  </si>
  <si>
    <t>ET_01_36_01_Hawk_1b</t>
  </si>
  <si>
    <t>#0TWhoa!</t>
  </si>
  <si>
    <t>ET_01_36_01_MONDMG1a</t>
  </si>
  <si>
    <t>ET_01_36_01_MONDMG2a</t>
  </si>
  <si>
    <t>#0TWhat in the world...?</t>
  </si>
  <si>
    <t>ET_01_36_01_Hawk_2</t>
  </si>
  <si>
    <t>ET_01_36_01_MONDMG1a</t>
  </si>
  <si>
    <t>BTL_DAMAGE</t>
  </si>
  <si>
    <t>ET_01_36_01_MONDMG2a</t>
  </si>
  <si>
    <t>ET_01_36_01_MONDMG1b</t>
  </si>
  <si>
    <t>NODE_EFF</t>
  </si>
  <si>
    <t>ET_01_36_01_MONDMG2b</t>
  </si>
  <si>
    <t>ET_01_36_01_HORSE3_1</t>
  </si>
  <si>
    <t>ET_01_36_01_HORSE3_2</t>
  </si>
  <si>
    <t>ET_01_36_01_MONDMG1b</t>
  </si>
  <si>
    <t>ET_01_36_01_MONDMG2b</t>
  </si>
  <si>
    <t>ET_01_36_01_HORSE3_3</t>
  </si>
  <si>
    <t>ET_01_36_01_JAEGER000_3</t>
  </si>
  <si>
    <t>ET_01_36_01_JAEGER001_3</t>
  </si>
  <si>
    <t>ET_01_36_01_JAEGER002_3</t>
  </si>
  <si>
    <t>ET_01_36_01_EMONSTER000_3</t>
  </si>
  <si>
    <t>AniRun</t>
  </si>
  <si>
    <t>ET_01_36_01_EMONSTER001_3</t>
  </si>
  <si>
    <t>ET_01_36_01_EMONSTER002_3</t>
  </si>
  <si>
    <t>ET_01_36_01_EMONSTER003_3</t>
  </si>
  <si>
    <t>ET_01_36_01_JAEGER000_3B</t>
  </si>
  <si>
    <t>ET_01_36_01_JAEGER001_3B</t>
  </si>
  <si>
    <t>ET_01_36_01_JAEGER002_3B</t>
  </si>
  <si>
    <t>ET_01_36_01_EMONSTER000_3B</t>
  </si>
  <si>
    <t>ET_01_36_01_EMONSTER001_3B</t>
  </si>
  <si>
    <t>ET_01_36_01_EMONSTER002_3B</t>
  </si>
  <si>
    <t>ET_01_36_01_EMONSTER003_3B</t>
  </si>
  <si>
    <t>ET_01_36_01_GAIUS_2</t>
  </si>
  <si>
    <t>ET_01_36_01_CELINE2_2</t>
  </si>
  <si>
    <t>ET_01_36_01_REAN_2</t>
  </si>
  <si>
    <t>ET_01_36_01_HELPER_2</t>
  </si>
  <si>
    <t>ET_01_36_01_TEAM7X_2</t>
  </si>
  <si>
    <t>ET_01_36_01_TEAM7Y_2</t>
  </si>
  <si>
    <t>ET_01_36_01_GAIUS_3</t>
  </si>
  <si>
    <t>EV_SE_FOOT</t>
  </si>
  <si>
    <t>EV_SE_FOOT_2</t>
  </si>
  <si>
    <t>QS_1202_05A</t>
  </si>
  <si>
    <t>FC_Reset_HorseRide</t>
  </si>
  <si>
    <t>#K#0T...Hmm?</t>
  </si>
  <si>
    <t>#E_J#M_A</t>
  </si>
  <si>
    <t>#K#0TWhat's wrong, Rean?</t>
  </si>
  <si>
    <t>#K#0TOh, nothing. I just thought I sensed
something...</t>
  </si>
  <si>
    <t>#E_I#M_0</t>
  </si>
  <si>
    <t>#K#0TNow that you mention it...</t>
  </si>
  <si>
    <t>#E[1]I wonder if it could be...</t>
  </si>
  <si>
    <t>#K#0TWe should have a look around, just in
case.</t>
  </si>
  <si>
    <t>FC_End_Party</t>
  </si>
  <si>
    <t>Reinit</t>
  </si>
  <si>
    <t>QS_1202_05</t>
  </si>
  <si>
    <t>C_NPC500_C00</t>
  </si>
  <si>
    <t>AniIdle</t>
  </si>
  <si>
    <t>AniEv8520</t>
  </si>
  <si>
    <t>AniEv8520b</t>
  </si>
  <si>
    <t>AniEv7470a</t>
  </si>
  <si>
    <t>#K#0TTHERE he is.</t>
  </si>
  <si>
    <t>#K#0TWhat could he be doing here?</t>
  </si>
  <si>
    <t>Is he trying to scavenge for leftover
food?</t>
  </si>
  <si>
    <t>#K#0TWhat's he doing?</t>
  </si>
  <si>
    <t>Looking for leftover food or something?</t>
  </si>
  <si>
    <t>#K#0TThat was where his mother used to feed.</t>
  </si>
  <si>
    <t>#E[1]I wonder if...</t>
  </si>
  <si>
    <t>QS_1202_HORSE_ZEKU_ANI_1</t>
  </si>
  <si>
    <t>#K#0THe's sniffing something.</t>
  </si>
  <si>
    <t>#E[C]Maybe he misses his mother's scent.</t>
  </si>
  <si>
    <t>#E_8#M_0</t>
  </si>
  <si>
    <t>#K#0TThat makes sense... He's been all alone
since he got lost, after all.</t>
  </si>
  <si>
    <t>QS_1202_HORSE_ZEKU_ANI_2</t>
  </si>
  <si>
    <t>#K#0TMaybe now he'll believe that we aren't
his enemies.</t>
  </si>
  <si>
    <t>#K#0TI think you guys are right.</t>
  </si>
  <si>
    <t>#E_0Two of the horses we came here riding
are closely related to him.</t>
  </si>
  <si>
    <t>I'll bring them over and see if they can
convince him to come with us.</t>
  </si>
  <si>
    <t>#K#0TAll right. Thanks, Gaius.</t>
  </si>
  <si>
    <t>TURN_L</t>
  </si>
  <si>
    <t>#2KThere there... That's right...</t>
  </si>
  <si>
    <t>*whinny*</t>
  </si>
  <si>
    <t>#K#0T(Woohoo! It worked!)</t>
  </si>
  <si>
    <t>#K#0T(Nice! Let's get him back to the settlement.)</t>
  </si>
  <si>
    <t>QS_1202_HORSE_ZEKU_ANI_1</t>
  </si>
  <si>
    <t>QS_1202_HORSE_ZEKU_ANI_2</t>
  </si>
  <si>
    <t>AniEv8520a</t>
  </si>
  <si>
    <t>_TK_kotan</t>
  </si>
  <si>
    <t>_TK_horse_agon</t>
  </si>
  <si>
    <t>_TK_horse_white</t>
  </si>
  <si>
    <t>_TK_horse_brown</t>
  </si>
  <si>
    <t>_TK_horse_ilfa</t>
  </si>
  <si>
    <t>_TK_horse_zeku</t>
  </si>
  <si>
    <t>_TK_sheep_01</t>
  </si>
  <si>
    <t>_TK_sheep_02</t>
  </si>
  <si>
    <t>_TK_sheep_03</t>
  </si>
  <si>
    <t>_ET_01_36_00_JAEGER000_3</t>
  </si>
  <si>
    <t>_ET_01_36_00_JAEGER001_3</t>
  </si>
  <si>
    <t>_ET_01_36_00_JAEGER002_3</t>
  </si>
  <si>
    <t>_EV_01_36_01</t>
  </si>
  <si>
    <t>_ET_01_36_01_Hawk_1</t>
  </si>
  <si>
    <t>_ET_01_36_01_MONDMG1a</t>
  </si>
  <si>
    <t>_ET_01_36_01_MONDMG2a</t>
  </si>
  <si>
    <t>_ET_01_36_01_MONDMG1b</t>
  </si>
  <si>
    <t>_ET_01_36_01_MONDMG2b</t>
  </si>
  <si>
    <t>_ET_01_36_01_HORSE3_2</t>
  </si>
  <si>
    <t>_ET_01_36_01_HORSE3_3</t>
  </si>
  <si>
    <t>_EV_SE_FOOT</t>
  </si>
  <si>
    <t>_EV_SE_FOOT_2</t>
  </si>
  <si>
    <t>_QS_1202_05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</si>
</sst>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DEFF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8F73"/>
      </patternFill>
    </fill>
    <fill>
      <patternFill patternType="solid">
        <fgColor rgb="FFFFC7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DFF73"/>
      </patternFill>
    </fill>
    <fill>
      <patternFill patternType="solid">
        <fgColor rgb="FFFFFF73"/>
      </patternFill>
    </fill>
    <fill>
      <patternFill patternType="solid">
        <fgColor rgb="FFC0FF73"/>
      </patternFill>
    </fill>
    <fill>
      <patternFill patternType="solid">
        <fgColor rgb="FF96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E1FF73"/>
      </patternFill>
    </fill>
    <fill>
      <patternFill patternType="solid">
        <fgColor rgb="FFFF9F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F673"/>
      </patternFill>
    </fill>
    <fill>
      <patternFill patternType="solid">
        <fgColor rgb="FFFFA473"/>
      </patternFill>
    </fill>
    <fill>
      <patternFill patternType="solid">
        <fgColor rgb="FFBBFF73"/>
      </patternFill>
    </fill>
    <fill>
      <patternFill patternType="solid">
        <fgColor rgb="FFE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C073"/>
      </patternFill>
    </fill>
    <fill>
      <patternFill patternType="solid">
        <fgColor rgb="FFABFF73"/>
      </patternFill>
    </fill>
    <fill>
      <patternFill patternType="solid">
        <fgColor rgb="FF73FFC2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CE73"/>
      </patternFill>
    </fill>
    <fill>
      <patternFill patternType="solid">
        <fgColor rgb="FF73FFFF"/>
      </patternFill>
    </fill>
    <fill>
      <patternFill patternType="solid">
        <fgColor rgb="FFFFB773"/>
      </patternFill>
    </fill>
    <fill>
      <patternFill patternType="solid">
        <fgColor rgb="FF73FF86"/>
      </patternFill>
    </fill>
    <fill>
      <patternFill patternType="solid">
        <fgColor rgb="FFFF96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D0FF73"/>
      </patternFill>
    </fill>
    <fill>
      <patternFill patternType="solid">
        <fgColor rgb="FFFFE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73FFE1"/>
      </patternFill>
    </fill>
    <fill>
      <patternFill patternType="solid">
        <fgColor rgb="FFADFF73"/>
      </patternFill>
    </fill>
    <fill>
      <patternFill patternType="solid">
        <fgColor rgb="FFFFC573"/>
      </patternFill>
    </fill>
    <fill>
      <patternFill patternType="solid">
        <fgColor rgb="FF73FF8D"/>
      </patternFill>
    </fill>
    <fill>
      <patternFill patternType="solid">
        <fgColor rgb="FF98FF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G807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3088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15</v>
      </c>
      <c r="AT8" s="4" t="s">
        <v>15</v>
      </c>
      <c r="AU8" s="4" t="s">
        <v>15</v>
      </c>
      <c r="AV8" s="4" t="s">
        <v>15</v>
      </c>
      <c r="AW8" s="4" t="s">
        <v>15</v>
      </c>
      <c r="AX8" s="4" t="s">
        <v>15</v>
      </c>
      <c r="AY8" s="4" t="s">
        <v>15</v>
      </c>
      <c r="AZ8" s="4" t="s">
        <v>15</v>
      </c>
      <c r="BA8" s="4" t="s">
        <v>15</v>
      </c>
      <c r="BB8" s="4" t="s">
        <v>15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15</v>
      </c>
      <c r="BH8" s="4" t="s">
        <v>15</v>
      </c>
      <c r="BI8" s="4" t="s">
        <v>15</v>
      </c>
      <c r="BJ8" s="4" t="s">
        <v>15</v>
      </c>
      <c r="BK8" s="4" t="s">
        <v>15</v>
      </c>
      <c r="BL8" s="4" t="s">
        <v>15</v>
      </c>
      <c r="BM8" s="4" t="s">
        <v>15</v>
      </c>
      <c r="BN8" s="4" t="s">
        <v>15</v>
      </c>
      <c r="BO8" s="4" t="s">
        <v>15</v>
      </c>
      <c r="BP8" s="4" t="s">
        <v>15</v>
      </c>
      <c r="BQ8" s="4" t="s">
        <v>15</v>
      </c>
      <c r="BR8" s="4" t="s">
        <v>15</v>
      </c>
      <c r="BS8" s="4" t="s">
        <v>15</v>
      </c>
      <c r="BT8" s="4" t="s">
        <v>15</v>
      </c>
    </row>
    <row r="9">
      <c r="A9" t="n">
        <v>3092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65536</v>
      </c>
      <c r="F9" s="7" t="n">
        <v>422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13</v>
      </c>
      <c r="V9" s="7" t="n">
        <f t="normal" ca="1">16-LENB(INDIRECT(ADDRESS(9,21)))</f>
        <v>0</v>
      </c>
      <c r="W9" s="7" t="s">
        <v>13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3300</v>
      </c>
      <c r="B11" s="5" t="n">
        <v>1</v>
      </c>
    </row>
    <row r="12" s="3" customFormat="1" customHeight="0">
      <c r="A12" s="3" t="s">
        <v>2</v>
      </c>
      <c r="B12" s="3" t="s">
        <v>16</v>
      </c>
    </row>
    <row r="13">
      <c r="A13" t="s">
        <v>4</v>
      </c>
      <c r="B13" s="4" t="s">
        <v>5</v>
      </c>
      <c r="C13" s="4" t="s">
        <v>14</v>
      </c>
      <c r="D13" s="4" t="s">
        <v>14</v>
      </c>
      <c r="E13" s="4" t="s">
        <v>14</v>
      </c>
      <c r="F13" s="4" t="s">
        <v>14</v>
      </c>
    </row>
    <row r="14">
      <c r="A14" t="n">
        <v>3304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14</v>
      </c>
      <c r="D15" s="4" t="s">
        <v>6</v>
      </c>
    </row>
    <row r="16">
      <c r="A16" t="n">
        <v>3309</v>
      </c>
      <c r="B16" s="9" t="n">
        <v>2</v>
      </c>
      <c r="C16" s="7" t="n">
        <v>10</v>
      </c>
      <c r="D16" s="7" t="s">
        <v>17</v>
      </c>
    </row>
    <row r="17" spans="1:72">
      <c r="A17" t="s">
        <v>4</v>
      </c>
      <c r="B17" s="4" t="s">
        <v>5</v>
      </c>
      <c r="C17" s="4" t="s">
        <v>14</v>
      </c>
      <c r="D17" s="4" t="s">
        <v>14</v>
      </c>
    </row>
    <row r="18" spans="1:72">
      <c r="A18" t="n">
        <v>3330</v>
      </c>
      <c r="B18" s="10" t="n">
        <v>162</v>
      </c>
      <c r="C18" s="7" t="n">
        <v>0</v>
      </c>
      <c r="D18" s="7" t="n">
        <v>0</v>
      </c>
    </row>
    <row r="19" spans="1:72">
      <c r="A19" t="s">
        <v>4</v>
      </c>
      <c r="B19" s="4" t="s">
        <v>5</v>
      </c>
    </row>
    <row r="20" spans="1:72">
      <c r="A20" t="n">
        <v>3333</v>
      </c>
      <c r="B20" s="5" t="n">
        <v>1</v>
      </c>
    </row>
    <row r="21" spans="1:72" s="3" customFormat="1" customHeight="0">
      <c r="A21" s="3" t="s">
        <v>2</v>
      </c>
      <c r="B21" s="3" t="s">
        <v>18</v>
      </c>
    </row>
    <row r="22" spans="1:72">
      <c r="A22" t="s">
        <v>4</v>
      </c>
      <c r="B22" s="4" t="s">
        <v>5</v>
      </c>
      <c r="C22" s="4" t="s">
        <v>14</v>
      </c>
      <c r="D22" s="4" t="s">
        <v>14</v>
      </c>
      <c r="E22" s="4" t="s">
        <v>14</v>
      </c>
      <c r="F22" s="4" t="s">
        <v>14</v>
      </c>
    </row>
    <row r="23" spans="1:72">
      <c r="A23" t="n">
        <v>3336</v>
      </c>
      <c r="B23" s="8" t="n">
        <v>14</v>
      </c>
      <c r="C23" s="7" t="n">
        <v>8</v>
      </c>
      <c r="D23" s="7" t="n">
        <v>0</v>
      </c>
      <c r="E23" s="7" t="n">
        <v>0</v>
      </c>
      <c r="F23" s="7" t="n">
        <v>0</v>
      </c>
    </row>
    <row r="24" spans="1:72">
      <c r="A24" t="s">
        <v>4</v>
      </c>
      <c r="B24" s="4" t="s">
        <v>5</v>
      </c>
      <c r="C24" s="4" t="s">
        <v>14</v>
      </c>
      <c r="D24" s="4" t="s">
        <v>10</v>
      </c>
      <c r="E24" s="4" t="s">
        <v>19</v>
      </c>
      <c r="F24" s="4" t="s">
        <v>10</v>
      </c>
      <c r="G24" s="4" t="s">
        <v>9</v>
      </c>
      <c r="H24" s="4" t="s">
        <v>9</v>
      </c>
      <c r="I24" s="4" t="s">
        <v>10</v>
      </c>
      <c r="J24" s="4" t="s">
        <v>10</v>
      </c>
      <c r="K24" s="4" t="s">
        <v>9</v>
      </c>
      <c r="L24" s="4" t="s">
        <v>9</v>
      </c>
      <c r="M24" s="4" t="s">
        <v>9</v>
      </c>
      <c r="N24" s="4" t="s">
        <v>9</v>
      </c>
      <c r="O24" s="4" t="s">
        <v>6</v>
      </c>
    </row>
    <row r="25" spans="1:72">
      <c r="A25" t="n">
        <v>3341</v>
      </c>
      <c r="B25" s="11" t="n">
        <v>50</v>
      </c>
      <c r="C25" s="7" t="n">
        <v>0</v>
      </c>
      <c r="D25" s="7" t="n">
        <v>8061</v>
      </c>
      <c r="E25" s="7" t="n">
        <v>0.699999988079071</v>
      </c>
      <c r="F25" s="7" t="n">
        <v>1000</v>
      </c>
      <c r="G25" s="7" t="n">
        <v>0</v>
      </c>
      <c r="H25" s="7" t="n">
        <v>0</v>
      </c>
      <c r="I25" s="7" t="n">
        <v>0</v>
      </c>
      <c r="J25" s="7" t="n">
        <v>65533</v>
      </c>
      <c r="K25" s="7" t="n">
        <v>0</v>
      </c>
      <c r="L25" s="7" t="n">
        <v>0</v>
      </c>
      <c r="M25" s="7" t="n">
        <v>0</v>
      </c>
      <c r="N25" s="7" t="n">
        <v>0</v>
      </c>
      <c r="O25" s="7" t="s">
        <v>13</v>
      </c>
    </row>
    <row r="26" spans="1:72">
      <c r="A26" t="s">
        <v>4</v>
      </c>
      <c r="B26" s="4" t="s">
        <v>5</v>
      </c>
      <c r="C26" s="4" t="s">
        <v>14</v>
      </c>
      <c r="D26" s="4" t="s">
        <v>10</v>
      </c>
      <c r="E26" s="4" t="s">
        <v>14</v>
      </c>
      <c r="F26" s="4" t="s">
        <v>20</v>
      </c>
    </row>
    <row r="27" spans="1:72">
      <c r="A27" t="n">
        <v>3380</v>
      </c>
      <c r="B27" s="12" t="n">
        <v>5</v>
      </c>
      <c r="C27" s="7" t="n">
        <v>30</v>
      </c>
      <c r="D27" s="7" t="n">
        <v>6465</v>
      </c>
      <c r="E27" s="7" t="n">
        <v>1</v>
      </c>
      <c r="F27" s="13" t="n">
        <f t="normal" ca="1">A33</f>
        <v>0</v>
      </c>
    </row>
    <row r="28" spans="1:72">
      <c r="A28" t="s">
        <v>4</v>
      </c>
      <c r="B28" s="4" t="s">
        <v>5</v>
      </c>
      <c r="C28" s="4" t="s">
        <v>14</v>
      </c>
      <c r="D28" s="4" t="s">
        <v>10</v>
      </c>
      <c r="E28" s="4" t="s">
        <v>19</v>
      </c>
      <c r="F28" s="4" t="s">
        <v>10</v>
      </c>
      <c r="G28" s="4" t="s">
        <v>19</v>
      </c>
      <c r="H28" s="4" t="s">
        <v>14</v>
      </c>
    </row>
    <row r="29" spans="1:72">
      <c r="A29" t="n">
        <v>3389</v>
      </c>
      <c r="B29" s="14" t="n">
        <v>49</v>
      </c>
      <c r="C29" s="7" t="n">
        <v>4</v>
      </c>
      <c r="D29" s="7" t="n">
        <v>2</v>
      </c>
      <c r="E29" s="7" t="n">
        <v>1</v>
      </c>
      <c r="F29" s="7" t="n">
        <v>0</v>
      </c>
      <c r="G29" s="7" t="n">
        <v>0</v>
      </c>
      <c r="H29" s="7" t="n">
        <v>0</v>
      </c>
    </row>
    <row r="30" spans="1:72">
      <c r="A30" t="s">
        <v>4</v>
      </c>
      <c r="B30" s="4" t="s">
        <v>5</v>
      </c>
      <c r="C30" s="4" t="s">
        <v>20</v>
      </c>
    </row>
    <row r="31" spans="1:72">
      <c r="A31" t="n">
        <v>3404</v>
      </c>
      <c r="B31" s="15" t="n">
        <v>3</v>
      </c>
      <c r="C31" s="13" t="n">
        <f t="normal" ca="1">A45</f>
        <v>0</v>
      </c>
    </row>
    <row r="32" spans="1:72">
      <c r="A32" t="s">
        <v>4</v>
      </c>
      <c r="B32" s="4" t="s">
        <v>5</v>
      </c>
      <c r="C32" s="4" t="s">
        <v>14</v>
      </c>
      <c r="D32" s="4" t="s">
        <v>10</v>
      </c>
      <c r="E32" s="4" t="s">
        <v>14</v>
      </c>
      <c r="F32" s="4" t="s">
        <v>20</v>
      </c>
    </row>
    <row r="33" spans="1:15">
      <c r="A33" t="n">
        <v>3409</v>
      </c>
      <c r="B33" s="12" t="n">
        <v>5</v>
      </c>
      <c r="C33" s="7" t="n">
        <v>30</v>
      </c>
      <c r="D33" s="7" t="n">
        <v>6767</v>
      </c>
      <c r="E33" s="7" t="n">
        <v>1</v>
      </c>
      <c r="F33" s="13" t="n">
        <f t="normal" ca="1">A41</f>
        <v>0</v>
      </c>
    </row>
    <row r="34" spans="1:15">
      <c r="A34" t="s">
        <v>4</v>
      </c>
      <c r="B34" s="4" t="s">
        <v>5</v>
      </c>
      <c r="C34" s="4" t="s">
        <v>10</v>
      </c>
    </row>
    <row r="35" spans="1:15">
      <c r="A35" t="n">
        <v>3418</v>
      </c>
      <c r="B35" s="16" t="n">
        <v>13</v>
      </c>
      <c r="C35" s="7" t="n">
        <v>6767</v>
      </c>
    </row>
    <row r="36" spans="1:15">
      <c r="A36" t="s">
        <v>4</v>
      </c>
      <c r="B36" s="4" t="s">
        <v>5</v>
      </c>
      <c r="C36" s="4" t="s">
        <v>14</v>
      </c>
      <c r="D36" s="4" t="s">
        <v>10</v>
      </c>
      <c r="E36" s="4" t="s">
        <v>19</v>
      </c>
      <c r="F36" s="4" t="s">
        <v>10</v>
      </c>
      <c r="G36" s="4" t="s">
        <v>19</v>
      </c>
      <c r="H36" s="4" t="s">
        <v>14</v>
      </c>
    </row>
    <row r="37" spans="1:15">
      <c r="A37" t="n">
        <v>3421</v>
      </c>
      <c r="B37" s="14" t="n">
        <v>49</v>
      </c>
      <c r="C37" s="7" t="n">
        <v>4</v>
      </c>
      <c r="D37" s="7" t="n">
        <v>2</v>
      </c>
      <c r="E37" s="7" t="n">
        <v>1</v>
      </c>
      <c r="F37" s="7" t="n">
        <v>0</v>
      </c>
      <c r="G37" s="7" t="n">
        <v>0</v>
      </c>
      <c r="H37" s="7" t="n">
        <v>0</v>
      </c>
    </row>
    <row r="38" spans="1:15">
      <c r="A38" t="s">
        <v>4</v>
      </c>
      <c r="B38" s="4" t="s">
        <v>5</v>
      </c>
      <c r="C38" s="4" t="s">
        <v>20</v>
      </c>
    </row>
    <row r="39" spans="1:15">
      <c r="A39" t="n">
        <v>3436</v>
      </c>
      <c r="B39" s="15" t="n">
        <v>3</v>
      </c>
      <c r="C39" s="13" t="n">
        <f t="normal" ca="1">A45</f>
        <v>0</v>
      </c>
    </row>
    <row r="40" spans="1:15">
      <c r="A40" t="s">
        <v>4</v>
      </c>
      <c r="B40" s="4" t="s">
        <v>5</v>
      </c>
      <c r="C40" s="4" t="s">
        <v>14</v>
      </c>
      <c r="D40" s="4" t="s">
        <v>10</v>
      </c>
      <c r="E40" s="4" t="s">
        <v>14</v>
      </c>
      <c r="F40" s="4" t="s">
        <v>20</v>
      </c>
    </row>
    <row r="41" spans="1:15">
      <c r="A41" t="n">
        <v>3441</v>
      </c>
      <c r="B41" s="12" t="n">
        <v>5</v>
      </c>
      <c r="C41" s="7" t="n">
        <v>30</v>
      </c>
      <c r="D41" s="7" t="n">
        <v>9730</v>
      </c>
      <c r="E41" s="7" t="n">
        <v>1</v>
      </c>
      <c r="F41" s="13" t="n">
        <f t="normal" ca="1">A45</f>
        <v>0</v>
      </c>
    </row>
    <row r="42" spans="1:15">
      <c r="A42" t="s">
        <v>4</v>
      </c>
      <c r="B42" s="4" t="s">
        <v>5</v>
      </c>
      <c r="C42" s="4" t="s">
        <v>14</v>
      </c>
      <c r="D42" s="4" t="s">
        <v>10</v>
      </c>
      <c r="E42" s="4" t="s">
        <v>19</v>
      </c>
      <c r="F42" s="4" t="s">
        <v>10</v>
      </c>
      <c r="G42" s="4" t="s">
        <v>19</v>
      </c>
      <c r="H42" s="4" t="s">
        <v>14</v>
      </c>
    </row>
    <row r="43" spans="1:15">
      <c r="A43" t="n">
        <v>3450</v>
      </c>
      <c r="B43" s="14" t="n">
        <v>49</v>
      </c>
      <c r="C43" s="7" t="n">
        <v>4</v>
      </c>
      <c r="D43" s="7" t="n">
        <v>106</v>
      </c>
      <c r="E43" s="7" t="n">
        <v>1</v>
      </c>
      <c r="F43" s="7" t="n">
        <v>0</v>
      </c>
      <c r="G43" s="7" t="n">
        <v>0</v>
      </c>
      <c r="H43" s="7" t="n">
        <v>0</v>
      </c>
    </row>
    <row r="44" spans="1:15">
      <c r="A44" t="s">
        <v>4</v>
      </c>
      <c r="B44" s="4" t="s">
        <v>5</v>
      </c>
      <c r="C44" s="4" t="s">
        <v>14</v>
      </c>
      <c r="D44" s="4" t="s">
        <v>6</v>
      </c>
    </row>
    <row r="45" spans="1:15">
      <c r="A45" t="n">
        <v>3465</v>
      </c>
      <c r="B45" s="9" t="n">
        <v>2</v>
      </c>
      <c r="C45" s="7" t="n">
        <v>11</v>
      </c>
      <c r="D45" s="7" t="s">
        <v>21</v>
      </c>
    </row>
    <row r="46" spans="1:15">
      <c r="A46" t="s">
        <v>4</v>
      </c>
      <c r="B46" s="4" t="s">
        <v>5</v>
      </c>
      <c r="C46" s="4" t="s">
        <v>14</v>
      </c>
      <c r="D46" s="4" t="s">
        <v>10</v>
      </c>
      <c r="E46" s="4" t="s">
        <v>10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9</v>
      </c>
      <c r="K46" s="4" t="s">
        <v>9</v>
      </c>
      <c r="L46" s="4" t="s">
        <v>9</v>
      </c>
      <c r="M46" s="4" t="s">
        <v>6</v>
      </c>
    </row>
    <row r="47" spans="1:15">
      <c r="A47" t="n">
        <v>3479</v>
      </c>
      <c r="B47" s="17" t="n">
        <v>124</v>
      </c>
      <c r="C47" s="7" t="n">
        <v>255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65535</v>
      </c>
      <c r="J47" s="7" t="n">
        <v>0</v>
      </c>
      <c r="K47" s="7" t="n">
        <v>0</v>
      </c>
      <c r="L47" s="7" t="n">
        <v>0</v>
      </c>
      <c r="M47" s="7" t="s">
        <v>13</v>
      </c>
    </row>
    <row r="48" spans="1:15">
      <c r="A48" t="s">
        <v>4</v>
      </c>
      <c r="B48" s="4" t="s">
        <v>5</v>
      </c>
    </row>
    <row r="49" spans="1:13">
      <c r="A49" t="n">
        <v>3506</v>
      </c>
      <c r="B49" s="5" t="n">
        <v>1</v>
      </c>
    </row>
    <row r="50" spans="1:13" s="3" customFormat="1" customHeight="0">
      <c r="A50" s="3" t="s">
        <v>2</v>
      </c>
      <c r="B50" s="3" t="s">
        <v>22</v>
      </c>
    </row>
    <row r="51" spans="1:13">
      <c r="A51" t="s">
        <v>4</v>
      </c>
      <c r="B51" s="4" t="s">
        <v>5</v>
      </c>
      <c r="C51" s="4" t="s">
        <v>14</v>
      </c>
      <c r="D51" s="4" t="s">
        <v>6</v>
      </c>
      <c r="E51" s="4" t="s">
        <v>10</v>
      </c>
    </row>
    <row r="52" spans="1:13">
      <c r="A52" t="n">
        <v>3508</v>
      </c>
      <c r="B52" s="18" t="n">
        <v>94</v>
      </c>
      <c r="C52" s="7" t="n">
        <v>1</v>
      </c>
      <c r="D52" s="7" t="s">
        <v>23</v>
      </c>
      <c r="E52" s="7" t="n">
        <v>1</v>
      </c>
    </row>
    <row r="53" spans="1:13">
      <c r="A53" t="s">
        <v>4</v>
      </c>
      <c r="B53" s="4" t="s">
        <v>5</v>
      </c>
      <c r="C53" s="4" t="s">
        <v>14</v>
      </c>
      <c r="D53" s="4" t="s">
        <v>6</v>
      </c>
      <c r="E53" s="4" t="s">
        <v>10</v>
      </c>
    </row>
    <row r="54" spans="1:13">
      <c r="A54" t="n">
        <v>3522</v>
      </c>
      <c r="B54" s="18" t="n">
        <v>94</v>
      </c>
      <c r="C54" s="7" t="n">
        <v>1</v>
      </c>
      <c r="D54" s="7" t="s">
        <v>23</v>
      </c>
      <c r="E54" s="7" t="n">
        <v>2</v>
      </c>
    </row>
    <row r="55" spans="1:13">
      <c r="A55" t="s">
        <v>4</v>
      </c>
      <c r="B55" s="4" t="s">
        <v>5</v>
      </c>
      <c r="C55" s="4" t="s">
        <v>14</v>
      </c>
      <c r="D55" s="4" t="s">
        <v>6</v>
      </c>
      <c r="E55" s="4" t="s">
        <v>10</v>
      </c>
    </row>
    <row r="56" spans="1:13">
      <c r="A56" t="n">
        <v>3536</v>
      </c>
      <c r="B56" s="18" t="n">
        <v>94</v>
      </c>
      <c r="C56" s="7" t="n">
        <v>0</v>
      </c>
      <c r="D56" s="7" t="s">
        <v>23</v>
      </c>
      <c r="E56" s="7" t="n">
        <v>4</v>
      </c>
    </row>
    <row r="57" spans="1:13">
      <c r="A57" t="s">
        <v>4</v>
      </c>
      <c r="B57" s="4" t="s">
        <v>5</v>
      </c>
      <c r="C57" s="4" t="s">
        <v>14</v>
      </c>
      <c r="D57" s="4" t="s">
        <v>6</v>
      </c>
      <c r="E57" s="4" t="s">
        <v>10</v>
      </c>
    </row>
    <row r="58" spans="1:13">
      <c r="A58" t="n">
        <v>3550</v>
      </c>
      <c r="B58" s="18" t="n">
        <v>94</v>
      </c>
      <c r="C58" s="7" t="n">
        <v>1</v>
      </c>
      <c r="D58" s="7" t="s">
        <v>24</v>
      </c>
      <c r="E58" s="7" t="n">
        <v>1</v>
      </c>
    </row>
    <row r="59" spans="1:13">
      <c r="A59" t="s">
        <v>4</v>
      </c>
      <c r="B59" s="4" t="s">
        <v>5</v>
      </c>
      <c r="C59" s="4" t="s">
        <v>14</v>
      </c>
      <c r="D59" s="4" t="s">
        <v>6</v>
      </c>
      <c r="E59" s="4" t="s">
        <v>10</v>
      </c>
    </row>
    <row r="60" spans="1:13">
      <c r="A60" t="n">
        <v>3564</v>
      </c>
      <c r="B60" s="18" t="n">
        <v>94</v>
      </c>
      <c r="C60" s="7" t="n">
        <v>1</v>
      </c>
      <c r="D60" s="7" t="s">
        <v>24</v>
      </c>
      <c r="E60" s="7" t="n">
        <v>2</v>
      </c>
    </row>
    <row r="61" spans="1:13">
      <c r="A61" t="s">
        <v>4</v>
      </c>
      <c r="B61" s="4" t="s">
        <v>5</v>
      </c>
      <c r="C61" s="4" t="s">
        <v>14</v>
      </c>
      <c r="D61" s="4" t="s">
        <v>6</v>
      </c>
      <c r="E61" s="4" t="s">
        <v>10</v>
      </c>
    </row>
    <row r="62" spans="1:13">
      <c r="A62" t="n">
        <v>3578</v>
      </c>
      <c r="B62" s="18" t="n">
        <v>94</v>
      </c>
      <c r="C62" s="7" t="n">
        <v>0</v>
      </c>
      <c r="D62" s="7" t="s">
        <v>24</v>
      </c>
      <c r="E62" s="7" t="n">
        <v>4</v>
      </c>
    </row>
    <row r="63" spans="1:13">
      <c r="A63" t="s">
        <v>4</v>
      </c>
      <c r="B63" s="4" t="s">
        <v>5</v>
      </c>
      <c r="C63" s="4" t="s">
        <v>14</v>
      </c>
      <c r="D63" s="4" t="s">
        <v>6</v>
      </c>
      <c r="E63" s="4" t="s">
        <v>10</v>
      </c>
    </row>
    <row r="64" spans="1:13">
      <c r="A64" t="n">
        <v>3592</v>
      </c>
      <c r="B64" s="18" t="n">
        <v>94</v>
      </c>
      <c r="C64" s="7" t="n">
        <v>1</v>
      </c>
      <c r="D64" s="7" t="s">
        <v>25</v>
      </c>
      <c r="E64" s="7" t="n">
        <v>1</v>
      </c>
    </row>
    <row r="65" spans="1:5">
      <c r="A65" t="s">
        <v>4</v>
      </c>
      <c r="B65" s="4" t="s">
        <v>5</v>
      </c>
      <c r="C65" s="4" t="s">
        <v>14</v>
      </c>
      <c r="D65" s="4" t="s">
        <v>6</v>
      </c>
      <c r="E65" s="4" t="s">
        <v>10</v>
      </c>
    </row>
    <row r="66" spans="1:5">
      <c r="A66" t="n">
        <v>3606</v>
      </c>
      <c r="B66" s="18" t="n">
        <v>94</v>
      </c>
      <c r="C66" s="7" t="n">
        <v>1</v>
      </c>
      <c r="D66" s="7" t="s">
        <v>25</v>
      </c>
      <c r="E66" s="7" t="n">
        <v>2</v>
      </c>
    </row>
    <row r="67" spans="1:5">
      <c r="A67" t="s">
        <v>4</v>
      </c>
      <c r="B67" s="4" t="s">
        <v>5</v>
      </c>
      <c r="C67" s="4" t="s">
        <v>14</v>
      </c>
      <c r="D67" s="4" t="s">
        <v>6</v>
      </c>
      <c r="E67" s="4" t="s">
        <v>10</v>
      </c>
    </row>
    <row r="68" spans="1:5">
      <c r="A68" t="n">
        <v>3620</v>
      </c>
      <c r="B68" s="18" t="n">
        <v>94</v>
      </c>
      <c r="C68" s="7" t="n">
        <v>0</v>
      </c>
      <c r="D68" s="7" t="s">
        <v>25</v>
      </c>
      <c r="E68" s="7" t="n">
        <v>4</v>
      </c>
    </row>
    <row r="69" spans="1:5">
      <c r="A69" t="s">
        <v>4</v>
      </c>
      <c r="B69" s="4" t="s">
        <v>5</v>
      </c>
      <c r="C69" s="4" t="s">
        <v>14</v>
      </c>
      <c r="D69" s="4" t="s">
        <v>6</v>
      </c>
    </row>
    <row r="70" spans="1:5">
      <c r="A70" t="n">
        <v>3634</v>
      </c>
      <c r="B70" s="9" t="n">
        <v>2</v>
      </c>
      <c r="C70" s="7" t="n">
        <v>11</v>
      </c>
      <c r="D70" s="7" t="s">
        <v>26</v>
      </c>
    </row>
    <row r="71" spans="1:5">
      <c r="A71" t="s">
        <v>4</v>
      </c>
      <c r="B71" s="4" t="s">
        <v>5</v>
      </c>
      <c r="C71" s="4" t="s">
        <v>14</v>
      </c>
      <c r="D71" s="4" t="s">
        <v>14</v>
      </c>
      <c r="E71" s="4" t="s">
        <v>14</v>
      </c>
      <c r="F71" s="4" t="s">
        <v>9</v>
      </c>
      <c r="G71" s="4" t="s">
        <v>14</v>
      </c>
      <c r="H71" s="4" t="s">
        <v>14</v>
      </c>
      <c r="I71" s="4" t="s">
        <v>20</v>
      </c>
    </row>
    <row r="72" spans="1:5">
      <c r="A72" t="n">
        <v>3654</v>
      </c>
      <c r="B72" s="12" t="n">
        <v>5</v>
      </c>
      <c r="C72" s="7" t="n">
        <v>35</v>
      </c>
      <c r="D72" s="7" t="n">
        <v>3</v>
      </c>
      <c r="E72" s="7" t="n">
        <v>0</v>
      </c>
      <c r="F72" s="7" t="n">
        <v>0</v>
      </c>
      <c r="G72" s="7" t="n">
        <v>2</v>
      </c>
      <c r="H72" s="7" t="n">
        <v>1</v>
      </c>
      <c r="I72" s="13" t="n">
        <f t="normal" ca="1">A76</f>
        <v>0</v>
      </c>
    </row>
    <row r="73" spans="1:5">
      <c r="A73" t="s">
        <v>4</v>
      </c>
      <c r="B73" s="4" t="s">
        <v>5</v>
      </c>
      <c r="C73" s="4" t="s">
        <v>20</v>
      </c>
    </row>
    <row r="74" spans="1:5">
      <c r="A74" t="n">
        <v>3668</v>
      </c>
      <c r="B74" s="15" t="n">
        <v>3</v>
      </c>
      <c r="C74" s="13" t="n">
        <f t="normal" ca="1">A100</f>
        <v>0</v>
      </c>
    </row>
    <row r="75" spans="1:5">
      <c r="A75" t="s">
        <v>4</v>
      </c>
      <c r="B75" s="4" t="s">
        <v>5</v>
      </c>
      <c r="C75" s="4" t="s">
        <v>14</v>
      </c>
      <c r="D75" s="4" t="s">
        <v>14</v>
      </c>
      <c r="E75" s="4" t="s">
        <v>14</v>
      </c>
      <c r="F75" s="4" t="s">
        <v>9</v>
      </c>
      <c r="G75" s="4" t="s">
        <v>14</v>
      </c>
      <c r="H75" s="4" t="s">
        <v>14</v>
      </c>
      <c r="I75" s="4" t="s">
        <v>20</v>
      </c>
    </row>
    <row r="76" spans="1:5">
      <c r="A76" t="n">
        <v>3673</v>
      </c>
      <c r="B76" s="12" t="n">
        <v>5</v>
      </c>
      <c r="C76" s="7" t="n">
        <v>35</v>
      </c>
      <c r="D76" s="7" t="n">
        <v>3</v>
      </c>
      <c r="E76" s="7" t="n">
        <v>0</v>
      </c>
      <c r="F76" s="7" t="n">
        <v>1</v>
      </c>
      <c r="G76" s="7" t="n">
        <v>2</v>
      </c>
      <c r="H76" s="7" t="n">
        <v>1</v>
      </c>
      <c r="I76" s="13" t="n">
        <f t="normal" ca="1">A80</f>
        <v>0</v>
      </c>
    </row>
    <row r="77" spans="1:5">
      <c r="A77" t="s">
        <v>4</v>
      </c>
      <c r="B77" s="4" t="s">
        <v>5</v>
      </c>
      <c r="C77" s="4" t="s">
        <v>20</v>
      </c>
    </row>
    <row r="78" spans="1:5">
      <c r="A78" t="n">
        <v>3687</v>
      </c>
      <c r="B78" s="15" t="n">
        <v>3</v>
      </c>
      <c r="C78" s="13" t="n">
        <f t="normal" ca="1">A100</f>
        <v>0</v>
      </c>
    </row>
    <row r="79" spans="1:5">
      <c r="A79" t="s">
        <v>4</v>
      </c>
      <c r="B79" s="4" t="s">
        <v>5</v>
      </c>
      <c r="C79" s="4" t="s">
        <v>14</v>
      </c>
      <c r="D79" s="4" t="s">
        <v>14</v>
      </c>
      <c r="E79" s="4" t="s">
        <v>14</v>
      </c>
      <c r="F79" s="4" t="s">
        <v>9</v>
      </c>
      <c r="G79" s="4" t="s">
        <v>14</v>
      </c>
      <c r="H79" s="4" t="s">
        <v>14</v>
      </c>
      <c r="I79" s="4" t="s">
        <v>20</v>
      </c>
    </row>
    <row r="80" spans="1:5">
      <c r="A80" t="n">
        <v>3692</v>
      </c>
      <c r="B80" s="12" t="n">
        <v>5</v>
      </c>
      <c r="C80" s="7" t="n">
        <v>35</v>
      </c>
      <c r="D80" s="7" t="n">
        <v>3</v>
      </c>
      <c r="E80" s="7" t="n">
        <v>0</v>
      </c>
      <c r="F80" s="7" t="n">
        <v>2</v>
      </c>
      <c r="G80" s="7" t="n">
        <v>2</v>
      </c>
      <c r="H80" s="7" t="n">
        <v>1</v>
      </c>
      <c r="I80" s="13" t="n">
        <f t="normal" ca="1">A84</f>
        <v>0</v>
      </c>
    </row>
    <row r="81" spans="1:9">
      <c r="A81" t="s">
        <v>4</v>
      </c>
      <c r="B81" s="4" t="s">
        <v>5</v>
      </c>
      <c r="C81" s="4" t="s">
        <v>20</v>
      </c>
    </row>
    <row r="82" spans="1:9">
      <c r="A82" t="n">
        <v>3706</v>
      </c>
      <c r="B82" s="15" t="n">
        <v>3</v>
      </c>
      <c r="C82" s="13" t="n">
        <f t="normal" ca="1">A100</f>
        <v>0</v>
      </c>
    </row>
    <row r="83" spans="1:9">
      <c r="A83" t="s">
        <v>4</v>
      </c>
      <c r="B83" s="4" t="s">
        <v>5</v>
      </c>
      <c r="C83" s="4" t="s">
        <v>14</v>
      </c>
      <c r="D83" s="4" t="s">
        <v>14</v>
      </c>
      <c r="E83" s="4" t="s">
        <v>14</v>
      </c>
      <c r="F83" s="4" t="s">
        <v>9</v>
      </c>
      <c r="G83" s="4" t="s">
        <v>14</v>
      </c>
      <c r="H83" s="4" t="s">
        <v>14</v>
      </c>
      <c r="I83" s="4" t="s">
        <v>20</v>
      </c>
    </row>
    <row r="84" spans="1:9">
      <c r="A84" t="n">
        <v>3711</v>
      </c>
      <c r="B84" s="12" t="n">
        <v>5</v>
      </c>
      <c r="C84" s="7" t="n">
        <v>35</v>
      </c>
      <c r="D84" s="7" t="n">
        <v>3</v>
      </c>
      <c r="E84" s="7" t="n">
        <v>0</v>
      </c>
      <c r="F84" s="7" t="n">
        <v>3</v>
      </c>
      <c r="G84" s="7" t="n">
        <v>2</v>
      </c>
      <c r="H84" s="7" t="n">
        <v>1</v>
      </c>
      <c r="I84" s="13" t="n">
        <f t="normal" ca="1">A88</f>
        <v>0</v>
      </c>
    </row>
    <row r="85" spans="1:9">
      <c r="A85" t="s">
        <v>4</v>
      </c>
      <c r="B85" s="4" t="s">
        <v>5</v>
      </c>
      <c r="C85" s="4" t="s">
        <v>20</v>
      </c>
    </row>
    <row r="86" spans="1:9">
      <c r="A86" t="n">
        <v>3725</v>
      </c>
      <c r="B86" s="15" t="n">
        <v>3</v>
      </c>
      <c r="C86" s="13" t="n">
        <f t="normal" ca="1">A100</f>
        <v>0</v>
      </c>
    </row>
    <row r="87" spans="1:9">
      <c r="A87" t="s">
        <v>4</v>
      </c>
      <c r="B87" s="4" t="s">
        <v>5</v>
      </c>
      <c r="C87" s="4" t="s">
        <v>14</v>
      </c>
      <c r="D87" s="4" t="s">
        <v>14</v>
      </c>
      <c r="E87" s="4" t="s">
        <v>14</v>
      </c>
      <c r="F87" s="4" t="s">
        <v>9</v>
      </c>
      <c r="G87" s="4" t="s">
        <v>14</v>
      </c>
      <c r="H87" s="4" t="s">
        <v>14</v>
      </c>
      <c r="I87" s="4" t="s">
        <v>20</v>
      </c>
    </row>
    <row r="88" spans="1:9">
      <c r="A88" t="n">
        <v>3730</v>
      </c>
      <c r="B88" s="12" t="n">
        <v>5</v>
      </c>
      <c r="C88" s="7" t="n">
        <v>35</v>
      </c>
      <c r="D88" s="7" t="n">
        <v>3</v>
      </c>
      <c r="E88" s="7" t="n">
        <v>0</v>
      </c>
      <c r="F88" s="7" t="n">
        <v>4</v>
      </c>
      <c r="G88" s="7" t="n">
        <v>2</v>
      </c>
      <c r="H88" s="7" t="n">
        <v>1</v>
      </c>
      <c r="I88" s="13" t="n">
        <f t="normal" ca="1">A94</f>
        <v>0</v>
      </c>
    </row>
    <row r="89" spans="1:9">
      <c r="A89" t="s">
        <v>4</v>
      </c>
      <c r="B89" s="4" t="s">
        <v>5</v>
      </c>
      <c r="C89" s="4" t="s">
        <v>14</v>
      </c>
      <c r="D89" s="4" t="s">
        <v>6</v>
      </c>
    </row>
    <row r="90" spans="1:9">
      <c r="A90" t="n">
        <v>3744</v>
      </c>
      <c r="B90" s="9" t="n">
        <v>2</v>
      </c>
      <c r="C90" s="7" t="n">
        <v>11</v>
      </c>
      <c r="D90" s="7" t="s">
        <v>27</v>
      </c>
    </row>
    <row r="91" spans="1:9">
      <c r="A91" t="s">
        <v>4</v>
      </c>
      <c r="B91" s="4" t="s">
        <v>5</v>
      </c>
      <c r="C91" s="4" t="s">
        <v>20</v>
      </c>
    </row>
    <row r="92" spans="1:9">
      <c r="A92" t="n">
        <v>3763</v>
      </c>
      <c r="B92" s="15" t="n">
        <v>3</v>
      </c>
      <c r="C92" s="13" t="n">
        <f t="normal" ca="1">A100</f>
        <v>0</v>
      </c>
    </row>
    <row r="93" spans="1:9">
      <c r="A93" t="s">
        <v>4</v>
      </c>
      <c r="B93" s="4" t="s">
        <v>5</v>
      </c>
      <c r="C93" s="4" t="s">
        <v>14</v>
      </c>
      <c r="D93" s="4" t="s">
        <v>14</v>
      </c>
      <c r="E93" s="4" t="s">
        <v>14</v>
      </c>
      <c r="F93" s="4" t="s">
        <v>9</v>
      </c>
      <c r="G93" s="4" t="s">
        <v>14</v>
      </c>
      <c r="H93" s="4" t="s">
        <v>14</v>
      </c>
      <c r="I93" s="4" t="s">
        <v>20</v>
      </c>
    </row>
    <row r="94" spans="1:9">
      <c r="A94" t="n">
        <v>3768</v>
      </c>
      <c r="B94" s="12" t="n">
        <v>5</v>
      </c>
      <c r="C94" s="7" t="n">
        <v>35</v>
      </c>
      <c r="D94" s="7" t="n">
        <v>3</v>
      </c>
      <c r="E94" s="7" t="n">
        <v>0</v>
      </c>
      <c r="F94" s="7" t="n">
        <v>5</v>
      </c>
      <c r="G94" s="7" t="n">
        <v>2</v>
      </c>
      <c r="H94" s="7" t="n">
        <v>1</v>
      </c>
      <c r="I94" s="13" t="n">
        <f t="normal" ca="1">A98</f>
        <v>0</v>
      </c>
    </row>
    <row r="95" spans="1:9">
      <c r="A95" t="s">
        <v>4</v>
      </c>
      <c r="B95" s="4" t="s">
        <v>5</v>
      </c>
      <c r="C95" s="4" t="s">
        <v>20</v>
      </c>
    </row>
    <row r="96" spans="1:9">
      <c r="A96" t="n">
        <v>3782</v>
      </c>
      <c r="B96" s="15" t="n">
        <v>3</v>
      </c>
      <c r="C96" s="13" t="n">
        <f t="normal" ca="1">A100</f>
        <v>0</v>
      </c>
    </row>
    <row r="97" spans="1:9">
      <c r="A97" t="s">
        <v>4</v>
      </c>
      <c r="B97" s="4" t="s">
        <v>5</v>
      </c>
      <c r="C97" s="4" t="s">
        <v>14</v>
      </c>
      <c r="D97" s="4" t="s">
        <v>14</v>
      </c>
      <c r="E97" s="4" t="s">
        <v>14</v>
      </c>
      <c r="F97" s="4" t="s">
        <v>9</v>
      </c>
      <c r="G97" s="4" t="s">
        <v>14</v>
      </c>
      <c r="H97" s="4" t="s">
        <v>14</v>
      </c>
      <c r="I97" s="4" t="s">
        <v>20</v>
      </c>
    </row>
    <row r="98" spans="1:9">
      <c r="A98" t="n">
        <v>3787</v>
      </c>
      <c r="B98" s="12" t="n">
        <v>5</v>
      </c>
      <c r="C98" s="7" t="n">
        <v>35</v>
      </c>
      <c r="D98" s="7" t="n">
        <v>3</v>
      </c>
      <c r="E98" s="7" t="n">
        <v>0</v>
      </c>
      <c r="F98" s="7" t="n">
        <v>6</v>
      </c>
      <c r="G98" s="7" t="n">
        <v>2</v>
      </c>
      <c r="H98" s="7" t="n">
        <v>1</v>
      </c>
      <c r="I98" s="13" t="n">
        <f t="normal" ca="1">A100</f>
        <v>0</v>
      </c>
    </row>
    <row r="99" spans="1:9">
      <c r="A99" t="s">
        <v>4</v>
      </c>
      <c r="B99" s="4" t="s">
        <v>5</v>
      </c>
    </row>
    <row r="100" spans="1:9">
      <c r="A100" t="n">
        <v>3801</v>
      </c>
      <c r="B100" s="5" t="n">
        <v>1</v>
      </c>
    </row>
    <row r="101" spans="1:9" s="3" customFormat="1" customHeight="0">
      <c r="A101" s="3" t="s">
        <v>2</v>
      </c>
      <c r="B101" s="3" t="s">
        <v>28</v>
      </c>
    </row>
    <row r="102" spans="1:9">
      <c r="A102" t="s">
        <v>4</v>
      </c>
      <c r="B102" s="4" t="s">
        <v>5</v>
      </c>
      <c r="C102" s="4" t="s">
        <v>14</v>
      </c>
      <c r="D102" s="4" t="s">
        <v>6</v>
      </c>
    </row>
    <row r="103" spans="1:9">
      <c r="A103" t="n">
        <v>3804</v>
      </c>
      <c r="B103" s="9" t="n">
        <v>2</v>
      </c>
      <c r="C103" s="7" t="n">
        <v>11</v>
      </c>
      <c r="D103" s="7" t="s">
        <v>29</v>
      </c>
    </row>
    <row r="104" spans="1:9">
      <c r="A104" t="s">
        <v>4</v>
      </c>
      <c r="B104" s="4" t="s">
        <v>5</v>
      </c>
      <c r="C104" s="4" t="s">
        <v>14</v>
      </c>
      <c r="D104" s="4" t="s">
        <v>14</v>
      </c>
    </row>
    <row r="105" spans="1:9">
      <c r="A105" t="n">
        <v>3816</v>
      </c>
      <c r="B105" s="10" t="n">
        <v>162</v>
      </c>
      <c r="C105" s="7" t="n">
        <v>0</v>
      </c>
      <c r="D105" s="7" t="n">
        <v>1</v>
      </c>
    </row>
    <row r="106" spans="1:9">
      <c r="A106" t="s">
        <v>4</v>
      </c>
      <c r="B106" s="4" t="s">
        <v>5</v>
      </c>
    </row>
    <row r="107" spans="1:9">
      <c r="A107" t="n">
        <v>3819</v>
      </c>
      <c r="B107" s="5" t="n">
        <v>1</v>
      </c>
    </row>
    <row r="108" spans="1:9" s="3" customFormat="1" customHeight="0">
      <c r="A108" s="3" t="s">
        <v>2</v>
      </c>
      <c r="B108" s="3" t="s">
        <v>30</v>
      </c>
    </row>
    <row r="109" spans="1:9">
      <c r="A109" t="s">
        <v>4</v>
      </c>
      <c r="B109" s="4" t="s">
        <v>5</v>
      </c>
      <c r="C109" s="4" t="s">
        <v>14</v>
      </c>
      <c r="D109" s="4" t="s">
        <v>10</v>
      </c>
      <c r="E109" s="4" t="s">
        <v>6</v>
      </c>
      <c r="F109" s="4" t="s">
        <v>6</v>
      </c>
      <c r="G109" s="4" t="s">
        <v>14</v>
      </c>
    </row>
    <row r="110" spans="1:9">
      <c r="A110" t="n">
        <v>3820</v>
      </c>
      <c r="B110" s="19" t="n">
        <v>32</v>
      </c>
      <c r="C110" s="7" t="n">
        <v>0</v>
      </c>
      <c r="D110" s="7" t="n">
        <v>65533</v>
      </c>
      <c r="E110" s="7" t="s">
        <v>31</v>
      </c>
      <c r="F110" s="7" t="s">
        <v>32</v>
      </c>
      <c r="G110" s="7" t="n">
        <v>0</v>
      </c>
    </row>
    <row r="111" spans="1:9">
      <c r="A111" t="s">
        <v>4</v>
      </c>
      <c r="B111" s="4" t="s">
        <v>5</v>
      </c>
      <c r="C111" s="4" t="s">
        <v>14</v>
      </c>
      <c r="D111" s="4" t="s">
        <v>10</v>
      </c>
      <c r="E111" s="4" t="s">
        <v>6</v>
      </c>
      <c r="F111" s="4" t="s">
        <v>6</v>
      </c>
      <c r="G111" s="4" t="s">
        <v>14</v>
      </c>
    </row>
    <row r="112" spans="1:9">
      <c r="A112" t="n">
        <v>3836</v>
      </c>
      <c r="B112" s="19" t="n">
        <v>32</v>
      </c>
      <c r="C112" s="7" t="n">
        <v>0</v>
      </c>
      <c r="D112" s="7" t="n">
        <v>65533</v>
      </c>
      <c r="E112" s="7" t="s">
        <v>33</v>
      </c>
      <c r="F112" s="7" t="s">
        <v>34</v>
      </c>
      <c r="G112" s="7" t="n">
        <v>1</v>
      </c>
    </row>
    <row r="113" spans="1:9">
      <c r="A113" t="s">
        <v>4</v>
      </c>
      <c r="B113" s="4" t="s">
        <v>5</v>
      </c>
      <c r="C113" s="4" t="s">
        <v>14</v>
      </c>
      <c r="D113" s="4" t="s">
        <v>10</v>
      </c>
      <c r="E113" s="4" t="s">
        <v>6</v>
      </c>
      <c r="F113" s="4" t="s">
        <v>6</v>
      </c>
      <c r="G113" s="4" t="s">
        <v>14</v>
      </c>
    </row>
    <row r="114" spans="1:9">
      <c r="A114" t="n">
        <v>3859</v>
      </c>
      <c r="B114" s="19" t="n">
        <v>32</v>
      </c>
      <c r="C114" s="7" t="n">
        <v>0</v>
      </c>
      <c r="D114" s="7" t="n">
        <v>65533</v>
      </c>
      <c r="E114" s="7" t="s">
        <v>33</v>
      </c>
      <c r="F114" s="7" t="s">
        <v>35</v>
      </c>
      <c r="G114" s="7" t="n">
        <v>0</v>
      </c>
    </row>
    <row r="115" spans="1:9">
      <c r="A115" t="s">
        <v>4</v>
      </c>
      <c r="B115" s="4" t="s">
        <v>5</v>
      </c>
      <c r="C115" s="4" t="s">
        <v>14</v>
      </c>
      <c r="D115" s="4" t="s">
        <v>10</v>
      </c>
      <c r="E115" s="4" t="s">
        <v>6</v>
      </c>
      <c r="F115" s="4" t="s">
        <v>6</v>
      </c>
      <c r="G115" s="4" t="s">
        <v>14</v>
      </c>
    </row>
    <row r="116" spans="1:9">
      <c r="A116" t="n">
        <v>3882</v>
      </c>
      <c r="B116" s="19" t="n">
        <v>32</v>
      </c>
      <c r="C116" s="7" t="n">
        <v>1</v>
      </c>
      <c r="D116" s="7" t="n">
        <v>65533</v>
      </c>
      <c r="E116" s="7" t="s">
        <v>31</v>
      </c>
      <c r="F116" s="7" t="s">
        <v>36</v>
      </c>
      <c r="G116" s="7" t="n">
        <v>4</v>
      </c>
    </row>
    <row r="117" spans="1:9">
      <c r="A117" t="s">
        <v>4</v>
      </c>
      <c r="B117" s="4" t="s">
        <v>5</v>
      </c>
      <c r="C117" s="4" t="s">
        <v>14</v>
      </c>
      <c r="D117" s="4" t="s">
        <v>10</v>
      </c>
      <c r="E117" s="4" t="s">
        <v>6</v>
      </c>
      <c r="F117" s="4" t="s">
        <v>6</v>
      </c>
      <c r="G117" s="4" t="s">
        <v>14</v>
      </c>
    </row>
    <row r="118" spans="1:9">
      <c r="A118" t="n">
        <v>3896</v>
      </c>
      <c r="B118" s="19" t="n">
        <v>32</v>
      </c>
      <c r="C118" s="7" t="n">
        <v>1</v>
      </c>
      <c r="D118" s="7" t="n">
        <v>65533</v>
      </c>
      <c r="E118" s="7" t="s">
        <v>31</v>
      </c>
      <c r="F118" s="7" t="s">
        <v>37</v>
      </c>
      <c r="G118" s="7" t="n">
        <v>4</v>
      </c>
    </row>
    <row r="119" spans="1:9">
      <c r="A119" t="s">
        <v>4</v>
      </c>
      <c r="B119" s="4" t="s">
        <v>5</v>
      </c>
      <c r="C119" s="4" t="s">
        <v>14</v>
      </c>
      <c r="D119" s="4" t="s">
        <v>10</v>
      </c>
      <c r="E119" s="4" t="s">
        <v>6</v>
      </c>
      <c r="F119" s="4" t="s">
        <v>6</v>
      </c>
      <c r="G119" s="4" t="s">
        <v>14</v>
      </c>
    </row>
    <row r="120" spans="1:9">
      <c r="A120" t="n">
        <v>3910</v>
      </c>
      <c r="B120" s="19" t="n">
        <v>32</v>
      </c>
      <c r="C120" s="7" t="n">
        <v>1</v>
      </c>
      <c r="D120" s="7" t="n">
        <v>65533</v>
      </c>
      <c r="E120" s="7" t="s">
        <v>31</v>
      </c>
      <c r="F120" s="7" t="s">
        <v>38</v>
      </c>
      <c r="G120" s="7" t="n">
        <v>4</v>
      </c>
    </row>
    <row r="121" spans="1:9">
      <c r="A121" t="s">
        <v>4</v>
      </c>
      <c r="B121" s="4" t="s">
        <v>5</v>
      </c>
      <c r="C121" s="4" t="s">
        <v>14</v>
      </c>
      <c r="D121" s="4" t="s">
        <v>10</v>
      </c>
      <c r="E121" s="4" t="s">
        <v>6</v>
      </c>
      <c r="F121" s="4" t="s">
        <v>6</v>
      </c>
      <c r="G121" s="4" t="s">
        <v>14</v>
      </c>
    </row>
    <row r="122" spans="1:9">
      <c r="A122" t="n">
        <v>3924</v>
      </c>
      <c r="B122" s="19" t="n">
        <v>32</v>
      </c>
      <c r="C122" s="7" t="n">
        <v>1</v>
      </c>
      <c r="D122" s="7" t="n">
        <v>65533</v>
      </c>
      <c r="E122" s="7" t="s">
        <v>31</v>
      </c>
      <c r="F122" s="7" t="s">
        <v>39</v>
      </c>
      <c r="G122" s="7" t="n">
        <v>4</v>
      </c>
    </row>
    <row r="123" spans="1:9">
      <c r="A123" t="s">
        <v>4</v>
      </c>
      <c r="B123" s="4" t="s">
        <v>5</v>
      </c>
      <c r="C123" s="4" t="s">
        <v>14</v>
      </c>
      <c r="D123" s="4" t="s">
        <v>10</v>
      </c>
      <c r="E123" s="4" t="s">
        <v>6</v>
      </c>
      <c r="F123" s="4" t="s">
        <v>6</v>
      </c>
      <c r="G123" s="4" t="s">
        <v>14</v>
      </c>
    </row>
    <row r="124" spans="1:9">
      <c r="A124" t="n">
        <v>3938</v>
      </c>
      <c r="B124" s="19" t="n">
        <v>32</v>
      </c>
      <c r="C124" s="7" t="n">
        <v>1</v>
      </c>
      <c r="D124" s="7" t="n">
        <v>65533</v>
      </c>
      <c r="E124" s="7" t="s">
        <v>31</v>
      </c>
      <c r="F124" s="7" t="s">
        <v>40</v>
      </c>
      <c r="G124" s="7" t="n">
        <v>4</v>
      </c>
    </row>
    <row r="125" spans="1:9">
      <c r="A125" t="s">
        <v>4</v>
      </c>
      <c r="B125" s="4" t="s">
        <v>5</v>
      </c>
      <c r="C125" s="4" t="s">
        <v>14</v>
      </c>
      <c r="D125" s="4" t="s">
        <v>10</v>
      </c>
      <c r="E125" s="4" t="s">
        <v>6</v>
      </c>
      <c r="F125" s="4" t="s">
        <v>6</v>
      </c>
      <c r="G125" s="4" t="s">
        <v>14</v>
      </c>
    </row>
    <row r="126" spans="1:9">
      <c r="A126" t="n">
        <v>3952</v>
      </c>
      <c r="B126" s="19" t="n">
        <v>32</v>
      </c>
      <c r="C126" s="7" t="n">
        <v>1</v>
      </c>
      <c r="D126" s="7" t="n">
        <v>65533</v>
      </c>
      <c r="E126" s="7" t="s">
        <v>31</v>
      </c>
      <c r="F126" s="7" t="s">
        <v>41</v>
      </c>
      <c r="G126" s="7" t="n">
        <v>4</v>
      </c>
    </row>
    <row r="127" spans="1:9">
      <c r="A127" t="s">
        <v>4</v>
      </c>
      <c r="B127" s="4" t="s">
        <v>5</v>
      </c>
      <c r="C127" s="4" t="s">
        <v>14</v>
      </c>
      <c r="D127" s="4" t="s">
        <v>6</v>
      </c>
      <c r="E127" s="4" t="s">
        <v>10</v>
      </c>
    </row>
    <row r="128" spans="1:9">
      <c r="A128" t="n">
        <v>3966</v>
      </c>
      <c r="B128" s="20" t="n">
        <v>62</v>
      </c>
      <c r="C128" s="7" t="n">
        <v>1</v>
      </c>
      <c r="D128" s="7" t="s">
        <v>42</v>
      </c>
      <c r="E128" s="7" t="n">
        <v>1</v>
      </c>
    </row>
    <row r="129" spans="1:7">
      <c r="A129" t="s">
        <v>4</v>
      </c>
      <c r="B129" s="4" t="s">
        <v>5</v>
      </c>
      <c r="C129" s="4" t="s">
        <v>14</v>
      </c>
      <c r="D129" s="4" t="s">
        <v>6</v>
      </c>
      <c r="E129" s="4" t="s">
        <v>10</v>
      </c>
    </row>
    <row r="130" spans="1:7">
      <c r="A130" t="n">
        <v>3979</v>
      </c>
      <c r="B130" s="20" t="n">
        <v>62</v>
      </c>
      <c r="C130" s="7" t="n">
        <v>1</v>
      </c>
      <c r="D130" s="7" t="s">
        <v>43</v>
      </c>
      <c r="E130" s="7" t="n">
        <v>1</v>
      </c>
    </row>
    <row r="131" spans="1:7">
      <c r="A131" t="s">
        <v>4</v>
      </c>
      <c r="B131" s="4" t="s">
        <v>5</v>
      </c>
      <c r="C131" s="4" t="s">
        <v>14</v>
      </c>
      <c r="D131" s="4" t="s">
        <v>6</v>
      </c>
      <c r="E131" s="4" t="s">
        <v>10</v>
      </c>
    </row>
    <row r="132" spans="1:7">
      <c r="A132" t="n">
        <v>3992</v>
      </c>
      <c r="B132" s="20" t="n">
        <v>62</v>
      </c>
      <c r="C132" s="7" t="n">
        <v>1</v>
      </c>
      <c r="D132" s="7" t="s">
        <v>44</v>
      </c>
      <c r="E132" s="7" t="n">
        <v>1</v>
      </c>
    </row>
    <row r="133" spans="1:7">
      <c r="A133" t="s">
        <v>4</v>
      </c>
      <c r="B133" s="4" t="s">
        <v>5</v>
      </c>
      <c r="C133" s="4" t="s">
        <v>14</v>
      </c>
      <c r="D133" s="4" t="s">
        <v>6</v>
      </c>
      <c r="E133" s="4" t="s">
        <v>10</v>
      </c>
    </row>
    <row r="134" spans="1:7">
      <c r="A134" t="n">
        <v>4005</v>
      </c>
      <c r="B134" s="20" t="n">
        <v>62</v>
      </c>
      <c r="C134" s="7" t="n">
        <v>1</v>
      </c>
      <c r="D134" s="7" t="s">
        <v>45</v>
      </c>
      <c r="E134" s="7" t="n">
        <v>1</v>
      </c>
    </row>
    <row r="135" spans="1:7">
      <c r="A135" t="s">
        <v>4</v>
      </c>
      <c r="B135" s="4" t="s">
        <v>5</v>
      </c>
      <c r="C135" s="4" t="s">
        <v>14</v>
      </c>
      <c r="D135" s="4" t="s">
        <v>6</v>
      </c>
      <c r="E135" s="4" t="s">
        <v>10</v>
      </c>
    </row>
    <row r="136" spans="1:7">
      <c r="A136" t="n">
        <v>4018</v>
      </c>
      <c r="B136" s="20" t="n">
        <v>62</v>
      </c>
      <c r="C136" s="7" t="n">
        <v>1</v>
      </c>
      <c r="D136" s="7" t="s">
        <v>46</v>
      </c>
      <c r="E136" s="7" t="n">
        <v>1</v>
      </c>
    </row>
    <row r="137" spans="1:7">
      <c r="A137" t="s">
        <v>4</v>
      </c>
      <c r="B137" s="4" t="s">
        <v>5</v>
      </c>
      <c r="C137" s="4" t="s">
        <v>14</v>
      </c>
      <c r="D137" s="4" t="s">
        <v>6</v>
      </c>
      <c r="E137" s="4" t="s">
        <v>10</v>
      </c>
    </row>
    <row r="138" spans="1:7">
      <c r="A138" t="n">
        <v>4031</v>
      </c>
      <c r="B138" s="20" t="n">
        <v>62</v>
      </c>
      <c r="C138" s="7" t="n">
        <v>0</v>
      </c>
      <c r="D138" s="7" t="s">
        <v>42</v>
      </c>
      <c r="E138" s="7" t="n">
        <v>256</v>
      </c>
    </row>
    <row r="139" spans="1:7">
      <c r="A139" t="s">
        <v>4</v>
      </c>
      <c r="B139" s="4" t="s">
        <v>5</v>
      </c>
      <c r="C139" s="4" t="s">
        <v>14</v>
      </c>
      <c r="D139" s="4" t="s">
        <v>6</v>
      </c>
      <c r="E139" s="4" t="s">
        <v>10</v>
      </c>
    </row>
    <row r="140" spans="1:7">
      <c r="A140" t="n">
        <v>4044</v>
      </c>
      <c r="B140" s="20" t="n">
        <v>62</v>
      </c>
      <c r="C140" s="7" t="n">
        <v>0</v>
      </c>
      <c r="D140" s="7" t="s">
        <v>43</v>
      </c>
      <c r="E140" s="7" t="n">
        <v>256</v>
      </c>
    </row>
    <row r="141" spans="1:7">
      <c r="A141" t="s">
        <v>4</v>
      </c>
      <c r="B141" s="4" t="s">
        <v>5</v>
      </c>
      <c r="C141" s="4" t="s">
        <v>14</v>
      </c>
      <c r="D141" s="4" t="s">
        <v>6</v>
      </c>
      <c r="E141" s="4" t="s">
        <v>10</v>
      </c>
    </row>
    <row r="142" spans="1:7">
      <c r="A142" t="n">
        <v>4057</v>
      </c>
      <c r="B142" s="20" t="n">
        <v>62</v>
      </c>
      <c r="C142" s="7" t="n">
        <v>0</v>
      </c>
      <c r="D142" s="7" t="s">
        <v>44</v>
      </c>
      <c r="E142" s="7" t="n">
        <v>256</v>
      </c>
    </row>
    <row r="143" spans="1:7">
      <c r="A143" t="s">
        <v>4</v>
      </c>
      <c r="B143" s="4" t="s">
        <v>5</v>
      </c>
      <c r="C143" s="4" t="s">
        <v>14</v>
      </c>
      <c r="D143" s="4" t="s">
        <v>6</v>
      </c>
      <c r="E143" s="4" t="s">
        <v>10</v>
      </c>
    </row>
    <row r="144" spans="1:7">
      <c r="A144" t="n">
        <v>4070</v>
      </c>
      <c r="B144" s="20" t="n">
        <v>62</v>
      </c>
      <c r="C144" s="7" t="n">
        <v>0</v>
      </c>
      <c r="D144" s="7" t="s">
        <v>45</v>
      </c>
      <c r="E144" s="7" t="n">
        <v>256</v>
      </c>
    </row>
    <row r="145" spans="1:5">
      <c r="A145" t="s">
        <v>4</v>
      </c>
      <c r="B145" s="4" t="s">
        <v>5</v>
      </c>
      <c r="C145" s="4" t="s">
        <v>14</v>
      </c>
      <c r="D145" s="4" t="s">
        <v>6</v>
      </c>
      <c r="E145" s="4" t="s">
        <v>10</v>
      </c>
    </row>
    <row r="146" spans="1:5">
      <c r="A146" t="n">
        <v>4083</v>
      </c>
      <c r="B146" s="20" t="n">
        <v>62</v>
      </c>
      <c r="C146" s="7" t="n">
        <v>0</v>
      </c>
      <c r="D146" s="7" t="s">
        <v>46</v>
      </c>
      <c r="E146" s="7" t="n">
        <v>256</v>
      </c>
    </row>
    <row r="147" spans="1:5">
      <c r="A147" t="s">
        <v>4</v>
      </c>
      <c r="B147" s="4" t="s">
        <v>5</v>
      </c>
    </row>
    <row r="148" spans="1:5">
      <c r="A148" t="n">
        <v>4096</v>
      </c>
      <c r="B148" s="5" t="n">
        <v>1</v>
      </c>
    </row>
    <row r="149" spans="1:5" s="3" customFormat="1" customHeight="0">
      <c r="A149" s="3" t="s">
        <v>2</v>
      </c>
      <c r="B149" s="3" t="s">
        <v>47</v>
      </c>
    </row>
    <row r="150" spans="1:5">
      <c r="A150" t="s">
        <v>4</v>
      </c>
      <c r="B150" s="4" t="s">
        <v>5</v>
      </c>
      <c r="C150" s="4" t="s">
        <v>14</v>
      </c>
      <c r="D150" s="4" t="s">
        <v>6</v>
      </c>
      <c r="E150" s="4" t="s">
        <v>10</v>
      </c>
    </row>
    <row r="151" spans="1:5">
      <c r="A151" t="n">
        <v>4100</v>
      </c>
      <c r="B151" s="20" t="n">
        <v>62</v>
      </c>
      <c r="C151" s="7" t="n">
        <v>0</v>
      </c>
      <c r="D151" s="7" t="s">
        <v>42</v>
      </c>
      <c r="E151" s="7" t="n">
        <v>1</v>
      </c>
    </row>
    <row r="152" spans="1:5">
      <c r="A152" t="s">
        <v>4</v>
      </c>
      <c r="B152" s="4" t="s">
        <v>5</v>
      </c>
      <c r="C152" s="4" t="s">
        <v>14</v>
      </c>
      <c r="D152" s="4" t="s">
        <v>6</v>
      </c>
      <c r="E152" s="4" t="s">
        <v>10</v>
      </c>
    </row>
    <row r="153" spans="1:5">
      <c r="A153" t="n">
        <v>4113</v>
      </c>
      <c r="B153" s="20" t="n">
        <v>62</v>
      </c>
      <c r="C153" s="7" t="n">
        <v>0</v>
      </c>
      <c r="D153" s="7" t="s">
        <v>43</v>
      </c>
      <c r="E153" s="7" t="n">
        <v>1</v>
      </c>
    </row>
    <row r="154" spans="1:5">
      <c r="A154" t="s">
        <v>4</v>
      </c>
      <c r="B154" s="4" t="s">
        <v>5</v>
      </c>
      <c r="C154" s="4" t="s">
        <v>14</v>
      </c>
      <c r="D154" s="4" t="s">
        <v>6</v>
      </c>
      <c r="E154" s="4" t="s">
        <v>10</v>
      </c>
    </row>
    <row r="155" spans="1:5">
      <c r="A155" t="n">
        <v>4126</v>
      </c>
      <c r="B155" s="20" t="n">
        <v>62</v>
      </c>
      <c r="C155" s="7" t="n">
        <v>0</v>
      </c>
      <c r="D155" s="7" t="s">
        <v>44</v>
      </c>
      <c r="E155" s="7" t="n">
        <v>1</v>
      </c>
    </row>
    <row r="156" spans="1:5">
      <c r="A156" t="s">
        <v>4</v>
      </c>
      <c r="B156" s="4" t="s">
        <v>5</v>
      </c>
      <c r="C156" s="4" t="s">
        <v>14</v>
      </c>
      <c r="D156" s="4" t="s">
        <v>6</v>
      </c>
      <c r="E156" s="4" t="s">
        <v>10</v>
      </c>
    </row>
    <row r="157" spans="1:5">
      <c r="A157" t="n">
        <v>4139</v>
      </c>
      <c r="B157" s="20" t="n">
        <v>62</v>
      </c>
      <c r="C157" s="7" t="n">
        <v>0</v>
      </c>
      <c r="D157" s="7" t="s">
        <v>45</v>
      </c>
      <c r="E157" s="7" t="n">
        <v>1</v>
      </c>
    </row>
    <row r="158" spans="1:5">
      <c r="A158" t="s">
        <v>4</v>
      </c>
      <c r="B158" s="4" t="s">
        <v>5</v>
      </c>
      <c r="C158" s="4" t="s">
        <v>14</v>
      </c>
      <c r="D158" s="4" t="s">
        <v>6</v>
      </c>
      <c r="E158" s="4" t="s">
        <v>10</v>
      </c>
    </row>
    <row r="159" spans="1:5">
      <c r="A159" t="n">
        <v>4152</v>
      </c>
      <c r="B159" s="20" t="n">
        <v>62</v>
      </c>
      <c r="C159" s="7" t="n">
        <v>0</v>
      </c>
      <c r="D159" s="7" t="s">
        <v>46</v>
      </c>
      <c r="E159" s="7" t="n">
        <v>1</v>
      </c>
    </row>
    <row r="160" spans="1:5">
      <c r="A160" t="s">
        <v>4</v>
      </c>
      <c r="B160" s="4" t="s">
        <v>5</v>
      </c>
      <c r="C160" s="4" t="s">
        <v>14</v>
      </c>
      <c r="D160" s="4" t="s">
        <v>6</v>
      </c>
      <c r="E160" s="4" t="s">
        <v>10</v>
      </c>
    </row>
    <row r="161" spans="1:5">
      <c r="A161" t="n">
        <v>4165</v>
      </c>
      <c r="B161" s="20" t="n">
        <v>62</v>
      </c>
      <c r="C161" s="7" t="n">
        <v>1</v>
      </c>
      <c r="D161" s="7" t="s">
        <v>42</v>
      </c>
      <c r="E161" s="7" t="n">
        <v>256</v>
      </c>
    </row>
    <row r="162" spans="1:5">
      <c r="A162" t="s">
        <v>4</v>
      </c>
      <c r="B162" s="4" t="s">
        <v>5</v>
      </c>
      <c r="C162" s="4" t="s">
        <v>14</v>
      </c>
      <c r="D162" s="4" t="s">
        <v>6</v>
      </c>
      <c r="E162" s="4" t="s">
        <v>10</v>
      </c>
    </row>
    <row r="163" spans="1:5">
      <c r="A163" t="n">
        <v>4178</v>
      </c>
      <c r="B163" s="20" t="n">
        <v>62</v>
      </c>
      <c r="C163" s="7" t="n">
        <v>1</v>
      </c>
      <c r="D163" s="7" t="s">
        <v>43</v>
      </c>
      <c r="E163" s="7" t="n">
        <v>256</v>
      </c>
    </row>
    <row r="164" spans="1:5">
      <c r="A164" t="s">
        <v>4</v>
      </c>
      <c r="B164" s="4" t="s">
        <v>5</v>
      </c>
      <c r="C164" s="4" t="s">
        <v>14</v>
      </c>
      <c r="D164" s="4" t="s">
        <v>6</v>
      </c>
      <c r="E164" s="4" t="s">
        <v>10</v>
      </c>
    </row>
    <row r="165" spans="1:5">
      <c r="A165" t="n">
        <v>4191</v>
      </c>
      <c r="B165" s="20" t="n">
        <v>62</v>
      </c>
      <c r="C165" s="7" t="n">
        <v>1</v>
      </c>
      <c r="D165" s="7" t="s">
        <v>44</v>
      </c>
      <c r="E165" s="7" t="n">
        <v>256</v>
      </c>
    </row>
    <row r="166" spans="1:5">
      <c r="A166" t="s">
        <v>4</v>
      </c>
      <c r="B166" s="4" t="s">
        <v>5</v>
      </c>
      <c r="C166" s="4" t="s">
        <v>14</v>
      </c>
      <c r="D166" s="4" t="s">
        <v>6</v>
      </c>
      <c r="E166" s="4" t="s">
        <v>10</v>
      </c>
    </row>
    <row r="167" spans="1:5">
      <c r="A167" t="n">
        <v>4204</v>
      </c>
      <c r="B167" s="20" t="n">
        <v>62</v>
      </c>
      <c r="C167" s="7" t="n">
        <v>1</v>
      </c>
      <c r="D167" s="7" t="s">
        <v>45</v>
      </c>
      <c r="E167" s="7" t="n">
        <v>256</v>
      </c>
    </row>
    <row r="168" spans="1:5">
      <c r="A168" t="s">
        <v>4</v>
      </c>
      <c r="B168" s="4" t="s">
        <v>5</v>
      </c>
      <c r="C168" s="4" t="s">
        <v>14</v>
      </c>
      <c r="D168" s="4" t="s">
        <v>6</v>
      </c>
      <c r="E168" s="4" t="s">
        <v>10</v>
      </c>
    </row>
    <row r="169" spans="1:5">
      <c r="A169" t="n">
        <v>4217</v>
      </c>
      <c r="B169" s="20" t="n">
        <v>62</v>
      </c>
      <c r="C169" s="7" t="n">
        <v>1</v>
      </c>
      <c r="D169" s="7" t="s">
        <v>46</v>
      </c>
      <c r="E169" s="7" t="n">
        <v>256</v>
      </c>
    </row>
    <row r="170" spans="1:5">
      <c r="A170" t="s">
        <v>4</v>
      </c>
      <c r="B170" s="4" t="s">
        <v>5</v>
      </c>
      <c r="C170" s="4" t="s">
        <v>14</v>
      </c>
      <c r="D170" s="4" t="s">
        <v>10</v>
      </c>
      <c r="E170" s="4" t="s">
        <v>6</v>
      </c>
      <c r="F170" s="4" t="s">
        <v>6</v>
      </c>
      <c r="G170" s="4" t="s">
        <v>14</v>
      </c>
    </row>
    <row r="171" spans="1:5">
      <c r="A171" t="n">
        <v>4230</v>
      </c>
      <c r="B171" s="19" t="n">
        <v>32</v>
      </c>
      <c r="C171" s="7" t="n">
        <v>0</v>
      </c>
      <c r="D171" s="7" t="n">
        <v>65533</v>
      </c>
      <c r="E171" s="7" t="s">
        <v>31</v>
      </c>
      <c r="F171" s="7" t="s">
        <v>32</v>
      </c>
      <c r="G171" s="7" t="n">
        <v>1</v>
      </c>
    </row>
    <row r="172" spans="1:5">
      <c r="A172" t="s">
        <v>4</v>
      </c>
      <c r="B172" s="4" t="s">
        <v>5</v>
      </c>
      <c r="C172" s="4" t="s">
        <v>14</v>
      </c>
      <c r="D172" s="4" t="s">
        <v>10</v>
      </c>
      <c r="E172" s="4" t="s">
        <v>6</v>
      </c>
      <c r="F172" s="4" t="s">
        <v>6</v>
      </c>
      <c r="G172" s="4" t="s">
        <v>14</v>
      </c>
    </row>
    <row r="173" spans="1:5">
      <c r="A173" t="n">
        <v>4246</v>
      </c>
      <c r="B173" s="19" t="n">
        <v>32</v>
      </c>
      <c r="C173" s="7" t="n">
        <v>0</v>
      </c>
      <c r="D173" s="7" t="n">
        <v>65533</v>
      </c>
      <c r="E173" s="7" t="s">
        <v>33</v>
      </c>
      <c r="F173" s="7" t="s">
        <v>34</v>
      </c>
      <c r="G173" s="7" t="n">
        <v>0</v>
      </c>
    </row>
    <row r="174" spans="1:5">
      <c r="A174" t="s">
        <v>4</v>
      </c>
      <c r="B174" s="4" t="s">
        <v>5</v>
      </c>
      <c r="C174" s="4" t="s">
        <v>14</v>
      </c>
      <c r="D174" s="4" t="s">
        <v>10</v>
      </c>
      <c r="E174" s="4" t="s">
        <v>6</v>
      </c>
      <c r="F174" s="4" t="s">
        <v>6</v>
      </c>
      <c r="G174" s="4" t="s">
        <v>14</v>
      </c>
    </row>
    <row r="175" spans="1:5">
      <c r="A175" t="n">
        <v>4269</v>
      </c>
      <c r="B175" s="19" t="n">
        <v>32</v>
      </c>
      <c r="C175" s="7" t="n">
        <v>0</v>
      </c>
      <c r="D175" s="7" t="n">
        <v>65533</v>
      </c>
      <c r="E175" s="7" t="s">
        <v>33</v>
      </c>
      <c r="F175" s="7" t="s">
        <v>35</v>
      </c>
      <c r="G175" s="7" t="n">
        <v>1</v>
      </c>
    </row>
    <row r="176" spans="1:5">
      <c r="A176" t="s">
        <v>4</v>
      </c>
      <c r="B176" s="4" t="s">
        <v>5</v>
      </c>
      <c r="C176" s="4" t="s">
        <v>14</v>
      </c>
      <c r="D176" s="4" t="s">
        <v>10</v>
      </c>
      <c r="E176" s="4" t="s">
        <v>6</v>
      </c>
      <c r="F176" s="4" t="s">
        <v>6</v>
      </c>
      <c r="G176" s="4" t="s">
        <v>14</v>
      </c>
    </row>
    <row r="177" spans="1:7">
      <c r="A177" t="n">
        <v>4292</v>
      </c>
      <c r="B177" s="19" t="n">
        <v>32</v>
      </c>
      <c r="C177" s="7" t="n">
        <v>1</v>
      </c>
      <c r="D177" s="7" t="n">
        <v>65533</v>
      </c>
      <c r="E177" s="7" t="s">
        <v>31</v>
      </c>
      <c r="F177" s="7" t="s">
        <v>48</v>
      </c>
      <c r="G177" s="7" t="n">
        <v>4</v>
      </c>
    </row>
    <row r="178" spans="1:7">
      <c r="A178" t="s">
        <v>4</v>
      </c>
      <c r="B178" s="4" t="s">
        <v>5</v>
      </c>
      <c r="C178" s="4" t="s">
        <v>14</v>
      </c>
      <c r="D178" s="4" t="s">
        <v>10</v>
      </c>
      <c r="E178" s="4" t="s">
        <v>6</v>
      </c>
      <c r="F178" s="4" t="s">
        <v>6</v>
      </c>
      <c r="G178" s="4" t="s">
        <v>14</v>
      </c>
    </row>
    <row r="179" spans="1:7">
      <c r="A179" t="n">
        <v>4306</v>
      </c>
      <c r="B179" s="19" t="n">
        <v>32</v>
      </c>
      <c r="C179" s="7" t="n">
        <v>2</v>
      </c>
      <c r="D179" s="7" t="n">
        <v>65533</v>
      </c>
      <c r="E179" s="7" t="s">
        <v>31</v>
      </c>
      <c r="F179" s="7" t="s">
        <v>36</v>
      </c>
      <c r="G179" s="7" t="n">
        <v>4</v>
      </c>
    </row>
    <row r="180" spans="1:7">
      <c r="A180" t="s">
        <v>4</v>
      </c>
      <c r="B180" s="4" t="s">
        <v>5</v>
      </c>
      <c r="C180" s="4" t="s">
        <v>14</v>
      </c>
      <c r="D180" s="4" t="s">
        <v>10</v>
      </c>
      <c r="E180" s="4" t="s">
        <v>6</v>
      </c>
      <c r="F180" s="4" t="s">
        <v>6</v>
      </c>
      <c r="G180" s="4" t="s">
        <v>14</v>
      </c>
    </row>
    <row r="181" spans="1:7">
      <c r="A181" t="n">
        <v>4320</v>
      </c>
      <c r="B181" s="19" t="n">
        <v>32</v>
      </c>
      <c r="C181" s="7" t="n">
        <v>2</v>
      </c>
      <c r="D181" s="7" t="n">
        <v>65533</v>
      </c>
      <c r="E181" s="7" t="s">
        <v>31</v>
      </c>
      <c r="F181" s="7" t="s">
        <v>37</v>
      </c>
      <c r="G181" s="7" t="n">
        <v>4</v>
      </c>
    </row>
    <row r="182" spans="1:7">
      <c r="A182" t="s">
        <v>4</v>
      </c>
      <c r="B182" s="4" t="s">
        <v>5</v>
      </c>
      <c r="C182" s="4" t="s">
        <v>14</v>
      </c>
      <c r="D182" s="4" t="s">
        <v>10</v>
      </c>
      <c r="E182" s="4" t="s">
        <v>6</v>
      </c>
      <c r="F182" s="4" t="s">
        <v>6</v>
      </c>
      <c r="G182" s="4" t="s">
        <v>14</v>
      </c>
    </row>
    <row r="183" spans="1:7">
      <c r="A183" t="n">
        <v>4334</v>
      </c>
      <c r="B183" s="19" t="n">
        <v>32</v>
      </c>
      <c r="C183" s="7" t="n">
        <v>2</v>
      </c>
      <c r="D183" s="7" t="n">
        <v>65533</v>
      </c>
      <c r="E183" s="7" t="s">
        <v>31</v>
      </c>
      <c r="F183" s="7" t="s">
        <v>38</v>
      </c>
      <c r="G183" s="7" t="n">
        <v>4</v>
      </c>
    </row>
    <row r="184" spans="1:7">
      <c r="A184" t="s">
        <v>4</v>
      </c>
      <c r="B184" s="4" t="s">
        <v>5</v>
      </c>
      <c r="C184" s="4" t="s">
        <v>14</v>
      </c>
      <c r="D184" s="4" t="s">
        <v>10</v>
      </c>
      <c r="E184" s="4" t="s">
        <v>6</v>
      </c>
      <c r="F184" s="4" t="s">
        <v>6</v>
      </c>
      <c r="G184" s="4" t="s">
        <v>14</v>
      </c>
    </row>
    <row r="185" spans="1:7">
      <c r="A185" t="n">
        <v>4348</v>
      </c>
      <c r="B185" s="19" t="n">
        <v>32</v>
      </c>
      <c r="C185" s="7" t="n">
        <v>2</v>
      </c>
      <c r="D185" s="7" t="n">
        <v>65533</v>
      </c>
      <c r="E185" s="7" t="s">
        <v>31</v>
      </c>
      <c r="F185" s="7" t="s">
        <v>39</v>
      </c>
      <c r="G185" s="7" t="n">
        <v>4</v>
      </c>
    </row>
    <row r="186" spans="1:7">
      <c r="A186" t="s">
        <v>4</v>
      </c>
      <c r="B186" s="4" t="s">
        <v>5</v>
      </c>
      <c r="C186" s="4" t="s">
        <v>14</v>
      </c>
      <c r="D186" s="4" t="s">
        <v>10</v>
      </c>
      <c r="E186" s="4" t="s">
        <v>6</v>
      </c>
      <c r="F186" s="4" t="s">
        <v>6</v>
      </c>
      <c r="G186" s="4" t="s">
        <v>14</v>
      </c>
    </row>
    <row r="187" spans="1:7">
      <c r="A187" t="n">
        <v>4362</v>
      </c>
      <c r="B187" s="19" t="n">
        <v>32</v>
      </c>
      <c r="C187" s="7" t="n">
        <v>1</v>
      </c>
      <c r="D187" s="7" t="n">
        <v>65533</v>
      </c>
      <c r="E187" s="7" t="s">
        <v>31</v>
      </c>
      <c r="F187" s="7" t="s">
        <v>49</v>
      </c>
      <c r="G187" s="7" t="n">
        <v>4</v>
      </c>
    </row>
    <row r="188" spans="1:7">
      <c r="A188" t="s">
        <v>4</v>
      </c>
      <c r="B188" s="4" t="s">
        <v>5</v>
      </c>
      <c r="C188" s="4" t="s">
        <v>14</v>
      </c>
      <c r="D188" s="4" t="s">
        <v>10</v>
      </c>
      <c r="E188" s="4" t="s">
        <v>6</v>
      </c>
      <c r="F188" s="4" t="s">
        <v>6</v>
      </c>
      <c r="G188" s="4" t="s">
        <v>14</v>
      </c>
    </row>
    <row r="189" spans="1:7">
      <c r="A189" t="n">
        <v>4376</v>
      </c>
      <c r="B189" s="19" t="n">
        <v>32</v>
      </c>
      <c r="C189" s="7" t="n">
        <v>2</v>
      </c>
      <c r="D189" s="7" t="n">
        <v>65533</v>
      </c>
      <c r="E189" s="7" t="s">
        <v>31</v>
      </c>
      <c r="F189" s="7" t="s">
        <v>41</v>
      </c>
      <c r="G189" s="7" t="n">
        <v>4</v>
      </c>
    </row>
    <row r="190" spans="1:7">
      <c r="A190" t="s">
        <v>4</v>
      </c>
      <c r="B190" s="4" t="s">
        <v>5</v>
      </c>
      <c r="C190" s="4" t="s">
        <v>14</v>
      </c>
      <c r="D190" s="4" t="s">
        <v>10</v>
      </c>
      <c r="E190" s="4" t="s">
        <v>6</v>
      </c>
      <c r="F190" s="4" t="s">
        <v>6</v>
      </c>
      <c r="G190" s="4" t="s">
        <v>14</v>
      </c>
    </row>
    <row r="191" spans="1:7">
      <c r="A191" t="n">
        <v>4390</v>
      </c>
      <c r="B191" s="19" t="n">
        <v>32</v>
      </c>
      <c r="C191" s="7" t="n">
        <v>2</v>
      </c>
      <c r="D191" s="7" t="n">
        <v>65533</v>
      </c>
      <c r="E191" s="7" t="s">
        <v>31</v>
      </c>
      <c r="F191" s="7" t="s">
        <v>40</v>
      </c>
      <c r="G191" s="7" t="n">
        <v>4</v>
      </c>
    </row>
    <row r="192" spans="1:7">
      <c r="A192" t="s">
        <v>4</v>
      </c>
      <c r="B192" s="4" t="s">
        <v>5</v>
      </c>
      <c r="C192" s="4" t="s">
        <v>14</v>
      </c>
      <c r="D192" s="4" t="s">
        <v>6</v>
      </c>
      <c r="E192" s="4" t="s">
        <v>10</v>
      </c>
    </row>
    <row r="193" spans="1:7">
      <c r="A193" t="n">
        <v>4404</v>
      </c>
      <c r="B193" s="18" t="n">
        <v>94</v>
      </c>
      <c r="C193" s="7" t="n">
        <v>0</v>
      </c>
      <c r="D193" s="7" t="s">
        <v>50</v>
      </c>
      <c r="E193" s="7" t="n">
        <v>1</v>
      </c>
    </row>
    <row r="194" spans="1:7">
      <c r="A194" t="s">
        <v>4</v>
      </c>
      <c r="B194" s="4" t="s">
        <v>5</v>
      </c>
      <c r="C194" s="4" t="s">
        <v>14</v>
      </c>
      <c r="D194" s="4" t="s">
        <v>6</v>
      </c>
      <c r="E194" s="4" t="s">
        <v>10</v>
      </c>
    </row>
    <row r="195" spans="1:7">
      <c r="A195" t="n">
        <v>4419</v>
      </c>
      <c r="B195" s="18" t="n">
        <v>94</v>
      </c>
      <c r="C195" s="7" t="n">
        <v>0</v>
      </c>
      <c r="D195" s="7" t="s">
        <v>50</v>
      </c>
      <c r="E195" s="7" t="n">
        <v>2</v>
      </c>
    </row>
    <row r="196" spans="1:7">
      <c r="A196" t="s">
        <v>4</v>
      </c>
      <c r="B196" s="4" t="s">
        <v>5</v>
      </c>
      <c r="C196" s="4" t="s">
        <v>14</v>
      </c>
      <c r="D196" s="4" t="s">
        <v>6</v>
      </c>
      <c r="E196" s="4" t="s">
        <v>10</v>
      </c>
    </row>
    <row r="197" spans="1:7">
      <c r="A197" t="n">
        <v>4434</v>
      </c>
      <c r="B197" s="18" t="n">
        <v>94</v>
      </c>
      <c r="C197" s="7" t="n">
        <v>1</v>
      </c>
      <c r="D197" s="7" t="s">
        <v>50</v>
      </c>
      <c r="E197" s="7" t="n">
        <v>4</v>
      </c>
    </row>
    <row r="198" spans="1:7">
      <c r="A198" t="s">
        <v>4</v>
      </c>
      <c r="B198" s="4" t="s">
        <v>5</v>
      </c>
      <c r="C198" s="4" t="s">
        <v>14</v>
      </c>
      <c r="D198" s="4" t="s">
        <v>6</v>
      </c>
    </row>
    <row r="199" spans="1:7">
      <c r="A199" t="n">
        <v>4449</v>
      </c>
      <c r="B199" s="18" t="n">
        <v>94</v>
      </c>
      <c r="C199" s="7" t="n">
        <v>5</v>
      </c>
      <c r="D199" s="7" t="s">
        <v>50</v>
      </c>
    </row>
    <row r="200" spans="1:7">
      <c r="A200" t="s">
        <v>4</v>
      </c>
      <c r="B200" s="4" t="s">
        <v>5</v>
      </c>
      <c r="C200" s="4" t="s">
        <v>14</v>
      </c>
      <c r="D200" s="4" t="s">
        <v>6</v>
      </c>
      <c r="E200" s="4" t="s">
        <v>10</v>
      </c>
    </row>
    <row r="201" spans="1:7">
      <c r="A201" t="n">
        <v>4462</v>
      </c>
      <c r="B201" s="18" t="n">
        <v>94</v>
      </c>
      <c r="C201" s="7" t="n">
        <v>0</v>
      </c>
      <c r="D201" s="7" t="s">
        <v>51</v>
      </c>
      <c r="E201" s="7" t="n">
        <v>1</v>
      </c>
    </row>
    <row r="202" spans="1:7">
      <c r="A202" t="s">
        <v>4</v>
      </c>
      <c r="B202" s="4" t="s">
        <v>5</v>
      </c>
      <c r="C202" s="4" t="s">
        <v>14</v>
      </c>
      <c r="D202" s="4" t="s">
        <v>6</v>
      </c>
      <c r="E202" s="4" t="s">
        <v>10</v>
      </c>
    </row>
    <row r="203" spans="1:7">
      <c r="A203" t="n">
        <v>4477</v>
      </c>
      <c r="B203" s="18" t="n">
        <v>94</v>
      </c>
      <c r="C203" s="7" t="n">
        <v>0</v>
      </c>
      <c r="D203" s="7" t="s">
        <v>51</v>
      </c>
      <c r="E203" s="7" t="n">
        <v>2</v>
      </c>
    </row>
    <row r="204" spans="1:7">
      <c r="A204" t="s">
        <v>4</v>
      </c>
      <c r="B204" s="4" t="s">
        <v>5</v>
      </c>
      <c r="C204" s="4" t="s">
        <v>14</v>
      </c>
      <c r="D204" s="4" t="s">
        <v>6</v>
      </c>
      <c r="E204" s="4" t="s">
        <v>10</v>
      </c>
    </row>
    <row r="205" spans="1:7">
      <c r="A205" t="n">
        <v>4492</v>
      </c>
      <c r="B205" s="18" t="n">
        <v>94</v>
      </c>
      <c r="C205" s="7" t="n">
        <v>1</v>
      </c>
      <c r="D205" s="7" t="s">
        <v>51</v>
      </c>
      <c r="E205" s="7" t="n">
        <v>4</v>
      </c>
    </row>
    <row r="206" spans="1:7">
      <c r="A206" t="s">
        <v>4</v>
      </c>
      <c r="B206" s="4" t="s">
        <v>5</v>
      </c>
      <c r="C206" s="4" t="s">
        <v>14</v>
      </c>
      <c r="D206" s="4" t="s">
        <v>6</v>
      </c>
    </row>
    <row r="207" spans="1:7">
      <c r="A207" t="n">
        <v>4507</v>
      </c>
      <c r="B207" s="18" t="n">
        <v>94</v>
      </c>
      <c r="C207" s="7" t="n">
        <v>5</v>
      </c>
      <c r="D207" s="7" t="s">
        <v>51</v>
      </c>
    </row>
    <row r="208" spans="1:7">
      <c r="A208" t="s">
        <v>4</v>
      </c>
      <c r="B208" s="4" t="s">
        <v>5</v>
      </c>
      <c r="C208" s="4" t="s">
        <v>14</v>
      </c>
      <c r="D208" s="4" t="s">
        <v>6</v>
      </c>
      <c r="E208" s="4" t="s">
        <v>10</v>
      </c>
    </row>
    <row r="209" spans="1:5">
      <c r="A209" t="n">
        <v>4520</v>
      </c>
      <c r="B209" s="18" t="n">
        <v>94</v>
      </c>
      <c r="C209" s="7" t="n">
        <v>0</v>
      </c>
      <c r="D209" s="7" t="s">
        <v>52</v>
      </c>
      <c r="E209" s="7" t="n">
        <v>1</v>
      </c>
    </row>
    <row r="210" spans="1:5">
      <c r="A210" t="s">
        <v>4</v>
      </c>
      <c r="B210" s="4" t="s">
        <v>5</v>
      </c>
      <c r="C210" s="4" t="s">
        <v>14</v>
      </c>
      <c r="D210" s="4" t="s">
        <v>6</v>
      </c>
      <c r="E210" s="4" t="s">
        <v>10</v>
      </c>
    </row>
    <row r="211" spans="1:5">
      <c r="A211" t="n">
        <v>4535</v>
      </c>
      <c r="B211" s="18" t="n">
        <v>94</v>
      </c>
      <c r="C211" s="7" t="n">
        <v>0</v>
      </c>
      <c r="D211" s="7" t="s">
        <v>52</v>
      </c>
      <c r="E211" s="7" t="n">
        <v>2</v>
      </c>
    </row>
    <row r="212" spans="1:5">
      <c r="A212" t="s">
        <v>4</v>
      </c>
      <c r="B212" s="4" t="s">
        <v>5</v>
      </c>
      <c r="C212" s="4" t="s">
        <v>14</v>
      </c>
      <c r="D212" s="4" t="s">
        <v>6</v>
      </c>
      <c r="E212" s="4" t="s">
        <v>10</v>
      </c>
    </row>
    <row r="213" spans="1:5">
      <c r="A213" t="n">
        <v>4550</v>
      </c>
      <c r="B213" s="18" t="n">
        <v>94</v>
      </c>
      <c r="C213" s="7" t="n">
        <v>1</v>
      </c>
      <c r="D213" s="7" t="s">
        <v>52</v>
      </c>
      <c r="E213" s="7" t="n">
        <v>4</v>
      </c>
    </row>
    <row r="214" spans="1:5">
      <c r="A214" t="s">
        <v>4</v>
      </c>
      <c r="B214" s="4" t="s">
        <v>5</v>
      </c>
      <c r="C214" s="4" t="s">
        <v>14</v>
      </c>
      <c r="D214" s="4" t="s">
        <v>6</v>
      </c>
    </row>
    <row r="215" spans="1:5">
      <c r="A215" t="n">
        <v>4565</v>
      </c>
      <c r="B215" s="18" t="n">
        <v>94</v>
      </c>
      <c r="C215" s="7" t="n">
        <v>5</v>
      </c>
      <c r="D215" s="7" t="s">
        <v>52</v>
      </c>
    </row>
    <row r="216" spans="1:5">
      <c r="A216" t="s">
        <v>4</v>
      </c>
      <c r="B216" s="4" t="s">
        <v>5</v>
      </c>
      <c r="C216" s="4" t="s">
        <v>14</v>
      </c>
      <c r="D216" s="4" t="s">
        <v>6</v>
      </c>
      <c r="E216" s="4" t="s">
        <v>10</v>
      </c>
    </row>
    <row r="217" spans="1:5">
      <c r="A217" t="n">
        <v>4578</v>
      </c>
      <c r="B217" s="18" t="n">
        <v>94</v>
      </c>
      <c r="C217" s="7" t="n">
        <v>0</v>
      </c>
      <c r="D217" s="7" t="s">
        <v>53</v>
      </c>
      <c r="E217" s="7" t="n">
        <v>1</v>
      </c>
    </row>
    <row r="218" spans="1:5">
      <c r="A218" t="s">
        <v>4</v>
      </c>
      <c r="B218" s="4" t="s">
        <v>5</v>
      </c>
      <c r="C218" s="4" t="s">
        <v>14</v>
      </c>
      <c r="D218" s="4" t="s">
        <v>6</v>
      </c>
      <c r="E218" s="4" t="s">
        <v>10</v>
      </c>
    </row>
    <row r="219" spans="1:5">
      <c r="A219" t="n">
        <v>4594</v>
      </c>
      <c r="B219" s="18" t="n">
        <v>94</v>
      </c>
      <c r="C219" s="7" t="n">
        <v>0</v>
      </c>
      <c r="D219" s="7" t="s">
        <v>53</v>
      </c>
      <c r="E219" s="7" t="n">
        <v>2</v>
      </c>
    </row>
    <row r="220" spans="1:5">
      <c r="A220" t="s">
        <v>4</v>
      </c>
      <c r="B220" s="4" t="s">
        <v>5</v>
      </c>
      <c r="C220" s="4" t="s">
        <v>14</v>
      </c>
      <c r="D220" s="4" t="s">
        <v>6</v>
      </c>
      <c r="E220" s="4" t="s">
        <v>10</v>
      </c>
    </row>
    <row r="221" spans="1:5">
      <c r="A221" t="n">
        <v>4610</v>
      </c>
      <c r="B221" s="18" t="n">
        <v>94</v>
      </c>
      <c r="C221" s="7" t="n">
        <v>1</v>
      </c>
      <c r="D221" s="7" t="s">
        <v>53</v>
      </c>
      <c r="E221" s="7" t="n">
        <v>4</v>
      </c>
    </row>
    <row r="222" spans="1:5">
      <c r="A222" t="s">
        <v>4</v>
      </c>
      <c r="B222" s="4" t="s">
        <v>5</v>
      </c>
      <c r="C222" s="4" t="s">
        <v>14</v>
      </c>
      <c r="D222" s="4" t="s">
        <v>6</v>
      </c>
    </row>
    <row r="223" spans="1:5">
      <c r="A223" t="n">
        <v>4626</v>
      </c>
      <c r="B223" s="18" t="n">
        <v>94</v>
      </c>
      <c r="C223" s="7" t="n">
        <v>5</v>
      </c>
      <c r="D223" s="7" t="s">
        <v>53</v>
      </c>
    </row>
    <row r="224" spans="1:5">
      <c r="A224" t="s">
        <v>4</v>
      </c>
      <c r="B224" s="4" t="s">
        <v>5</v>
      </c>
      <c r="C224" s="4" t="s">
        <v>14</v>
      </c>
      <c r="D224" s="4" t="s">
        <v>6</v>
      </c>
      <c r="E224" s="4" t="s">
        <v>10</v>
      </c>
    </row>
    <row r="225" spans="1:5">
      <c r="A225" t="n">
        <v>4640</v>
      </c>
      <c r="B225" s="18" t="n">
        <v>94</v>
      </c>
      <c r="C225" s="7" t="n">
        <v>0</v>
      </c>
      <c r="D225" s="7" t="s">
        <v>54</v>
      </c>
      <c r="E225" s="7" t="n">
        <v>1</v>
      </c>
    </row>
    <row r="226" spans="1:5">
      <c r="A226" t="s">
        <v>4</v>
      </c>
      <c r="B226" s="4" t="s">
        <v>5</v>
      </c>
      <c r="C226" s="4" t="s">
        <v>14</v>
      </c>
      <c r="D226" s="4" t="s">
        <v>6</v>
      </c>
      <c r="E226" s="4" t="s">
        <v>10</v>
      </c>
    </row>
    <row r="227" spans="1:5">
      <c r="A227" t="n">
        <v>4656</v>
      </c>
      <c r="B227" s="18" t="n">
        <v>94</v>
      </c>
      <c r="C227" s="7" t="n">
        <v>0</v>
      </c>
      <c r="D227" s="7" t="s">
        <v>54</v>
      </c>
      <c r="E227" s="7" t="n">
        <v>2</v>
      </c>
    </row>
    <row r="228" spans="1:5">
      <c r="A228" t="s">
        <v>4</v>
      </c>
      <c r="B228" s="4" t="s">
        <v>5</v>
      </c>
      <c r="C228" s="4" t="s">
        <v>14</v>
      </c>
      <c r="D228" s="4" t="s">
        <v>6</v>
      </c>
      <c r="E228" s="4" t="s">
        <v>10</v>
      </c>
    </row>
    <row r="229" spans="1:5">
      <c r="A229" t="n">
        <v>4672</v>
      </c>
      <c r="B229" s="18" t="n">
        <v>94</v>
      </c>
      <c r="C229" s="7" t="n">
        <v>1</v>
      </c>
      <c r="D229" s="7" t="s">
        <v>54</v>
      </c>
      <c r="E229" s="7" t="n">
        <v>4</v>
      </c>
    </row>
    <row r="230" spans="1:5">
      <c r="A230" t="s">
        <v>4</v>
      </c>
      <c r="B230" s="4" t="s">
        <v>5</v>
      </c>
      <c r="C230" s="4" t="s">
        <v>14</v>
      </c>
      <c r="D230" s="4" t="s">
        <v>6</v>
      </c>
    </row>
    <row r="231" spans="1:5">
      <c r="A231" t="n">
        <v>4688</v>
      </c>
      <c r="B231" s="18" t="n">
        <v>94</v>
      </c>
      <c r="C231" s="7" t="n">
        <v>5</v>
      </c>
      <c r="D231" s="7" t="s">
        <v>54</v>
      </c>
    </row>
    <row r="232" spans="1:5">
      <c r="A232" t="s">
        <v>4</v>
      </c>
      <c r="B232" s="4" t="s">
        <v>5</v>
      </c>
      <c r="C232" s="4" t="s">
        <v>14</v>
      </c>
      <c r="D232" s="4" t="s">
        <v>6</v>
      </c>
      <c r="E232" s="4" t="s">
        <v>10</v>
      </c>
    </row>
    <row r="233" spans="1:5">
      <c r="A233" t="n">
        <v>4702</v>
      </c>
      <c r="B233" s="18" t="n">
        <v>94</v>
      </c>
      <c r="C233" s="7" t="n">
        <v>0</v>
      </c>
      <c r="D233" s="7" t="s">
        <v>55</v>
      </c>
      <c r="E233" s="7" t="n">
        <v>1</v>
      </c>
    </row>
    <row r="234" spans="1:5">
      <c r="A234" t="s">
        <v>4</v>
      </c>
      <c r="B234" s="4" t="s">
        <v>5</v>
      </c>
      <c r="C234" s="4" t="s">
        <v>14</v>
      </c>
      <c r="D234" s="4" t="s">
        <v>6</v>
      </c>
      <c r="E234" s="4" t="s">
        <v>10</v>
      </c>
    </row>
    <row r="235" spans="1:5">
      <c r="A235" t="n">
        <v>4718</v>
      </c>
      <c r="B235" s="18" t="n">
        <v>94</v>
      </c>
      <c r="C235" s="7" t="n">
        <v>0</v>
      </c>
      <c r="D235" s="7" t="s">
        <v>55</v>
      </c>
      <c r="E235" s="7" t="n">
        <v>2</v>
      </c>
    </row>
    <row r="236" spans="1:5">
      <c r="A236" t="s">
        <v>4</v>
      </c>
      <c r="B236" s="4" t="s">
        <v>5</v>
      </c>
      <c r="C236" s="4" t="s">
        <v>14</v>
      </c>
      <c r="D236" s="4" t="s">
        <v>6</v>
      </c>
      <c r="E236" s="4" t="s">
        <v>10</v>
      </c>
    </row>
    <row r="237" spans="1:5">
      <c r="A237" t="n">
        <v>4734</v>
      </c>
      <c r="B237" s="18" t="n">
        <v>94</v>
      </c>
      <c r="C237" s="7" t="n">
        <v>1</v>
      </c>
      <c r="D237" s="7" t="s">
        <v>55</v>
      </c>
      <c r="E237" s="7" t="n">
        <v>4</v>
      </c>
    </row>
    <row r="238" spans="1:5">
      <c r="A238" t="s">
        <v>4</v>
      </c>
      <c r="B238" s="4" t="s">
        <v>5</v>
      </c>
      <c r="C238" s="4" t="s">
        <v>14</v>
      </c>
      <c r="D238" s="4" t="s">
        <v>6</v>
      </c>
    </row>
    <row r="239" spans="1:5">
      <c r="A239" t="n">
        <v>4750</v>
      </c>
      <c r="B239" s="18" t="n">
        <v>94</v>
      </c>
      <c r="C239" s="7" t="n">
        <v>5</v>
      </c>
      <c r="D239" s="7" t="s">
        <v>55</v>
      </c>
    </row>
    <row r="240" spans="1:5">
      <c r="A240" t="s">
        <v>4</v>
      </c>
      <c r="B240" s="4" t="s">
        <v>5</v>
      </c>
      <c r="C240" s="4" t="s">
        <v>14</v>
      </c>
      <c r="D240" s="4" t="s">
        <v>6</v>
      </c>
      <c r="E240" s="4" t="s">
        <v>10</v>
      </c>
    </row>
    <row r="241" spans="1:5">
      <c r="A241" t="n">
        <v>4764</v>
      </c>
      <c r="B241" s="18" t="n">
        <v>94</v>
      </c>
      <c r="C241" s="7" t="n">
        <v>0</v>
      </c>
      <c r="D241" s="7" t="s">
        <v>56</v>
      </c>
      <c r="E241" s="7" t="n">
        <v>1</v>
      </c>
    </row>
    <row r="242" spans="1:5">
      <c r="A242" t="s">
        <v>4</v>
      </c>
      <c r="B242" s="4" t="s">
        <v>5</v>
      </c>
      <c r="C242" s="4" t="s">
        <v>14</v>
      </c>
      <c r="D242" s="4" t="s">
        <v>6</v>
      </c>
      <c r="E242" s="4" t="s">
        <v>10</v>
      </c>
    </row>
    <row r="243" spans="1:5">
      <c r="A243" t="n">
        <v>4780</v>
      </c>
      <c r="B243" s="18" t="n">
        <v>94</v>
      </c>
      <c r="C243" s="7" t="n">
        <v>0</v>
      </c>
      <c r="D243" s="7" t="s">
        <v>56</v>
      </c>
      <c r="E243" s="7" t="n">
        <v>2</v>
      </c>
    </row>
    <row r="244" spans="1:5">
      <c r="A244" t="s">
        <v>4</v>
      </c>
      <c r="B244" s="4" t="s">
        <v>5</v>
      </c>
      <c r="C244" s="4" t="s">
        <v>14</v>
      </c>
      <c r="D244" s="4" t="s">
        <v>6</v>
      </c>
      <c r="E244" s="4" t="s">
        <v>10</v>
      </c>
    </row>
    <row r="245" spans="1:5">
      <c r="A245" t="n">
        <v>4796</v>
      </c>
      <c r="B245" s="18" t="n">
        <v>94</v>
      </c>
      <c r="C245" s="7" t="n">
        <v>1</v>
      </c>
      <c r="D245" s="7" t="s">
        <v>56</v>
      </c>
      <c r="E245" s="7" t="n">
        <v>4</v>
      </c>
    </row>
    <row r="246" spans="1:5">
      <c r="A246" t="s">
        <v>4</v>
      </c>
      <c r="B246" s="4" t="s">
        <v>5</v>
      </c>
      <c r="C246" s="4" t="s">
        <v>14</v>
      </c>
      <c r="D246" s="4" t="s">
        <v>6</v>
      </c>
    </row>
    <row r="247" spans="1:5">
      <c r="A247" t="n">
        <v>4812</v>
      </c>
      <c r="B247" s="18" t="n">
        <v>94</v>
      </c>
      <c r="C247" s="7" t="n">
        <v>5</v>
      </c>
      <c r="D247" s="7" t="s">
        <v>56</v>
      </c>
    </row>
    <row r="248" spans="1:5">
      <c r="A248" t="s">
        <v>4</v>
      </c>
      <c r="B248" s="4" t="s">
        <v>5</v>
      </c>
      <c r="C248" s="4" t="s">
        <v>14</v>
      </c>
      <c r="D248" s="4" t="s">
        <v>6</v>
      </c>
      <c r="E248" s="4" t="s">
        <v>10</v>
      </c>
    </row>
    <row r="249" spans="1:5">
      <c r="A249" t="n">
        <v>4826</v>
      </c>
      <c r="B249" s="18" t="n">
        <v>94</v>
      </c>
      <c r="C249" s="7" t="n">
        <v>0</v>
      </c>
      <c r="D249" s="7" t="s">
        <v>57</v>
      </c>
      <c r="E249" s="7" t="n">
        <v>1</v>
      </c>
    </row>
    <row r="250" spans="1:5">
      <c r="A250" t="s">
        <v>4</v>
      </c>
      <c r="B250" s="4" t="s">
        <v>5</v>
      </c>
      <c r="C250" s="4" t="s">
        <v>14</v>
      </c>
      <c r="D250" s="4" t="s">
        <v>6</v>
      </c>
      <c r="E250" s="4" t="s">
        <v>10</v>
      </c>
    </row>
    <row r="251" spans="1:5">
      <c r="A251" t="n">
        <v>4842</v>
      </c>
      <c r="B251" s="18" t="n">
        <v>94</v>
      </c>
      <c r="C251" s="7" t="n">
        <v>0</v>
      </c>
      <c r="D251" s="7" t="s">
        <v>57</v>
      </c>
      <c r="E251" s="7" t="n">
        <v>2</v>
      </c>
    </row>
    <row r="252" spans="1:5">
      <c r="A252" t="s">
        <v>4</v>
      </c>
      <c r="B252" s="4" t="s">
        <v>5</v>
      </c>
      <c r="C252" s="4" t="s">
        <v>14</v>
      </c>
      <c r="D252" s="4" t="s">
        <v>6</v>
      </c>
      <c r="E252" s="4" t="s">
        <v>10</v>
      </c>
    </row>
    <row r="253" spans="1:5">
      <c r="A253" t="n">
        <v>4858</v>
      </c>
      <c r="B253" s="18" t="n">
        <v>94</v>
      </c>
      <c r="C253" s="7" t="n">
        <v>1</v>
      </c>
      <c r="D253" s="7" t="s">
        <v>57</v>
      </c>
      <c r="E253" s="7" t="n">
        <v>4</v>
      </c>
    </row>
    <row r="254" spans="1:5">
      <c r="A254" t="s">
        <v>4</v>
      </c>
      <c r="B254" s="4" t="s">
        <v>5</v>
      </c>
      <c r="C254" s="4" t="s">
        <v>14</v>
      </c>
      <c r="D254" s="4" t="s">
        <v>6</v>
      </c>
    </row>
    <row r="255" spans="1:5">
      <c r="A255" t="n">
        <v>4874</v>
      </c>
      <c r="B255" s="18" t="n">
        <v>94</v>
      </c>
      <c r="C255" s="7" t="n">
        <v>5</v>
      </c>
      <c r="D255" s="7" t="s">
        <v>57</v>
      </c>
    </row>
    <row r="256" spans="1:5">
      <c r="A256" t="s">
        <v>4</v>
      </c>
      <c r="B256" s="4" t="s">
        <v>5</v>
      </c>
      <c r="C256" s="4" t="s">
        <v>14</v>
      </c>
      <c r="D256" s="4" t="s">
        <v>6</v>
      </c>
      <c r="E256" s="4" t="s">
        <v>10</v>
      </c>
    </row>
    <row r="257" spans="1:5">
      <c r="A257" t="n">
        <v>4888</v>
      </c>
      <c r="B257" s="18" t="n">
        <v>94</v>
      </c>
      <c r="C257" s="7" t="n">
        <v>0</v>
      </c>
      <c r="D257" s="7" t="s">
        <v>58</v>
      </c>
      <c r="E257" s="7" t="n">
        <v>1</v>
      </c>
    </row>
    <row r="258" spans="1:5">
      <c r="A258" t="s">
        <v>4</v>
      </c>
      <c r="B258" s="4" t="s">
        <v>5</v>
      </c>
      <c r="C258" s="4" t="s">
        <v>14</v>
      </c>
      <c r="D258" s="4" t="s">
        <v>6</v>
      </c>
      <c r="E258" s="4" t="s">
        <v>10</v>
      </c>
    </row>
    <row r="259" spans="1:5">
      <c r="A259" t="n">
        <v>4904</v>
      </c>
      <c r="B259" s="18" t="n">
        <v>94</v>
      </c>
      <c r="C259" s="7" t="n">
        <v>0</v>
      </c>
      <c r="D259" s="7" t="s">
        <v>58</v>
      </c>
      <c r="E259" s="7" t="n">
        <v>2</v>
      </c>
    </row>
    <row r="260" spans="1:5">
      <c r="A260" t="s">
        <v>4</v>
      </c>
      <c r="B260" s="4" t="s">
        <v>5</v>
      </c>
      <c r="C260" s="4" t="s">
        <v>14</v>
      </c>
      <c r="D260" s="4" t="s">
        <v>6</v>
      </c>
      <c r="E260" s="4" t="s">
        <v>10</v>
      </c>
    </row>
    <row r="261" spans="1:5">
      <c r="A261" t="n">
        <v>4920</v>
      </c>
      <c r="B261" s="18" t="n">
        <v>94</v>
      </c>
      <c r="C261" s="7" t="n">
        <v>1</v>
      </c>
      <c r="D261" s="7" t="s">
        <v>58</v>
      </c>
      <c r="E261" s="7" t="n">
        <v>4</v>
      </c>
    </row>
    <row r="262" spans="1:5">
      <c r="A262" t="s">
        <v>4</v>
      </c>
      <c r="B262" s="4" t="s">
        <v>5</v>
      </c>
      <c r="C262" s="4" t="s">
        <v>14</v>
      </c>
      <c r="D262" s="4" t="s">
        <v>6</v>
      </c>
    </row>
    <row r="263" spans="1:5">
      <c r="A263" t="n">
        <v>4936</v>
      </c>
      <c r="B263" s="18" t="n">
        <v>94</v>
      </c>
      <c r="C263" s="7" t="n">
        <v>5</v>
      </c>
      <c r="D263" s="7" t="s">
        <v>58</v>
      </c>
    </row>
    <row r="264" spans="1:5">
      <c r="A264" t="s">
        <v>4</v>
      </c>
      <c r="B264" s="4" t="s">
        <v>5</v>
      </c>
      <c r="C264" s="4" t="s">
        <v>14</v>
      </c>
      <c r="D264" s="4" t="s">
        <v>6</v>
      </c>
      <c r="E264" s="4" t="s">
        <v>10</v>
      </c>
    </row>
    <row r="265" spans="1:5">
      <c r="A265" t="n">
        <v>4950</v>
      </c>
      <c r="B265" s="18" t="n">
        <v>94</v>
      </c>
      <c r="C265" s="7" t="n">
        <v>0</v>
      </c>
      <c r="D265" s="7" t="s">
        <v>59</v>
      </c>
      <c r="E265" s="7" t="n">
        <v>1</v>
      </c>
    </row>
    <row r="266" spans="1:5">
      <c r="A266" t="s">
        <v>4</v>
      </c>
      <c r="B266" s="4" t="s">
        <v>5</v>
      </c>
      <c r="C266" s="4" t="s">
        <v>14</v>
      </c>
      <c r="D266" s="4" t="s">
        <v>6</v>
      </c>
      <c r="E266" s="4" t="s">
        <v>10</v>
      </c>
    </row>
    <row r="267" spans="1:5">
      <c r="A267" t="n">
        <v>4966</v>
      </c>
      <c r="B267" s="18" t="n">
        <v>94</v>
      </c>
      <c r="C267" s="7" t="n">
        <v>0</v>
      </c>
      <c r="D267" s="7" t="s">
        <v>59</v>
      </c>
      <c r="E267" s="7" t="n">
        <v>2</v>
      </c>
    </row>
    <row r="268" spans="1:5">
      <c r="A268" t="s">
        <v>4</v>
      </c>
      <c r="B268" s="4" t="s">
        <v>5</v>
      </c>
      <c r="C268" s="4" t="s">
        <v>14</v>
      </c>
      <c r="D268" s="4" t="s">
        <v>6</v>
      </c>
      <c r="E268" s="4" t="s">
        <v>10</v>
      </c>
    </row>
    <row r="269" spans="1:5">
      <c r="A269" t="n">
        <v>4982</v>
      </c>
      <c r="B269" s="18" t="n">
        <v>94</v>
      </c>
      <c r="C269" s="7" t="n">
        <v>1</v>
      </c>
      <c r="D269" s="7" t="s">
        <v>59</v>
      </c>
      <c r="E269" s="7" t="n">
        <v>4</v>
      </c>
    </row>
    <row r="270" spans="1:5">
      <c r="A270" t="s">
        <v>4</v>
      </c>
      <c r="B270" s="4" t="s">
        <v>5</v>
      </c>
      <c r="C270" s="4" t="s">
        <v>14</v>
      </c>
      <c r="D270" s="4" t="s">
        <v>6</v>
      </c>
    </row>
    <row r="271" spans="1:5">
      <c r="A271" t="n">
        <v>4998</v>
      </c>
      <c r="B271" s="18" t="n">
        <v>94</v>
      </c>
      <c r="C271" s="7" t="n">
        <v>5</v>
      </c>
      <c r="D271" s="7" t="s">
        <v>59</v>
      </c>
    </row>
    <row r="272" spans="1:5">
      <c r="A272" t="s">
        <v>4</v>
      </c>
      <c r="B272" s="4" t="s">
        <v>5</v>
      </c>
      <c r="C272" s="4" t="s">
        <v>14</v>
      </c>
      <c r="D272" s="4" t="s">
        <v>6</v>
      </c>
      <c r="E272" s="4" t="s">
        <v>10</v>
      </c>
    </row>
    <row r="273" spans="1:5">
      <c r="A273" t="n">
        <v>5012</v>
      </c>
      <c r="B273" s="18" t="n">
        <v>94</v>
      </c>
      <c r="C273" s="7" t="n">
        <v>0</v>
      </c>
      <c r="D273" s="7" t="s">
        <v>60</v>
      </c>
      <c r="E273" s="7" t="n">
        <v>1</v>
      </c>
    </row>
    <row r="274" spans="1:5">
      <c r="A274" t="s">
        <v>4</v>
      </c>
      <c r="B274" s="4" t="s">
        <v>5</v>
      </c>
      <c r="C274" s="4" t="s">
        <v>14</v>
      </c>
      <c r="D274" s="4" t="s">
        <v>6</v>
      </c>
      <c r="E274" s="4" t="s">
        <v>10</v>
      </c>
    </row>
    <row r="275" spans="1:5">
      <c r="A275" t="n">
        <v>5028</v>
      </c>
      <c r="B275" s="18" t="n">
        <v>94</v>
      </c>
      <c r="C275" s="7" t="n">
        <v>0</v>
      </c>
      <c r="D275" s="7" t="s">
        <v>60</v>
      </c>
      <c r="E275" s="7" t="n">
        <v>2</v>
      </c>
    </row>
    <row r="276" spans="1:5">
      <c r="A276" t="s">
        <v>4</v>
      </c>
      <c r="B276" s="4" t="s">
        <v>5</v>
      </c>
      <c r="C276" s="4" t="s">
        <v>14</v>
      </c>
      <c r="D276" s="4" t="s">
        <v>6</v>
      </c>
      <c r="E276" s="4" t="s">
        <v>10</v>
      </c>
    </row>
    <row r="277" spans="1:5">
      <c r="A277" t="n">
        <v>5044</v>
      </c>
      <c r="B277" s="18" t="n">
        <v>94</v>
      </c>
      <c r="C277" s="7" t="n">
        <v>1</v>
      </c>
      <c r="D277" s="7" t="s">
        <v>60</v>
      </c>
      <c r="E277" s="7" t="n">
        <v>4</v>
      </c>
    </row>
    <row r="278" spans="1:5">
      <c r="A278" t="s">
        <v>4</v>
      </c>
      <c r="B278" s="4" t="s">
        <v>5</v>
      </c>
      <c r="C278" s="4" t="s">
        <v>14</v>
      </c>
      <c r="D278" s="4" t="s">
        <v>6</v>
      </c>
    </row>
    <row r="279" spans="1:5">
      <c r="A279" t="n">
        <v>5060</v>
      </c>
      <c r="B279" s="18" t="n">
        <v>94</v>
      </c>
      <c r="C279" s="7" t="n">
        <v>5</v>
      </c>
      <c r="D279" s="7" t="s">
        <v>60</v>
      </c>
    </row>
    <row r="280" spans="1:5">
      <c r="A280" t="s">
        <v>4</v>
      </c>
      <c r="B280" s="4" t="s">
        <v>5</v>
      </c>
      <c r="C280" s="4" t="s">
        <v>14</v>
      </c>
      <c r="D280" s="4" t="s">
        <v>6</v>
      </c>
      <c r="E280" s="4" t="s">
        <v>10</v>
      </c>
    </row>
    <row r="281" spans="1:5">
      <c r="A281" t="n">
        <v>5074</v>
      </c>
      <c r="B281" s="18" t="n">
        <v>94</v>
      </c>
      <c r="C281" s="7" t="n">
        <v>0</v>
      </c>
      <c r="D281" s="7" t="s">
        <v>61</v>
      </c>
      <c r="E281" s="7" t="n">
        <v>1</v>
      </c>
    </row>
    <row r="282" spans="1:5">
      <c r="A282" t="s">
        <v>4</v>
      </c>
      <c r="B282" s="4" t="s">
        <v>5</v>
      </c>
      <c r="C282" s="4" t="s">
        <v>14</v>
      </c>
      <c r="D282" s="4" t="s">
        <v>6</v>
      </c>
      <c r="E282" s="4" t="s">
        <v>10</v>
      </c>
    </row>
    <row r="283" spans="1:5">
      <c r="A283" t="n">
        <v>5090</v>
      </c>
      <c r="B283" s="18" t="n">
        <v>94</v>
      </c>
      <c r="C283" s="7" t="n">
        <v>0</v>
      </c>
      <c r="D283" s="7" t="s">
        <v>61</v>
      </c>
      <c r="E283" s="7" t="n">
        <v>2</v>
      </c>
    </row>
    <row r="284" spans="1:5">
      <c r="A284" t="s">
        <v>4</v>
      </c>
      <c r="B284" s="4" t="s">
        <v>5</v>
      </c>
      <c r="C284" s="4" t="s">
        <v>14</v>
      </c>
      <c r="D284" s="4" t="s">
        <v>6</v>
      </c>
      <c r="E284" s="4" t="s">
        <v>10</v>
      </c>
    </row>
    <row r="285" spans="1:5">
      <c r="A285" t="n">
        <v>5106</v>
      </c>
      <c r="B285" s="18" t="n">
        <v>94</v>
      </c>
      <c r="C285" s="7" t="n">
        <v>1</v>
      </c>
      <c r="D285" s="7" t="s">
        <v>61</v>
      </c>
      <c r="E285" s="7" t="n">
        <v>4</v>
      </c>
    </row>
    <row r="286" spans="1:5">
      <c r="A286" t="s">
        <v>4</v>
      </c>
      <c r="B286" s="4" t="s">
        <v>5</v>
      </c>
      <c r="C286" s="4" t="s">
        <v>14</v>
      </c>
      <c r="D286" s="4" t="s">
        <v>6</v>
      </c>
    </row>
    <row r="287" spans="1:5">
      <c r="A287" t="n">
        <v>5122</v>
      </c>
      <c r="B287" s="18" t="n">
        <v>94</v>
      </c>
      <c r="C287" s="7" t="n">
        <v>5</v>
      </c>
      <c r="D287" s="7" t="s">
        <v>61</v>
      </c>
    </row>
    <row r="288" spans="1:5">
      <c r="A288" t="s">
        <v>4</v>
      </c>
      <c r="B288" s="4" t="s">
        <v>5</v>
      </c>
      <c r="C288" s="4" t="s">
        <v>14</v>
      </c>
      <c r="D288" s="4" t="s">
        <v>6</v>
      </c>
      <c r="E288" s="4" t="s">
        <v>10</v>
      </c>
    </row>
    <row r="289" spans="1:5">
      <c r="A289" t="n">
        <v>5136</v>
      </c>
      <c r="B289" s="18" t="n">
        <v>94</v>
      </c>
      <c r="C289" s="7" t="n">
        <v>0</v>
      </c>
      <c r="D289" s="7" t="s">
        <v>62</v>
      </c>
      <c r="E289" s="7" t="n">
        <v>1</v>
      </c>
    </row>
    <row r="290" spans="1:5">
      <c r="A290" t="s">
        <v>4</v>
      </c>
      <c r="B290" s="4" t="s">
        <v>5</v>
      </c>
      <c r="C290" s="4" t="s">
        <v>14</v>
      </c>
      <c r="D290" s="4" t="s">
        <v>6</v>
      </c>
      <c r="E290" s="4" t="s">
        <v>10</v>
      </c>
    </row>
    <row r="291" spans="1:5">
      <c r="A291" t="n">
        <v>5152</v>
      </c>
      <c r="B291" s="18" t="n">
        <v>94</v>
      </c>
      <c r="C291" s="7" t="n">
        <v>0</v>
      </c>
      <c r="D291" s="7" t="s">
        <v>62</v>
      </c>
      <c r="E291" s="7" t="n">
        <v>2</v>
      </c>
    </row>
    <row r="292" spans="1:5">
      <c r="A292" t="s">
        <v>4</v>
      </c>
      <c r="B292" s="4" t="s">
        <v>5</v>
      </c>
      <c r="C292" s="4" t="s">
        <v>14</v>
      </c>
      <c r="D292" s="4" t="s">
        <v>6</v>
      </c>
      <c r="E292" s="4" t="s">
        <v>10</v>
      </c>
    </row>
    <row r="293" spans="1:5">
      <c r="A293" t="n">
        <v>5168</v>
      </c>
      <c r="B293" s="18" t="n">
        <v>94</v>
      </c>
      <c r="C293" s="7" t="n">
        <v>1</v>
      </c>
      <c r="D293" s="7" t="s">
        <v>62</v>
      </c>
      <c r="E293" s="7" t="n">
        <v>4</v>
      </c>
    </row>
    <row r="294" spans="1:5">
      <c r="A294" t="s">
        <v>4</v>
      </c>
      <c r="B294" s="4" t="s">
        <v>5</v>
      </c>
      <c r="C294" s="4" t="s">
        <v>14</v>
      </c>
      <c r="D294" s="4" t="s">
        <v>6</v>
      </c>
    </row>
    <row r="295" spans="1:5">
      <c r="A295" t="n">
        <v>5184</v>
      </c>
      <c r="B295" s="18" t="n">
        <v>94</v>
      </c>
      <c r="C295" s="7" t="n">
        <v>5</v>
      </c>
      <c r="D295" s="7" t="s">
        <v>62</v>
      </c>
    </row>
    <row r="296" spans="1:5">
      <c r="A296" t="s">
        <v>4</v>
      </c>
      <c r="B296" s="4" t="s">
        <v>5</v>
      </c>
      <c r="C296" s="4" t="s">
        <v>14</v>
      </c>
      <c r="D296" s="4" t="s">
        <v>6</v>
      </c>
      <c r="E296" s="4" t="s">
        <v>10</v>
      </c>
    </row>
    <row r="297" spans="1:5">
      <c r="A297" t="n">
        <v>5198</v>
      </c>
      <c r="B297" s="18" t="n">
        <v>94</v>
      </c>
      <c r="C297" s="7" t="n">
        <v>0</v>
      </c>
      <c r="D297" s="7" t="s">
        <v>63</v>
      </c>
      <c r="E297" s="7" t="n">
        <v>1</v>
      </c>
    </row>
    <row r="298" spans="1:5">
      <c r="A298" t="s">
        <v>4</v>
      </c>
      <c r="B298" s="4" t="s">
        <v>5</v>
      </c>
      <c r="C298" s="4" t="s">
        <v>14</v>
      </c>
      <c r="D298" s="4" t="s">
        <v>6</v>
      </c>
      <c r="E298" s="4" t="s">
        <v>10</v>
      </c>
    </row>
    <row r="299" spans="1:5">
      <c r="A299" t="n">
        <v>5214</v>
      </c>
      <c r="B299" s="18" t="n">
        <v>94</v>
      </c>
      <c r="C299" s="7" t="n">
        <v>0</v>
      </c>
      <c r="D299" s="7" t="s">
        <v>63</v>
      </c>
      <c r="E299" s="7" t="n">
        <v>2</v>
      </c>
    </row>
    <row r="300" spans="1:5">
      <c r="A300" t="s">
        <v>4</v>
      </c>
      <c r="B300" s="4" t="s">
        <v>5</v>
      </c>
      <c r="C300" s="4" t="s">
        <v>14</v>
      </c>
      <c r="D300" s="4" t="s">
        <v>6</v>
      </c>
      <c r="E300" s="4" t="s">
        <v>10</v>
      </c>
    </row>
    <row r="301" spans="1:5">
      <c r="A301" t="n">
        <v>5230</v>
      </c>
      <c r="B301" s="18" t="n">
        <v>94</v>
      </c>
      <c r="C301" s="7" t="n">
        <v>1</v>
      </c>
      <c r="D301" s="7" t="s">
        <v>63</v>
      </c>
      <c r="E301" s="7" t="n">
        <v>4</v>
      </c>
    </row>
    <row r="302" spans="1:5">
      <c r="A302" t="s">
        <v>4</v>
      </c>
      <c r="B302" s="4" t="s">
        <v>5</v>
      </c>
      <c r="C302" s="4" t="s">
        <v>14</v>
      </c>
      <c r="D302" s="4" t="s">
        <v>6</v>
      </c>
    </row>
    <row r="303" spans="1:5">
      <c r="A303" t="n">
        <v>5246</v>
      </c>
      <c r="B303" s="18" t="n">
        <v>94</v>
      </c>
      <c r="C303" s="7" t="n">
        <v>5</v>
      </c>
      <c r="D303" s="7" t="s">
        <v>63</v>
      </c>
    </row>
    <row r="304" spans="1:5">
      <c r="A304" t="s">
        <v>4</v>
      </c>
      <c r="B304" s="4" t="s">
        <v>5</v>
      </c>
      <c r="C304" s="4" t="s">
        <v>14</v>
      </c>
      <c r="D304" s="4" t="s">
        <v>6</v>
      </c>
      <c r="E304" s="4" t="s">
        <v>10</v>
      </c>
    </row>
    <row r="305" spans="1:5">
      <c r="A305" t="n">
        <v>5260</v>
      </c>
      <c r="B305" s="18" t="n">
        <v>94</v>
      </c>
      <c r="C305" s="7" t="n">
        <v>0</v>
      </c>
      <c r="D305" s="7" t="s">
        <v>64</v>
      </c>
      <c r="E305" s="7" t="n">
        <v>1</v>
      </c>
    </row>
    <row r="306" spans="1:5">
      <c r="A306" t="s">
        <v>4</v>
      </c>
      <c r="B306" s="4" t="s">
        <v>5</v>
      </c>
      <c r="C306" s="4" t="s">
        <v>14</v>
      </c>
      <c r="D306" s="4" t="s">
        <v>6</v>
      </c>
      <c r="E306" s="4" t="s">
        <v>10</v>
      </c>
    </row>
    <row r="307" spans="1:5">
      <c r="A307" t="n">
        <v>5276</v>
      </c>
      <c r="B307" s="18" t="n">
        <v>94</v>
      </c>
      <c r="C307" s="7" t="n">
        <v>0</v>
      </c>
      <c r="D307" s="7" t="s">
        <v>64</v>
      </c>
      <c r="E307" s="7" t="n">
        <v>2</v>
      </c>
    </row>
    <row r="308" spans="1:5">
      <c r="A308" t="s">
        <v>4</v>
      </c>
      <c r="B308" s="4" t="s">
        <v>5</v>
      </c>
      <c r="C308" s="4" t="s">
        <v>14</v>
      </c>
      <c r="D308" s="4" t="s">
        <v>6</v>
      </c>
      <c r="E308" s="4" t="s">
        <v>10</v>
      </c>
    </row>
    <row r="309" spans="1:5">
      <c r="A309" t="n">
        <v>5292</v>
      </c>
      <c r="B309" s="18" t="n">
        <v>94</v>
      </c>
      <c r="C309" s="7" t="n">
        <v>1</v>
      </c>
      <c r="D309" s="7" t="s">
        <v>64</v>
      </c>
      <c r="E309" s="7" t="n">
        <v>4</v>
      </c>
    </row>
    <row r="310" spans="1:5">
      <c r="A310" t="s">
        <v>4</v>
      </c>
      <c r="B310" s="4" t="s">
        <v>5</v>
      </c>
      <c r="C310" s="4" t="s">
        <v>14</v>
      </c>
      <c r="D310" s="4" t="s">
        <v>6</v>
      </c>
    </row>
    <row r="311" spans="1:5">
      <c r="A311" t="n">
        <v>5308</v>
      </c>
      <c r="B311" s="18" t="n">
        <v>94</v>
      </c>
      <c r="C311" s="7" t="n">
        <v>5</v>
      </c>
      <c r="D311" s="7" t="s">
        <v>64</v>
      </c>
    </row>
    <row r="312" spans="1:5">
      <c r="A312" t="s">
        <v>4</v>
      </c>
      <c r="B312" s="4" t="s">
        <v>5</v>
      </c>
      <c r="C312" s="4" t="s">
        <v>14</v>
      </c>
      <c r="D312" s="4" t="s">
        <v>6</v>
      </c>
      <c r="E312" s="4" t="s">
        <v>10</v>
      </c>
    </row>
    <row r="313" spans="1:5">
      <c r="A313" t="n">
        <v>5322</v>
      </c>
      <c r="B313" s="18" t="n">
        <v>94</v>
      </c>
      <c r="C313" s="7" t="n">
        <v>0</v>
      </c>
      <c r="D313" s="7" t="s">
        <v>65</v>
      </c>
      <c r="E313" s="7" t="n">
        <v>1</v>
      </c>
    </row>
    <row r="314" spans="1:5">
      <c r="A314" t="s">
        <v>4</v>
      </c>
      <c r="B314" s="4" t="s">
        <v>5</v>
      </c>
      <c r="C314" s="4" t="s">
        <v>14</v>
      </c>
      <c r="D314" s="4" t="s">
        <v>6</v>
      </c>
      <c r="E314" s="4" t="s">
        <v>10</v>
      </c>
    </row>
    <row r="315" spans="1:5">
      <c r="A315" t="n">
        <v>5338</v>
      </c>
      <c r="B315" s="18" t="n">
        <v>94</v>
      </c>
      <c r="C315" s="7" t="n">
        <v>0</v>
      </c>
      <c r="D315" s="7" t="s">
        <v>65</v>
      </c>
      <c r="E315" s="7" t="n">
        <v>2</v>
      </c>
    </row>
    <row r="316" spans="1:5">
      <c r="A316" t="s">
        <v>4</v>
      </c>
      <c r="B316" s="4" t="s">
        <v>5</v>
      </c>
      <c r="C316" s="4" t="s">
        <v>14</v>
      </c>
      <c r="D316" s="4" t="s">
        <v>6</v>
      </c>
      <c r="E316" s="4" t="s">
        <v>10</v>
      </c>
    </row>
    <row r="317" spans="1:5">
      <c r="A317" t="n">
        <v>5354</v>
      </c>
      <c r="B317" s="18" t="n">
        <v>94</v>
      </c>
      <c r="C317" s="7" t="n">
        <v>1</v>
      </c>
      <c r="D317" s="7" t="s">
        <v>65</v>
      </c>
      <c r="E317" s="7" t="n">
        <v>4</v>
      </c>
    </row>
    <row r="318" spans="1:5">
      <c r="A318" t="s">
        <v>4</v>
      </c>
      <c r="B318" s="4" t="s">
        <v>5</v>
      </c>
      <c r="C318" s="4" t="s">
        <v>14</v>
      </c>
      <c r="D318" s="4" t="s">
        <v>6</v>
      </c>
    </row>
    <row r="319" spans="1:5">
      <c r="A319" t="n">
        <v>5370</v>
      </c>
      <c r="B319" s="18" t="n">
        <v>94</v>
      </c>
      <c r="C319" s="7" t="n">
        <v>5</v>
      </c>
      <c r="D319" s="7" t="s">
        <v>65</v>
      </c>
    </row>
    <row r="320" spans="1:5">
      <c r="A320" t="s">
        <v>4</v>
      </c>
      <c r="B320" s="4" t="s">
        <v>5</v>
      </c>
      <c r="C320" s="4" t="s">
        <v>14</v>
      </c>
      <c r="D320" s="4" t="s">
        <v>6</v>
      </c>
      <c r="E320" s="4" t="s">
        <v>10</v>
      </c>
    </row>
    <row r="321" spans="1:5">
      <c r="A321" t="n">
        <v>5384</v>
      </c>
      <c r="B321" s="18" t="n">
        <v>94</v>
      </c>
      <c r="C321" s="7" t="n">
        <v>0</v>
      </c>
      <c r="D321" s="7" t="s">
        <v>66</v>
      </c>
      <c r="E321" s="7" t="n">
        <v>1</v>
      </c>
    </row>
    <row r="322" spans="1:5">
      <c r="A322" t="s">
        <v>4</v>
      </c>
      <c r="B322" s="4" t="s">
        <v>5</v>
      </c>
      <c r="C322" s="4" t="s">
        <v>14</v>
      </c>
      <c r="D322" s="4" t="s">
        <v>6</v>
      </c>
      <c r="E322" s="4" t="s">
        <v>10</v>
      </c>
    </row>
    <row r="323" spans="1:5">
      <c r="A323" t="n">
        <v>5400</v>
      </c>
      <c r="B323" s="18" t="n">
        <v>94</v>
      </c>
      <c r="C323" s="7" t="n">
        <v>0</v>
      </c>
      <c r="D323" s="7" t="s">
        <v>66</v>
      </c>
      <c r="E323" s="7" t="n">
        <v>2</v>
      </c>
    </row>
    <row r="324" spans="1:5">
      <c r="A324" t="s">
        <v>4</v>
      </c>
      <c r="B324" s="4" t="s">
        <v>5</v>
      </c>
      <c r="C324" s="4" t="s">
        <v>14</v>
      </c>
      <c r="D324" s="4" t="s">
        <v>6</v>
      </c>
      <c r="E324" s="4" t="s">
        <v>10</v>
      </c>
    </row>
    <row r="325" spans="1:5">
      <c r="A325" t="n">
        <v>5416</v>
      </c>
      <c r="B325" s="18" t="n">
        <v>94</v>
      </c>
      <c r="C325" s="7" t="n">
        <v>1</v>
      </c>
      <c r="D325" s="7" t="s">
        <v>66</v>
      </c>
      <c r="E325" s="7" t="n">
        <v>4</v>
      </c>
    </row>
    <row r="326" spans="1:5">
      <c r="A326" t="s">
        <v>4</v>
      </c>
      <c r="B326" s="4" t="s">
        <v>5</v>
      </c>
      <c r="C326" s="4" t="s">
        <v>14</v>
      </c>
      <c r="D326" s="4" t="s">
        <v>6</v>
      </c>
    </row>
    <row r="327" spans="1:5">
      <c r="A327" t="n">
        <v>5432</v>
      </c>
      <c r="B327" s="18" t="n">
        <v>94</v>
      </c>
      <c r="C327" s="7" t="n">
        <v>5</v>
      </c>
      <c r="D327" s="7" t="s">
        <v>66</v>
      </c>
    </row>
    <row r="328" spans="1:5">
      <c r="A328" t="s">
        <v>4</v>
      </c>
      <c r="B328" s="4" t="s">
        <v>5</v>
      </c>
      <c r="C328" s="4" t="s">
        <v>14</v>
      </c>
      <c r="D328" s="4" t="s">
        <v>6</v>
      </c>
      <c r="E328" s="4" t="s">
        <v>10</v>
      </c>
    </row>
    <row r="329" spans="1:5">
      <c r="A329" t="n">
        <v>5446</v>
      </c>
      <c r="B329" s="18" t="n">
        <v>94</v>
      </c>
      <c r="C329" s="7" t="n">
        <v>0</v>
      </c>
      <c r="D329" s="7" t="s">
        <v>67</v>
      </c>
      <c r="E329" s="7" t="n">
        <v>1</v>
      </c>
    </row>
    <row r="330" spans="1:5">
      <c r="A330" t="s">
        <v>4</v>
      </c>
      <c r="B330" s="4" t="s">
        <v>5</v>
      </c>
      <c r="C330" s="4" t="s">
        <v>14</v>
      </c>
      <c r="D330" s="4" t="s">
        <v>6</v>
      </c>
      <c r="E330" s="4" t="s">
        <v>10</v>
      </c>
    </row>
    <row r="331" spans="1:5">
      <c r="A331" t="n">
        <v>5464</v>
      </c>
      <c r="B331" s="18" t="n">
        <v>94</v>
      </c>
      <c r="C331" s="7" t="n">
        <v>0</v>
      </c>
      <c r="D331" s="7" t="s">
        <v>67</v>
      </c>
      <c r="E331" s="7" t="n">
        <v>2</v>
      </c>
    </row>
    <row r="332" spans="1:5">
      <c r="A332" t="s">
        <v>4</v>
      </c>
      <c r="B332" s="4" t="s">
        <v>5</v>
      </c>
      <c r="C332" s="4" t="s">
        <v>14</v>
      </c>
      <c r="D332" s="4" t="s">
        <v>6</v>
      </c>
      <c r="E332" s="4" t="s">
        <v>10</v>
      </c>
    </row>
    <row r="333" spans="1:5">
      <c r="A333" t="n">
        <v>5482</v>
      </c>
      <c r="B333" s="18" t="n">
        <v>94</v>
      </c>
      <c r="C333" s="7" t="n">
        <v>1</v>
      </c>
      <c r="D333" s="7" t="s">
        <v>67</v>
      </c>
      <c r="E333" s="7" t="n">
        <v>4</v>
      </c>
    </row>
    <row r="334" spans="1:5">
      <c r="A334" t="s">
        <v>4</v>
      </c>
      <c r="B334" s="4" t="s">
        <v>5</v>
      </c>
      <c r="C334" s="4" t="s">
        <v>14</v>
      </c>
      <c r="D334" s="4" t="s">
        <v>6</v>
      </c>
    </row>
    <row r="335" spans="1:5">
      <c r="A335" t="n">
        <v>5500</v>
      </c>
      <c r="B335" s="18" t="n">
        <v>94</v>
      </c>
      <c r="C335" s="7" t="n">
        <v>5</v>
      </c>
      <c r="D335" s="7" t="s">
        <v>67</v>
      </c>
    </row>
    <row r="336" spans="1:5">
      <c r="A336" t="s">
        <v>4</v>
      </c>
      <c r="B336" s="4" t="s">
        <v>5</v>
      </c>
      <c r="C336" s="4" t="s">
        <v>14</v>
      </c>
      <c r="D336" s="4" t="s">
        <v>6</v>
      </c>
      <c r="E336" s="4" t="s">
        <v>10</v>
      </c>
    </row>
    <row r="337" spans="1:5">
      <c r="A337" t="n">
        <v>5516</v>
      </c>
      <c r="B337" s="18" t="n">
        <v>94</v>
      </c>
      <c r="C337" s="7" t="n">
        <v>0</v>
      </c>
      <c r="D337" s="7" t="s">
        <v>68</v>
      </c>
      <c r="E337" s="7" t="n">
        <v>1</v>
      </c>
    </row>
    <row r="338" spans="1:5">
      <c r="A338" t="s">
        <v>4</v>
      </c>
      <c r="B338" s="4" t="s">
        <v>5</v>
      </c>
      <c r="C338" s="4" t="s">
        <v>14</v>
      </c>
      <c r="D338" s="4" t="s">
        <v>6</v>
      </c>
      <c r="E338" s="4" t="s">
        <v>10</v>
      </c>
    </row>
    <row r="339" spans="1:5">
      <c r="A339" t="n">
        <v>5534</v>
      </c>
      <c r="B339" s="18" t="n">
        <v>94</v>
      </c>
      <c r="C339" s="7" t="n">
        <v>0</v>
      </c>
      <c r="D339" s="7" t="s">
        <v>68</v>
      </c>
      <c r="E339" s="7" t="n">
        <v>2</v>
      </c>
    </row>
    <row r="340" spans="1:5">
      <c r="A340" t="s">
        <v>4</v>
      </c>
      <c r="B340" s="4" t="s">
        <v>5</v>
      </c>
      <c r="C340" s="4" t="s">
        <v>14</v>
      </c>
      <c r="D340" s="4" t="s">
        <v>6</v>
      </c>
      <c r="E340" s="4" t="s">
        <v>10</v>
      </c>
    </row>
    <row r="341" spans="1:5">
      <c r="A341" t="n">
        <v>5552</v>
      </c>
      <c r="B341" s="18" t="n">
        <v>94</v>
      </c>
      <c r="C341" s="7" t="n">
        <v>1</v>
      </c>
      <c r="D341" s="7" t="s">
        <v>68</v>
      </c>
      <c r="E341" s="7" t="n">
        <v>4</v>
      </c>
    </row>
    <row r="342" spans="1:5">
      <c r="A342" t="s">
        <v>4</v>
      </c>
      <c r="B342" s="4" t="s">
        <v>5</v>
      </c>
      <c r="C342" s="4" t="s">
        <v>14</v>
      </c>
      <c r="D342" s="4" t="s">
        <v>6</v>
      </c>
    </row>
    <row r="343" spans="1:5">
      <c r="A343" t="n">
        <v>5570</v>
      </c>
      <c r="B343" s="18" t="n">
        <v>94</v>
      </c>
      <c r="C343" s="7" t="n">
        <v>5</v>
      </c>
      <c r="D343" s="7" t="s">
        <v>68</v>
      </c>
    </row>
    <row r="344" spans="1:5">
      <c r="A344" t="s">
        <v>4</v>
      </c>
      <c r="B344" s="4" t="s">
        <v>5</v>
      </c>
      <c r="C344" s="4" t="s">
        <v>14</v>
      </c>
      <c r="D344" s="4" t="s">
        <v>6</v>
      </c>
      <c r="E344" s="4" t="s">
        <v>10</v>
      </c>
    </row>
    <row r="345" spans="1:5">
      <c r="A345" t="n">
        <v>5586</v>
      </c>
      <c r="B345" s="18" t="n">
        <v>94</v>
      </c>
      <c r="C345" s="7" t="n">
        <v>0</v>
      </c>
      <c r="D345" s="7" t="s">
        <v>69</v>
      </c>
      <c r="E345" s="7" t="n">
        <v>1</v>
      </c>
    </row>
    <row r="346" spans="1:5">
      <c r="A346" t="s">
        <v>4</v>
      </c>
      <c r="B346" s="4" t="s">
        <v>5</v>
      </c>
      <c r="C346" s="4" t="s">
        <v>14</v>
      </c>
      <c r="D346" s="4" t="s">
        <v>6</v>
      </c>
      <c r="E346" s="4" t="s">
        <v>10</v>
      </c>
    </row>
    <row r="347" spans="1:5">
      <c r="A347" t="n">
        <v>5604</v>
      </c>
      <c r="B347" s="18" t="n">
        <v>94</v>
      </c>
      <c r="C347" s="7" t="n">
        <v>0</v>
      </c>
      <c r="D347" s="7" t="s">
        <v>69</v>
      </c>
      <c r="E347" s="7" t="n">
        <v>2</v>
      </c>
    </row>
    <row r="348" spans="1:5">
      <c r="A348" t="s">
        <v>4</v>
      </c>
      <c r="B348" s="4" t="s">
        <v>5</v>
      </c>
      <c r="C348" s="4" t="s">
        <v>14</v>
      </c>
      <c r="D348" s="4" t="s">
        <v>6</v>
      </c>
      <c r="E348" s="4" t="s">
        <v>10</v>
      </c>
    </row>
    <row r="349" spans="1:5">
      <c r="A349" t="n">
        <v>5622</v>
      </c>
      <c r="B349" s="18" t="n">
        <v>94</v>
      </c>
      <c r="C349" s="7" t="n">
        <v>1</v>
      </c>
      <c r="D349" s="7" t="s">
        <v>69</v>
      </c>
      <c r="E349" s="7" t="n">
        <v>4</v>
      </c>
    </row>
    <row r="350" spans="1:5">
      <c r="A350" t="s">
        <v>4</v>
      </c>
      <c r="B350" s="4" t="s">
        <v>5</v>
      </c>
      <c r="C350" s="4" t="s">
        <v>14</v>
      </c>
      <c r="D350" s="4" t="s">
        <v>6</v>
      </c>
    </row>
    <row r="351" spans="1:5">
      <c r="A351" t="n">
        <v>5640</v>
      </c>
      <c r="B351" s="18" t="n">
        <v>94</v>
      </c>
      <c r="C351" s="7" t="n">
        <v>5</v>
      </c>
      <c r="D351" s="7" t="s">
        <v>69</v>
      </c>
    </row>
    <row r="352" spans="1:5">
      <c r="A352" t="s">
        <v>4</v>
      </c>
      <c r="B352" s="4" t="s">
        <v>5</v>
      </c>
      <c r="C352" s="4" t="s">
        <v>14</v>
      </c>
      <c r="D352" s="4" t="s">
        <v>6</v>
      </c>
      <c r="E352" s="4" t="s">
        <v>10</v>
      </c>
    </row>
    <row r="353" spans="1:5">
      <c r="A353" t="n">
        <v>5656</v>
      </c>
      <c r="B353" s="18" t="n">
        <v>94</v>
      </c>
      <c r="C353" s="7" t="n">
        <v>0</v>
      </c>
      <c r="D353" s="7" t="s">
        <v>70</v>
      </c>
      <c r="E353" s="7" t="n">
        <v>1</v>
      </c>
    </row>
    <row r="354" spans="1:5">
      <c r="A354" t="s">
        <v>4</v>
      </c>
      <c r="B354" s="4" t="s">
        <v>5</v>
      </c>
      <c r="C354" s="4" t="s">
        <v>14</v>
      </c>
      <c r="D354" s="4" t="s">
        <v>6</v>
      </c>
      <c r="E354" s="4" t="s">
        <v>10</v>
      </c>
    </row>
    <row r="355" spans="1:5">
      <c r="A355" t="n">
        <v>5673</v>
      </c>
      <c r="B355" s="18" t="n">
        <v>94</v>
      </c>
      <c r="C355" s="7" t="n">
        <v>0</v>
      </c>
      <c r="D355" s="7" t="s">
        <v>70</v>
      </c>
      <c r="E355" s="7" t="n">
        <v>2</v>
      </c>
    </row>
    <row r="356" spans="1:5">
      <c r="A356" t="s">
        <v>4</v>
      </c>
      <c r="B356" s="4" t="s">
        <v>5</v>
      </c>
      <c r="C356" s="4" t="s">
        <v>14</v>
      </c>
      <c r="D356" s="4" t="s">
        <v>6</v>
      </c>
      <c r="E356" s="4" t="s">
        <v>10</v>
      </c>
    </row>
    <row r="357" spans="1:5">
      <c r="A357" t="n">
        <v>5690</v>
      </c>
      <c r="B357" s="18" t="n">
        <v>94</v>
      </c>
      <c r="C357" s="7" t="n">
        <v>1</v>
      </c>
      <c r="D357" s="7" t="s">
        <v>70</v>
      </c>
      <c r="E357" s="7" t="n">
        <v>4</v>
      </c>
    </row>
    <row r="358" spans="1:5">
      <c r="A358" t="s">
        <v>4</v>
      </c>
      <c r="B358" s="4" t="s">
        <v>5</v>
      </c>
      <c r="C358" s="4" t="s">
        <v>14</v>
      </c>
      <c r="D358" s="4" t="s">
        <v>6</v>
      </c>
    </row>
    <row r="359" spans="1:5">
      <c r="A359" t="n">
        <v>5707</v>
      </c>
      <c r="B359" s="18" t="n">
        <v>94</v>
      </c>
      <c r="C359" s="7" t="n">
        <v>5</v>
      </c>
      <c r="D359" s="7" t="s">
        <v>70</v>
      </c>
    </row>
    <row r="360" spans="1:5">
      <c r="A360" t="s">
        <v>4</v>
      </c>
      <c r="B360" s="4" t="s">
        <v>5</v>
      </c>
      <c r="C360" s="4" t="s">
        <v>14</v>
      </c>
      <c r="D360" s="4" t="s">
        <v>6</v>
      </c>
      <c r="E360" s="4" t="s">
        <v>10</v>
      </c>
    </row>
    <row r="361" spans="1:5">
      <c r="A361" t="n">
        <v>5722</v>
      </c>
      <c r="B361" s="18" t="n">
        <v>94</v>
      </c>
      <c r="C361" s="7" t="n">
        <v>0</v>
      </c>
      <c r="D361" s="7" t="s">
        <v>71</v>
      </c>
      <c r="E361" s="7" t="n">
        <v>1</v>
      </c>
    </row>
    <row r="362" spans="1:5">
      <c r="A362" t="s">
        <v>4</v>
      </c>
      <c r="B362" s="4" t="s">
        <v>5</v>
      </c>
      <c r="C362" s="4" t="s">
        <v>14</v>
      </c>
      <c r="D362" s="4" t="s">
        <v>6</v>
      </c>
      <c r="E362" s="4" t="s">
        <v>10</v>
      </c>
    </row>
    <row r="363" spans="1:5">
      <c r="A363" t="n">
        <v>5739</v>
      </c>
      <c r="B363" s="18" t="n">
        <v>94</v>
      </c>
      <c r="C363" s="7" t="n">
        <v>0</v>
      </c>
      <c r="D363" s="7" t="s">
        <v>71</v>
      </c>
      <c r="E363" s="7" t="n">
        <v>2</v>
      </c>
    </row>
    <row r="364" spans="1:5">
      <c r="A364" t="s">
        <v>4</v>
      </c>
      <c r="B364" s="4" t="s">
        <v>5</v>
      </c>
      <c r="C364" s="4" t="s">
        <v>14</v>
      </c>
      <c r="D364" s="4" t="s">
        <v>6</v>
      </c>
      <c r="E364" s="4" t="s">
        <v>10</v>
      </c>
    </row>
    <row r="365" spans="1:5">
      <c r="A365" t="n">
        <v>5756</v>
      </c>
      <c r="B365" s="18" t="n">
        <v>94</v>
      </c>
      <c r="C365" s="7" t="n">
        <v>1</v>
      </c>
      <c r="D365" s="7" t="s">
        <v>71</v>
      </c>
      <c r="E365" s="7" t="n">
        <v>4</v>
      </c>
    </row>
    <row r="366" spans="1:5">
      <c r="A366" t="s">
        <v>4</v>
      </c>
      <c r="B366" s="4" t="s">
        <v>5</v>
      </c>
      <c r="C366" s="4" t="s">
        <v>14</v>
      </c>
      <c r="D366" s="4" t="s">
        <v>6</v>
      </c>
    </row>
    <row r="367" spans="1:5">
      <c r="A367" t="n">
        <v>5773</v>
      </c>
      <c r="B367" s="18" t="n">
        <v>94</v>
      </c>
      <c r="C367" s="7" t="n">
        <v>5</v>
      </c>
      <c r="D367" s="7" t="s">
        <v>71</v>
      </c>
    </row>
    <row r="368" spans="1:5">
      <c r="A368" t="s">
        <v>4</v>
      </c>
      <c r="B368" s="4" t="s">
        <v>5</v>
      </c>
      <c r="C368" s="4" t="s">
        <v>14</v>
      </c>
      <c r="D368" s="4" t="s">
        <v>6</v>
      </c>
      <c r="E368" s="4" t="s">
        <v>10</v>
      </c>
    </row>
    <row r="369" spans="1:5">
      <c r="A369" t="n">
        <v>5788</v>
      </c>
      <c r="B369" s="18" t="n">
        <v>94</v>
      </c>
      <c r="C369" s="7" t="n">
        <v>0</v>
      </c>
      <c r="D369" s="7" t="s">
        <v>72</v>
      </c>
      <c r="E369" s="7" t="n">
        <v>1</v>
      </c>
    </row>
    <row r="370" spans="1:5">
      <c r="A370" t="s">
        <v>4</v>
      </c>
      <c r="B370" s="4" t="s">
        <v>5</v>
      </c>
      <c r="C370" s="4" t="s">
        <v>14</v>
      </c>
      <c r="D370" s="4" t="s">
        <v>6</v>
      </c>
      <c r="E370" s="4" t="s">
        <v>10</v>
      </c>
    </row>
    <row r="371" spans="1:5">
      <c r="A371" t="n">
        <v>5805</v>
      </c>
      <c r="B371" s="18" t="n">
        <v>94</v>
      </c>
      <c r="C371" s="7" t="n">
        <v>0</v>
      </c>
      <c r="D371" s="7" t="s">
        <v>72</v>
      </c>
      <c r="E371" s="7" t="n">
        <v>2</v>
      </c>
    </row>
    <row r="372" spans="1:5">
      <c r="A372" t="s">
        <v>4</v>
      </c>
      <c r="B372" s="4" t="s">
        <v>5</v>
      </c>
      <c r="C372" s="4" t="s">
        <v>14</v>
      </c>
      <c r="D372" s="4" t="s">
        <v>6</v>
      </c>
      <c r="E372" s="4" t="s">
        <v>10</v>
      </c>
    </row>
    <row r="373" spans="1:5">
      <c r="A373" t="n">
        <v>5822</v>
      </c>
      <c r="B373" s="18" t="n">
        <v>94</v>
      </c>
      <c r="C373" s="7" t="n">
        <v>1</v>
      </c>
      <c r="D373" s="7" t="s">
        <v>72</v>
      </c>
      <c r="E373" s="7" t="n">
        <v>4</v>
      </c>
    </row>
    <row r="374" spans="1:5">
      <c r="A374" t="s">
        <v>4</v>
      </c>
      <c r="B374" s="4" t="s">
        <v>5</v>
      </c>
      <c r="C374" s="4" t="s">
        <v>14</v>
      </c>
      <c r="D374" s="4" t="s">
        <v>6</v>
      </c>
    </row>
    <row r="375" spans="1:5">
      <c r="A375" t="n">
        <v>5839</v>
      </c>
      <c r="B375" s="18" t="n">
        <v>94</v>
      </c>
      <c r="C375" s="7" t="n">
        <v>5</v>
      </c>
      <c r="D375" s="7" t="s">
        <v>72</v>
      </c>
    </row>
    <row r="376" spans="1:5">
      <c r="A376" t="s">
        <v>4</v>
      </c>
      <c r="B376" s="4" t="s">
        <v>5</v>
      </c>
      <c r="C376" s="4" t="s">
        <v>14</v>
      </c>
      <c r="D376" s="4" t="s">
        <v>6</v>
      </c>
      <c r="E376" s="4" t="s">
        <v>10</v>
      </c>
    </row>
    <row r="377" spans="1:5">
      <c r="A377" t="n">
        <v>5854</v>
      </c>
      <c r="B377" s="18" t="n">
        <v>94</v>
      </c>
      <c r="C377" s="7" t="n">
        <v>0</v>
      </c>
      <c r="D377" s="7" t="s">
        <v>73</v>
      </c>
      <c r="E377" s="7" t="n">
        <v>1</v>
      </c>
    </row>
    <row r="378" spans="1:5">
      <c r="A378" t="s">
        <v>4</v>
      </c>
      <c r="B378" s="4" t="s">
        <v>5</v>
      </c>
      <c r="C378" s="4" t="s">
        <v>14</v>
      </c>
      <c r="D378" s="4" t="s">
        <v>6</v>
      </c>
      <c r="E378" s="4" t="s">
        <v>10</v>
      </c>
    </row>
    <row r="379" spans="1:5">
      <c r="A379" t="n">
        <v>5871</v>
      </c>
      <c r="B379" s="18" t="n">
        <v>94</v>
      </c>
      <c r="C379" s="7" t="n">
        <v>0</v>
      </c>
      <c r="D379" s="7" t="s">
        <v>73</v>
      </c>
      <c r="E379" s="7" t="n">
        <v>2</v>
      </c>
    </row>
    <row r="380" spans="1:5">
      <c r="A380" t="s">
        <v>4</v>
      </c>
      <c r="B380" s="4" t="s">
        <v>5</v>
      </c>
      <c r="C380" s="4" t="s">
        <v>14</v>
      </c>
      <c r="D380" s="4" t="s">
        <v>6</v>
      </c>
      <c r="E380" s="4" t="s">
        <v>10</v>
      </c>
    </row>
    <row r="381" spans="1:5">
      <c r="A381" t="n">
        <v>5888</v>
      </c>
      <c r="B381" s="18" t="n">
        <v>94</v>
      </c>
      <c r="C381" s="7" t="n">
        <v>1</v>
      </c>
      <c r="D381" s="7" t="s">
        <v>73</v>
      </c>
      <c r="E381" s="7" t="n">
        <v>4</v>
      </c>
    </row>
    <row r="382" spans="1:5">
      <c r="A382" t="s">
        <v>4</v>
      </c>
      <c r="B382" s="4" t="s">
        <v>5</v>
      </c>
      <c r="C382" s="4" t="s">
        <v>14</v>
      </c>
      <c r="D382" s="4" t="s">
        <v>6</v>
      </c>
    </row>
    <row r="383" spans="1:5">
      <c r="A383" t="n">
        <v>5905</v>
      </c>
      <c r="B383" s="18" t="n">
        <v>94</v>
      </c>
      <c r="C383" s="7" t="n">
        <v>5</v>
      </c>
      <c r="D383" s="7" t="s">
        <v>73</v>
      </c>
    </row>
    <row r="384" spans="1:5">
      <c r="A384" t="s">
        <v>4</v>
      </c>
      <c r="B384" s="4" t="s">
        <v>5</v>
      </c>
      <c r="C384" s="4" t="s">
        <v>14</v>
      </c>
      <c r="D384" s="4" t="s">
        <v>6</v>
      </c>
      <c r="E384" s="4" t="s">
        <v>10</v>
      </c>
    </row>
    <row r="385" spans="1:5">
      <c r="A385" t="n">
        <v>5920</v>
      </c>
      <c r="B385" s="18" t="n">
        <v>94</v>
      </c>
      <c r="C385" s="7" t="n">
        <v>0</v>
      </c>
      <c r="D385" s="7" t="s">
        <v>74</v>
      </c>
      <c r="E385" s="7" t="n">
        <v>1</v>
      </c>
    </row>
    <row r="386" spans="1:5">
      <c r="A386" t="s">
        <v>4</v>
      </c>
      <c r="B386" s="4" t="s">
        <v>5</v>
      </c>
      <c r="C386" s="4" t="s">
        <v>14</v>
      </c>
      <c r="D386" s="4" t="s">
        <v>6</v>
      </c>
      <c r="E386" s="4" t="s">
        <v>10</v>
      </c>
    </row>
    <row r="387" spans="1:5">
      <c r="A387" t="n">
        <v>5937</v>
      </c>
      <c r="B387" s="18" t="n">
        <v>94</v>
      </c>
      <c r="C387" s="7" t="n">
        <v>0</v>
      </c>
      <c r="D387" s="7" t="s">
        <v>74</v>
      </c>
      <c r="E387" s="7" t="n">
        <v>2</v>
      </c>
    </row>
    <row r="388" spans="1:5">
      <c r="A388" t="s">
        <v>4</v>
      </c>
      <c r="B388" s="4" t="s">
        <v>5</v>
      </c>
      <c r="C388" s="4" t="s">
        <v>14</v>
      </c>
      <c r="D388" s="4" t="s">
        <v>6</v>
      </c>
      <c r="E388" s="4" t="s">
        <v>10</v>
      </c>
    </row>
    <row r="389" spans="1:5">
      <c r="A389" t="n">
        <v>5954</v>
      </c>
      <c r="B389" s="18" t="n">
        <v>94</v>
      </c>
      <c r="C389" s="7" t="n">
        <v>1</v>
      </c>
      <c r="D389" s="7" t="s">
        <v>74</v>
      </c>
      <c r="E389" s="7" t="n">
        <v>4</v>
      </c>
    </row>
    <row r="390" spans="1:5">
      <c r="A390" t="s">
        <v>4</v>
      </c>
      <c r="B390" s="4" t="s">
        <v>5</v>
      </c>
      <c r="C390" s="4" t="s">
        <v>14</v>
      </c>
      <c r="D390" s="4" t="s">
        <v>6</v>
      </c>
    </row>
    <row r="391" spans="1:5">
      <c r="A391" t="n">
        <v>5971</v>
      </c>
      <c r="B391" s="18" t="n">
        <v>94</v>
      </c>
      <c r="C391" s="7" t="n">
        <v>5</v>
      </c>
      <c r="D391" s="7" t="s">
        <v>74</v>
      </c>
    </row>
    <row r="392" spans="1:5">
      <c r="A392" t="s">
        <v>4</v>
      </c>
      <c r="B392" s="4" t="s">
        <v>5</v>
      </c>
      <c r="C392" s="4" t="s">
        <v>14</v>
      </c>
      <c r="D392" s="4" t="s">
        <v>6</v>
      </c>
      <c r="E392" s="4" t="s">
        <v>10</v>
      </c>
    </row>
    <row r="393" spans="1:5">
      <c r="A393" t="n">
        <v>5986</v>
      </c>
      <c r="B393" s="18" t="n">
        <v>94</v>
      </c>
      <c r="C393" s="7" t="n">
        <v>0</v>
      </c>
      <c r="D393" s="7" t="s">
        <v>75</v>
      </c>
      <c r="E393" s="7" t="n">
        <v>1</v>
      </c>
    </row>
    <row r="394" spans="1:5">
      <c r="A394" t="s">
        <v>4</v>
      </c>
      <c r="B394" s="4" t="s">
        <v>5</v>
      </c>
      <c r="C394" s="4" t="s">
        <v>14</v>
      </c>
      <c r="D394" s="4" t="s">
        <v>6</v>
      </c>
      <c r="E394" s="4" t="s">
        <v>10</v>
      </c>
    </row>
    <row r="395" spans="1:5">
      <c r="A395" t="n">
        <v>6003</v>
      </c>
      <c r="B395" s="18" t="n">
        <v>94</v>
      </c>
      <c r="C395" s="7" t="n">
        <v>0</v>
      </c>
      <c r="D395" s="7" t="s">
        <v>75</v>
      </c>
      <c r="E395" s="7" t="n">
        <v>2</v>
      </c>
    </row>
    <row r="396" spans="1:5">
      <c r="A396" t="s">
        <v>4</v>
      </c>
      <c r="B396" s="4" t="s">
        <v>5</v>
      </c>
      <c r="C396" s="4" t="s">
        <v>14</v>
      </c>
      <c r="D396" s="4" t="s">
        <v>6</v>
      </c>
      <c r="E396" s="4" t="s">
        <v>10</v>
      </c>
    </row>
    <row r="397" spans="1:5">
      <c r="A397" t="n">
        <v>6020</v>
      </c>
      <c r="B397" s="18" t="n">
        <v>94</v>
      </c>
      <c r="C397" s="7" t="n">
        <v>1</v>
      </c>
      <c r="D397" s="7" t="s">
        <v>75</v>
      </c>
      <c r="E397" s="7" t="n">
        <v>4</v>
      </c>
    </row>
    <row r="398" spans="1:5">
      <c r="A398" t="s">
        <v>4</v>
      </c>
      <c r="B398" s="4" t="s">
        <v>5</v>
      </c>
      <c r="C398" s="4" t="s">
        <v>14</v>
      </c>
      <c r="D398" s="4" t="s">
        <v>6</v>
      </c>
    </row>
    <row r="399" spans="1:5">
      <c r="A399" t="n">
        <v>6037</v>
      </c>
      <c r="B399" s="18" t="n">
        <v>94</v>
      </c>
      <c r="C399" s="7" t="n">
        <v>5</v>
      </c>
      <c r="D399" s="7" t="s">
        <v>75</v>
      </c>
    </row>
    <row r="400" spans="1:5">
      <c r="A400" t="s">
        <v>4</v>
      </c>
      <c r="B400" s="4" t="s">
        <v>5</v>
      </c>
      <c r="C400" s="4" t="s">
        <v>14</v>
      </c>
      <c r="D400" s="4" t="s">
        <v>6</v>
      </c>
      <c r="E400" s="4" t="s">
        <v>10</v>
      </c>
    </row>
    <row r="401" spans="1:5">
      <c r="A401" t="n">
        <v>6052</v>
      </c>
      <c r="B401" s="18" t="n">
        <v>94</v>
      </c>
      <c r="C401" s="7" t="n">
        <v>0</v>
      </c>
      <c r="D401" s="7" t="s">
        <v>76</v>
      </c>
      <c r="E401" s="7" t="n">
        <v>1</v>
      </c>
    </row>
    <row r="402" spans="1:5">
      <c r="A402" t="s">
        <v>4</v>
      </c>
      <c r="B402" s="4" t="s">
        <v>5</v>
      </c>
      <c r="C402" s="4" t="s">
        <v>14</v>
      </c>
      <c r="D402" s="4" t="s">
        <v>6</v>
      </c>
      <c r="E402" s="4" t="s">
        <v>10</v>
      </c>
    </row>
    <row r="403" spans="1:5">
      <c r="A403" t="n">
        <v>6069</v>
      </c>
      <c r="B403" s="18" t="n">
        <v>94</v>
      </c>
      <c r="C403" s="7" t="n">
        <v>0</v>
      </c>
      <c r="D403" s="7" t="s">
        <v>76</v>
      </c>
      <c r="E403" s="7" t="n">
        <v>2</v>
      </c>
    </row>
    <row r="404" spans="1:5">
      <c r="A404" t="s">
        <v>4</v>
      </c>
      <c r="B404" s="4" t="s">
        <v>5</v>
      </c>
      <c r="C404" s="4" t="s">
        <v>14</v>
      </c>
      <c r="D404" s="4" t="s">
        <v>6</v>
      </c>
      <c r="E404" s="4" t="s">
        <v>10</v>
      </c>
    </row>
    <row r="405" spans="1:5">
      <c r="A405" t="n">
        <v>6086</v>
      </c>
      <c r="B405" s="18" t="n">
        <v>94</v>
      </c>
      <c r="C405" s="7" t="n">
        <v>1</v>
      </c>
      <c r="D405" s="7" t="s">
        <v>76</v>
      </c>
      <c r="E405" s="7" t="n">
        <v>4</v>
      </c>
    </row>
    <row r="406" spans="1:5">
      <c r="A406" t="s">
        <v>4</v>
      </c>
      <c r="B406" s="4" t="s">
        <v>5</v>
      </c>
      <c r="C406" s="4" t="s">
        <v>14</v>
      </c>
      <c r="D406" s="4" t="s">
        <v>6</v>
      </c>
    </row>
    <row r="407" spans="1:5">
      <c r="A407" t="n">
        <v>6103</v>
      </c>
      <c r="B407" s="18" t="n">
        <v>94</v>
      </c>
      <c r="C407" s="7" t="n">
        <v>5</v>
      </c>
      <c r="D407" s="7" t="s">
        <v>76</v>
      </c>
    </row>
    <row r="408" spans="1:5">
      <c r="A408" t="s">
        <v>4</v>
      </c>
      <c r="B408" s="4" t="s">
        <v>5</v>
      </c>
      <c r="C408" s="4" t="s">
        <v>14</v>
      </c>
      <c r="D408" s="4" t="s">
        <v>6</v>
      </c>
      <c r="E408" s="4" t="s">
        <v>10</v>
      </c>
    </row>
    <row r="409" spans="1:5">
      <c r="A409" t="n">
        <v>6118</v>
      </c>
      <c r="B409" s="18" t="n">
        <v>94</v>
      </c>
      <c r="C409" s="7" t="n">
        <v>0</v>
      </c>
      <c r="D409" s="7" t="s">
        <v>77</v>
      </c>
      <c r="E409" s="7" t="n">
        <v>1</v>
      </c>
    </row>
    <row r="410" spans="1:5">
      <c r="A410" t="s">
        <v>4</v>
      </c>
      <c r="B410" s="4" t="s">
        <v>5</v>
      </c>
      <c r="C410" s="4" t="s">
        <v>14</v>
      </c>
      <c r="D410" s="4" t="s">
        <v>6</v>
      </c>
      <c r="E410" s="4" t="s">
        <v>10</v>
      </c>
    </row>
    <row r="411" spans="1:5">
      <c r="A411" t="n">
        <v>6135</v>
      </c>
      <c r="B411" s="18" t="n">
        <v>94</v>
      </c>
      <c r="C411" s="7" t="n">
        <v>0</v>
      </c>
      <c r="D411" s="7" t="s">
        <v>77</v>
      </c>
      <c r="E411" s="7" t="n">
        <v>2</v>
      </c>
    </row>
    <row r="412" spans="1:5">
      <c r="A412" t="s">
        <v>4</v>
      </c>
      <c r="B412" s="4" t="s">
        <v>5</v>
      </c>
      <c r="C412" s="4" t="s">
        <v>14</v>
      </c>
      <c r="D412" s="4" t="s">
        <v>6</v>
      </c>
      <c r="E412" s="4" t="s">
        <v>10</v>
      </c>
    </row>
    <row r="413" spans="1:5">
      <c r="A413" t="n">
        <v>6152</v>
      </c>
      <c r="B413" s="18" t="n">
        <v>94</v>
      </c>
      <c r="C413" s="7" t="n">
        <v>1</v>
      </c>
      <c r="D413" s="7" t="s">
        <v>77</v>
      </c>
      <c r="E413" s="7" t="n">
        <v>4</v>
      </c>
    </row>
    <row r="414" spans="1:5">
      <c r="A414" t="s">
        <v>4</v>
      </c>
      <c r="B414" s="4" t="s">
        <v>5</v>
      </c>
      <c r="C414" s="4" t="s">
        <v>14</v>
      </c>
      <c r="D414" s="4" t="s">
        <v>6</v>
      </c>
    </row>
    <row r="415" spans="1:5">
      <c r="A415" t="n">
        <v>6169</v>
      </c>
      <c r="B415" s="18" t="n">
        <v>94</v>
      </c>
      <c r="C415" s="7" t="n">
        <v>5</v>
      </c>
      <c r="D415" s="7" t="s">
        <v>77</v>
      </c>
    </row>
    <row r="416" spans="1:5">
      <c r="A416" t="s">
        <v>4</v>
      </c>
      <c r="B416" s="4" t="s">
        <v>5</v>
      </c>
      <c r="C416" s="4" t="s">
        <v>14</v>
      </c>
      <c r="D416" s="4" t="s">
        <v>6</v>
      </c>
      <c r="E416" s="4" t="s">
        <v>10</v>
      </c>
    </row>
    <row r="417" spans="1:5">
      <c r="A417" t="n">
        <v>6184</v>
      </c>
      <c r="B417" s="18" t="n">
        <v>94</v>
      </c>
      <c r="C417" s="7" t="n">
        <v>0</v>
      </c>
      <c r="D417" s="7" t="s">
        <v>78</v>
      </c>
      <c r="E417" s="7" t="n">
        <v>1</v>
      </c>
    </row>
    <row r="418" spans="1:5">
      <c r="A418" t="s">
        <v>4</v>
      </c>
      <c r="B418" s="4" t="s">
        <v>5</v>
      </c>
      <c r="C418" s="4" t="s">
        <v>14</v>
      </c>
      <c r="D418" s="4" t="s">
        <v>6</v>
      </c>
      <c r="E418" s="4" t="s">
        <v>10</v>
      </c>
    </row>
    <row r="419" spans="1:5">
      <c r="A419" t="n">
        <v>6201</v>
      </c>
      <c r="B419" s="18" t="n">
        <v>94</v>
      </c>
      <c r="C419" s="7" t="n">
        <v>0</v>
      </c>
      <c r="D419" s="7" t="s">
        <v>78</v>
      </c>
      <c r="E419" s="7" t="n">
        <v>2</v>
      </c>
    </row>
    <row r="420" spans="1:5">
      <c r="A420" t="s">
        <v>4</v>
      </c>
      <c r="B420" s="4" t="s">
        <v>5</v>
      </c>
      <c r="C420" s="4" t="s">
        <v>14</v>
      </c>
      <c r="D420" s="4" t="s">
        <v>6</v>
      </c>
      <c r="E420" s="4" t="s">
        <v>10</v>
      </c>
    </row>
    <row r="421" spans="1:5">
      <c r="A421" t="n">
        <v>6218</v>
      </c>
      <c r="B421" s="18" t="n">
        <v>94</v>
      </c>
      <c r="C421" s="7" t="n">
        <v>1</v>
      </c>
      <c r="D421" s="7" t="s">
        <v>78</v>
      </c>
      <c r="E421" s="7" t="n">
        <v>4</v>
      </c>
    </row>
    <row r="422" spans="1:5">
      <c r="A422" t="s">
        <v>4</v>
      </c>
      <c r="B422" s="4" t="s">
        <v>5</v>
      </c>
      <c r="C422" s="4" t="s">
        <v>14</v>
      </c>
      <c r="D422" s="4" t="s">
        <v>6</v>
      </c>
    </row>
    <row r="423" spans="1:5">
      <c r="A423" t="n">
        <v>6235</v>
      </c>
      <c r="B423" s="18" t="n">
        <v>94</v>
      </c>
      <c r="C423" s="7" t="n">
        <v>5</v>
      </c>
      <c r="D423" s="7" t="s">
        <v>78</v>
      </c>
    </row>
    <row r="424" spans="1:5">
      <c r="A424" t="s">
        <v>4</v>
      </c>
      <c r="B424" s="4" t="s">
        <v>5</v>
      </c>
      <c r="C424" s="4" t="s">
        <v>14</v>
      </c>
      <c r="D424" s="4" t="s">
        <v>6</v>
      </c>
      <c r="E424" s="4" t="s">
        <v>10</v>
      </c>
    </row>
    <row r="425" spans="1:5">
      <c r="A425" t="n">
        <v>6250</v>
      </c>
      <c r="B425" s="18" t="n">
        <v>94</v>
      </c>
      <c r="C425" s="7" t="n">
        <v>0</v>
      </c>
      <c r="D425" s="7" t="s">
        <v>79</v>
      </c>
      <c r="E425" s="7" t="n">
        <v>1</v>
      </c>
    </row>
    <row r="426" spans="1:5">
      <c r="A426" t="s">
        <v>4</v>
      </c>
      <c r="B426" s="4" t="s">
        <v>5</v>
      </c>
      <c r="C426" s="4" t="s">
        <v>14</v>
      </c>
      <c r="D426" s="4" t="s">
        <v>6</v>
      </c>
      <c r="E426" s="4" t="s">
        <v>10</v>
      </c>
    </row>
    <row r="427" spans="1:5">
      <c r="A427" t="n">
        <v>6267</v>
      </c>
      <c r="B427" s="18" t="n">
        <v>94</v>
      </c>
      <c r="C427" s="7" t="n">
        <v>0</v>
      </c>
      <c r="D427" s="7" t="s">
        <v>79</v>
      </c>
      <c r="E427" s="7" t="n">
        <v>2</v>
      </c>
    </row>
    <row r="428" spans="1:5">
      <c r="A428" t="s">
        <v>4</v>
      </c>
      <c r="B428" s="4" t="s">
        <v>5</v>
      </c>
      <c r="C428" s="4" t="s">
        <v>14</v>
      </c>
      <c r="D428" s="4" t="s">
        <v>6</v>
      </c>
      <c r="E428" s="4" t="s">
        <v>10</v>
      </c>
    </row>
    <row r="429" spans="1:5">
      <c r="A429" t="n">
        <v>6284</v>
      </c>
      <c r="B429" s="18" t="n">
        <v>94</v>
      </c>
      <c r="C429" s="7" t="n">
        <v>1</v>
      </c>
      <c r="D429" s="7" t="s">
        <v>79</v>
      </c>
      <c r="E429" s="7" t="n">
        <v>4</v>
      </c>
    </row>
    <row r="430" spans="1:5">
      <c r="A430" t="s">
        <v>4</v>
      </c>
      <c r="B430" s="4" t="s">
        <v>5</v>
      </c>
      <c r="C430" s="4" t="s">
        <v>14</v>
      </c>
      <c r="D430" s="4" t="s">
        <v>6</v>
      </c>
    </row>
    <row r="431" spans="1:5">
      <c r="A431" t="n">
        <v>6301</v>
      </c>
      <c r="B431" s="18" t="n">
        <v>94</v>
      </c>
      <c r="C431" s="7" t="n">
        <v>5</v>
      </c>
      <c r="D431" s="7" t="s">
        <v>79</v>
      </c>
    </row>
    <row r="432" spans="1:5">
      <c r="A432" t="s">
        <v>4</v>
      </c>
      <c r="B432" s="4" t="s">
        <v>5</v>
      </c>
      <c r="C432" s="4" t="s">
        <v>14</v>
      </c>
      <c r="D432" s="4" t="s">
        <v>6</v>
      </c>
      <c r="E432" s="4" t="s">
        <v>10</v>
      </c>
    </row>
    <row r="433" spans="1:5">
      <c r="A433" t="n">
        <v>6316</v>
      </c>
      <c r="B433" s="18" t="n">
        <v>94</v>
      </c>
      <c r="C433" s="7" t="n">
        <v>0</v>
      </c>
      <c r="D433" s="7" t="s">
        <v>80</v>
      </c>
      <c r="E433" s="7" t="n">
        <v>1</v>
      </c>
    </row>
    <row r="434" spans="1:5">
      <c r="A434" t="s">
        <v>4</v>
      </c>
      <c r="B434" s="4" t="s">
        <v>5</v>
      </c>
      <c r="C434" s="4" t="s">
        <v>14</v>
      </c>
      <c r="D434" s="4" t="s">
        <v>6</v>
      </c>
      <c r="E434" s="4" t="s">
        <v>10</v>
      </c>
    </row>
    <row r="435" spans="1:5">
      <c r="A435" t="n">
        <v>6332</v>
      </c>
      <c r="B435" s="18" t="n">
        <v>94</v>
      </c>
      <c r="C435" s="7" t="n">
        <v>0</v>
      </c>
      <c r="D435" s="7" t="s">
        <v>80</v>
      </c>
      <c r="E435" s="7" t="n">
        <v>2</v>
      </c>
    </row>
    <row r="436" spans="1:5">
      <c r="A436" t="s">
        <v>4</v>
      </c>
      <c r="B436" s="4" t="s">
        <v>5</v>
      </c>
      <c r="C436" s="4" t="s">
        <v>14</v>
      </c>
      <c r="D436" s="4" t="s">
        <v>6</v>
      </c>
      <c r="E436" s="4" t="s">
        <v>10</v>
      </c>
    </row>
    <row r="437" spans="1:5">
      <c r="A437" t="n">
        <v>6348</v>
      </c>
      <c r="B437" s="18" t="n">
        <v>94</v>
      </c>
      <c r="C437" s="7" t="n">
        <v>1</v>
      </c>
      <c r="D437" s="7" t="s">
        <v>80</v>
      </c>
      <c r="E437" s="7" t="n">
        <v>4</v>
      </c>
    </row>
    <row r="438" spans="1:5">
      <c r="A438" t="s">
        <v>4</v>
      </c>
      <c r="B438" s="4" t="s">
        <v>5</v>
      </c>
      <c r="C438" s="4" t="s">
        <v>14</v>
      </c>
      <c r="D438" s="4" t="s">
        <v>6</v>
      </c>
    </row>
    <row r="439" spans="1:5">
      <c r="A439" t="n">
        <v>6364</v>
      </c>
      <c r="B439" s="18" t="n">
        <v>94</v>
      </c>
      <c r="C439" s="7" t="n">
        <v>5</v>
      </c>
      <c r="D439" s="7" t="s">
        <v>80</v>
      </c>
    </row>
    <row r="440" spans="1:5">
      <c r="A440" t="s">
        <v>4</v>
      </c>
      <c r="B440" s="4" t="s">
        <v>5</v>
      </c>
      <c r="C440" s="4" t="s">
        <v>14</v>
      </c>
      <c r="D440" s="4" t="s">
        <v>6</v>
      </c>
      <c r="E440" s="4" t="s">
        <v>10</v>
      </c>
    </row>
    <row r="441" spans="1:5">
      <c r="A441" t="n">
        <v>6378</v>
      </c>
      <c r="B441" s="18" t="n">
        <v>94</v>
      </c>
      <c r="C441" s="7" t="n">
        <v>0</v>
      </c>
      <c r="D441" s="7" t="s">
        <v>81</v>
      </c>
      <c r="E441" s="7" t="n">
        <v>1</v>
      </c>
    </row>
    <row r="442" spans="1:5">
      <c r="A442" t="s">
        <v>4</v>
      </c>
      <c r="B442" s="4" t="s">
        <v>5</v>
      </c>
      <c r="C442" s="4" t="s">
        <v>14</v>
      </c>
      <c r="D442" s="4" t="s">
        <v>6</v>
      </c>
      <c r="E442" s="4" t="s">
        <v>10</v>
      </c>
    </row>
    <row r="443" spans="1:5">
      <c r="A443" t="n">
        <v>6394</v>
      </c>
      <c r="B443" s="18" t="n">
        <v>94</v>
      </c>
      <c r="C443" s="7" t="n">
        <v>0</v>
      </c>
      <c r="D443" s="7" t="s">
        <v>81</v>
      </c>
      <c r="E443" s="7" t="n">
        <v>2</v>
      </c>
    </row>
    <row r="444" spans="1:5">
      <c r="A444" t="s">
        <v>4</v>
      </c>
      <c r="B444" s="4" t="s">
        <v>5</v>
      </c>
      <c r="C444" s="4" t="s">
        <v>14</v>
      </c>
      <c r="D444" s="4" t="s">
        <v>6</v>
      </c>
      <c r="E444" s="4" t="s">
        <v>10</v>
      </c>
    </row>
    <row r="445" spans="1:5">
      <c r="A445" t="n">
        <v>6410</v>
      </c>
      <c r="B445" s="18" t="n">
        <v>94</v>
      </c>
      <c r="C445" s="7" t="n">
        <v>1</v>
      </c>
      <c r="D445" s="7" t="s">
        <v>81</v>
      </c>
      <c r="E445" s="7" t="n">
        <v>4</v>
      </c>
    </row>
    <row r="446" spans="1:5">
      <c r="A446" t="s">
        <v>4</v>
      </c>
      <c r="B446" s="4" t="s">
        <v>5</v>
      </c>
      <c r="C446" s="4" t="s">
        <v>14</v>
      </c>
      <c r="D446" s="4" t="s">
        <v>6</v>
      </c>
    </row>
    <row r="447" spans="1:5">
      <c r="A447" t="n">
        <v>6426</v>
      </c>
      <c r="B447" s="18" t="n">
        <v>94</v>
      </c>
      <c r="C447" s="7" t="n">
        <v>5</v>
      </c>
      <c r="D447" s="7" t="s">
        <v>81</v>
      </c>
    </row>
    <row r="448" spans="1:5">
      <c r="A448" t="s">
        <v>4</v>
      </c>
      <c r="B448" s="4" t="s">
        <v>5</v>
      </c>
      <c r="C448" s="4" t="s">
        <v>14</v>
      </c>
      <c r="D448" s="4" t="s">
        <v>6</v>
      </c>
      <c r="E448" s="4" t="s">
        <v>10</v>
      </c>
    </row>
    <row r="449" spans="1:5">
      <c r="A449" t="n">
        <v>6440</v>
      </c>
      <c r="B449" s="18" t="n">
        <v>94</v>
      </c>
      <c r="C449" s="7" t="n">
        <v>0</v>
      </c>
      <c r="D449" s="7" t="s">
        <v>82</v>
      </c>
      <c r="E449" s="7" t="n">
        <v>1</v>
      </c>
    </row>
    <row r="450" spans="1:5">
      <c r="A450" t="s">
        <v>4</v>
      </c>
      <c r="B450" s="4" t="s">
        <v>5</v>
      </c>
      <c r="C450" s="4" t="s">
        <v>14</v>
      </c>
      <c r="D450" s="4" t="s">
        <v>6</v>
      </c>
      <c r="E450" s="4" t="s">
        <v>10</v>
      </c>
    </row>
    <row r="451" spans="1:5">
      <c r="A451" t="n">
        <v>6456</v>
      </c>
      <c r="B451" s="18" t="n">
        <v>94</v>
      </c>
      <c r="C451" s="7" t="n">
        <v>0</v>
      </c>
      <c r="D451" s="7" t="s">
        <v>82</v>
      </c>
      <c r="E451" s="7" t="n">
        <v>2</v>
      </c>
    </row>
    <row r="452" spans="1:5">
      <c r="A452" t="s">
        <v>4</v>
      </c>
      <c r="B452" s="4" t="s">
        <v>5</v>
      </c>
      <c r="C452" s="4" t="s">
        <v>14</v>
      </c>
      <c r="D452" s="4" t="s">
        <v>6</v>
      </c>
      <c r="E452" s="4" t="s">
        <v>10</v>
      </c>
    </row>
    <row r="453" spans="1:5">
      <c r="A453" t="n">
        <v>6472</v>
      </c>
      <c r="B453" s="18" t="n">
        <v>94</v>
      </c>
      <c r="C453" s="7" t="n">
        <v>1</v>
      </c>
      <c r="D453" s="7" t="s">
        <v>82</v>
      </c>
      <c r="E453" s="7" t="n">
        <v>4</v>
      </c>
    </row>
    <row r="454" spans="1:5">
      <c r="A454" t="s">
        <v>4</v>
      </c>
      <c r="B454" s="4" t="s">
        <v>5</v>
      </c>
      <c r="C454" s="4" t="s">
        <v>14</v>
      </c>
      <c r="D454" s="4" t="s">
        <v>6</v>
      </c>
    </row>
    <row r="455" spans="1:5">
      <c r="A455" t="n">
        <v>6488</v>
      </c>
      <c r="B455" s="18" t="n">
        <v>94</v>
      </c>
      <c r="C455" s="7" t="n">
        <v>5</v>
      </c>
      <c r="D455" s="7" t="s">
        <v>82</v>
      </c>
    </row>
    <row r="456" spans="1:5">
      <c r="A456" t="s">
        <v>4</v>
      </c>
      <c r="B456" s="4" t="s">
        <v>5</v>
      </c>
      <c r="C456" s="4" t="s">
        <v>14</v>
      </c>
      <c r="D456" s="4" t="s">
        <v>6</v>
      </c>
      <c r="E456" s="4" t="s">
        <v>10</v>
      </c>
    </row>
    <row r="457" spans="1:5">
      <c r="A457" t="n">
        <v>6502</v>
      </c>
      <c r="B457" s="18" t="n">
        <v>94</v>
      </c>
      <c r="C457" s="7" t="n">
        <v>0</v>
      </c>
      <c r="D457" s="7" t="s">
        <v>83</v>
      </c>
      <c r="E457" s="7" t="n">
        <v>1</v>
      </c>
    </row>
    <row r="458" spans="1:5">
      <c r="A458" t="s">
        <v>4</v>
      </c>
      <c r="B458" s="4" t="s">
        <v>5</v>
      </c>
      <c r="C458" s="4" t="s">
        <v>14</v>
      </c>
      <c r="D458" s="4" t="s">
        <v>6</v>
      </c>
      <c r="E458" s="4" t="s">
        <v>10</v>
      </c>
    </row>
    <row r="459" spans="1:5">
      <c r="A459" t="n">
        <v>6518</v>
      </c>
      <c r="B459" s="18" t="n">
        <v>94</v>
      </c>
      <c r="C459" s="7" t="n">
        <v>0</v>
      </c>
      <c r="D459" s="7" t="s">
        <v>83</v>
      </c>
      <c r="E459" s="7" t="n">
        <v>2</v>
      </c>
    </row>
    <row r="460" spans="1:5">
      <c r="A460" t="s">
        <v>4</v>
      </c>
      <c r="B460" s="4" t="s">
        <v>5</v>
      </c>
      <c r="C460" s="4" t="s">
        <v>14</v>
      </c>
      <c r="D460" s="4" t="s">
        <v>6</v>
      </c>
      <c r="E460" s="4" t="s">
        <v>10</v>
      </c>
    </row>
    <row r="461" spans="1:5">
      <c r="A461" t="n">
        <v>6534</v>
      </c>
      <c r="B461" s="18" t="n">
        <v>94</v>
      </c>
      <c r="C461" s="7" t="n">
        <v>1</v>
      </c>
      <c r="D461" s="7" t="s">
        <v>83</v>
      </c>
      <c r="E461" s="7" t="n">
        <v>4</v>
      </c>
    </row>
    <row r="462" spans="1:5">
      <c r="A462" t="s">
        <v>4</v>
      </c>
      <c r="B462" s="4" t="s">
        <v>5</v>
      </c>
      <c r="C462" s="4" t="s">
        <v>14</v>
      </c>
      <c r="D462" s="4" t="s">
        <v>6</v>
      </c>
    </row>
    <row r="463" spans="1:5">
      <c r="A463" t="n">
        <v>6550</v>
      </c>
      <c r="B463" s="18" t="n">
        <v>94</v>
      </c>
      <c r="C463" s="7" t="n">
        <v>5</v>
      </c>
      <c r="D463" s="7" t="s">
        <v>83</v>
      </c>
    </row>
    <row r="464" spans="1:5">
      <c r="A464" t="s">
        <v>4</v>
      </c>
      <c r="B464" s="4" t="s">
        <v>5</v>
      </c>
      <c r="C464" s="4" t="s">
        <v>14</v>
      </c>
      <c r="D464" s="4" t="s">
        <v>6</v>
      </c>
      <c r="E464" s="4" t="s">
        <v>10</v>
      </c>
    </row>
    <row r="465" spans="1:5">
      <c r="A465" t="n">
        <v>6564</v>
      </c>
      <c r="B465" s="18" t="n">
        <v>94</v>
      </c>
      <c r="C465" s="7" t="n">
        <v>0</v>
      </c>
      <c r="D465" s="7" t="s">
        <v>84</v>
      </c>
      <c r="E465" s="7" t="n">
        <v>1</v>
      </c>
    </row>
    <row r="466" spans="1:5">
      <c r="A466" t="s">
        <v>4</v>
      </c>
      <c r="B466" s="4" t="s">
        <v>5</v>
      </c>
      <c r="C466" s="4" t="s">
        <v>14</v>
      </c>
      <c r="D466" s="4" t="s">
        <v>6</v>
      </c>
      <c r="E466" s="4" t="s">
        <v>10</v>
      </c>
    </row>
    <row r="467" spans="1:5">
      <c r="A467" t="n">
        <v>6580</v>
      </c>
      <c r="B467" s="18" t="n">
        <v>94</v>
      </c>
      <c r="C467" s="7" t="n">
        <v>0</v>
      </c>
      <c r="D467" s="7" t="s">
        <v>84</v>
      </c>
      <c r="E467" s="7" t="n">
        <v>2</v>
      </c>
    </row>
    <row r="468" spans="1:5">
      <c r="A468" t="s">
        <v>4</v>
      </c>
      <c r="B468" s="4" t="s">
        <v>5</v>
      </c>
      <c r="C468" s="4" t="s">
        <v>14</v>
      </c>
      <c r="D468" s="4" t="s">
        <v>6</v>
      </c>
      <c r="E468" s="4" t="s">
        <v>10</v>
      </c>
    </row>
    <row r="469" spans="1:5">
      <c r="A469" t="n">
        <v>6596</v>
      </c>
      <c r="B469" s="18" t="n">
        <v>94</v>
      </c>
      <c r="C469" s="7" t="n">
        <v>1</v>
      </c>
      <c r="D469" s="7" t="s">
        <v>84</v>
      </c>
      <c r="E469" s="7" t="n">
        <v>4</v>
      </c>
    </row>
    <row r="470" spans="1:5">
      <c r="A470" t="s">
        <v>4</v>
      </c>
      <c r="B470" s="4" t="s">
        <v>5</v>
      </c>
      <c r="C470" s="4" t="s">
        <v>14</v>
      </c>
      <c r="D470" s="4" t="s">
        <v>6</v>
      </c>
    </row>
    <row r="471" spans="1:5">
      <c r="A471" t="n">
        <v>6612</v>
      </c>
      <c r="B471" s="18" t="n">
        <v>94</v>
      </c>
      <c r="C471" s="7" t="n">
        <v>5</v>
      </c>
      <c r="D471" s="7" t="s">
        <v>84</v>
      </c>
    </row>
    <row r="472" spans="1:5">
      <c r="A472" t="s">
        <v>4</v>
      </c>
      <c r="B472" s="4" t="s">
        <v>5</v>
      </c>
      <c r="C472" s="4" t="s">
        <v>14</v>
      </c>
      <c r="D472" s="4" t="s">
        <v>6</v>
      </c>
      <c r="E472" s="4" t="s">
        <v>10</v>
      </c>
    </row>
    <row r="473" spans="1:5">
      <c r="A473" t="n">
        <v>6626</v>
      </c>
      <c r="B473" s="18" t="n">
        <v>94</v>
      </c>
      <c r="C473" s="7" t="n">
        <v>0</v>
      </c>
      <c r="D473" s="7" t="s">
        <v>85</v>
      </c>
      <c r="E473" s="7" t="n">
        <v>1</v>
      </c>
    </row>
    <row r="474" spans="1:5">
      <c r="A474" t="s">
        <v>4</v>
      </c>
      <c r="B474" s="4" t="s">
        <v>5</v>
      </c>
      <c r="C474" s="4" t="s">
        <v>14</v>
      </c>
      <c r="D474" s="4" t="s">
        <v>6</v>
      </c>
      <c r="E474" s="4" t="s">
        <v>10</v>
      </c>
    </row>
    <row r="475" spans="1:5">
      <c r="A475" t="n">
        <v>6644</v>
      </c>
      <c r="B475" s="18" t="n">
        <v>94</v>
      </c>
      <c r="C475" s="7" t="n">
        <v>0</v>
      </c>
      <c r="D475" s="7" t="s">
        <v>85</v>
      </c>
      <c r="E475" s="7" t="n">
        <v>2</v>
      </c>
    </row>
    <row r="476" spans="1:5">
      <c r="A476" t="s">
        <v>4</v>
      </c>
      <c r="B476" s="4" t="s">
        <v>5</v>
      </c>
      <c r="C476" s="4" t="s">
        <v>14</v>
      </c>
      <c r="D476" s="4" t="s">
        <v>6</v>
      </c>
      <c r="E476" s="4" t="s">
        <v>10</v>
      </c>
    </row>
    <row r="477" spans="1:5">
      <c r="A477" t="n">
        <v>6662</v>
      </c>
      <c r="B477" s="18" t="n">
        <v>94</v>
      </c>
      <c r="C477" s="7" t="n">
        <v>1</v>
      </c>
      <c r="D477" s="7" t="s">
        <v>85</v>
      </c>
      <c r="E477" s="7" t="n">
        <v>4</v>
      </c>
    </row>
    <row r="478" spans="1:5">
      <c r="A478" t="s">
        <v>4</v>
      </c>
      <c r="B478" s="4" t="s">
        <v>5</v>
      </c>
      <c r="C478" s="4" t="s">
        <v>14</v>
      </c>
      <c r="D478" s="4" t="s">
        <v>6</v>
      </c>
    </row>
    <row r="479" spans="1:5">
      <c r="A479" t="n">
        <v>6680</v>
      </c>
      <c r="B479" s="18" t="n">
        <v>94</v>
      </c>
      <c r="C479" s="7" t="n">
        <v>5</v>
      </c>
      <c r="D479" s="7" t="s">
        <v>85</v>
      </c>
    </row>
    <row r="480" spans="1:5">
      <c r="A480" t="s">
        <v>4</v>
      </c>
      <c r="B480" s="4" t="s">
        <v>5</v>
      </c>
      <c r="C480" s="4" t="s">
        <v>14</v>
      </c>
      <c r="D480" s="4" t="s">
        <v>6</v>
      </c>
      <c r="E480" s="4" t="s">
        <v>10</v>
      </c>
    </row>
    <row r="481" spans="1:5">
      <c r="A481" t="n">
        <v>6696</v>
      </c>
      <c r="B481" s="18" t="n">
        <v>94</v>
      </c>
      <c r="C481" s="7" t="n">
        <v>0</v>
      </c>
      <c r="D481" s="7" t="s">
        <v>86</v>
      </c>
      <c r="E481" s="7" t="n">
        <v>1</v>
      </c>
    </row>
    <row r="482" spans="1:5">
      <c r="A482" t="s">
        <v>4</v>
      </c>
      <c r="B482" s="4" t="s">
        <v>5</v>
      </c>
      <c r="C482" s="4" t="s">
        <v>14</v>
      </c>
      <c r="D482" s="4" t="s">
        <v>6</v>
      </c>
      <c r="E482" s="4" t="s">
        <v>10</v>
      </c>
    </row>
    <row r="483" spans="1:5">
      <c r="A483" t="n">
        <v>6714</v>
      </c>
      <c r="B483" s="18" t="n">
        <v>94</v>
      </c>
      <c r="C483" s="7" t="n">
        <v>0</v>
      </c>
      <c r="D483" s="7" t="s">
        <v>86</v>
      </c>
      <c r="E483" s="7" t="n">
        <v>2</v>
      </c>
    </row>
    <row r="484" spans="1:5">
      <c r="A484" t="s">
        <v>4</v>
      </c>
      <c r="B484" s="4" t="s">
        <v>5</v>
      </c>
      <c r="C484" s="4" t="s">
        <v>14</v>
      </c>
      <c r="D484" s="4" t="s">
        <v>6</v>
      </c>
      <c r="E484" s="4" t="s">
        <v>10</v>
      </c>
    </row>
    <row r="485" spans="1:5">
      <c r="A485" t="n">
        <v>6732</v>
      </c>
      <c r="B485" s="18" t="n">
        <v>94</v>
      </c>
      <c r="C485" s="7" t="n">
        <v>1</v>
      </c>
      <c r="D485" s="7" t="s">
        <v>86</v>
      </c>
      <c r="E485" s="7" t="n">
        <v>4</v>
      </c>
    </row>
    <row r="486" spans="1:5">
      <c r="A486" t="s">
        <v>4</v>
      </c>
      <c r="B486" s="4" t="s">
        <v>5</v>
      </c>
      <c r="C486" s="4" t="s">
        <v>14</v>
      </c>
      <c r="D486" s="4" t="s">
        <v>6</v>
      </c>
    </row>
    <row r="487" spans="1:5">
      <c r="A487" t="n">
        <v>6750</v>
      </c>
      <c r="B487" s="18" t="n">
        <v>94</v>
      </c>
      <c r="C487" s="7" t="n">
        <v>5</v>
      </c>
      <c r="D487" s="7" t="s">
        <v>86</v>
      </c>
    </row>
    <row r="488" spans="1:5">
      <c r="A488" t="s">
        <v>4</v>
      </c>
      <c r="B488" s="4" t="s">
        <v>5</v>
      </c>
    </row>
    <row r="489" spans="1:5">
      <c r="A489" t="n">
        <v>6766</v>
      </c>
      <c r="B489" s="5" t="n">
        <v>1</v>
      </c>
    </row>
    <row r="490" spans="1:5" s="3" customFormat="1" customHeight="0">
      <c r="A490" s="3" t="s">
        <v>2</v>
      </c>
      <c r="B490" s="3" t="s">
        <v>87</v>
      </c>
    </row>
    <row r="491" spans="1:5">
      <c r="A491" t="s">
        <v>4</v>
      </c>
      <c r="B491" s="4" t="s">
        <v>5</v>
      </c>
      <c r="C491" s="4" t="s">
        <v>14</v>
      </c>
      <c r="D491" s="4" t="s">
        <v>10</v>
      </c>
    </row>
    <row r="492" spans="1:5">
      <c r="A492" t="n">
        <v>6768</v>
      </c>
      <c r="B492" s="21" t="n">
        <v>22</v>
      </c>
      <c r="C492" s="7" t="n">
        <v>20</v>
      </c>
      <c r="D492" s="7" t="n">
        <v>0</v>
      </c>
    </row>
    <row r="493" spans="1:5">
      <c r="A493" t="s">
        <v>4</v>
      </c>
      <c r="B493" s="4" t="s">
        <v>5</v>
      </c>
      <c r="C493" s="4" t="s">
        <v>14</v>
      </c>
      <c r="D493" s="4" t="s">
        <v>10</v>
      </c>
      <c r="E493" s="4" t="s">
        <v>10</v>
      </c>
      <c r="F493" s="4" t="s">
        <v>10</v>
      </c>
      <c r="G493" s="4" t="s">
        <v>10</v>
      </c>
      <c r="H493" s="4" t="s">
        <v>14</v>
      </c>
    </row>
    <row r="494" spans="1:5">
      <c r="A494" t="n">
        <v>6772</v>
      </c>
      <c r="B494" s="22" t="n">
        <v>25</v>
      </c>
      <c r="C494" s="7" t="n">
        <v>5</v>
      </c>
      <c r="D494" s="7" t="n">
        <v>65535</v>
      </c>
      <c r="E494" s="7" t="n">
        <v>500</v>
      </c>
      <c r="F494" s="7" t="n">
        <v>800</v>
      </c>
      <c r="G494" s="7" t="n">
        <v>140</v>
      </c>
      <c r="H494" s="7" t="n">
        <v>0</v>
      </c>
    </row>
    <row r="495" spans="1:5">
      <c r="A495" t="s">
        <v>4</v>
      </c>
      <c r="B495" s="4" t="s">
        <v>5</v>
      </c>
      <c r="C495" s="4" t="s">
        <v>14</v>
      </c>
      <c r="D495" s="4" t="s">
        <v>10</v>
      </c>
      <c r="E495" s="4" t="s">
        <v>14</v>
      </c>
      <c r="F495" s="4" t="s">
        <v>20</v>
      </c>
    </row>
    <row r="496" spans="1:5">
      <c r="A496" t="n">
        <v>6783</v>
      </c>
      <c r="B496" s="12" t="n">
        <v>5</v>
      </c>
      <c r="C496" s="7" t="n">
        <v>30</v>
      </c>
      <c r="D496" s="7" t="n">
        <v>9730</v>
      </c>
      <c r="E496" s="7" t="n">
        <v>1</v>
      </c>
      <c r="F496" s="13" t="n">
        <f t="normal" ca="1">A504</f>
        <v>0</v>
      </c>
    </row>
    <row r="497" spans="1:8">
      <c r="A497" t="s">
        <v>4</v>
      </c>
      <c r="B497" s="4" t="s">
        <v>5</v>
      </c>
      <c r="C497" s="4" t="s">
        <v>10</v>
      </c>
      <c r="D497" s="4" t="s">
        <v>14</v>
      </c>
      <c r="E497" s="4" t="s">
        <v>88</v>
      </c>
      <c r="F497" s="4" t="s">
        <v>14</v>
      </c>
      <c r="G497" s="4" t="s">
        <v>14</v>
      </c>
    </row>
    <row r="498" spans="1:8">
      <c r="A498" t="n">
        <v>6792</v>
      </c>
      <c r="B498" s="23" t="n">
        <v>24</v>
      </c>
      <c r="C498" s="7" t="n">
        <v>65533</v>
      </c>
      <c r="D498" s="7" t="n">
        <v>11</v>
      </c>
      <c r="E498" s="7" t="s">
        <v>89</v>
      </c>
      <c r="F498" s="7" t="n">
        <v>2</v>
      </c>
      <c r="G498" s="7" t="n">
        <v>0</v>
      </c>
    </row>
    <row r="499" spans="1:8">
      <c r="A499" t="s">
        <v>4</v>
      </c>
      <c r="B499" s="4" t="s">
        <v>5</v>
      </c>
    </row>
    <row r="500" spans="1:8">
      <c r="A500" t="n">
        <v>6818</v>
      </c>
      <c r="B500" s="24" t="n">
        <v>28</v>
      </c>
    </row>
    <row r="501" spans="1:8">
      <c r="A501" t="s">
        <v>4</v>
      </c>
      <c r="B501" s="4" t="s">
        <v>5</v>
      </c>
      <c r="C501" s="4" t="s">
        <v>20</v>
      </c>
    </row>
    <row r="502" spans="1:8">
      <c r="A502" t="n">
        <v>6819</v>
      </c>
      <c r="B502" s="15" t="n">
        <v>3</v>
      </c>
      <c r="C502" s="13" t="n">
        <f t="normal" ca="1">A510</f>
        <v>0</v>
      </c>
    </row>
    <row r="503" spans="1:8">
      <c r="A503" t="s">
        <v>4</v>
      </c>
      <c r="B503" s="4" t="s">
        <v>5</v>
      </c>
      <c r="C503" s="4" t="s">
        <v>14</v>
      </c>
      <c r="D503" s="4" t="s">
        <v>10</v>
      </c>
      <c r="E503" s="4" t="s">
        <v>14</v>
      </c>
      <c r="F503" s="4" t="s">
        <v>10</v>
      </c>
      <c r="G503" s="4" t="s">
        <v>14</v>
      </c>
      <c r="H503" s="4" t="s">
        <v>14</v>
      </c>
      <c r="I503" s="4" t="s">
        <v>14</v>
      </c>
      <c r="J503" s="4" t="s">
        <v>20</v>
      </c>
    </row>
    <row r="504" spans="1:8">
      <c r="A504" t="n">
        <v>6824</v>
      </c>
      <c r="B504" s="12" t="n">
        <v>5</v>
      </c>
      <c r="C504" s="7" t="n">
        <v>30</v>
      </c>
      <c r="D504" s="7" t="n">
        <v>8476</v>
      </c>
      <c r="E504" s="7" t="n">
        <v>30</v>
      </c>
      <c r="F504" s="7" t="n">
        <v>9730</v>
      </c>
      <c r="G504" s="7" t="n">
        <v>8</v>
      </c>
      <c r="H504" s="7" t="n">
        <v>9</v>
      </c>
      <c r="I504" s="7" t="n">
        <v>1</v>
      </c>
      <c r="J504" s="13" t="n">
        <f t="normal" ca="1">A510</f>
        <v>0</v>
      </c>
    </row>
    <row r="505" spans="1:8">
      <c r="A505" t="s">
        <v>4</v>
      </c>
      <c r="B505" s="4" t="s">
        <v>5</v>
      </c>
      <c r="C505" s="4" t="s">
        <v>10</v>
      </c>
      <c r="D505" s="4" t="s">
        <v>14</v>
      </c>
      <c r="E505" s="4" t="s">
        <v>88</v>
      </c>
      <c r="F505" s="4" t="s">
        <v>14</v>
      </c>
      <c r="G505" s="4" t="s">
        <v>14</v>
      </c>
    </row>
    <row r="506" spans="1:8">
      <c r="A506" t="n">
        <v>6838</v>
      </c>
      <c r="B506" s="23" t="n">
        <v>24</v>
      </c>
      <c r="C506" s="7" t="n">
        <v>65533</v>
      </c>
      <c r="D506" s="7" t="n">
        <v>11</v>
      </c>
      <c r="E506" s="7" t="s">
        <v>90</v>
      </c>
      <c r="F506" s="7" t="n">
        <v>2</v>
      </c>
      <c r="G506" s="7" t="n">
        <v>0</v>
      </c>
    </row>
    <row r="507" spans="1:8">
      <c r="A507" t="s">
        <v>4</v>
      </c>
      <c r="B507" s="4" t="s">
        <v>5</v>
      </c>
    </row>
    <row r="508" spans="1:8">
      <c r="A508" t="n">
        <v>6904</v>
      </c>
      <c r="B508" s="24" t="n">
        <v>28</v>
      </c>
    </row>
    <row r="509" spans="1:8">
      <c r="A509" t="s">
        <v>4</v>
      </c>
      <c r="B509" s="4" t="s">
        <v>5</v>
      </c>
      <c r="C509" s="4" t="s">
        <v>14</v>
      </c>
    </row>
    <row r="510" spans="1:8">
      <c r="A510" t="n">
        <v>6905</v>
      </c>
      <c r="B510" s="25" t="n">
        <v>27</v>
      </c>
      <c r="C510" s="7" t="n">
        <v>0</v>
      </c>
    </row>
    <row r="511" spans="1:8">
      <c r="A511" t="s">
        <v>4</v>
      </c>
      <c r="B511" s="4" t="s">
        <v>5</v>
      </c>
      <c r="C511" s="4" t="s">
        <v>14</v>
      </c>
    </row>
    <row r="512" spans="1:8">
      <c r="A512" t="n">
        <v>6907</v>
      </c>
      <c r="B512" s="25" t="n">
        <v>27</v>
      </c>
      <c r="C512" s="7" t="n">
        <v>1</v>
      </c>
    </row>
    <row r="513" spans="1:10">
      <c r="A513" t="s">
        <v>4</v>
      </c>
      <c r="B513" s="4" t="s">
        <v>5</v>
      </c>
      <c r="C513" s="4" t="s">
        <v>14</v>
      </c>
      <c r="D513" s="4" t="s">
        <v>10</v>
      </c>
      <c r="E513" s="4" t="s">
        <v>10</v>
      </c>
      <c r="F513" s="4" t="s">
        <v>10</v>
      </c>
      <c r="G513" s="4" t="s">
        <v>10</v>
      </c>
      <c r="H513" s="4" t="s">
        <v>14</v>
      </c>
    </row>
    <row r="514" spans="1:10">
      <c r="A514" t="n">
        <v>6909</v>
      </c>
      <c r="B514" s="22" t="n">
        <v>25</v>
      </c>
      <c r="C514" s="7" t="n">
        <v>5</v>
      </c>
      <c r="D514" s="7" t="n">
        <v>65535</v>
      </c>
      <c r="E514" s="7" t="n">
        <v>65535</v>
      </c>
      <c r="F514" s="7" t="n">
        <v>65535</v>
      </c>
      <c r="G514" s="7" t="n">
        <v>65535</v>
      </c>
      <c r="H514" s="7" t="n">
        <v>0</v>
      </c>
    </row>
    <row r="515" spans="1:10">
      <c r="A515" t="s">
        <v>4</v>
      </c>
      <c r="B515" s="4" t="s">
        <v>5</v>
      </c>
      <c r="C515" s="4" t="s">
        <v>14</v>
      </c>
      <c r="D515" s="4" t="s">
        <v>6</v>
      </c>
    </row>
    <row r="516" spans="1:10">
      <c r="A516" t="n">
        <v>6920</v>
      </c>
      <c r="B516" s="9" t="n">
        <v>2</v>
      </c>
      <c r="C516" s="7" t="n">
        <v>10</v>
      </c>
      <c r="D516" s="7" t="s">
        <v>91</v>
      </c>
    </row>
    <row r="517" spans="1:10">
      <c r="A517" t="s">
        <v>4</v>
      </c>
      <c r="B517" s="4" t="s">
        <v>5</v>
      </c>
      <c r="C517" s="4" t="s">
        <v>10</v>
      </c>
    </row>
    <row r="518" spans="1:10">
      <c r="A518" t="n">
        <v>6943</v>
      </c>
      <c r="B518" s="26" t="n">
        <v>16</v>
      </c>
      <c r="C518" s="7" t="n">
        <v>0</v>
      </c>
    </row>
    <row r="519" spans="1:10">
      <c r="A519" t="s">
        <v>4</v>
      </c>
      <c r="B519" s="4" t="s">
        <v>5</v>
      </c>
      <c r="C519" s="4" t="s">
        <v>14</v>
      </c>
      <c r="D519" s="4" t="s">
        <v>6</v>
      </c>
    </row>
    <row r="520" spans="1:10">
      <c r="A520" t="n">
        <v>6946</v>
      </c>
      <c r="B520" s="9" t="n">
        <v>2</v>
      </c>
      <c r="C520" s="7" t="n">
        <v>10</v>
      </c>
      <c r="D520" s="7" t="s">
        <v>92</v>
      </c>
    </row>
    <row r="521" spans="1:10">
      <c r="A521" t="s">
        <v>4</v>
      </c>
      <c r="B521" s="4" t="s">
        <v>5</v>
      </c>
      <c r="C521" s="4" t="s">
        <v>10</v>
      </c>
    </row>
    <row r="522" spans="1:10">
      <c r="A522" t="n">
        <v>6964</v>
      </c>
      <c r="B522" s="26" t="n">
        <v>16</v>
      </c>
      <c r="C522" s="7" t="n">
        <v>0</v>
      </c>
    </row>
    <row r="523" spans="1:10">
      <c r="A523" t="s">
        <v>4</v>
      </c>
      <c r="B523" s="4" t="s">
        <v>5</v>
      </c>
      <c r="C523" s="4" t="s">
        <v>14</v>
      </c>
      <c r="D523" s="4" t="s">
        <v>6</v>
      </c>
    </row>
    <row r="524" spans="1:10">
      <c r="A524" t="n">
        <v>6967</v>
      </c>
      <c r="B524" s="9" t="n">
        <v>2</v>
      </c>
      <c r="C524" s="7" t="n">
        <v>10</v>
      </c>
      <c r="D524" s="7" t="s">
        <v>93</v>
      </c>
    </row>
    <row r="525" spans="1:10">
      <c r="A525" t="s">
        <v>4</v>
      </c>
      <c r="B525" s="4" t="s">
        <v>5</v>
      </c>
      <c r="C525" s="4" t="s">
        <v>10</v>
      </c>
    </row>
    <row r="526" spans="1:10">
      <c r="A526" t="n">
        <v>6986</v>
      </c>
      <c r="B526" s="26" t="n">
        <v>16</v>
      </c>
      <c r="C526" s="7" t="n">
        <v>0</v>
      </c>
    </row>
    <row r="527" spans="1:10">
      <c r="A527" t="s">
        <v>4</v>
      </c>
      <c r="B527" s="4" t="s">
        <v>5</v>
      </c>
      <c r="C527" s="4" t="s">
        <v>14</v>
      </c>
    </row>
    <row r="528" spans="1:10">
      <c r="A528" t="n">
        <v>6989</v>
      </c>
      <c r="B528" s="27" t="n">
        <v>23</v>
      </c>
      <c r="C528" s="7" t="n">
        <v>20</v>
      </c>
    </row>
    <row r="529" spans="1:8">
      <c r="A529" t="s">
        <v>4</v>
      </c>
      <c r="B529" s="4" t="s">
        <v>5</v>
      </c>
    </row>
    <row r="530" spans="1:8">
      <c r="A530" t="n">
        <v>6991</v>
      </c>
      <c r="B530" s="5" t="n">
        <v>1</v>
      </c>
    </row>
    <row r="531" spans="1:8" s="3" customFormat="1" customHeight="0">
      <c r="A531" s="3" t="s">
        <v>2</v>
      </c>
      <c r="B531" s="3" t="s">
        <v>94</v>
      </c>
    </row>
    <row r="532" spans="1:8">
      <c r="A532" t="s">
        <v>4</v>
      </c>
      <c r="B532" s="4" t="s">
        <v>5</v>
      </c>
      <c r="C532" s="4" t="s">
        <v>14</v>
      </c>
      <c r="D532" s="4" t="s">
        <v>14</v>
      </c>
      <c r="E532" s="4" t="s">
        <v>10</v>
      </c>
      <c r="F532" s="4" t="s">
        <v>10</v>
      </c>
      <c r="G532" s="4" t="s">
        <v>10</v>
      </c>
      <c r="H532" s="4" t="s">
        <v>10</v>
      </c>
      <c r="I532" s="4" t="s">
        <v>10</v>
      </c>
      <c r="J532" s="4" t="s">
        <v>10</v>
      </c>
      <c r="K532" s="4" t="s">
        <v>10</v>
      </c>
      <c r="L532" s="4" t="s">
        <v>10</v>
      </c>
      <c r="M532" s="4" t="s">
        <v>10</v>
      </c>
      <c r="N532" s="4" t="s">
        <v>10</v>
      </c>
      <c r="O532" s="4" t="s">
        <v>10</v>
      </c>
      <c r="P532" s="4" t="s">
        <v>10</v>
      </c>
      <c r="Q532" s="4" t="s">
        <v>10</v>
      </c>
      <c r="R532" s="4" t="s">
        <v>10</v>
      </c>
      <c r="S532" s="4" t="s">
        <v>10</v>
      </c>
    </row>
    <row r="533" spans="1:8">
      <c r="A533" t="n">
        <v>6992</v>
      </c>
      <c r="B533" s="28" t="n">
        <v>161</v>
      </c>
      <c r="C533" s="7" t="n">
        <v>2</v>
      </c>
      <c r="D533" s="7" t="n">
        <v>6</v>
      </c>
      <c r="E533" s="7" t="n">
        <v>8951</v>
      </c>
      <c r="F533" s="7" t="n">
        <v>8952</v>
      </c>
      <c r="G533" s="7" t="n">
        <v>9712</v>
      </c>
      <c r="H533" s="7" t="n">
        <v>9721</v>
      </c>
      <c r="I533" s="7" t="n">
        <v>9724</v>
      </c>
      <c r="J533" s="7" t="n">
        <v>10225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</row>
    <row r="534" spans="1:8">
      <c r="A534" t="s">
        <v>4</v>
      </c>
      <c r="B534" s="4" t="s">
        <v>5</v>
      </c>
      <c r="C534" s="4" t="s">
        <v>14</v>
      </c>
      <c r="D534" s="4" t="s">
        <v>19</v>
      </c>
      <c r="E534" s="4" t="s">
        <v>19</v>
      </c>
      <c r="F534" s="4" t="s">
        <v>19</v>
      </c>
    </row>
    <row r="535" spans="1:8">
      <c r="A535" t="n">
        <v>7025</v>
      </c>
      <c r="B535" s="28" t="n">
        <v>161</v>
      </c>
      <c r="C535" s="7" t="n">
        <v>3</v>
      </c>
      <c r="D535" s="7" t="n">
        <v>1</v>
      </c>
      <c r="E535" s="7" t="n">
        <v>1.60000002384186</v>
      </c>
      <c r="F535" s="7" t="n">
        <v>0.0900000035762787</v>
      </c>
    </row>
    <row r="536" spans="1:8">
      <c r="A536" t="s">
        <v>4</v>
      </c>
      <c r="B536" s="4" t="s">
        <v>5</v>
      </c>
      <c r="C536" s="4" t="s">
        <v>14</v>
      </c>
      <c r="D536" s="4" t="s">
        <v>10</v>
      </c>
      <c r="E536" s="4" t="s">
        <v>14</v>
      </c>
      <c r="F536" s="4" t="s">
        <v>14</v>
      </c>
      <c r="G536" s="4" t="s">
        <v>14</v>
      </c>
      <c r="H536" s="4" t="s">
        <v>14</v>
      </c>
      <c r="I536" s="4" t="s">
        <v>14</v>
      </c>
      <c r="J536" s="4" t="s">
        <v>14</v>
      </c>
      <c r="K536" s="4" t="s">
        <v>14</v>
      </c>
      <c r="L536" s="4" t="s">
        <v>14</v>
      </c>
      <c r="M536" s="4" t="s">
        <v>14</v>
      </c>
      <c r="N536" s="4" t="s">
        <v>14</v>
      </c>
      <c r="O536" s="4" t="s">
        <v>14</v>
      </c>
      <c r="P536" s="4" t="s">
        <v>14</v>
      </c>
      <c r="Q536" s="4" t="s">
        <v>14</v>
      </c>
      <c r="R536" s="4" t="s">
        <v>14</v>
      </c>
      <c r="S536" s="4" t="s">
        <v>14</v>
      </c>
      <c r="T536" s="4" t="s">
        <v>14</v>
      </c>
    </row>
    <row r="537" spans="1:8">
      <c r="A537" t="n">
        <v>7039</v>
      </c>
      <c r="B537" s="28" t="n">
        <v>161</v>
      </c>
      <c r="C537" s="7" t="n">
        <v>0</v>
      </c>
      <c r="D537" s="7" t="n">
        <v>7025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5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</row>
    <row r="538" spans="1:8">
      <c r="A538" t="s">
        <v>4</v>
      </c>
      <c r="B538" s="4" t="s">
        <v>5</v>
      </c>
      <c r="C538" s="4" t="s">
        <v>14</v>
      </c>
      <c r="D538" s="4" t="s">
        <v>19</v>
      </c>
      <c r="E538" s="4" t="s">
        <v>19</v>
      </c>
      <c r="F538" s="4" t="s">
        <v>19</v>
      </c>
    </row>
    <row r="539" spans="1:8">
      <c r="A539" t="n">
        <v>7059</v>
      </c>
      <c r="B539" s="28" t="n">
        <v>161</v>
      </c>
      <c r="C539" s="7" t="n">
        <v>3</v>
      </c>
      <c r="D539" s="7" t="n">
        <v>1</v>
      </c>
      <c r="E539" s="7" t="n">
        <v>1.60000002384186</v>
      </c>
      <c r="F539" s="7" t="n">
        <v>0.0900000035762787</v>
      </c>
    </row>
    <row r="540" spans="1:8">
      <c r="A540" t="s">
        <v>4</v>
      </c>
      <c r="B540" s="4" t="s">
        <v>5</v>
      </c>
      <c r="C540" s="4" t="s">
        <v>14</v>
      </c>
      <c r="D540" s="4" t="s">
        <v>10</v>
      </c>
      <c r="E540" s="4" t="s">
        <v>14</v>
      </c>
      <c r="F540" s="4" t="s">
        <v>14</v>
      </c>
      <c r="G540" s="4" t="s">
        <v>14</v>
      </c>
      <c r="H540" s="4" t="s">
        <v>14</v>
      </c>
      <c r="I540" s="4" t="s">
        <v>14</v>
      </c>
      <c r="J540" s="4" t="s">
        <v>14</v>
      </c>
      <c r="K540" s="4" t="s">
        <v>14</v>
      </c>
      <c r="L540" s="4" t="s">
        <v>14</v>
      </c>
      <c r="M540" s="4" t="s">
        <v>14</v>
      </c>
      <c r="N540" s="4" t="s">
        <v>14</v>
      </c>
      <c r="O540" s="4" t="s">
        <v>14</v>
      </c>
      <c r="P540" s="4" t="s">
        <v>14</v>
      </c>
      <c r="Q540" s="4" t="s">
        <v>14</v>
      </c>
      <c r="R540" s="4" t="s">
        <v>14</v>
      </c>
      <c r="S540" s="4" t="s">
        <v>14</v>
      </c>
      <c r="T540" s="4" t="s">
        <v>14</v>
      </c>
    </row>
    <row r="541" spans="1:8">
      <c r="A541" t="n">
        <v>7073</v>
      </c>
      <c r="B541" s="28" t="n">
        <v>161</v>
      </c>
      <c r="C541" s="7" t="n">
        <v>0</v>
      </c>
      <c r="D541" s="7" t="n">
        <v>7027</v>
      </c>
      <c r="E541" s="7" t="n">
        <v>0</v>
      </c>
      <c r="F541" s="7" t="n">
        <v>0</v>
      </c>
      <c r="G541" s="7" t="n">
        <v>0</v>
      </c>
      <c r="H541" s="7" t="n">
        <v>0</v>
      </c>
      <c r="I541" s="7" t="n">
        <v>0</v>
      </c>
      <c r="J541" s="7" t="n">
        <v>5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</row>
    <row r="542" spans="1:8">
      <c r="A542" t="s">
        <v>4</v>
      </c>
      <c r="B542" s="4" t="s">
        <v>5</v>
      </c>
      <c r="C542" s="4" t="s">
        <v>14</v>
      </c>
      <c r="D542" s="4" t="s">
        <v>19</v>
      </c>
      <c r="E542" s="4" t="s">
        <v>19</v>
      </c>
      <c r="F542" s="4" t="s">
        <v>19</v>
      </c>
    </row>
    <row r="543" spans="1:8">
      <c r="A543" t="n">
        <v>7093</v>
      </c>
      <c r="B543" s="28" t="n">
        <v>161</v>
      </c>
      <c r="C543" s="7" t="n">
        <v>3</v>
      </c>
      <c r="D543" s="7" t="n">
        <v>1</v>
      </c>
      <c r="E543" s="7" t="n">
        <v>1.60000002384186</v>
      </c>
      <c r="F543" s="7" t="n">
        <v>0.0299999993294477</v>
      </c>
    </row>
    <row r="544" spans="1:8">
      <c r="A544" t="s">
        <v>4</v>
      </c>
      <c r="B544" s="4" t="s">
        <v>5</v>
      </c>
      <c r="C544" s="4" t="s">
        <v>14</v>
      </c>
      <c r="D544" s="4" t="s">
        <v>10</v>
      </c>
      <c r="E544" s="4" t="s">
        <v>14</v>
      </c>
      <c r="F544" s="4" t="s">
        <v>14</v>
      </c>
      <c r="G544" s="4" t="s">
        <v>14</v>
      </c>
      <c r="H544" s="4" t="s">
        <v>14</v>
      </c>
      <c r="I544" s="4" t="s">
        <v>14</v>
      </c>
      <c r="J544" s="4" t="s">
        <v>14</v>
      </c>
      <c r="K544" s="4" t="s">
        <v>14</v>
      </c>
      <c r="L544" s="4" t="s">
        <v>14</v>
      </c>
      <c r="M544" s="4" t="s">
        <v>14</v>
      </c>
      <c r="N544" s="4" t="s">
        <v>14</v>
      </c>
      <c r="O544" s="4" t="s">
        <v>14</v>
      </c>
      <c r="P544" s="4" t="s">
        <v>14</v>
      </c>
      <c r="Q544" s="4" t="s">
        <v>14</v>
      </c>
      <c r="R544" s="4" t="s">
        <v>14</v>
      </c>
      <c r="S544" s="4" t="s">
        <v>14</v>
      </c>
      <c r="T544" s="4" t="s">
        <v>14</v>
      </c>
    </row>
    <row r="545" spans="1:20">
      <c r="A545" t="n">
        <v>7107</v>
      </c>
      <c r="B545" s="28" t="n">
        <v>161</v>
      </c>
      <c r="C545" s="7" t="n">
        <v>0</v>
      </c>
      <c r="D545" s="7" t="n">
        <v>7028</v>
      </c>
      <c r="E545" s="7" t="n">
        <v>0</v>
      </c>
      <c r="F545" s="7" t="n">
        <v>0</v>
      </c>
      <c r="G545" s="7" t="n">
        <v>0</v>
      </c>
      <c r="H545" s="7" t="n">
        <v>0</v>
      </c>
      <c r="I545" s="7" t="n">
        <v>0</v>
      </c>
      <c r="J545" s="7" t="n">
        <v>0</v>
      </c>
      <c r="K545" s="7" t="n">
        <v>6</v>
      </c>
      <c r="L545" s="7" t="n">
        <v>0</v>
      </c>
      <c r="M545" s="7" t="n">
        <v>0</v>
      </c>
      <c r="N545" s="7" t="n">
        <v>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0</v>
      </c>
    </row>
    <row r="546" spans="1:20">
      <c r="A546" t="s">
        <v>4</v>
      </c>
      <c r="B546" s="4" t="s">
        <v>5</v>
      </c>
      <c r="C546" s="4" t="s">
        <v>14</v>
      </c>
      <c r="D546" s="4" t="s">
        <v>19</v>
      </c>
      <c r="E546" s="4" t="s">
        <v>19</v>
      </c>
      <c r="F546" s="4" t="s">
        <v>19</v>
      </c>
    </row>
    <row r="547" spans="1:20">
      <c r="A547" t="n">
        <v>7127</v>
      </c>
      <c r="B547" s="28" t="n">
        <v>161</v>
      </c>
      <c r="C547" s="7" t="n">
        <v>3</v>
      </c>
      <c r="D547" s="7" t="n">
        <v>1</v>
      </c>
      <c r="E547" s="7" t="n">
        <v>1.60000002384186</v>
      </c>
      <c r="F547" s="7" t="n">
        <v>0.0299999993294477</v>
      </c>
    </row>
    <row r="548" spans="1:20">
      <c r="A548" t="s">
        <v>4</v>
      </c>
      <c r="B548" s="4" t="s">
        <v>5</v>
      </c>
      <c r="C548" s="4" t="s">
        <v>14</v>
      </c>
      <c r="D548" s="4" t="s">
        <v>10</v>
      </c>
      <c r="E548" s="4" t="s">
        <v>14</v>
      </c>
      <c r="F548" s="4" t="s">
        <v>14</v>
      </c>
      <c r="G548" s="4" t="s">
        <v>14</v>
      </c>
      <c r="H548" s="4" t="s">
        <v>14</v>
      </c>
      <c r="I548" s="4" t="s">
        <v>14</v>
      </c>
      <c r="J548" s="4" t="s">
        <v>14</v>
      </c>
      <c r="K548" s="4" t="s">
        <v>14</v>
      </c>
      <c r="L548" s="4" t="s">
        <v>14</v>
      </c>
      <c r="M548" s="4" t="s">
        <v>14</v>
      </c>
      <c r="N548" s="4" t="s">
        <v>14</v>
      </c>
      <c r="O548" s="4" t="s">
        <v>14</v>
      </c>
      <c r="P548" s="4" t="s">
        <v>14</v>
      </c>
      <c r="Q548" s="4" t="s">
        <v>14</v>
      </c>
      <c r="R548" s="4" t="s">
        <v>14</v>
      </c>
      <c r="S548" s="4" t="s">
        <v>14</v>
      </c>
      <c r="T548" s="4" t="s">
        <v>14</v>
      </c>
    </row>
    <row r="549" spans="1:20">
      <c r="A549" t="n">
        <v>7141</v>
      </c>
      <c r="B549" s="28" t="n">
        <v>161</v>
      </c>
      <c r="C549" s="7" t="n">
        <v>0</v>
      </c>
      <c r="D549" s="7" t="n">
        <v>7029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6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</row>
    <row r="550" spans="1:20">
      <c r="A550" t="s">
        <v>4</v>
      </c>
      <c r="B550" s="4" t="s">
        <v>5</v>
      </c>
      <c r="C550" s="4" t="s">
        <v>14</v>
      </c>
      <c r="D550" s="4" t="s">
        <v>19</v>
      </c>
      <c r="E550" s="4" t="s">
        <v>19</v>
      </c>
      <c r="F550" s="4" t="s">
        <v>19</v>
      </c>
    </row>
    <row r="551" spans="1:20">
      <c r="A551" t="n">
        <v>7161</v>
      </c>
      <c r="B551" s="28" t="n">
        <v>161</v>
      </c>
      <c r="C551" s="7" t="n">
        <v>3</v>
      </c>
      <c r="D551" s="7" t="n">
        <v>1</v>
      </c>
      <c r="E551" s="7" t="n">
        <v>1.60000002384186</v>
      </c>
      <c r="F551" s="7" t="n">
        <v>0.0900000035762787</v>
      </c>
    </row>
    <row r="552" spans="1:20">
      <c r="A552" t="s">
        <v>4</v>
      </c>
      <c r="B552" s="4" t="s">
        <v>5</v>
      </c>
      <c r="C552" s="4" t="s">
        <v>14</v>
      </c>
      <c r="D552" s="4" t="s">
        <v>10</v>
      </c>
      <c r="E552" s="4" t="s">
        <v>14</v>
      </c>
      <c r="F552" s="4" t="s">
        <v>14</v>
      </c>
      <c r="G552" s="4" t="s">
        <v>14</v>
      </c>
      <c r="H552" s="4" t="s">
        <v>14</v>
      </c>
      <c r="I552" s="4" t="s">
        <v>14</v>
      </c>
      <c r="J552" s="4" t="s">
        <v>14</v>
      </c>
      <c r="K552" s="4" t="s">
        <v>14</v>
      </c>
      <c r="L552" s="4" t="s">
        <v>14</v>
      </c>
      <c r="M552" s="4" t="s">
        <v>14</v>
      </c>
      <c r="N552" s="4" t="s">
        <v>14</v>
      </c>
      <c r="O552" s="4" t="s">
        <v>14</v>
      </c>
      <c r="P552" s="4" t="s">
        <v>14</v>
      </c>
      <c r="Q552" s="4" t="s">
        <v>14</v>
      </c>
      <c r="R552" s="4" t="s">
        <v>14</v>
      </c>
      <c r="S552" s="4" t="s">
        <v>14</v>
      </c>
      <c r="T552" s="4" t="s">
        <v>14</v>
      </c>
    </row>
    <row r="553" spans="1:20">
      <c r="A553" t="n">
        <v>7175</v>
      </c>
      <c r="B553" s="28" t="n">
        <v>161</v>
      </c>
      <c r="C553" s="7" t="n">
        <v>0</v>
      </c>
      <c r="D553" s="7" t="n">
        <v>5331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6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</row>
    <row r="554" spans="1:20">
      <c r="A554" t="s">
        <v>4</v>
      </c>
      <c r="B554" s="4" t="s">
        <v>5</v>
      </c>
      <c r="C554" s="4" t="s">
        <v>14</v>
      </c>
      <c r="D554" s="4" t="s">
        <v>19</v>
      </c>
      <c r="E554" s="4" t="s">
        <v>19</v>
      </c>
      <c r="F554" s="4" t="s">
        <v>19</v>
      </c>
    </row>
    <row r="555" spans="1:20">
      <c r="A555" t="n">
        <v>7195</v>
      </c>
      <c r="B555" s="28" t="n">
        <v>161</v>
      </c>
      <c r="C555" s="7" t="n">
        <v>3</v>
      </c>
      <c r="D555" s="7" t="n">
        <v>1</v>
      </c>
      <c r="E555" s="7" t="n">
        <v>1.60000002384186</v>
      </c>
      <c r="F555" s="7" t="n">
        <v>0.0900000035762787</v>
      </c>
    </row>
    <row r="556" spans="1:20">
      <c r="A556" t="s">
        <v>4</v>
      </c>
      <c r="B556" s="4" t="s">
        <v>5</v>
      </c>
      <c r="C556" s="4" t="s">
        <v>14</v>
      </c>
      <c r="D556" s="4" t="s">
        <v>10</v>
      </c>
      <c r="E556" s="4" t="s">
        <v>14</v>
      </c>
      <c r="F556" s="4" t="s">
        <v>14</v>
      </c>
      <c r="G556" s="4" t="s">
        <v>14</v>
      </c>
      <c r="H556" s="4" t="s">
        <v>14</v>
      </c>
      <c r="I556" s="4" t="s">
        <v>14</v>
      </c>
      <c r="J556" s="4" t="s">
        <v>14</v>
      </c>
      <c r="K556" s="4" t="s">
        <v>14</v>
      </c>
      <c r="L556" s="4" t="s">
        <v>14</v>
      </c>
      <c r="M556" s="4" t="s">
        <v>14</v>
      </c>
      <c r="N556" s="4" t="s">
        <v>14</v>
      </c>
      <c r="O556" s="4" t="s">
        <v>14</v>
      </c>
      <c r="P556" s="4" t="s">
        <v>14</v>
      </c>
      <c r="Q556" s="4" t="s">
        <v>14</v>
      </c>
      <c r="R556" s="4" t="s">
        <v>14</v>
      </c>
      <c r="S556" s="4" t="s">
        <v>14</v>
      </c>
      <c r="T556" s="4" t="s">
        <v>14</v>
      </c>
    </row>
    <row r="557" spans="1:20">
      <c r="A557" t="n">
        <v>7209</v>
      </c>
      <c r="B557" s="28" t="n">
        <v>161</v>
      </c>
      <c r="C557" s="7" t="n">
        <v>0</v>
      </c>
      <c r="D557" s="7" t="n">
        <v>5332</v>
      </c>
      <c r="E557" s="7" t="n">
        <v>0</v>
      </c>
      <c r="F557" s="7" t="n">
        <v>0</v>
      </c>
      <c r="G557" s="7" t="n">
        <v>0</v>
      </c>
      <c r="H557" s="7" t="n">
        <v>0</v>
      </c>
      <c r="I557" s="7" t="n">
        <v>0</v>
      </c>
      <c r="J557" s="7" t="n">
        <v>0</v>
      </c>
      <c r="K557" s="7" t="n">
        <v>6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0</v>
      </c>
      <c r="Q557" s="7" t="n">
        <v>0</v>
      </c>
      <c r="R557" s="7" t="n">
        <v>0</v>
      </c>
      <c r="S557" s="7" t="n">
        <v>0</v>
      </c>
      <c r="T557" s="7" t="n">
        <v>0</v>
      </c>
    </row>
    <row r="558" spans="1:20">
      <c r="A558" t="s">
        <v>4</v>
      </c>
      <c r="B558" s="4" t="s">
        <v>5</v>
      </c>
      <c r="C558" s="4" t="s">
        <v>14</v>
      </c>
      <c r="D558" s="4" t="s">
        <v>19</v>
      </c>
      <c r="E558" s="4" t="s">
        <v>19</v>
      </c>
      <c r="F558" s="4" t="s">
        <v>19</v>
      </c>
    </row>
    <row r="559" spans="1:20">
      <c r="A559" t="n">
        <v>7229</v>
      </c>
      <c r="B559" s="28" t="n">
        <v>161</v>
      </c>
      <c r="C559" s="7" t="n">
        <v>3</v>
      </c>
      <c r="D559" s="7" t="n">
        <v>1</v>
      </c>
      <c r="E559" s="7" t="n">
        <v>1.60000002384186</v>
      </c>
      <c r="F559" s="7" t="n">
        <v>0.0299999993294477</v>
      </c>
    </row>
    <row r="560" spans="1:20">
      <c r="A560" t="s">
        <v>4</v>
      </c>
      <c r="B560" s="4" t="s">
        <v>5</v>
      </c>
      <c r="C560" s="4" t="s">
        <v>14</v>
      </c>
      <c r="D560" s="4" t="s">
        <v>10</v>
      </c>
      <c r="E560" s="4" t="s">
        <v>14</v>
      </c>
      <c r="F560" s="4" t="s">
        <v>14</v>
      </c>
      <c r="G560" s="4" t="s">
        <v>14</v>
      </c>
      <c r="H560" s="4" t="s">
        <v>14</v>
      </c>
      <c r="I560" s="4" t="s">
        <v>14</v>
      </c>
      <c r="J560" s="4" t="s">
        <v>14</v>
      </c>
      <c r="K560" s="4" t="s">
        <v>14</v>
      </c>
      <c r="L560" s="4" t="s">
        <v>14</v>
      </c>
      <c r="M560" s="4" t="s">
        <v>14</v>
      </c>
      <c r="N560" s="4" t="s">
        <v>14</v>
      </c>
      <c r="O560" s="4" t="s">
        <v>14</v>
      </c>
      <c r="P560" s="4" t="s">
        <v>14</v>
      </c>
      <c r="Q560" s="4" t="s">
        <v>14</v>
      </c>
      <c r="R560" s="4" t="s">
        <v>14</v>
      </c>
      <c r="S560" s="4" t="s">
        <v>14</v>
      </c>
      <c r="T560" s="4" t="s">
        <v>14</v>
      </c>
    </row>
    <row r="561" spans="1:20">
      <c r="A561" t="n">
        <v>7243</v>
      </c>
      <c r="B561" s="28" t="n">
        <v>161</v>
      </c>
      <c r="C561" s="7" t="n">
        <v>0</v>
      </c>
      <c r="D561" s="7" t="n">
        <v>5333</v>
      </c>
      <c r="E561" s="7" t="n">
        <v>0</v>
      </c>
      <c r="F561" s="7" t="n">
        <v>0</v>
      </c>
      <c r="G561" s="7" t="n">
        <v>0</v>
      </c>
      <c r="H561" s="7" t="n">
        <v>0</v>
      </c>
      <c r="I561" s="7" t="n">
        <v>0</v>
      </c>
      <c r="J561" s="7" t="n">
        <v>0</v>
      </c>
      <c r="K561" s="7" t="n">
        <v>6</v>
      </c>
      <c r="L561" s="7" t="n">
        <v>0</v>
      </c>
      <c r="M561" s="7" t="n">
        <v>0</v>
      </c>
      <c r="N561" s="7" t="n">
        <v>0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0</v>
      </c>
      <c r="T561" s="7" t="n">
        <v>0</v>
      </c>
    </row>
    <row r="562" spans="1:20">
      <c r="A562" t="s">
        <v>4</v>
      </c>
      <c r="B562" s="4" t="s">
        <v>5</v>
      </c>
      <c r="C562" s="4" t="s">
        <v>14</v>
      </c>
      <c r="D562" s="4" t="s">
        <v>19</v>
      </c>
      <c r="E562" s="4" t="s">
        <v>19</v>
      </c>
      <c r="F562" s="4" t="s">
        <v>19</v>
      </c>
    </row>
    <row r="563" spans="1:20">
      <c r="A563" t="n">
        <v>7263</v>
      </c>
      <c r="B563" s="28" t="n">
        <v>161</v>
      </c>
      <c r="C563" s="7" t="n">
        <v>3</v>
      </c>
      <c r="D563" s="7" t="n">
        <v>1</v>
      </c>
      <c r="E563" s="7" t="n">
        <v>1.60000002384186</v>
      </c>
      <c r="F563" s="7" t="n">
        <v>0.0900000035762787</v>
      </c>
    </row>
    <row r="564" spans="1:20">
      <c r="A564" t="s">
        <v>4</v>
      </c>
      <c r="B564" s="4" t="s">
        <v>5</v>
      </c>
      <c r="C564" s="4" t="s">
        <v>14</v>
      </c>
      <c r="D564" s="4" t="s">
        <v>10</v>
      </c>
      <c r="E564" s="4" t="s">
        <v>14</v>
      </c>
      <c r="F564" s="4" t="s">
        <v>14</v>
      </c>
      <c r="G564" s="4" t="s">
        <v>14</v>
      </c>
      <c r="H564" s="4" t="s">
        <v>14</v>
      </c>
      <c r="I564" s="4" t="s">
        <v>14</v>
      </c>
      <c r="J564" s="4" t="s">
        <v>14</v>
      </c>
      <c r="K564" s="4" t="s">
        <v>14</v>
      </c>
      <c r="L564" s="4" t="s">
        <v>14</v>
      </c>
      <c r="M564" s="4" t="s">
        <v>14</v>
      </c>
      <c r="N564" s="4" t="s">
        <v>14</v>
      </c>
      <c r="O564" s="4" t="s">
        <v>14</v>
      </c>
      <c r="P564" s="4" t="s">
        <v>14</v>
      </c>
      <c r="Q564" s="4" t="s">
        <v>14</v>
      </c>
      <c r="R564" s="4" t="s">
        <v>14</v>
      </c>
      <c r="S564" s="4" t="s">
        <v>14</v>
      </c>
      <c r="T564" s="4" t="s">
        <v>14</v>
      </c>
    </row>
    <row r="565" spans="1:20">
      <c r="A565" t="n">
        <v>7277</v>
      </c>
      <c r="B565" s="28" t="n">
        <v>161</v>
      </c>
      <c r="C565" s="7" t="n">
        <v>0</v>
      </c>
      <c r="D565" s="7" t="n">
        <v>5334</v>
      </c>
      <c r="E565" s="7" t="n">
        <v>0</v>
      </c>
      <c r="F565" s="7" t="n">
        <v>0</v>
      </c>
      <c r="G565" s="7" t="n">
        <v>0</v>
      </c>
      <c r="H565" s="7" t="n">
        <v>0</v>
      </c>
      <c r="I565" s="7" t="n">
        <v>0</v>
      </c>
      <c r="J565" s="7" t="n">
        <v>5</v>
      </c>
      <c r="K565" s="7" t="n">
        <v>6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</row>
    <row r="566" spans="1:20">
      <c r="A566" t="s">
        <v>4</v>
      </c>
      <c r="B566" s="4" t="s">
        <v>5</v>
      </c>
      <c r="C566" s="4" t="s">
        <v>14</v>
      </c>
      <c r="D566" s="4" t="s">
        <v>19</v>
      </c>
      <c r="E566" s="4" t="s">
        <v>19</v>
      </c>
      <c r="F566" s="4" t="s">
        <v>19</v>
      </c>
    </row>
    <row r="567" spans="1:20">
      <c r="A567" t="n">
        <v>7297</v>
      </c>
      <c r="B567" s="28" t="n">
        <v>161</v>
      </c>
      <c r="C567" s="7" t="n">
        <v>3</v>
      </c>
      <c r="D567" s="7" t="n">
        <v>1</v>
      </c>
      <c r="E567" s="7" t="n">
        <v>1.60000002384186</v>
      </c>
      <c r="F567" s="7" t="n">
        <v>0.400000005960464</v>
      </c>
    </row>
    <row r="568" spans="1:20">
      <c r="A568" t="s">
        <v>4</v>
      </c>
      <c r="B568" s="4" t="s">
        <v>5</v>
      </c>
      <c r="C568" s="4" t="s">
        <v>14</v>
      </c>
      <c r="D568" s="4" t="s">
        <v>10</v>
      </c>
      <c r="E568" s="4" t="s">
        <v>14</v>
      </c>
      <c r="F568" s="4" t="s">
        <v>14</v>
      </c>
      <c r="G568" s="4" t="s">
        <v>14</v>
      </c>
      <c r="H568" s="4" t="s">
        <v>14</v>
      </c>
      <c r="I568" s="4" t="s">
        <v>14</v>
      </c>
      <c r="J568" s="4" t="s">
        <v>14</v>
      </c>
      <c r="K568" s="4" t="s">
        <v>14</v>
      </c>
      <c r="L568" s="4" t="s">
        <v>14</v>
      </c>
      <c r="M568" s="4" t="s">
        <v>14</v>
      </c>
      <c r="N568" s="4" t="s">
        <v>14</v>
      </c>
      <c r="O568" s="4" t="s">
        <v>14</v>
      </c>
      <c r="P568" s="4" t="s">
        <v>14</v>
      </c>
      <c r="Q568" s="4" t="s">
        <v>14</v>
      </c>
      <c r="R568" s="4" t="s">
        <v>14</v>
      </c>
      <c r="S568" s="4" t="s">
        <v>14</v>
      </c>
      <c r="T568" s="4" t="s">
        <v>14</v>
      </c>
    </row>
    <row r="569" spans="1:20">
      <c r="A569" t="n">
        <v>7311</v>
      </c>
      <c r="B569" s="28" t="n">
        <v>161</v>
      </c>
      <c r="C569" s="7" t="n">
        <v>0</v>
      </c>
      <c r="D569" s="7" t="n">
        <v>5336</v>
      </c>
      <c r="E569" s="7" t="n">
        <v>0</v>
      </c>
      <c r="F569" s="7" t="n">
        <v>0</v>
      </c>
      <c r="G569" s="7" t="n">
        <v>0</v>
      </c>
      <c r="H569" s="7" t="n">
        <v>0</v>
      </c>
      <c r="I569" s="7" t="n">
        <v>0</v>
      </c>
      <c r="J569" s="7" t="n">
        <v>5</v>
      </c>
      <c r="K569" s="7" t="n">
        <v>6</v>
      </c>
      <c r="L569" s="7" t="n">
        <v>0</v>
      </c>
      <c r="M569" s="7" t="n">
        <v>0</v>
      </c>
      <c r="N569" s="7" t="n">
        <v>0</v>
      </c>
      <c r="O569" s="7" t="n">
        <v>0</v>
      </c>
      <c r="P569" s="7" t="n">
        <v>0</v>
      </c>
      <c r="Q569" s="7" t="n">
        <v>0</v>
      </c>
      <c r="R569" s="7" t="n">
        <v>0</v>
      </c>
      <c r="S569" s="7" t="n">
        <v>0</v>
      </c>
      <c r="T569" s="7" t="n">
        <v>0</v>
      </c>
    </row>
    <row r="570" spans="1:20">
      <c r="A570" t="s">
        <v>4</v>
      </c>
      <c r="B570" s="4" t="s">
        <v>5</v>
      </c>
      <c r="C570" s="4" t="s">
        <v>14</v>
      </c>
      <c r="D570" s="4" t="s">
        <v>19</v>
      </c>
      <c r="E570" s="4" t="s">
        <v>19</v>
      </c>
      <c r="F570" s="4" t="s">
        <v>19</v>
      </c>
    </row>
    <row r="571" spans="1:20">
      <c r="A571" t="n">
        <v>7331</v>
      </c>
      <c r="B571" s="28" t="n">
        <v>161</v>
      </c>
      <c r="C571" s="7" t="n">
        <v>3</v>
      </c>
      <c r="D571" s="7" t="n">
        <v>1</v>
      </c>
      <c r="E571" s="7" t="n">
        <v>1.60000002384186</v>
      </c>
      <c r="F571" s="7" t="n">
        <v>0.400000005960464</v>
      </c>
    </row>
    <row r="572" spans="1:20">
      <c r="A572" t="s">
        <v>4</v>
      </c>
      <c r="B572" s="4" t="s">
        <v>5</v>
      </c>
      <c r="C572" s="4" t="s">
        <v>14</v>
      </c>
      <c r="D572" s="4" t="s">
        <v>10</v>
      </c>
      <c r="E572" s="4" t="s">
        <v>14</v>
      </c>
      <c r="F572" s="4" t="s">
        <v>14</v>
      </c>
      <c r="G572" s="4" t="s">
        <v>14</v>
      </c>
      <c r="H572" s="4" t="s">
        <v>14</v>
      </c>
      <c r="I572" s="4" t="s">
        <v>14</v>
      </c>
      <c r="J572" s="4" t="s">
        <v>14</v>
      </c>
      <c r="K572" s="4" t="s">
        <v>14</v>
      </c>
      <c r="L572" s="4" t="s">
        <v>14</v>
      </c>
      <c r="M572" s="4" t="s">
        <v>14</v>
      </c>
      <c r="N572" s="4" t="s">
        <v>14</v>
      </c>
      <c r="O572" s="4" t="s">
        <v>14</v>
      </c>
      <c r="P572" s="4" t="s">
        <v>14</v>
      </c>
      <c r="Q572" s="4" t="s">
        <v>14</v>
      </c>
      <c r="R572" s="4" t="s">
        <v>14</v>
      </c>
      <c r="S572" s="4" t="s">
        <v>14</v>
      </c>
      <c r="T572" s="4" t="s">
        <v>14</v>
      </c>
    </row>
    <row r="573" spans="1:20">
      <c r="A573" t="n">
        <v>7345</v>
      </c>
      <c r="B573" s="28" t="n">
        <v>161</v>
      </c>
      <c r="C573" s="7" t="n">
        <v>0</v>
      </c>
      <c r="D573" s="7" t="n">
        <v>5337</v>
      </c>
      <c r="E573" s="7" t="n">
        <v>0</v>
      </c>
      <c r="F573" s="7" t="n">
        <v>0</v>
      </c>
      <c r="G573" s="7" t="n">
        <v>0</v>
      </c>
      <c r="H573" s="7" t="n">
        <v>0</v>
      </c>
      <c r="I573" s="7" t="n">
        <v>0</v>
      </c>
      <c r="J573" s="7" t="n">
        <v>0</v>
      </c>
      <c r="K573" s="7" t="n">
        <v>6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0</v>
      </c>
      <c r="Q573" s="7" t="n">
        <v>0</v>
      </c>
      <c r="R573" s="7" t="n">
        <v>0</v>
      </c>
      <c r="S573" s="7" t="n">
        <v>0</v>
      </c>
      <c r="T573" s="7" t="n">
        <v>0</v>
      </c>
    </row>
    <row r="574" spans="1:20">
      <c r="A574" t="s">
        <v>4</v>
      </c>
      <c r="B574" s="4" t="s">
        <v>5</v>
      </c>
      <c r="C574" s="4" t="s">
        <v>14</v>
      </c>
      <c r="D574" s="4" t="s">
        <v>19</v>
      </c>
      <c r="E574" s="4" t="s">
        <v>19</v>
      </c>
      <c r="F574" s="4" t="s">
        <v>19</v>
      </c>
    </row>
    <row r="575" spans="1:20">
      <c r="A575" t="n">
        <v>7365</v>
      </c>
      <c r="B575" s="28" t="n">
        <v>161</v>
      </c>
      <c r="C575" s="7" t="n">
        <v>3</v>
      </c>
      <c r="D575" s="7" t="n">
        <v>1</v>
      </c>
      <c r="E575" s="7" t="n">
        <v>1.60000002384186</v>
      </c>
      <c r="F575" s="7" t="n">
        <v>0.400000005960464</v>
      </c>
    </row>
    <row r="576" spans="1:20">
      <c r="A576" t="s">
        <v>4</v>
      </c>
      <c r="B576" s="4" t="s">
        <v>5</v>
      </c>
      <c r="C576" s="4" t="s">
        <v>14</v>
      </c>
      <c r="D576" s="4" t="s">
        <v>10</v>
      </c>
      <c r="E576" s="4" t="s">
        <v>14</v>
      </c>
      <c r="F576" s="4" t="s">
        <v>14</v>
      </c>
      <c r="G576" s="4" t="s">
        <v>14</v>
      </c>
      <c r="H576" s="4" t="s">
        <v>14</v>
      </c>
      <c r="I576" s="4" t="s">
        <v>14</v>
      </c>
      <c r="J576" s="4" t="s">
        <v>14</v>
      </c>
      <c r="K576" s="4" t="s">
        <v>14</v>
      </c>
      <c r="L576" s="4" t="s">
        <v>14</v>
      </c>
      <c r="M576" s="4" t="s">
        <v>14</v>
      </c>
      <c r="N576" s="4" t="s">
        <v>14</v>
      </c>
      <c r="O576" s="4" t="s">
        <v>14</v>
      </c>
      <c r="P576" s="4" t="s">
        <v>14</v>
      </c>
      <c r="Q576" s="4" t="s">
        <v>14</v>
      </c>
      <c r="R576" s="4" t="s">
        <v>14</v>
      </c>
      <c r="S576" s="4" t="s">
        <v>14</v>
      </c>
      <c r="T576" s="4" t="s">
        <v>14</v>
      </c>
    </row>
    <row r="577" spans="1:20">
      <c r="A577" t="n">
        <v>7379</v>
      </c>
      <c r="B577" s="28" t="n">
        <v>161</v>
      </c>
      <c r="C577" s="7" t="n">
        <v>0</v>
      </c>
      <c r="D577" s="7" t="n">
        <v>5338</v>
      </c>
      <c r="E577" s="7" t="n">
        <v>0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5</v>
      </c>
      <c r="K577" s="7" t="n">
        <v>6</v>
      </c>
      <c r="L577" s="7" t="n">
        <v>0</v>
      </c>
      <c r="M577" s="7" t="n">
        <v>0</v>
      </c>
      <c r="N577" s="7" t="n">
        <v>0</v>
      </c>
      <c r="O577" s="7" t="n">
        <v>0</v>
      </c>
      <c r="P577" s="7" t="n">
        <v>0</v>
      </c>
      <c r="Q577" s="7" t="n">
        <v>0</v>
      </c>
      <c r="R577" s="7" t="n">
        <v>0</v>
      </c>
      <c r="S577" s="7" t="n">
        <v>0</v>
      </c>
      <c r="T577" s="7" t="n">
        <v>0</v>
      </c>
    </row>
    <row r="578" spans="1:20">
      <c r="A578" t="s">
        <v>4</v>
      </c>
      <c r="B578" s="4" t="s">
        <v>5</v>
      </c>
      <c r="C578" s="4" t="s">
        <v>14</v>
      </c>
      <c r="D578" s="4" t="s">
        <v>19</v>
      </c>
      <c r="E578" s="4" t="s">
        <v>19</v>
      </c>
      <c r="F578" s="4" t="s">
        <v>19</v>
      </c>
    </row>
    <row r="579" spans="1:20">
      <c r="A579" t="n">
        <v>7399</v>
      </c>
      <c r="B579" s="28" t="n">
        <v>161</v>
      </c>
      <c r="C579" s="7" t="n">
        <v>3</v>
      </c>
      <c r="D579" s="7" t="n">
        <v>1</v>
      </c>
      <c r="E579" s="7" t="n">
        <v>1.60000002384186</v>
      </c>
      <c r="F579" s="7" t="n">
        <v>0.400000005960464</v>
      </c>
    </row>
    <row r="580" spans="1:20">
      <c r="A580" t="s">
        <v>4</v>
      </c>
      <c r="B580" s="4" t="s">
        <v>5</v>
      </c>
      <c r="C580" s="4" t="s">
        <v>14</v>
      </c>
      <c r="D580" s="4" t="s">
        <v>10</v>
      </c>
      <c r="E580" s="4" t="s">
        <v>14</v>
      </c>
      <c r="F580" s="4" t="s">
        <v>14</v>
      </c>
      <c r="G580" s="4" t="s">
        <v>14</v>
      </c>
      <c r="H580" s="4" t="s">
        <v>14</v>
      </c>
      <c r="I580" s="4" t="s">
        <v>14</v>
      </c>
      <c r="J580" s="4" t="s">
        <v>14</v>
      </c>
      <c r="K580" s="4" t="s">
        <v>14</v>
      </c>
      <c r="L580" s="4" t="s">
        <v>14</v>
      </c>
      <c r="M580" s="4" t="s">
        <v>14</v>
      </c>
      <c r="N580" s="4" t="s">
        <v>14</v>
      </c>
      <c r="O580" s="4" t="s">
        <v>14</v>
      </c>
      <c r="P580" s="4" t="s">
        <v>14</v>
      </c>
      <c r="Q580" s="4" t="s">
        <v>14</v>
      </c>
      <c r="R580" s="4" t="s">
        <v>14</v>
      </c>
      <c r="S580" s="4" t="s">
        <v>14</v>
      </c>
      <c r="T580" s="4" t="s">
        <v>14</v>
      </c>
    </row>
    <row r="581" spans="1:20">
      <c r="A581" t="n">
        <v>7413</v>
      </c>
      <c r="B581" s="28" t="n">
        <v>161</v>
      </c>
      <c r="C581" s="7" t="n">
        <v>0</v>
      </c>
      <c r="D581" s="7" t="n">
        <v>5339</v>
      </c>
      <c r="E581" s="7" t="n">
        <v>0</v>
      </c>
      <c r="F581" s="7" t="n">
        <v>0</v>
      </c>
      <c r="G581" s="7" t="n">
        <v>0</v>
      </c>
      <c r="H581" s="7" t="n">
        <v>0</v>
      </c>
      <c r="I581" s="7" t="n">
        <v>0</v>
      </c>
      <c r="J581" s="7" t="n">
        <v>0</v>
      </c>
      <c r="K581" s="7" t="n">
        <v>6</v>
      </c>
      <c r="L581" s="7" t="n">
        <v>0</v>
      </c>
      <c r="M581" s="7" t="n">
        <v>0</v>
      </c>
      <c r="N581" s="7" t="n">
        <v>0</v>
      </c>
      <c r="O581" s="7" t="n">
        <v>0</v>
      </c>
      <c r="P581" s="7" t="n">
        <v>0</v>
      </c>
      <c r="Q581" s="7" t="n">
        <v>0</v>
      </c>
      <c r="R581" s="7" t="n">
        <v>0</v>
      </c>
      <c r="S581" s="7" t="n">
        <v>0</v>
      </c>
      <c r="T581" s="7" t="n">
        <v>0</v>
      </c>
    </row>
    <row r="582" spans="1:20">
      <c r="A582" t="s">
        <v>4</v>
      </c>
      <c r="B582" s="4" t="s">
        <v>5</v>
      </c>
      <c r="C582" s="4" t="s">
        <v>14</v>
      </c>
      <c r="D582" s="4" t="s">
        <v>19</v>
      </c>
      <c r="E582" s="4" t="s">
        <v>19</v>
      </c>
      <c r="F582" s="4" t="s">
        <v>19</v>
      </c>
    </row>
    <row r="583" spans="1:20">
      <c r="A583" t="n">
        <v>7433</v>
      </c>
      <c r="B583" s="28" t="n">
        <v>161</v>
      </c>
      <c r="C583" s="7" t="n">
        <v>3</v>
      </c>
      <c r="D583" s="7" t="n">
        <v>1</v>
      </c>
      <c r="E583" s="7" t="n">
        <v>1.60000002384186</v>
      </c>
      <c r="F583" s="7" t="n">
        <v>0.400000005960464</v>
      </c>
    </row>
    <row r="584" spans="1:20">
      <c r="A584" t="s">
        <v>4</v>
      </c>
      <c r="B584" s="4" t="s">
        <v>5</v>
      </c>
      <c r="C584" s="4" t="s">
        <v>14</v>
      </c>
      <c r="D584" s="4" t="s">
        <v>10</v>
      </c>
      <c r="E584" s="4" t="s">
        <v>14</v>
      </c>
      <c r="F584" s="4" t="s">
        <v>14</v>
      </c>
      <c r="G584" s="4" t="s">
        <v>14</v>
      </c>
      <c r="H584" s="4" t="s">
        <v>14</v>
      </c>
      <c r="I584" s="4" t="s">
        <v>14</v>
      </c>
      <c r="J584" s="4" t="s">
        <v>14</v>
      </c>
      <c r="K584" s="4" t="s">
        <v>14</v>
      </c>
      <c r="L584" s="4" t="s">
        <v>14</v>
      </c>
      <c r="M584" s="4" t="s">
        <v>14</v>
      </c>
      <c r="N584" s="4" t="s">
        <v>14</v>
      </c>
      <c r="O584" s="4" t="s">
        <v>14</v>
      </c>
      <c r="P584" s="4" t="s">
        <v>14</v>
      </c>
      <c r="Q584" s="4" t="s">
        <v>14</v>
      </c>
      <c r="R584" s="4" t="s">
        <v>14</v>
      </c>
      <c r="S584" s="4" t="s">
        <v>14</v>
      </c>
      <c r="T584" s="4" t="s">
        <v>14</v>
      </c>
    </row>
    <row r="585" spans="1:20">
      <c r="A585" t="n">
        <v>7447</v>
      </c>
      <c r="B585" s="28" t="n">
        <v>161</v>
      </c>
      <c r="C585" s="7" t="n">
        <v>0</v>
      </c>
      <c r="D585" s="7" t="n">
        <v>5340</v>
      </c>
      <c r="E585" s="7" t="n">
        <v>0</v>
      </c>
      <c r="F585" s="7" t="n">
        <v>0</v>
      </c>
      <c r="G585" s="7" t="n">
        <v>200</v>
      </c>
      <c r="H585" s="7" t="n">
        <v>0</v>
      </c>
      <c r="I585" s="7" t="n">
        <v>0</v>
      </c>
      <c r="J585" s="7" t="n">
        <v>0</v>
      </c>
      <c r="K585" s="7" t="n">
        <v>6</v>
      </c>
      <c r="L585" s="7" t="n">
        <v>0</v>
      </c>
      <c r="M585" s="7" t="n">
        <v>0</v>
      </c>
      <c r="N585" s="7" t="n">
        <v>0</v>
      </c>
      <c r="O585" s="7" t="n">
        <v>0</v>
      </c>
      <c r="P585" s="7" t="n">
        <v>0</v>
      </c>
      <c r="Q585" s="7" t="n">
        <v>0</v>
      </c>
      <c r="R585" s="7" t="n">
        <v>0</v>
      </c>
      <c r="S585" s="7" t="n">
        <v>0</v>
      </c>
      <c r="T585" s="7" t="n">
        <v>0</v>
      </c>
    </row>
    <row r="586" spans="1:20">
      <c r="A586" t="s">
        <v>4</v>
      </c>
      <c r="B586" s="4" t="s">
        <v>5</v>
      </c>
      <c r="C586" s="4" t="s">
        <v>14</v>
      </c>
      <c r="D586" s="4" t="s">
        <v>19</v>
      </c>
      <c r="E586" s="4" t="s">
        <v>19</v>
      </c>
      <c r="F586" s="4" t="s">
        <v>19</v>
      </c>
    </row>
    <row r="587" spans="1:20">
      <c r="A587" t="n">
        <v>7467</v>
      </c>
      <c r="B587" s="28" t="n">
        <v>161</v>
      </c>
      <c r="C587" s="7" t="n">
        <v>3</v>
      </c>
      <c r="D587" s="7" t="n">
        <v>1</v>
      </c>
      <c r="E587" s="7" t="n">
        <v>1.60000002384186</v>
      </c>
      <c r="F587" s="7" t="n">
        <v>0.400000005960464</v>
      </c>
    </row>
    <row r="588" spans="1:20">
      <c r="A588" t="s">
        <v>4</v>
      </c>
      <c r="B588" s="4" t="s">
        <v>5</v>
      </c>
      <c r="C588" s="4" t="s">
        <v>14</v>
      </c>
      <c r="D588" s="4" t="s">
        <v>10</v>
      </c>
      <c r="E588" s="4" t="s">
        <v>14</v>
      </c>
      <c r="F588" s="4" t="s">
        <v>14</v>
      </c>
      <c r="G588" s="4" t="s">
        <v>14</v>
      </c>
      <c r="H588" s="4" t="s">
        <v>14</v>
      </c>
      <c r="I588" s="4" t="s">
        <v>14</v>
      </c>
      <c r="J588" s="4" t="s">
        <v>14</v>
      </c>
      <c r="K588" s="4" t="s">
        <v>14</v>
      </c>
      <c r="L588" s="4" t="s">
        <v>14</v>
      </c>
      <c r="M588" s="4" t="s">
        <v>14</v>
      </c>
      <c r="N588" s="4" t="s">
        <v>14</v>
      </c>
      <c r="O588" s="4" t="s">
        <v>14</v>
      </c>
      <c r="P588" s="4" t="s">
        <v>14</v>
      </c>
      <c r="Q588" s="4" t="s">
        <v>14</v>
      </c>
      <c r="R588" s="4" t="s">
        <v>14</v>
      </c>
      <c r="S588" s="4" t="s">
        <v>14</v>
      </c>
      <c r="T588" s="4" t="s">
        <v>14</v>
      </c>
    </row>
    <row r="589" spans="1:20">
      <c r="A589" t="n">
        <v>7481</v>
      </c>
      <c r="B589" s="28" t="n">
        <v>161</v>
      </c>
      <c r="C589" s="7" t="n">
        <v>0</v>
      </c>
      <c r="D589" s="7" t="n">
        <v>5341</v>
      </c>
      <c r="E589" s="7" t="n">
        <v>0</v>
      </c>
      <c r="F589" s="7" t="n">
        <v>0</v>
      </c>
      <c r="G589" s="7" t="n">
        <v>0</v>
      </c>
      <c r="H589" s="7" t="n">
        <v>0</v>
      </c>
      <c r="I589" s="7" t="n">
        <v>0</v>
      </c>
      <c r="J589" s="7" t="n">
        <v>0</v>
      </c>
      <c r="K589" s="7" t="n">
        <v>6</v>
      </c>
      <c r="L589" s="7" t="n">
        <v>0</v>
      </c>
      <c r="M589" s="7" t="n">
        <v>0</v>
      </c>
      <c r="N589" s="7" t="n">
        <v>0</v>
      </c>
      <c r="O589" s="7" t="n">
        <v>0</v>
      </c>
      <c r="P589" s="7" t="n">
        <v>0</v>
      </c>
      <c r="Q589" s="7" t="n">
        <v>0</v>
      </c>
      <c r="R589" s="7" t="n">
        <v>0</v>
      </c>
      <c r="S589" s="7" t="n">
        <v>0</v>
      </c>
      <c r="T589" s="7" t="n">
        <v>0</v>
      </c>
    </row>
    <row r="590" spans="1:20">
      <c r="A590" t="s">
        <v>4</v>
      </c>
      <c r="B590" s="4" t="s">
        <v>5</v>
      </c>
      <c r="C590" s="4" t="s">
        <v>14</v>
      </c>
      <c r="D590" s="4" t="s">
        <v>19</v>
      </c>
      <c r="E590" s="4" t="s">
        <v>19</v>
      </c>
      <c r="F590" s="4" t="s">
        <v>19</v>
      </c>
    </row>
    <row r="591" spans="1:20">
      <c r="A591" t="n">
        <v>7501</v>
      </c>
      <c r="B591" s="28" t="n">
        <v>161</v>
      </c>
      <c r="C591" s="7" t="n">
        <v>3</v>
      </c>
      <c r="D591" s="7" t="n">
        <v>1</v>
      </c>
      <c r="E591" s="7" t="n">
        <v>1.60000002384186</v>
      </c>
      <c r="F591" s="7" t="n">
        <v>0.400000005960464</v>
      </c>
    </row>
    <row r="592" spans="1:20">
      <c r="A592" t="s">
        <v>4</v>
      </c>
      <c r="B592" s="4" t="s">
        <v>5</v>
      </c>
      <c r="C592" s="4" t="s">
        <v>14</v>
      </c>
      <c r="D592" s="4" t="s">
        <v>10</v>
      </c>
      <c r="E592" s="4" t="s">
        <v>14</v>
      </c>
      <c r="F592" s="4" t="s">
        <v>14</v>
      </c>
      <c r="G592" s="4" t="s">
        <v>14</v>
      </c>
      <c r="H592" s="4" t="s">
        <v>14</v>
      </c>
      <c r="I592" s="4" t="s">
        <v>14</v>
      </c>
      <c r="J592" s="4" t="s">
        <v>14</v>
      </c>
      <c r="K592" s="4" t="s">
        <v>14</v>
      </c>
      <c r="L592" s="4" t="s">
        <v>14</v>
      </c>
      <c r="M592" s="4" t="s">
        <v>14</v>
      </c>
      <c r="N592" s="4" t="s">
        <v>14</v>
      </c>
      <c r="O592" s="4" t="s">
        <v>14</v>
      </c>
      <c r="P592" s="4" t="s">
        <v>14</v>
      </c>
      <c r="Q592" s="4" t="s">
        <v>14</v>
      </c>
      <c r="R592" s="4" t="s">
        <v>14</v>
      </c>
      <c r="S592" s="4" t="s">
        <v>14</v>
      </c>
      <c r="T592" s="4" t="s">
        <v>14</v>
      </c>
    </row>
    <row r="593" spans="1:20">
      <c r="A593" t="n">
        <v>7515</v>
      </c>
      <c r="B593" s="28" t="n">
        <v>161</v>
      </c>
      <c r="C593" s="7" t="n">
        <v>0</v>
      </c>
      <c r="D593" s="7" t="n">
        <v>5342</v>
      </c>
      <c r="E593" s="7" t="n">
        <v>0</v>
      </c>
      <c r="F593" s="7" t="n">
        <v>0</v>
      </c>
      <c r="G593" s="7" t="n">
        <v>0</v>
      </c>
      <c r="H593" s="7" t="n">
        <v>0</v>
      </c>
      <c r="I593" s="7" t="n">
        <v>0</v>
      </c>
      <c r="J593" s="7" t="n">
        <v>0</v>
      </c>
      <c r="K593" s="7" t="n">
        <v>6</v>
      </c>
      <c r="L593" s="7" t="n">
        <v>0</v>
      </c>
      <c r="M593" s="7" t="n">
        <v>0</v>
      </c>
      <c r="N593" s="7" t="n">
        <v>0</v>
      </c>
      <c r="O593" s="7" t="n">
        <v>0</v>
      </c>
      <c r="P593" s="7" t="n">
        <v>0</v>
      </c>
      <c r="Q593" s="7" t="n">
        <v>0</v>
      </c>
      <c r="R593" s="7" t="n">
        <v>0</v>
      </c>
      <c r="S593" s="7" t="n">
        <v>0</v>
      </c>
      <c r="T593" s="7" t="n">
        <v>0</v>
      </c>
    </row>
    <row r="594" spans="1:20">
      <c r="A594" t="s">
        <v>4</v>
      </c>
      <c r="B594" s="4" t="s">
        <v>5</v>
      </c>
      <c r="C594" s="4" t="s">
        <v>14</v>
      </c>
      <c r="D594" s="4" t="s">
        <v>19</v>
      </c>
      <c r="E594" s="4" t="s">
        <v>19</v>
      </c>
      <c r="F594" s="4" t="s">
        <v>19</v>
      </c>
    </row>
    <row r="595" spans="1:20">
      <c r="A595" t="n">
        <v>7535</v>
      </c>
      <c r="B595" s="28" t="n">
        <v>161</v>
      </c>
      <c r="C595" s="7" t="n">
        <v>3</v>
      </c>
      <c r="D595" s="7" t="n">
        <v>1</v>
      </c>
      <c r="E595" s="7" t="n">
        <v>1.60000002384186</v>
      </c>
      <c r="F595" s="7" t="n">
        <v>0.400000005960464</v>
      </c>
    </row>
    <row r="596" spans="1:20">
      <c r="A596" t="s">
        <v>4</v>
      </c>
      <c r="B596" s="4" t="s">
        <v>5</v>
      </c>
      <c r="C596" s="4" t="s">
        <v>14</v>
      </c>
      <c r="D596" s="4" t="s">
        <v>10</v>
      </c>
      <c r="E596" s="4" t="s">
        <v>14</v>
      </c>
      <c r="F596" s="4" t="s">
        <v>14</v>
      </c>
      <c r="G596" s="4" t="s">
        <v>14</v>
      </c>
      <c r="H596" s="4" t="s">
        <v>14</v>
      </c>
      <c r="I596" s="4" t="s">
        <v>14</v>
      </c>
      <c r="J596" s="4" t="s">
        <v>14</v>
      </c>
      <c r="K596" s="4" t="s">
        <v>14</v>
      </c>
      <c r="L596" s="4" t="s">
        <v>14</v>
      </c>
      <c r="M596" s="4" t="s">
        <v>14</v>
      </c>
      <c r="N596" s="4" t="s">
        <v>14</v>
      </c>
      <c r="O596" s="4" t="s">
        <v>14</v>
      </c>
      <c r="P596" s="4" t="s">
        <v>14</v>
      </c>
      <c r="Q596" s="4" t="s">
        <v>14</v>
      </c>
      <c r="R596" s="4" t="s">
        <v>14</v>
      </c>
      <c r="S596" s="4" t="s">
        <v>14</v>
      </c>
      <c r="T596" s="4" t="s">
        <v>14</v>
      </c>
    </row>
    <row r="597" spans="1:20">
      <c r="A597" t="n">
        <v>7549</v>
      </c>
      <c r="B597" s="28" t="n">
        <v>161</v>
      </c>
      <c r="C597" s="7" t="n">
        <v>0</v>
      </c>
      <c r="D597" s="7" t="n">
        <v>5343</v>
      </c>
      <c r="E597" s="7" t="n">
        <v>0</v>
      </c>
      <c r="F597" s="7" t="n">
        <v>0</v>
      </c>
      <c r="G597" s="7" t="n">
        <v>0</v>
      </c>
      <c r="H597" s="7" t="n">
        <v>0</v>
      </c>
      <c r="I597" s="7" t="n">
        <v>0</v>
      </c>
      <c r="J597" s="7" t="n">
        <v>0</v>
      </c>
      <c r="K597" s="7" t="n">
        <v>6</v>
      </c>
      <c r="L597" s="7" t="n">
        <v>0</v>
      </c>
      <c r="M597" s="7" t="n">
        <v>0</v>
      </c>
      <c r="N597" s="7" t="n">
        <v>0</v>
      </c>
      <c r="O597" s="7" t="n">
        <v>0</v>
      </c>
      <c r="P597" s="7" t="n">
        <v>0</v>
      </c>
      <c r="Q597" s="7" t="n">
        <v>0</v>
      </c>
      <c r="R597" s="7" t="n">
        <v>0</v>
      </c>
      <c r="S597" s="7" t="n">
        <v>0</v>
      </c>
      <c r="T597" s="7" t="n">
        <v>0</v>
      </c>
    </row>
    <row r="598" spans="1:20">
      <c r="A598" t="s">
        <v>4</v>
      </c>
      <c r="B598" s="4" t="s">
        <v>5</v>
      </c>
      <c r="C598" s="4" t="s">
        <v>14</v>
      </c>
    </row>
    <row r="599" spans="1:20">
      <c r="A599" t="n">
        <v>7569</v>
      </c>
      <c r="B599" s="28" t="n">
        <v>161</v>
      </c>
      <c r="C599" s="7" t="n">
        <v>1</v>
      </c>
    </row>
    <row r="600" spans="1:20">
      <c r="A600" t="s">
        <v>4</v>
      </c>
      <c r="B600" s="4" t="s">
        <v>5</v>
      </c>
    </row>
    <row r="601" spans="1:20">
      <c r="A601" t="n">
        <v>7571</v>
      </c>
      <c r="B601" s="5" t="n">
        <v>1</v>
      </c>
    </row>
    <row r="602" spans="1:20" s="3" customFormat="1" customHeight="0">
      <c r="A602" s="3" t="s">
        <v>2</v>
      </c>
      <c r="B602" s="3" t="s">
        <v>95</v>
      </c>
    </row>
    <row r="603" spans="1:20">
      <c r="A603" t="s">
        <v>4</v>
      </c>
      <c r="B603" s="4" t="s">
        <v>5</v>
      </c>
      <c r="C603" s="4" t="s">
        <v>14</v>
      </c>
      <c r="D603" s="4" t="s">
        <v>10</v>
      </c>
      <c r="E603" s="4" t="s">
        <v>14</v>
      </c>
      <c r="F603" s="4" t="s">
        <v>14</v>
      </c>
      <c r="G603" s="4" t="s">
        <v>14</v>
      </c>
      <c r="H603" s="4" t="s">
        <v>10</v>
      </c>
      <c r="I603" s="4" t="s">
        <v>20</v>
      </c>
      <c r="J603" s="4" t="s">
        <v>20</v>
      </c>
    </row>
    <row r="604" spans="1:20">
      <c r="A604" t="n">
        <v>7572</v>
      </c>
      <c r="B604" s="29" t="n">
        <v>6</v>
      </c>
      <c r="C604" s="7" t="n">
        <v>33</v>
      </c>
      <c r="D604" s="7" t="n">
        <v>65534</v>
      </c>
      <c r="E604" s="7" t="n">
        <v>9</v>
      </c>
      <c r="F604" s="7" t="n">
        <v>1</v>
      </c>
      <c r="G604" s="7" t="n">
        <v>1</v>
      </c>
      <c r="H604" s="7" t="n">
        <v>5</v>
      </c>
      <c r="I604" s="13" t="n">
        <f t="normal" ca="1">A606</f>
        <v>0</v>
      </c>
      <c r="J604" s="13" t="n">
        <f t="normal" ca="1">A620</f>
        <v>0</v>
      </c>
    </row>
    <row r="605" spans="1:20">
      <c r="A605" t="s">
        <v>4</v>
      </c>
      <c r="B605" s="4" t="s">
        <v>5</v>
      </c>
      <c r="C605" s="4" t="s">
        <v>10</v>
      </c>
      <c r="D605" s="4" t="s">
        <v>19</v>
      </c>
      <c r="E605" s="4" t="s">
        <v>19</v>
      </c>
      <c r="F605" s="4" t="s">
        <v>19</v>
      </c>
      <c r="G605" s="4" t="s">
        <v>19</v>
      </c>
    </row>
    <row r="606" spans="1:20">
      <c r="A606" t="n">
        <v>7589</v>
      </c>
      <c r="B606" s="30" t="n">
        <v>46</v>
      </c>
      <c r="C606" s="7" t="n">
        <v>65534</v>
      </c>
      <c r="D606" s="7" t="n">
        <v>18.0400009155273</v>
      </c>
      <c r="E606" s="7" t="n">
        <v>12.5200004577637</v>
      </c>
      <c r="F606" s="7" t="n">
        <v>38.7700004577637</v>
      </c>
      <c r="G606" s="7" t="n">
        <v>63.7000007629395</v>
      </c>
    </row>
    <row r="607" spans="1:20">
      <c r="A607" t="s">
        <v>4</v>
      </c>
      <c r="B607" s="4" t="s">
        <v>5</v>
      </c>
      <c r="C607" s="4" t="s">
        <v>14</v>
      </c>
      <c r="D607" s="4" t="s">
        <v>6</v>
      </c>
      <c r="E607" s="4" t="s">
        <v>10</v>
      </c>
    </row>
    <row r="608" spans="1:20">
      <c r="A608" t="n">
        <v>7608</v>
      </c>
      <c r="B608" s="18" t="n">
        <v>94</v>
      </c>
      <c r="C608" s="7" t="n">
        <v>0</v>
      </c>
      <c r="D608" s="7" t="s">
        <v>24</v>
      </c>
      <c r="E608" s="7" t="n">
        <v>1</v>
      </c>
    </row>
    <row r="609" spans="1:20">
      <c r="A609" t="s">
        <v>4</v>
      </c>
      <c r="B609" s="4" t="s">
        <v>5</v>
      </c>
      <c r="C609" s="4" t="s">
        <v>14</v>
      </c>
      <c r="D609" s="4" t="s">
        <v>6</v>
      </c>
      <c r="E609" s="4" t="s">
        <v>10</v>
      </c>
    </row>
    <row r="610" spans="1:20">
      <c r="A610" t="n">
        <v>7622</v>
      </c>
      <c r="B610" s="18" t="n">
        <v>94</v>
      </c>
      <c r="C610" s="7" t="n">
        <v>0</v>
      </c>
      <c r="D610" s="7" t="s">
        <v>24</v>
      </c>
      <c r="E610" s="7" t="n">
        <v>2</v>
      </c>
    </row>
    <row r="611" spans="1:20">
      <c r="A611" t="s">
        <v>4</v>
      </c>
      <c r="B611" s="4" t="s">
        <v>5</v>
      </c>
      <c r="C611" s="4" t="s">
        <v>14</v>
      </c>
      <c r="D611" s="4" t="s">
        <v>6</v>
      </c>
      <c r="E611" s="4" t="s">
        <v>10</v>
      </c>
    </row>
    <row r="612" spans="1:20">
      <c r="A612" t="n">
        <v>7636</v>
      </c>
      <c r="B612" s="18" t="n">
        <v>94</v>
      </c>
      <c r="C612" s="7" t="n">
        <v>1</v>
      </c>
      <c r="D612" s="7" t="s">
        <v>24</v>
      </c>
      <c r="E612" s="7" t="n">
        <v>4</v>
      </c>
    </row>
    <row r="613" spans="1:20">
      <c r="A613" t="s">
        <v>4</v>
      </c>
      <c r="B613" s="4" t="s">
        <v>5</v>
      </c>
      <c r="C613" s="4" t="s">
        <v>14</v>
      </c>
      <c r="D613" s="4" t="s">
        <v>6</v>
      </c>
    </row>
    <row r="614" spans="1:20">
      <c r="A614" t="n">
        <v>7650</v>
      </c>
      <c r="B614" s="18" t="n">
        <v>94</v>
      </c>
      <c r="C614" s="7" t="n">
        <v>5</v>
      </c>
      <c r="D614" s="7" t="s">
        <v>24</v>
      </c>
    </row>
    <row r="615" spans="1:20">
      <c r="A615" t="s">
        <v>4</v>
      </c>
      <c r="B615" s="4" t="s">
        <v>5</v>
      </c>
      <c r="C615" s="4" t="s">
        <v>14</v>
      </c>
      <c r="D615" s="4" t="s">
        <v>10</v>
      </c>
      <c r="E615" s="4" t="s">
        <v>9</v>
      </c>
    </row>
    <row r="616" spans="1:20">
      <c r="A616" t="n">
        <v>7662</v>
      </c>
      <c r="B616" s="31" t="n">
        <v>74</v>
      </c>
      <c r="C616" s="7" t="n">
        <v>33</v>
      </c>
      <c r="D616" s="7" t="n">
        <v>65534</v>
      </c>
      <c r="E616" s="7" t="n">
        <v>1114636288</v>
      </c>
    </row>
    <row r="617" spans="1:20">
      <c r="A617" t="s">
        <v>4</v>
      </c>
      <c r="B617" s="4" t="s">
        <v>5</v>
      </c>
      <c r="C617" s="4" t="s">
        <v>20</v>
      </c>
    </row>
    <row r="618" spans="1:20">
      <c r="A618" t="n">
        <v>7670</v>
      </c>
      <c r="B618" s="15" t="n">
        <v>3</v>
      </c>
      <c r="C618" s="13" t="n">
        <f t="normal" ca="1">A620</f>
        <v>0</v>
      </c>
    </row>
    <row r="619" spans="1:20">
      <c r="A619" t="s">
        <v>4</v>
      </c>
      <c r="B619" s="4" t="s">
        <v>5</v>
      </c>
    </row>
    <row r="620" spans="1:20">
      <c r="A620" t="n">
        <v>7675</v>
      </c>
      <c r="B620" s="5" t="n">
        <v>1</v>
      </c>
    </row>
    <row r="621" spans="1:20" s="3" customFormat="1" customHeight="0">
      <c r="A621" s="3" t="s">
        <v>2</v>
      </c>
      <c r="B621" s="3" t="s">
        <v>96</v>
      </c>
    </row>
    <row r="622" spans="1:20">
      <c r="A622" t="s">
        <v>4</v>
      </c>
      <c r="B622" s="4" t="s">
        <v>5</v>
      </c>
      <c r="C622" s="4" t="s">
        <v>14</v>
      </c>
      <c r="D622" s="4" t="s">
        <v>10</v>
      </c>
      <c r="E622" s="4" t="s">
        <v>14</v>
      </c>
      <c r="F622" s="4" t="s">
        <v>20</v>
      </c>
    </row>
    <row r="623" spans="1:20">
      <c r="A623" t="n">
        <v>7676</v>
      </c>
      <c r="B623" s="12" t="n">
        <v>5</v>
      </c>
      <c r="C623" s="7" t="n">
        <v>30</v>
      </c>
      <c r="D623" s="7" t="n">
        <v>10225</v>
      </c>
      <c r="E623" s="7" t="n">
        <v>1</v>
      </c>
      <c r="F623" s="13" t="n">
        <f t="normal" ca="1">A627</f>
        <v>0</v>
      </c>
    </row>
    <row r="624" spans="1:20">
      <c r="A624" t="s">
        <v>4</v>
      </c>
      <c r="B624" s="4" t="s">
        <v>5</v>
      </c>
      <c r="C624" s="4" t="s">
        <v>20</v>
      </c>
    </row>
    <row r="625" spans="1:6">
      <c r="A625" t="n">
        <v>7685</v>
      </c>
      <c r="B625" s="15" t="n">
        <v>3</v>
      </c>
      <c r="C625" s="13" t="n">
        <f t="normal" ca="1">A737</f>
        <v>0</v>
      </c>
    </row>
    <row r="626" spans="1:6">
      <c r="A626" t="s">
        <v>4</v>
      </c>
      <c r="B626" s="4" t="s">
        <v>5</v>
      </c>
      <c r="C626" s="4" t="s">
        <v>14</v>
      </c>
      <c r="D626" s="4" t="s">
        <v>10</v>
      </c>
      <c r="E626" s="4" t="s">
        <v>14</v>
      </c>
      <c r="F626" s="4" t="s">
        <v>20</v>
      </c>
    </row>
    <row r="627" spans="1:6">
      <c r="A627" t="n">
        <v>7690</v>
      </c>
      <c r="B627" s="12" t="n">
        <v>5</v>
      </c>
      <c r="C627" s="7" t="n">
        <v>30</v>
      </c>
      <c r="D627" s="7" t="n">
        <v>9724</v>
      </c>
      <c r="E627" s="7" t="n">
        <v>1</v>
      </c>
      <c r="F627" s="13" t="n">
        <f t="normal" ca="1">A723</f>
        <v>0</v>
      </c>
    </row>
    <row r="628" spans="1:6">
      <c r="A628" t="s">
        <v>4</v>
      </c>
      <c r="B628" s="4" t="s">
        <v>5</v>
      </c>
      <c r="C628" s="4" t="s">
        <v>10</v>
      </c>
      <c r="D628" s="4" t="s">
        <v>14</v>
      </c>
      <c r="E628" s="4" t="s">
        <v>14</v>
      </c>
      <c r="F628" s="4" t="s">
        <v>6</v>
      </c>
    </row>
    <row r="629" spans="1:6">
      <c r="A629" t="n">
        <v>7699</v>
      </c>
      <c r="B629" s="32" t="n">
        <v>20</v>
      </c>
      <c r="C629" s="7" t="n">
        <v>65534</v>
      </c>
      <c r="D629" s="7" t="n">
        <v>3</v>
      </c>
      <c r="E629" s="7" t="n">
        <v>10</v>
      </c>
      <c r="F629" s="7" t="s">
        <v>97</v>
      </c>
    </row>
    <row r="630" spans="1:6">
      <c r="A630" t="s">
        <v>4</v>
      </c>
      <c r="B630" s="4" t="s">
        <v>5</v>
      </c>
      <c r="C630" s="4" t="s">
        <v>10</v>
      </c>
    </row>
    <row r="631" spans="1:6">
      <c r="A631" t="n">
        <v>7720</v>
      </c>
      <c r="B631" s="26" t="n">
        <v>16</v>
      </c>
      <c r="C631" s="7" t="n">
        <v>0</v>
      </c>
    </row>
    <row r="632" spans="1:6">
      <c r="A632" t="s">
        <v>4</v>
      </c>
      <c r="B632" s="4" t="s">
        <v>5</v>
      </c>
      <c r="C632" s="4" t="s">
        <v>14</v>
      </c>
      <c r="D632" s="4" t="s">
        <v>10</v>
      </c>
    </row>
    <row r="633" spans="1:6">
      <c r="A633" t="n">
        <v>7723</v>
      </c>
      <c r="B633" s="21" t="n">
        <v>22</v>
      </c>
      <c r="C633" s="7" t="n">
        <v>10</v>
      </c>
      <c r="D633" s="7" t="n">
        <v>0</v>
      </c>
    </row>
    <row r="634" spans="1:6">
      <c r="A634" t="s">
        <v>4</v>
      </c>
      <c r="B634" s="4" t="s">
        <v>5</v>
      </c>
      <c r="C634" s="4" t="s">
        <v>14</v>
      </c>
      <c r="D634" s="4" t="s">
        <v>10</v>
      </c>
      <c r="E634" s="4" t="s">
        <v>14</v>
      </c>
      <c r="F634" s="4" t="s">
        <v>14</v>
      </c>
      <c r="G634" s="4" t="s">
        <v>20</v>
      </c>
    </row>
    <row r="635" spans="1:6">
      <c r="A635" t="n">
        <v>7727</v>
      </c>
      <c r="B635" s="12" t="n">
        <v>5</v>
      </c>
      <c r="C635" s="7" t="n">
        <v>30</v>
      </c>
      <c r="D635" s="7" t="n">
        <v>9283</v>
      </c>
      <c r="E635" s="7" t="n">
        <v>8</v>
      </c>
      <c r="F635" s="7" t="n">
        <v>1</v>
      </c>
      <c r="G635" s="13" t="n">
        <f t="normal" ca="1">A713</f>
        <v>0</v>
      </c>
    </row>
    <row r="636" spans="1:6">
      <c r="A636" t="s">
        <v>4</v>
      </c>
      <c r="B636" s="4" t="s">
        <v>5</v>
      </c>
      <c r="C636" s="4" t="s">
        <v>14</v>
      </c>
      <c r="D636" s="33" t="s">
        <v>98</v>
      </c>
      <c r="E636" s="4" t="s">
        <v>5</v>
      </c>
      <c r="F636" s="4" t="s">
        <v>14</v>
      </c>
      <c r="G636" s="4" t="s">
        <v>10</v>
      </c>
      <c r="H636" s="33" t="s">
        <v>99</v>
      </c>
      <c r="I636" s="4" t="s">
        <v>14</v>
      </c>
      <c r="J636" s="4" t="s">
        <v>20</v>
      </c>
    </row>
    <row r="637" spans="1:6">
      <c r="A637" t="n">
        <v>7737</v>
      </c>
      <c r="B637" s="12" t="n">
        <v>5</v>
      </c>
      <c r="C637" s="7" t="n">
        <v>28</v>
      </c>
      <c r="D637" s="33" t="s">
        <v>3</v>
      </c>
      <c r="E637" s="34" t="n">
        <v>64</v>
      </c>
      <c r="F637" s="7" t="n">
        <v>5</v>
      </c>
      <c r="G637" s="7" t="n">
        <v>8</v>
      </c>
      <c r="H637" s="33" t="s">
        <v>3</v>
      </c>
      <c r="I637" s="7" t="n">
        <v>1</v>
      </c>
      <c r="J637" s="13" t="n">
        <f t="normal" ca="1">A649</f>
        <v>0</v>
      </c>
    </row>
    <row r="638" spans="1:6">
      <c r="A638" t="s">
        <v>4</v>
      </c>
      <c r="B638" s="4" t="s">
        <v>5</v>
      </c>
      <c r="C638" s="4" t="s">
        <v>14</v>
      </c>
      <c r="D638" s="4" t="s">
        <v>10</v>
      </c>
      <c r="E638" s="4" t="s">
        <v>6</v>
      </c>
    </row>
    <row r="639" spans="1:6">
      <c r="A639" t="n">
        <v>7748</v>
      </c>
      <c r="B639" s="35" t="n">
        <v>51</v>
      </c>
      <c r="C639" s="7" t="n">
        <v>4</v>
      </c>
      <c r="D639" s="7" t="n">
        <v>8</v>
      </c>
      <c r="E639" s="7" t="s">
        <v>100</v>
      </c>
    </row>
    <row r="640" spans="1:6">
      <c r="A640" t="s">
        <v>4</v>
      </c>
      <c r="B640" s="4" t="s">
        <v>5</v>
      </c>
      <c r="C640" s="4" t="s">
        <v>10</v>
      </c>
    </row>
    <row r="641" spans="1:10">
      <c r="A641" t="n">
        <v>7761</v>
      </c>
      <c r="B641" s="26" t="n">
        <v>16</v>
      </c>
      <c r="C641" s="7" t="n">
        <v>0</v>
      </c>
    </row>
    <row r="642" spans="1:10">
      <c r="A642" t="s">
        <v>4</v>
      </c>
      <c r="B642" s="4" t="s">
        <v>5</v>
      </c>
      <c r="C642" s="4" t="s">
        <v>10</v>
      </c>
      <c r="D642" s="4" t="s">
        <v>88</v>
      </c>
      <c r="E642" s="4" t="s">
        <v>14</v>
      </c>
      <c r="F642" s="4" t="s">
        <v>14</v>
      </c>
    </row>
    <row r="643" spans="1:10">
      <c r="A643" t="n">
        <v>7764</v>
      </c>
      <c r="B643" s="36" t="n">
        <v>26</v>
      </c>
      <c r="C643" s="7" t="n">
        <v>8</v>
      </c>
      <c r="D643" s="7" t="s">
        <v>101</v>
      </c>
      <c r="E643" s="7" t="n">
        <v>2</v>
      </c>
      <c r="F643" s="7" t="n">
        <v>0</v>
      </c>
    </row>
    <row r="644" spans="1:10">
      <c r="A644" t="s">
        <v>4</v>
      </c>
      <c r="B644" s="4" t="s">
        <v>5</v>
      </c>
    </row>
    <row r="645" spans="1:10">
      <c r="A645" t="n">
        <v>7825</v>
      </c>
      <c r="B645" s="24" t="n">
        <v>28</v>
      </c>
    </row>
    <row r="646" spans="1:10">
      <c r="A646" t="s">
        <v>4</v>
      </c>
      <c r="B646" s="4" t="s">
        <v>5</v>
      </c>
      <c r="C646" s="4" t="s">
        <v>20</v>
      </c>
    </row>
    <row r="647" spans="1:10">
      <c r="A647" t="n">
        <v>7826</v>
      </c>
      <c r="B647" s="15" t="n">
        <v>3</v>
      </c>
      <c r="C647" s="13" t="n">
        <f t="normal" ca="1">A657</f>
        <v>0</v>
      </c>
    </row>
    <row r="648" spans="1:10">
      <c r="A648" t="s">
        <v>4</v>
      </c>
      <c r="B648" s="4" t="s">
        <v>5</v>
      </c>
      <c r="C648" s="4" t="s">
        <v>14</v>
      </c>
      <c r="D648" s="4" t="s">
        <v>10</v>
      </c>
      <c r="E648" s="4" t="s">
        <v>6</v>
      </c>
    </row>
    <row r="649" spans="1:10">
      <c r="A649" t="n">
        <v>7831</v>
      </c>
      <c r="B649" s="35" t="n">
        <v>51</v>
      </c>
      <c r="C649" s="7" t="n">
        <v>4</v>
      </c>
      <c r="D649" s="7" t="n">
        <v>0</v>
      </c>
      <c r="E649" s="7" t="s">
        <v>100</v>
      </c>
    </row>
    <row r="650" spans="1:10">
      <c r="A650" t="s">
        <v>4</v>
      </c>
      <c r="B650" s="4" t="s">
        <v>5</v>
      </c>
      <c r="C650" s="4" t="s">
        <v>10</v>
      </c>
    </row>
    <row r="651" spans="1:10">
      <c r="A651" t="n">
        <v>7844</v>
      </c>
      <c r="B651" s="26" t="n">
        <v>16</v>
      </c>
      <c r="C651" s="7" t="n">
        <v>0</v>
      </c>
    </row>
    <row r="652" spans="1:10">
      <c r="A652" t="s">
        <v>4</v>
      </c>
      <c r="B652" s="4" t="s">
        <v>5</v>
      </c>
      <c r="C652" s="4" t="s">
        <v>10</v>
      </c>
      <c r="D652" s="4" t="s">
        <v>88</v>
      </c>
      <c r="E652" s="4" t="s">
        <v>14</v>
      </c>
      <c r="F652" s="4" t="s">
        <v>14</v>
      </c>
    </row>
    <row r="653" spans="1:10">
      <c r="A653" t="n">
        <v>7847</v>
      </c>
      <c r="B653" s="36" t="n">
        <v>26</v>
      </c>
      <c r="C653" s="7" t="n">
        <v>0</v>
      </c>
      <c r="D653" s="7" t="s">
        <v>102</v>
      </c>
      <c r="E653" s="7" t="n">
        <v>2</v>
      </c>
      <c r="F653" s="7" t="n">
        <v>0</v>
      </c>
    </row>
    <row r="654" spans="1:10">
      <c r="A654" t="s">
        <v>4</v>
      </c>
      <c r="B654" s="4" t="s">
        <v>5</v>
      </c>
    </row>
    <row r="655" spans="1:10">
      <c r="A655" t="n">
        <v>7910</v>
      </c>
      <c r="B655" s="24" t="n">
        <v>28</v>
      </c>
    </row>
    <row r="656" spans="1:10">
      <c r="A656" t="s">
        <v>4</v>
      </c>
      <c r="B656" s="4" t="s">
        <v>5</v>
      </c>
      <c r="C656" s="4" t="s">
        <v>14</v>
      </c>
      <c r="D656" s="4" t="s">
        <v>10</v>
      </c>
      <c r="E656" s="4" t="s">
        <v>6</v>
      </c>
    </row>
    <row r="657" spans="1:6">
      <c r="A657" t="n">
        <v>7911</v>
      </c>
      <c r="B657" s="35" t="n">
        <v>51</v>
      </c>
      <c r="C657" s="7" t="n">
        <v>4</v>
      </c>
      <c r="D657" s="7" t="n">
        <v>7025</v>
      </c>
      <c r="E657" s="7" t="s">
        <v>103</v>
      </c>
    </row>
    <row r="658" spans="1:6">
      <c r="A658" t="s">
        <v>4</v>
      </c>
      <c r="B658" s="4" t="s">
        <v>5</v>
      </c>
      <c r="C658" s="4" t="s">
        <v>10</v>
      </c>
    </row>
    <row r="659" spans="1:6">
      <c r="A659" t="n">
        <v>7925</v>
      </c>
      <c r="B659" s="26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10</v>
      </c>
      <c r="D660" s="4" t="s">
        <v>88</v>
      </c>
      <c r="E660" s="4" t="s">
        <v>14</v>
      </c>
      <c r="F660" s="4" t="s">
        <v>14</v>
      </c>
      <c r="G660" s="4" t="s">
        <v>88</v>
      </c>
      <c r="H660" s="4" t="s">
        <v>14</v>
      </c>
      <c r="I660" s="4" t="s">
        <v>14</v>
      </c>
    </row>
    <row r="661" spans="1:6">
      <c r="A661" t="n">
        <v>7928</v>
      </c>
      <c r="B661" s="36" t="n">
        <v>26</v>
      </c>
      <c r="C661" s="7" t="n">
        <v>7025</v>
      </c>
      <c r="D661" s="7" t="s">
        <v>104</v>
      </c>
      <c r="E661" s="7" t="n">
        <v>2</v>
      </c>
      <c r="F661" s="7" t="n">
        <v>3</v>
      </c>
      <c r="G661" s="7" t="s">
        <v>105</v>
      </c>
      <c r="H661" s="7" t="n">
        <v>2</v>
      </c>
      <c r="I661" s="7" t="n">
        <v>0</v>
      </c>
    </row>
    <row r="662" spans="1:6">
      <c r="A662" t="s">
        <v>4</v>
      </c>
      <c r="B662" s="4" t="s">
        <v>5</v>
      </c>
    </row>
    <row r="663" spans="1:6">
      <c r="A663" t="n">
        <v>8123</v>
      </c>
      <c r="B663" s="24" t="n">
        <v>28</v>
      </c>
    </row>
    <row r="664" spans="1:6">
      <c r="A664" t="s">
        <v>4</v>
      </c>
      <c r="B664" s="4" t="s">
        <v>5</v>
      </c>
      <c r="C664" s="4" t="s">
        <v>14</v>
      </c>
      <c r="D664" s="4" t="s">
        <v>10</v>
      </c>
      <c r="E664" s="4" t="s">
        <v>6</v>
      </c>
    </row>
    <row r="665" spans="1:6">
      <c r="A665" t="n">
        <v>8124</v>
      </c>
      <c r="B665" s="35" t="n">
        <v>51</v>
      </c>
      <c r="C665" s="7" t="n">
        <v>4</v>
      </c>
      <c r="D665" s="7" t="n">
        <v>0</v>
      </c>
      <c r="E665" s="7" t="s">
        <v>106</v>
      </c>
    </row>
    <row r="666" spans="1:6">
      <c r="A666" t="s">
        <v>4</v>
      </c>
      <c r="B666" s="4" t="s">
        <v>5</v>
      </c>
      <c r="C666" s="4" t="s">
        <v>10</v>
      </c>
    </row>
    <row r="667" spans="1:6">
      <c r="A667" t="n">
        <v>8138</v>
      </c>
      <c r="B667" s="26" t="n">
        <v>16</v>
      </c>
      <c r="C667" s="7" t="n">
        <v>0</v>
      </c>
    </row>
    <row r="668" spans="1:6">
      <c r="A668" t="s">
        <v>4</v>
      </c>
      <c r="B668" s="4" t="s">
        <v>5</v>
      </c>
      <c r="C668" s="4" t="s">
        <v>10</v>
      </c>
      <c r="D668" s="4" t="s">
        <v>88</v>
      </c>
      <c r="E668" s="4" t="s">
        <v>14</v>
      </c>
      <c r="F668" s="4" t="s">
        <v>14</v>
      </c>
    </row>
    <row r="669" spans="1:6">
      <c r="A669" t="n">
        <v>8141</v>
      </c>
      <c r="B669" s="36" t="n">
        <v>26</v>
      </c>
      <c r="C669" s="7" t="n">
        <v>0</v>
      </c>
      <c r="D669" s="7" t="s">
        <v>107</v>
      </c>
      <c r="E669" s="7" t="n">
        <v>2</v>
      </c>
      <c r="F669" s="7" t="n">
        <v>0</v>
      </c>
    </row>
    <row r="670" spans="1:6">
      <c r="A670" t="s">
        <v>4</v>
      </c>
      <c r="B670" s="4" t="s">
        <v>5</v>
      </c>
    </row>
    <row r="671" spans="1:6">
      <c r="A671" t="n">
        <v>8266</v>
      </c>
      <c r="B671" s="24" t="n">
        <v>28</v>
      </c>
    </row>
    <row r="672" spans="1:6">
      <c r="A672" t="s">
        <v>4</v>
      </c>
      <c r="B672" s="4" t="s">
        <v>5</v>
      </c>
      <c r="C672" s="4" t="s">
        <v>14</v>
      </c>
      <c r="D672" s="4" t="s">
        <v>10</v>
      </c>
      <c r="E672" s="4" t="s">
        <v>6</v>
      </c>
    </row>
    <row r="673" spans="1:9">
      <c r="A673" t="n">
        <v>8267</v>
      </c>
      <c r="B673" s="35" t="n">
        <v>51</v>
      </c>
      <c r="C673" s="7" t="n">
        <v>4</v>
      </c>
      <c r="D673" s="7" t="n">
        <v>7025</v>
      </c>
      <c r="E673" s="7" t="s">
        <v>108</v>
      </c>
    </row>
    <row r="674" spans="1:9">
      <c r="A674" t="s">
        <v>4</v>
      </c>
      <c r="B674" s="4" t="s">
        <v>5</v>
      </c>
      <c r="C674" s="4" t="s">
        <v>10</v>
      </c>
    </row>
    <row r="675" spans="1:9">
      <c r="A675" t="n">
        <v>8280</v>
      </c>
      <c r="B675" s="26" t="n">
        <v>16</v>
      </c>
      <c r="C675" s="7" t="n">
        <v>0</v>
      </c>
    </row>
    <row r="676" spans="1:9">
      <c r="A676" t="s">
        <v>4</v>
      </c>
      <c r="B676" s="4" t="s">
        <v>5</v>
      </c>
      <c r="C676" s="4" t="s">
        <v>10</v>
      </c>
      <c r="D676" s="4" t="s">
        <v>88</v>
      </c>
      <c r="E676" s="4" t="s">
        <v>14</v>
      </c>
      <c r="F676" s="4" t="s">
        <v>14</v>
      </c>
      <c r="G676" s="4" t="s">
        <v>88</v>
      </c>
      <c r="H676" s="4" t="s">
        <v>14</v>
      </c>
      <c r="I676" s="4" t="s">
        <v>14</v>
      </c>
    </row>
    <row r="677" spans="1:9">
      <c r="A677" t="n">
        <v>8283</v>
      </c>
      <c r="B677" s="36" t="n">
        <v>26</v>
      </c>
      <c r="C677" s="7" t="n">
        <v>7025</v>
      </c>
      <c r="D677" s="7" t="s">
        <v>109</v>
      </c>
      <c r="E677" s="7" t="n">
        <v>2</v>
      </c>
      <c r="F677" s="7" t="n">
        <v>3</v>
      </c>
      <c r="G677" s="7" t="s">
        <v>110</v>
      </c>
      <c r="H677" s="7" t="n">
        <v>2</v>
      </c>
      <c r="I677" s="7" t="n">
        <v>0</v>
      </c>
    </row>
    <row r="678" spans="1:9">
      <c r="A678" t="s">
        <v>4</v>
      </c>
      <c r="B678" s="4" t="s">
        <v>5</v>
      </c>
    </row>
    <row r="679" spans="1:9">
      <c r="A679" t="n">
        <v>8402</v>
      </c>
      <c r="B679" s="24" t="n">
        <v>28</v>
      </c>
    </row>
    <row r="680" spans="1:9">
      <c r="A680" t="s">
        <v>4</v>
      </c>
      <c r="B680" s="4" t="s">
        <v>5</v>
      </c>
      <c r="C680" s="4" t="s">
        <v>14</v>
      </c>
      <c r="D680" s="33" t="s">
        <v>98</v>
      </c>
      <c r="E680" s="4" t="s">
        <v>5</v>
      </c>
      <c r="F680" s="4" t="s">
        <v>14</v>
      </c>
      <c r="G680" s="4" t="s">
        <v>10</v>
      </c>
      <c r="H680" s="33" t="s">
        <v>99</v>
      </c>
      <c r="I680" s="4" t="s">
        <v>14</v>
      </c>
      <c r="J680" s="4" t="s">
        <v>20</v>
      </c>
    </row>
    <row r="681" spans="1:9">
      <c r="A681" t="n">
        <v>8403</v>
      </c>
      <c r="B681" s="12" t="n">
        <v>5</v>
      </c>
      <c r="C681" s="7" t="n">
        <v>28</v>
      </c>
      <c r="D681" s="33" t="s">
        <v>3</v>
      </c>
      <c r="E681" s="34" t="n">
        <v>64</v>
      </c>
      <c r="F681" s="7" t="n">
        <v>5</v>
      </c>
      <c r="G681" s="7" t="n">
        <v>2</v>
      </c>
      <c r="H681" s="33" t="s">
        <v>3</v>
      </c>
      <c r="I681" s="7" t="n">
        <v>1</v>
      </c>
      <c r="J681" s="13" t="n">
        <f t="normal" ca="1">A693</f>
        <v>0</v>
      </c>
    </row>
    <row r="682" spans="1:9">
      <c r="A682" t="s">
        <v>4</v>
      </c>
      <c r="B682" s="4" t="s">
        <v>5</v>
      </c>
      <c r="C682" s="4" t="s">
        <v>14</v>
      </c>
      <c r="D682" s="4" t="s">
        <v>10</v>
      </c>
      <c r="E682" s="4" t="s">
        <v>6</v>
      </c>
    </row>
    <row r="683" spans="1:9">
      <c r="A683" t="n">
        <v>8414</v>
      </c>
      <c r="B683" s="35" t="n">
        <v>51</v>
      </c>
      <c r="C683" s="7" t="n">
        <v>4</v>
      </c>
      <c r="D683" s="7" t="n">
        <v>2</v>
      </c>
      <c r="E683" s="7" t="s">
        <v>111</v>
      </c>
    </row>
    <row r="684" spans="1:9">
      <c r="A684" t="s">
        <v>4</v>
      </c>
      <c r="B684" s="4" t="s">
        <v>5</v>
      </c>
      <c r="C684" s="4" t="s">
        <v>10</v>
      </c>
    </row>
    <row r="685" spans="1:9">
      <c r="A685" t="n">
        <v>8427</v>
      </c>
      <c r="B685" s="26" t="n">
        <v>16</v>
      </c>
      <c r="C685" s="7" t="n">
        <v>0</v>
      </c>
    </row>
    <row r="686" spans="1:9">
      <c r="A686" t="s">
        <v>4</v>
      </c>
      <c r="B686" s="4" t="s">
        <v>5</v>
      </c>
      <c r="C686" s="4" t="s">
        <v>10</v>
      </c>
      <c r="D686" s="4" t="s">
        <v>88</v>
      </c>
      <c r="E686" s="4" t="s">
        <v>14</v>
      </c>
      <c r="F686" s="4" t="s">
        <v>14</v>
      </c>
    </row>
    <row r="687" spans="1:9">
      <c r="A687" t="n">
        <v>8430</v>
      </c>
      <c r="B687" s="36" t="n">
        <v>26</v>
      </c>
      <c r="C687" s="7" t="n">
        <v>2</v>
      </c>
      <c r="D687" s="7" t="s">
        <v>112</v>
      </c>
      <c r="E687" s="7" t="n">
        <v>2</v>
      </c>
      <c r="F687" s="7" t="n">
        <v>0</v>
      </c>
    </row>
    <row r="688" spans="1:9">
      <c r="A688" t="s">
        <v>4</v>
      </c>
      <c r="B688" s="4" t="s">
        <v>5</v>
      </c>
    </row>
    <row r="689" spans="1:10">
      <c r="A689" t="n">
        <v>8465</v>
      </c>
      <c r="B689" s="24" t="n">
        <v>28</v>
      </c>
    </row>
    <row r="690" spans="1:10">
      <c r="A690" t="s">
        <v>4</v>
      </c>
      <c r="B690" s="4" t="s">
        <v>5</v>
      </c>
      <c r="C690" s="4" t="s">
        <v>20</v>
      </c>
    </row>
    <row r="691" spans="1:10">
      <c r="A691" t="n">
        <v>8466</v>
      </c>
      <c r="B691" s="15" t="n">
        <v>3</v>
      </c>
      <c r="C691" s="13" t="n">
        <f t="normal" ca="1">A701</f>
        <v>0</v>
      </c>
    </row>
    <row r="692" spans="1:10">
      <c r="A692" t="s">
        <v>4</v>
      </c>
      <c r="B692" s="4" t="s">
        <v>5</v>
      </c>
      <c r="C692" s="4" t="s">
        <v>14</v>
      </c>
      <c r="D692" s="4" t="s">
        <v>10</v>
      </c>
      <c r="E692" s="4" t="s">
        <v>6</v>
      </c>
    </row>
    <row r="693" spans="1:10">
      <c r="A693" t="n">
        <v>8471</v>
      </c>
      <c r="B693" s="35" t="n">
        <v>51</v>
      </c>
      <c r="C693" s="7" t="n">
        <v>4</v>
      </c>
      <c r="D693" s="7" t="n">
        <v>3</v>
      </c>
      <c r="E693" s="7" t="s">
        <v>113</v>
      </c>
    </row>
    <row r="694" spans="1:10">
      <c r="A694" t="s">
        <v>4</v>
      </c>
      <c r="B694" s="4" t="s">
        <v>5</v>
      </c>
      <c r="C694" s="4" t="s">
        <v>10</v>
      </c>
    </row>
    <row r="695" spans="1:10">
      <c r="A695" t="n">
        <v>8485</v>
      </c>
      <c r="B695" s="26" t="n">
        <v>16</v>
      </c>
      <c r="C695" s="7" t="n">
        <v>0</v>
      </c>
    </row>
    <row r="696" spans="1:10">
      <c r="A696" t="s">
        <v>4</v>
      </c>
      <c r="B696" s="4" t="s">
        <v>5</v>
      </c>
      <c r="C696" s="4" t="s">
        <v>10</v>
      </c>
      <c r="D696" s="4" t="s">
        <v>88</v>
      </c>
      <c r="E696" s="4" t="s">
        <v>14</v>
      </c>
      <c r="F696" s="4" t="s">
        <v>14</v>
      </c>
    </row>
    <row r="697" spans="1:10">
      <c r="A697" t="n">
        <v>8488</v>
      </c>
      <c r="B697" s="36" t="n">
        <v>26</v>
      </c>
      <c r="C697" s="7" t="n">
        <v>3</v>
      </c>
      <c r="D697" s="7" t="s">
        <v>114</v>
      </c>
      <c r="E697" s="7" t="n">
        <v>2</v>
      </c>
      <c r="F697" s="7" t="n">
        <v>0</v>
      </c>
    </row>
    <row r="698" spans="1:10">
      <c r="A698" t="s">
        <v>4</v>
      </c>
      <c r="B698" s="4" t="s">
        <v>5</v>
      </c>
    </row>
    <row r="699" spans="1:10">
      <c r="A699" t="n">
        <v>8543</v>
      </c>
      <c r="B699" s="24" t="n">
        <v>28</v>
      </c>
    </row>
    <row r="700" spans="1:10">
      <c r="A700" t="s">
        <v>4</v>
      </c>
      <c r="B700" s="4" t="s">
        <v>5</v>
      </c>
      <c r="C700" s="4" t="s">
        <v>14</v>
      </c>
      <c r="D700" s="4" t="s">
        <v>10</v>
      </c>
      <c r="E700" s="4" t="s">
        <v>6</v>
      </c>
    </row>
    <row r="701" spans="1:10">
      <c r="A701" t="n">
        <v>8544</v>
      </c>
      <c r="B701" s="35" t="n">
        <v>51</v>
      </c>
      <c r="C701" s="7" t="n">
        <v>4</v>
      </c>
      <c r="D701" s="7" t="n">
        <v>0</v>
      </c>
      <c r="E701" s="7" t="s">
        <v>115</v>
      </c>
    </row>
    <row r="702" spans="1:10">
      <c r="A702" t="s">
        <v>4</v>
      </c>
      <c r="B702" s="4" t="s">
        <v>5</v>
      </c>
      <c r="C702" s="4" t="s">
        <v>10</v>
      </c>
    </row>
    <row r="703" spans="1:10">
      <c r="A703" t="n">
        <v>8558</v>
      </c>
      <c r="B703" s="26" t="n">
        <v>16</v>
      </c>
      <c r="C703" s="7" t="n">
        <v>0</v>
      </c>
    </row>
    <row r="704" spans="1:10">
      <c r="A704" t="s">
        <v>4</v>
      </c>
      <c r="B704" s="4" t="s">
        <v>5</v>
      </c>
      <c r="C704" s="4" t="s">
        <v>10</v>
      </c>
      <c r="D704" s="4" t="s">
        <v>88</v>
      </c>
      <c r="E704" s="4" t="s">
        <v>14</v>
      </c>
      <c r="F704" s="4" t="s">
        <v>14</v>
      </c>
    </row>
    <row r="705" spans="1:6">
      <c r="A705" t="n">
        <v>8561</v>
      </c>
      <c r="B705" s="36" t="n">
        <v>26</v>
      </c>
      <c r="C705" s="7" t="n">
        <v>0</v>
      </c>
      <c r="D705" s="7" t="s">
        <v>116</v>
      </c>
      <c r="E705" s="7" t="n">
        <v>2</v>
      </c>
      <c r="F705" s="7" t="n">
        <v>0</v>
      </c>
    </row>
    <row r="706" spans="1:6">
      <c r="A706" t="s">
        <v>4</v>
      </c>
      <c r="B706" s="4" t="s">
        <v>5</v>
      </c>
    </row>
    <row r="707" spans="1:6">
      <c r="A707" t="n">
        <v>8662</v>
      </c>
      <c r="B707" s="24" t="n">
        <v>28</v>
      </c>
    </row>
    <row r="708" spans="1:6">
      <c r="A708" t="s">
        <v>4</v>
      </c>
      <c r="B708" s="4" t="s">
        <v>5</v>
      </c>
      <c r="C708" s="4" t="s">
        <v>10</v>
      </c>
    </row>
    <row r="709" spans="1:6">
      <c r="A709" t="n">
        <v>8663</v>
      </c>
      <c r="B709" s="37" t="n">
        <v>12</v>
      </c>
      <c r="C709" s="7" t="n">
        <v>9283</v>
      </c>
    </row>
    <row r="710" spans="1:6">
      <c r="A710" t="s">
        <v>4</v>
      </c>
      <c r="B710" s="4" t="s">
        <v>5</v>
      </c>
      <c r="C710" s="4" t="s">
        <v>20</v>
      </c>
    </row>
    <row r="711" spans="1:6">
      <c r="A711" t="n">
        <v>8666</v>
      </c>
      <c r="B711" s="15" t="n">
        <v>3</v>
      </c>
      <c r="C711" s="13" t="n">
        <f t="normal" ca="1">A721</f>
        <v>0</v>
      </c>
    </row>
    <row r="712" spans="1:6">
      <c r="A712" t="s">
        <v>4</v>
      </c>
      <c r="B712" s="4" t="s">
        <v>5</v>
      </c>
      <c r="C712" s="4" t="s">
        <v>14</v>
      </c>
      <c r="D712" s="4" t="s">
        <v>10</v>
      </c>
      <c r="E712" s="4" t="s">
        <v>6</v>
      </c>
    </row>
    <row r="713" spans="1:6">
      <c r="A713" t="n">
        <v>8671</v>
      </c>
      <c r="B713" s="35" t="n">
        <v>51</v>
      </c>
      <c r="C713" s="7" t="n">
        <v>4</v>
      </c>
      <c r="D713" s="7" t="n">
        <v>7025</v>
      </c>
      <c r="E713" s="7" t="s">
        <v>117</v>
      </c>
    </row>
    <row r="714" spans="1:6">
      <c r="A714" t="s">
        <v>4</v>
      </c>
      <c r="B714" s="4" t="s">
        <v>5</v>
      </c>
      <c r="C714" s="4" t="s">
        <v>10</v>
      </c>
    </row>
    <row r="715" spans="1:6">
      <c r="A715" t="n">
        <v>8684</v>
      </c>
      <c r="B715" s="26" t="n">
        <v>16</v>
      </c>
      <c r="C715" s="7" t="n">
        <v>0</v>
      </c>
    </row>
    <row r="716" spans="1:6">
      <c r="A716" t="s">
        <v>4</v>
      </c>
      <c r="B716" s="4" t="s">
        <v>5</v>
      </c>
      <c r="C716" s="4" t="s">
        <v>10</v>
      </c>
      <c r="D716" s="4" t="s">
        <v>88</v>
      </c>
      <c r="E716" s="4" t="s">
        <v>14</v>
      </c>
      <c r="F716" s="4" t="s">
        <v>14</v>
      </c>
      <c r="G716" s="4" t="s">
        <v>88</v>
      </c>
      <c r="H716" s="4" t="s">
        <v>14</v>
      </c>
      <c r="I716" s="4" t="s">
        <v>14</v>
      </c>
    </row>
    <row r="717" spans="1:6">
      <c r="A717" t="n">
        <v>8687</v>
      </c>
      <c r="B717" s="36" t="n">
        <v>26</v>
      </c>
      <c r="C717" s="7" t="n">
        <v>7025</v>
      </c>
      <c r="D717" s="7" t="s">
        <v>118</v>
      </c>
      <c r="E717" s="7" t="n">
        <v>2</v>
      </c>
      <c r="F717" s="7" t="n">
        <v>3</v>
      </c>
      <c r="G717" s="7" t="s">
        <v>119</v>
      </c>
      <c r="H717" s="7" t="n">
        <v>2</v>
      </c>
      <c r="I717" s="7" t="n">
        <v>0</v>
      </c>
    </row>
    <row r="718" spans="1:6">
      <c r="A718" t="s">
        <v>4</v>
      </c>
      <c r="B718" s="4" t="s">
        <v>5</v>
      </c>
    </row>
    <row r="719" spans="1:6">
      <c r="A719" t="n">
        <v>8885</v>
      </c>
      <c r="B719" s="24" t="n">
        <v>28</v>
      </c>
    </row>
    <row r="720" spans="1:6">
      <c r="A720" t="s">
        <v>4</v>
      </c>
      <c r="B720" s="4" t="s">
        <v>5</v>
      </c>
      <c r="C720" s="4" t="s">
        <v>20</v>
      </c>
    </row>
    <row r="721" spans="1:9">
      <c r="A721" t="n">
        <v>8886</v>
      </c>
      <c r="B721" s="15" t="n">
        <v>3</v>
      </c>
      <c r="C721" s="13" t="n">
        <f t="normal" ca="1">A737</f>
        <v>0</v>
      </c>
    </row>
    <row r="722" spans="1:9">
      <c r="A722" t="s">
        <v>4</v>
      </c>
      <c r="B722" s="4" t="s">
        <v>5</v>
      </c>
      <c r="C722" s="4" t="s">
        <v>14</v>
      </c>
      <c r="D722" s="4" t="s">
        <v>10</v>
      </c>
      <c r="E722" s="4" t="s">
        <v>14</v>
      </c>
      <c r="F722" s="4" t="s">
        <v>20</v>
      </c>
    </row>
    <row r="723" spans="1:9">
      <c r="A723" t="n">
        <v>8891</v>
      </c>
      <c r="B723" s="12" t="n">
        <v>5</v>
      </c>
      <c r="C723" s="7" t="n">
        <v>30</v>
      </c>
      <c r="D723" s="7" t="n">
        <v>9721</v>
      </c>
      <c r="E723" s="7" t="n">
        <v>1</v>
      </c>
      <c r="F723" s="13" t="n">
        <f t="normal" ca="1">A727</f>
        <v>0</v>
      </c>
    </row>
    <row r="724" spans="1:9">
      <c r="A724" t="s">
        <v>4</v>
      </c>
      <c r="B724" s="4" t="s">
        <v>5</v>
      </c>
      <c r="C724" s="4" t="s">
        <v>20</v>
      </c>
    </row>
    <row r="725" spans="1:9">
      <c r="A725" t="n">
        <v>8900</v>
      </c>
      <c r="B725" s="15" t="n">
        <v>3</v>
      </c>
      <c r="C725" s="13" t="n">
        <f t="normal" ca="1">A737</f>
        <v>0</v>
      </c>
    </row>
    <row r="726" spans="1:9">
      <c r="A726" t="s">
        <v>4</v>
      </c>
      <c r="B726" s="4" t="s">
        <v>5</v>
      </c>
      <c r="C726" s="4" t="s">
        <v>14</v>
      </c>
      <c r="D726" s="4" t="s">
        <v>10</v>
      </c>
      <c r="E726" s="4" t="s">
        <v>14</v>
      </c>
      <c r="F726" s="4" t="s">
        <v>20</v>
      </c>
    </row>
    <row r="727" spans="1:9">
      <c r="A727" t="n">
        <v>8905</v>
      </c>
      <c r="B727" s="12" t="n">
        <v>5</v>
      </c>
      <c r="C727" s="7" t="n">
        <v>30</v>
      </c>
      <c r="D727" s="7" t="n">
        <v>9712</v>
      </c>
      <c r="E727" s="7" t="n">
        <v>1</v>
      </c>
      <c r="F727" s="13" t="n">
        <f t="normal" ca="1">A731</f>
        <v>0</v>
      </c>
    </row>
    <row r="728" spans="1:9">
      <c r="A728" t="s">
        <v>4</v>
      </c>
      <c r="B728" s="4" t="s">
        <v>5</v>
      </c>
      <c r="C728" s="4" t="s">
        <v>20</v>
      </c>
    </row>
    <row r="729" spans="1:9">
      <c r="A729" t="n">
        <v>8914</v>
      </c>
      <c r="B729" s="15" t="n">
        <v>3</v>
      </c>
      <c r="C729" s="13" t="n">
        <f t="normal" ca="1">A737</f>
        <v>0</v>
      </c>
    </row>
    <row r="730" spans="1:9">
      <c r="A730" t="s">
        <v>4</v>
      </c>
      <c r="B730" s="4" t="s">
        <v>5</v>
      </c>
      <c r="C730" s="4" t="s">
        <v>14</v>
      </c>
      <c r="D730" s="4" t="s">
        <v>10</v>
      </c>
      <c r="E730" s="4" t="s">
        <v>14</v>
      </c>
      <c r="F730" s="4" t="s">
        <v>20</v>
      </c>
    </row>
    <row r="731" spans="1:9">
      <c r="A731" t="n">
        <v>8919</v>
      </c>
      <c r="B731" s="12" t="n">
        <v>5</v>
      </c>
      <c r="C731" s="7" t="n">
        <v>30</v>
      </c>
      <c r="D731" s="7" t="n">
        <v>8952</v>
      </c>
      <c r="E731" s="7" t="n">
        <v>1</v>
      </c>
      <c r="F731" s="13" t="n">
        <f t="normal" ca="1">A735</f>
        <v>0</v>
      </c>
    </row>
    <row r="732" spans="1:9">
      <c r="A732" t="s">
        <v>4</v>
      </c>
      <c r="B732" s="4" t="s">
        <v>5</v>
      </c>
      <c r="C732" s="4" t="s">
        <v>20</v>
      </c>
    </row>
    <row r="733" spans="1:9">
      <c r="A733" t="n">
        <v>8928</v>
      </c>
      <c r="B733" s="15" t="n">
        <v>3</v>
      </c>
      <c r="C733" s="13" t="n">
        <f t="normal" ca="1">A737</f>
        <v>0</v>
      </c>
    </row>
    <row r="734" spans="1:9">
      <c r="A734" t="s">
        <v>4</v>
      </c>
      <c r="B734" s="4" t="s">
        <v>5</v>
      </c>
      <c r="C734" s="4" t="s">
        <v>14</v>
      </c>
      <c r="D734" s="4" t="s">
        <v>10</v>
      </c>
      <c r="E734" s="4" t="s">
        <v>14</v>
      </c>
      <c r="F734" s="4" t="s">
        <v>20</v>
      </c>
    </row>
    <row r="735" spans="1:9">
      <c r="A735" t="n">
        <v>8933</v>
      </c>
      <c r="B735" s="12" t="n">
        <v>5</v>
      </c>
      <c r="C735" s="7" t="n">
        <v>30</v>
      </c>
      <c r="D735" s="7" t="n">
        <v>8951</v>
      </c>
      <c r="E735" s="7" t="n">
        <v>1</v>
      </c>
      <c r="F735" s="13" t="n">
        <f t="normal" ca="1">A737</f>
        <v>0</v>
      </c>
    </row>
    <row r="736" spans="1:9">
      <c r="A736" t="s">
        <v>4</v>
      </c>
      <c r="B736" s="4" t="s">
        <v>5</v>
      </c>
      <c r="C736" s="4" t="s">
        <v>14</v>
      </c>
    </row>
    <row r="737" spans="1:6">
      <c r="A737" t="n">
        <v>8942</v>
      </c>
      <c r="B737" s="27" t="n">
        <v>23</v>
      </c>
      <c r="C737" s="7" t="n">
        <v>10</v>
      </c>
    </row>
    <row r="738" spans="1:6">
      <c r="A738" t="s">
        <v>4</v>
      </c>
      <c r="B738" s="4" t="s">
        <v>5</v>
      </c>
      <c r="C738" s="4" t="s">
        <v>14</v>
      </c>
      <c r="D738" s="4" t="s">
        <v>6</v>
      </c>
    </row>
    <row r="739" spans="1:6">
      <c r="A739" t="n">
        <v>8944</v>
      </c>
      <c r="B739" s="9" t="n">
        <v>2</v>
      </c>
      <c r="C739" s="7" t="n">
        <v>10</v>
      </c>
      <c r="D739" s="7" t="s">
        <v>91</v>
      </c>
    </row>
    <row r="740" spans="1:6">
      <c r="A740" t="s">
        <v>4</v>
      </c>
      <c r="B740" s="4" t="s">
        <v>5</v>
      </c>
      <c r="C740" s="4" t="s">
        <v>14</v>
      </c>
    </row>
    <row r="741" spans="1:6">
      <c r="A741" t="n">
        <v>8967</v>
      </c>
      <c r="B741" s="31" t="n">
        <v>74</v>
      </c>
      <c r="C741" s="7" t="n">
        <v>46</v>
      </c>
    </row>
    <row r="742" spans="1:6">
      <c r="A742" t="s">
        <v>4</v>
      </c>
      <c r="B742" s="4" t="s">
        <v>5</v>
      </c>
      <c r="C742" s="4" t="s">
        <v>14</v>
      </c>
    </row>
    <row r="743" spans="1:6">
      <c r="A743" t="n">
        <v>8969</v>
      </c>
      <c r="B743" s="31" t="n">
        <v>74</v>
      </c>
      <c r="C743" s="7" t="n">
        <v>54</v>
      </c>
    </row>
    <row r="744" spans="1:6">
      <c r="A744" t="s">
        <v>4</v>
      </c>
      <c r="B744" s="4" t="s">
        <v>5</v>
      </c>
    </row>
    <row r="745" spans="1:6">
      <c r="A745" t="n">
        <v>8971</v>
      </c>
      <c r="B745" s="5" t="n">
        <v>1</v>
      </c>
    </row>
    <row r="746" spans="1:6" s="3" customFormat="1" customHeight="0">
      <c r="A746" s="3" t="s">
        <v>2</v>
      </c>
      <c r="B746" s="3" t="s">
        <v>120</v>
      </c>
    </row>
    <row r="747" spans="1:6">
      <c r="A747" t="s">
        <v>4</v>
      </c>
      <c r="B747" s="4" t="s">
        <v>5</v>
      </c>
      <c r="C747" s="4" t="s">
        <v>14</v>
      </c>
      <c r="D747" s="4" t="s">
        <v>10</v>
      </c>
      <c r="E747" s="4" t="s">
        <v>14</v>
      </c>
      <c r="F747" s="4" t="s">
        <v>14</v>
      </c>
      <c r="G747" s="4" t="s">
        <v>14</v>
      </c>
      <c r="H747" s="4" t="s">
        <v>10</v>
      </c>
      <c r="I747" s="4" t="s">
        <v>20</v>
      </c>
      <c r="J747" s="4" t="s">
        <v>20</v>
      </c>
    </row>
    <row r="748" spans="1:6">
      <c r="A748" t="n">
        <v>8972</v>
      </c>
      <c r="B748" s="29" t="n">
        <v>6</v>
      </c>
      <c r="C748" s="7" t="n">
        <v>33</v>
      </c>
      <c r="D748" s="7" t="n">
        <v>65534</v>
      </c>
      <c r="E748" s="7" t="n">
        <v>9</v>
      </c>
      <c r="F748" s="7" t="n">
        <v>1</v>
      </c>
      <c r="G748" s="7" t="n">
        <v>1</v>
      </c>
      <c r="H748" s="7" t="n">
        <v>5</v>
      </c>
      <c r="I748" s="13" t="n">
        <f t="normal" ca="1">A750</f>
        <v>0</v>
      </c>
      <c r="J748" s="13" t="n">
        <f t="normal" ca="1">A764</f>
        <v>0</v>
      </c>
    </row>
    <row r="749" spans="1:6">
      <c r="A749" t="s">
        <v>4</v>
      </c>
      <c r="B749" s="4" t="s">
        <v>5</v>
      </c>
      <c r="C749" s="4" t="s">
        <v>10</v>
      </c>
      <c r="D749" s="4" t="s">
        <v>19</v>
      </c>
      <c r="E749" s="4" t="s">
        <v>19</v>
      </c>
      <c r="F749" s="4" t="s">
        <v>19</v>
      </c>
      <c r="G749" s="4" t="s">
        <v>19</v>
      </c>
    </row>
    <row r="750" spans="1:6">
      <c r="A750" t="n">
        <v>8989</v>
      </c>
      <c r="B750" s="30" t="n">
        <v>46</v>
      </c>
      <c r="C750" s="7" t="n">
        <v>65534</v>
      </c>
      <c r="D750" s="7" t="n">
        <v>46.3899993896484</v>
      </c>
      <c r="E750" s="7" t="n">
        <v>13.8999996185303</v>
      </c>
      <c r="F750" s="7" t="n">
        <v>42.7900009155273</v>
      </c>
      <c r="G750" s="7" t="n">
        <v>140.300003051758</v>
      </c>
    </row>
    <row r="751" spans="1:6">
      <c r="A751" t="s">
        <v>4</v>
      </c>
      <c r="B751" s="4" t="s">
        <v>5</v>
      </c>
      <c r="C751" s="4" t="s">
        <v>14</v>
      </c>
      <c r="D751" s="4" t="s">
        <v>6</v>
      </c>
      <c r="E751" s="4" t="s">
        <v>10</v>
      </c>
    </row>
    <row r="752" spans="1:6">
      <c r="A752" t="n">
        <v>9008</v>
      </c>
      <c r="B752" s="18" t="n">
        <v>94</v>
      </c>
      <c r="C752" s="7" t="n">
        <v>0</v>
      </c>
      <c r="D752" s="7" t="s">
        <v>23</v>
      </c>
      <c r="E752" s="7" t="n">
        <v>1</v>
      </c>
    </row>
    <row r="753" spans="1:10">
      <c r="A753" t="s">
        <v>4</v>
      </c>
      <c r="B753" s="4" t="s">
        <v>5</v>
      </c>
      <c r="C753" s="4" t="s">
        <v>14</v>
      </c>
      <c r="D753" s="4" t="s">
        <v>6</v>
      </c>
      <c r="E753" s="4" t="s">
        <v>10</v>
      </c>
    </row>
    <row r="754" spans="1:10">
      <c r="A754" t="n">
        <v>9022</v>
      </c>
      <c r="B754" s="18" t="n">
        <v>94</v>
      </c>
      <c r="C754" s="7" t="n">
        <v>0</v>
      </c>
      <c r="D754" s="7" t="s">
        <v>23</v>
      </c>
      <c r="E754" s="7" t="n">
        <v>2</v>
      </c>
    </row>
    <row r="755" spans="1:10">
      <c r="A755" t="s">
        <v>4</v>
      </c>
      <c r="B755" s="4" t="s">
        <v>5</v>
      </c>
      <c r="C755" s="4" t="s">
        <v>14</v>
      </c>
      <c r="D755" s="4" t="s">
        <v>6</v>
      </c>
      <c r="E755" s="4" t="s">
        <v>10</v>
      </c>
    </row>
    <row r="756" spans="1:10">
      <c r="A756" t="n">
        <v>9036</v>
      </c>
      <c r="B756" s="18" t="n">
        <v>94</v>
      </c>
      <c r="C756" s="7" t="n">
        <v>1</v>
      </c>
      <c r="D756" s="7" t="s">
        <v>23</v>
      </c>
      <c r="E756" s="7" t="n">
        <v>4</v>
      </c>
    </row>
    <row r="757" spans="1:10">
      <c r="A757" t="s">
        <v>4</v>
      </c>
      <c r="B757" s="4" t="s">
        <v>5</v>
      </c>
      <c r="C757" s="4" t="s">
        <v>14</v>
      </c>
      <c r="D757" s="4" t="s">
        <v>6</v>
      </c>
    </row>
    <row r="758" spans="1:10">
      <c r="A758" t="n">
        <v>9050</v>
      </c>
      <c r="B758" s="18" t="n">
        <v>94</v>
      </c>
      <c r="C758" s="7" t="n">
        <v>5</v>
      </c>
      <c r="D758" s="7" t="s">
        <v>23</v>
      </c>
    </row>
    <row r="759" spans="1:10">
      <c r="A759" t="s">
        <v>4</v>
      </c>
      <c r="B759" s="4" t="s">
        <v>5</v>
      </c>
      <c r="C759" s="4" t="s">
        <v>14</v>
      </c>
      <c r="D759" s="4" t="s">
        <v>10</v>
      </c>
      <c r="E759" s="4" t="s">
        <v>9</v>
      </c>
    </row>
    <row r="760" spans="1:10">
      <c r="A760" t="n">
        <v>9062</v>
      </c>
      <c r="B760" s="31" t="n">
        <v>74</v>
      </c>
      <c r="C760" s="7" t="n">
        <v>33</v>
      </c>
      <c r="D760" s="7" t="n">
        <v>65534</v>
      </c>
      <c r="E760" s="7" t="n">
        <v>1114636288</v>
      </c>
    </row>
    <row r="761" spans="1:10">
      <c r="A761" t="s">
        <v>4</v>
      </c>
      <c r="B761" s="4" t="s">
        <v>5</v>
      </c>
      <c r="C761" s="4" t="s">
        <v>20</v>
      </c>
    </row>
    <row r="762" spans="1:10">
      <c r="A762" t="n">
        <v>9070</v>
      </c>
      <c r="B762" s="15" t="n">
        <v>3</v>
      </c>
      <c r="C762" s="13" t="n">
        <f t="normal" ca="1">A764</f>
        <v>0</v>
      </c>
    </row>
    <row r="763" spans="1:10">
      <c r="A763" t="s">
        <v>4</v>
      </c>
      <c r="B763" s="4" t="s">
        <v>5</v>
      </c>
    </row>
    <row r="764" spans="1:10">
      <c r="A764" t="n">
        <v>9075</v>
      </c>
      <c r="B764" s="5" t="n">
        <v>1</v>
      </c>
    </row>
    <row r="765" spans="1:10" s="3" customFormat="1" customHeight="0">
      <c r="A765" s="3" t="s">
        <v>2</v>
      </c>
      <c r="B765" s="3" t="s">
        <v>121</v>
      </c>
    </row>
    <row r="766" spans="1:10">
      <c r="A766" t="s">
        <v>4</v>
      </c>
      <c r="B766" s="4" t="s">
        <v>5</v>
      </c>
      <c r="C766" s="4" t="s">
        <v>14</v>
      </c>
      <c r="D766" s="4" t="s">
        <v>10</v>
      </c>
      <c r="E766" s="4" t="s">
        <v>14</v>
      </c>
      <c r="F766" s="4" t="s">
        <v>20</v>
      </c>
    </row>
    <row r="767" spans="1:10">
      <c r="A767" t="n">
        <v>9076</v>
      </c>
      <c r="B767" s="12" t="n">
        <v>5</v>
      </c>
      <c r="C767" s="7" t="n">
        <v>30</v>
      </c>
      <c r="D767" s="7" t="n">
        <v>10225</v>
      </c>
      <c r="E767" s="7" t="n">
        <v>1</v>
      </c>
      <c r="F767" s="13" t="n">
        <f t="normal" ca="1">A771</f>
        <v>0</v>
      </c>
    </row>
    <row r="768" spans="1:10">
      <c r="A768" t="s">
        <v>4</v>
      </c>
      <c r="B768" s="4" t="s">
        <v>5</v>
      </c>
      <c r="C768" s="4" t="s">
        <v>20</v>
      </c>
    </row>
    <row r="769" spans="1:6">
      <c r="A769" t="n">
        <v>9085</v>
      </c>
      <c r="B769" s="15" t="n">
        <v>3</v>
      </c>
      <c r="C769" s="13" t="n">
        <f t="normal" ca="1">A817</f>
        <v>0</v>
      </c>
    </row>
    <row r="770" spans="1:6">
      <c r="A770" t="s">
        <v>4</v>
      </c>
      <c r="B770" s="4" t="s">
        <v>5</v>
      </c>
      <c r="C770" s="4" t="s">
        <v>14</v>
      </c>
      <c r="D770" s="4" t="s">
        <v>10</v>
      </c>
      <c r="E770" s="4" t="s">
        <v>14</v>
      </c>
      <c r="F770" s="4" t="s">
        <v>20</v>
      </c>
    </row>
    <row r="771" spans="1:6">
      <c r="A771" t="n">
        <v>9090</v>
      </c>
      <c r="B771" s="12" t="n">
        <v>5</v>
      </c>
      <c r="C771" s="7" t="n">
        <v>30</v>
      </c>
      <c r="D771" s="7" t="n">
        <v>9724</v>
      </c>
      <c r="E771" s="7" t="n">
        <v>1</v>
      </c>
      <c r="F771" s="13" t="n">
        <f t="normal" ca="1">A803</f>
        <v>0</v>
      </c>
    </row>
    <row r="772" spans="1:6">
      <c r="A772" t="s">
        <v>4</v>
      </c>
      <c r="B772" s="4" t="s">
        <v>5</v>
      </c>
      <c r="C772" s="4" t="s">
        <v>10</v>
      </c>
      <c r="D772" s="4" t="s">
        <v>14</v>
      </c>
      <c r="E772" s="4" t="s">
        <v>14</v>
      </c>
      <c r="F772" s="4" t="s">
        <v>6</v>
      </c>
    </row>
    <row r="773" spans="1:6">
      <c r="A773" t="n">
        <v>9099</v>
      </c>
      <c r="B773" s="32" t="n">
        <v>20</v>
      </c>
      <c r="C773" s="7" t="n">
        <v>65534</v>
      </c>
      <c r="D773" s="7" t="n">
        <v>3</v>
      </c>
      <c r="E773" s="7" t="n">
        <v>10</v>
      </c>
      <c r="F773" s="7" t="s">
        <v>97</v>
      </c>
    </row>
    <row r="774" spans="1:6">
      <c r="A774" t="s">
        <v>4</v>
      </c>
      <c r="B774" s="4" t="s">
        <v>5</v>
      </c>
      <c r="C774" s="4" t="s">
        <v>10</v>
      </c>
    </row>
    <row r="775" spans="1:6">
      <c r="A775" t="n">
        <v>9120</v>
      </c>
      <c r="B775" s="26" t="n">
        <v>16</v>
      </c>
      <c r="C775" s="7" t="n">
        <v>0</v>
      </c>
    </row>
    <row r="776" spans="1:6">
      <c r="A776" t="s">
        <v>4</v>
      </c>
      <c r="B776" s="4" t="s">
        <v>5</v>
      </c>
      <c r="C776" s="4" t="s">
        <v>14</v>
      </c>
      <c r="D776" s="4" t="s">
        <v>10</v>
      </c>
    </row>
    <row r="777" spans="1:6">
      <c r="A777" t="n">
        <v>9123</v>
      </c>
      <c r="B777" s="21" t="n">
        <v>22</v>
      </c>
      <c r="C777" s="7" t="n">
        <v>10</v>
      </c>
      <c r="D777" s="7" t="n">
        <v>0</v>
      </c>
    </row>
    <row r="778" spans="1:6">
      <c r="A778" t="s">
        <v>4</v>
      </c>
      <c r="B778" s="4" t="s">
        <v>5</v>
      </c>
      <c r="C778" s="4" t="s">
        <v>14</v>
      </c>
      <c r="D778" s="4" t="s">
        <v>10</v>
      </c>
      <c r="E778" s="4" t="s">
        <v>14</v>
      </c>
      <c r="F778" s="4" t="s">
        <v>14</v>
      </c>
      <c r="G778" s="4" t="s">
        <v>20</v>
      </c>
    </row>
    <row r="779" spans="1:6">
      <c r="A779" t="n">
        <v>9127</v>
      </c>
      <c r="B779" s="12" t="n">
        <v>5</v>
      </c>
      <c r="C779" s="7" t="n">
        <v>30</v>
      </c>
      <c r="D779" s="7" t="n">
        <v>0</v>
      </c>
      <c r="E779" s="7" t="n">
        <v>8</v>
      </c>
      <c r="F779" s="7" t="n">
        <v>1</v>
      </c>
      <c r="G779" s="13" t="n">
        <f t="normal" ca="1">A793</f>
        <v>0</v>
      </c>
    </row>
    <row r="780" spans="1:6">
      <c r="A780" t="s">
        <v>4</v>
      </c>
      <c r="B780" s="4" t="s">
        <v>5</v>
      </c>
      <c r="C780" s="4" t="s">
        <v>14</v>
      </c>
      <c r="D780" s="4" t="s">
        <v>10</v>
      </c>
      <c r="E780" s="4" t="s">
        <v>6</v>
      </c>
    </row>
    <row r="781" spans="1:6">
      <c r="A781" t="n">
        <v>9137</v>
      </c>
      <c r="B781" s="35" t="n">
        <v>51</v>
      </c>
      <c r="C781" s="7" t="n">
        <v>4</v>
      </c>
      <c r="D781" s="7" t="n">
        <v>7027</v>
      </c>
      <c r="E781" s="7" t="s">
        <v>111</v>
      </c>
    </row>
    <row r="782" spans="1:6">
      <c r="A782" t="s">
        <v>4</v>
      </c>
      <c r="B782" s="4" t="s">
        <v>5</v>
      </c>
      <c r="C782" s="4" t="s">
        <v>10</v>
      </c>
    </row>
    <row r="783" spans="1:6">
      <c r="A783" t="n">
        <v>9150</v>
      </c>
      <c r="B783" s="26" t="n">
        <v>16</v>
      </c>
      <c r="C783" s="7" t="n">
        <v>0</v>
      </c>
    </row>
    <row r="784" spans="1:6">
      <c r="A784" t="s">
        <v>4</v>
      </c>
      <c r="B784" s="4" t="s">
        <v>5</v>
      </c>
      <c r="C784" s="4" t="s">
        <v>10</v>
      </c>
      <c r="D784" s="4" t="s">
        <v>88</v>
      </c>
      <c r="E784" s="4" t="s">
        <v>14</v>
      </c>
      <c r="F784" s="4" t="s">
        <v>14</v>
      </c>
      <c r="G784" s="4" t="s">
        <v>88</v>
      </c>
      <c r="H784" s="4" t="s">
        <v>14</v>
      </c>
      <c r="I784" s="4" t="s">
        <v>14</v>
      </c>
      <c r="J784" s="4" t="s">
        <v>88</v>
      </c>
      <c r="K784" s="4" t="s">
        <v>14</v>
      </c>
      <c r="L784" s="4" t="s">
        <v>14</v>
      </c>
      <c r="M784" s="4" t="s">
        <v>88</v>
      </c>
      <c r="N784" s="4" t="s">
        <v>14</v>
      </c>
      <c r="O784" s="4" t="s">
        <v>14</v>
      </c>
    </row>
    <row r="785" spans="1:15">
      <c r="A785" t="n">
        <v>9153</v>
      </c>
      <c r="B785" s="36" t="n">
        <v>26</v>
      </c>
      <c r="C785" s="7" t="n">
        <v>7027</v>
      </c>
      <c r="D785" s="7" t="s">
        <v>122</v>
      </c>
      <c r="E785" s="7" t="n">
        <v>2</v>
      </c>
      <c r="F785" s="7" t="n">
        <v>3</v>
      </c>
      <c r="G785" s="7" t="s">
        <v>123</v>
      </c>
      <c r="H785" s="7" t="n">
        <v>2</v>
      </c>
      <c r="I785" s="7" t="n">
        <v>3</v>
      </c>
      <c r="J785" s="7" t="s">
        <v>124</v>
      </c>
      <c r="K785" s="7" t="n">
        <v>2</v>
      </c>
      <c r="L785" s="7" t="n">
        <v>3</v>
      </c>
      <c r="M785" s="7" t="s">
        <v>125</v>
      </c>
      <c r="N785" s="7" t="n">
        <v>2</v>
      </c>
      <c r="O785" s="7" t="n">
        <v>0</v>
      </c>
    </row>
    <row r="786" spans="1:15">
      <c r="A786" t="s">
        <v>4</v>
      </c>
      <c r="B786" s="4" t="s">
        <v>5</v>
      </c>
    </row>
    <row r="787" spans="1:15">
      <c r="A787" t="n">
        <v>9577</v>
      </c>
      <c r="B787" s="24" t="n">
        <v>28</v>
      </c>
    </row>
    <row r="788" spans="1:15">
      <c r="A788" t="s">
        <v>4</v>
      </c>
      <c r="B788" s="4" t="s">
        <v>5</v>
      </c>
      <c r="C788" s="4" t="s">
        <v>10</v>
      </c>
    </row>
    <row r="789" spans="1:15">
      <c r="A789" t="n">
        <v>9578</v>
      </c>
      <c r="B789" s="37" t="n">
        <v>12</v>
      </c>
      <c r="C789" s="7" t="n">
        <v>0</v>
      </c>
    </row>
    <row r="790" spans="1:15">
      <c r="A790" t="s">
        <v>4</v>
      </c>
      <c r="B790" s="4" t="s">
        <v>5</v>
      </c>
      <c r="C790" s="4" t="s">
        <v>20</v>
      </c>
    </row>
    <row r="791" spans="1:15">
      <c r="A791" t="n">
        <v>9581</v>
      </c>
      <c r="B791" s="15" t="n">
        <v>3</v>
      </c>
      <c r="C791" s="13" t="n">
        <f t="normal" ca="1">A801</f>
        <v>0</v>
      </c>
    </row>
    <row r="792" spans="1:15">
      <c r="A792" t="s">
        <v>4</v>
      </c>
      <c r="B792" s="4" t="s">
        <v>5</v>
      </c>
      <c r="C792" s="4" t="s">
        <v>14</v>
      </c>
      <c r="D792" s="4" t="s">
        <v>10</v>
      </c>
      <c r="E792" s="4" t="s">
        <v>6</v>
      </c>
    </row>
    <row r="793" spans="1:15">
      <c r="A793" t="n">
        <v>9586</v>
      </c>
      <c r="B793" s="35" t="n">
        <v>51</v>
      </c>
      <c r="C793" s="7" t="n">
        <v>4</v>
      </c>
      <c r="D793" s="7" t="n">
        <v>7027</v>
      </c>
      <c r="E793" s="7" t="s">
        <v>126</v>
      </c>
    </row>
    <row r="794" spans="1:15">
      <c r="A794" t="s">
        <v>4</v>
      </c>
      <c r="B794" s="4" t="s">
        <v>5</v>
      </c>
      <c r="C794" s="4" t="s">
        <v>10</v>
      </c>
    </row>
    <row r="795" spans="1:15">
      <c r="A795" t="n">
        <v>9600</v>
      </c>
      <c r="B795" s="26" t="n">
        <v>16</v>
      </c>
      <c r="C795" s="7" t="n">
        <v>0</v>
      </c>
    </row>
    <row r="796" spans="1:15">
      <c r="A796" t="s">
        <v>4</v>
      </c>
      <c r="B796" s="4" t="s">
        <v>5</v>
      </c>
      <c r="C796" s="4" t="s">
        <v>10</v>
      </c>
      <c r="D796" s="4" t="s">
        <v>88</v>
      </c>
      <c r="E796" s="4" t="s">
        <v>14</v>
      </c>
      <c r="F796" s="4" t="s">
        <v>14</v>
      </c>
      <c r="G796" s="4" t="s">
        <v>88</v>
      </c>
      <c r="H796" s="4" t="s">
        <v>14</v>
      </c>
      <c r="I796" s="4" t="s">
        <v>14</v>
      </c>
    </row>
    <row r="797" spans="1:15">
      <c r="A797" t="n">
        <v>9603</v>
      </c>
      <c r="B797" s="36" t="n">
        <v>26</v>
      </c>
      <c r="C797" s="7" t="n">
        <v>7027</v>
      </c>
      <c r="D797" s="7" t="s">
        <v>127</v>
      </c>
      <c r="E797" s="7" t="n">
        <v>2</v>
      </c>
      <c r="F797" s="7" t="n">
        <v>3</v>
      </c>
      <c r="G797" s="7" t="s">
        <v>128</v>
      </c>
      <c r="H797" s="7" t="n">
        <v>2</v>
      </c>
      <c r="I797" s="7" t="n">
        <v>0</v>
      </c>
    </row>
    <row r="798" spans="1:15">
      <c r="A798" t="s">
        <v>4</v>
      </c>
      <c r="B798" s="4" t="s">
        <v>5</v>
      </c>
    </row>
    <row r="799" spans="1:15">
      <c r="A799" t="n">
        <v>9749</v>
      </c>
      <c r="B799" s="24" t="n">
        <v>28</v>
      </c>
    </row>
    <row r="800" spans="1:15">
      <c r="A800" t="s">
        <v>4</v>
      </c>
      <c r="B800" s="4" t="s">
        <v>5</v>
      </c>
      <c r="C800" s="4" t="s">
        <v>20</v>
      </c>
    </row>
    <row r="801" spans="1:15">
      <c r="A801" t="n">
        <v>9750</v>
      </c>
      <c r="B801" s="15" t="n">
        <v>3</v>
      </c>
      <c r="C801" s="13" t="n">
        <f t="normal" ca="1">A817</f>
        <v>0</v>
      </c>
    </row>
    <row r="802" spans="1:15">
      <c r="A802" t="s">
        <v>4</v>
      </c>
      <c r="B802" s="4" t="s">
        <v>5</v>
      </c>
      <c r="C802" s="4" t="s">
        <v>14</v>
      </c>
      <c r="D802" s="4" t="s">
        <v>10</v>
      </c>
      <c r="E802" s="4" t="s">
        <v>14</v>
      </c>
      <c r="F802" s="4" t="s">
        <v>20</v>
      </c>
    </row>
    <row r="803" spans="1:15">
      <c r="A803" t="n">
        <v>9755</v>
      </c>
      <c r="B803" s="12" t="n">
        <v>5</v>
      </c>
      <c r="C803" s="7" t="n">
        <v>30</v>
      </c>
      <c r="D803" s="7" t="n">
        <v>9721</v>
      </c>
      <c r="E803" s="7" t="n">
        <v>1</v>
      </c>
      <c r="F803" s="13" t="n">
        <f t="normal" ca="1">A807</f>
        <v>0</v>
      </c>
    </row>
    <row r="804" spans="1:15">
      <c r="A804" t="s">
        <v>4</v>
      </c>
      <c r="B804" s="4" t="s">
        <v>5</v>
      </c>
      <c r="C804" s="4" t="s">
        <v>20</v>
      </c>
    </row>
    <row r="805" spans="1:15">
      <c r="A805" t="n">
        <v>9764</v>
      </c>
      <c r="B805" s="15" t="n">
        <v>3</v>
      </c>
      <c r="C805" s="13" t="n">
        <f t="normal" ca="1">A817</f>
        <v>0</v>
      </c>
    </row>
    <row r="806" spans="1:15">
      <c r="A806" t="s">
        <v>4</v>
      </c>
      <c r="B806" s="4" t="s">
        <v>5</v>
      </c>
      <c r="C806" s="4" t="s">
        <v>14</v>
      </c>
      <c r="D806" s="4" t="s">
        <v>10</v>
      </c>
      <c r="E806" s="4" t="s">
        <v>14</v>
      </c>
      <c r="F806" s="4" t="s">
        <v>20</v>
      </c>
    </row>
    <row r="807" spans="1:15">
      <c r="A807" t="n">
        <v>9769</v>
      </c>
      <c r="B807" s="12" t="n">
        <v>5</v>
      </c>
      <c r="C807" s="7" t="n">
        <v>30</v>
      </c>
      <c r="D807" s="7" t="n">
        <v>9712</v>
      </c>
      <c r="E807" s="7" t="n">
        <v>1</v>
      </c>
      <c r="F807" s="13" t="n">
        <f t="normal" ca="1">A811</f>
        <v>0</v>
      </c>
    </row>
    <row r="808" spans="1:15">
      <c r="A808" t="s">
        <v>4</v>
      </c>
      <c r="B808" s="4" t="s">
        <v>5</v>
      </c>
      <c r="C808" s="4" t="s">
        <v>20</v>
      </c>
    </row>
    <row r="809" spans="1:15">
      <c r="A809" t="n">
        <v>9778</v>
      </c>
      <c r="B809" s="15" t="n">
        <v>3</v>
      </c>
      <c r="C809" s="13" t="n">
        <f t="normal" ca="1">A817</f>
        <v>0</v>
      </c>
    </row>
    <row r="810" spans="1:15">
      <c r="A810" t="s">
        <v>4</v>
      </c>
      <c r="B810" s="4" t="s">
        <v>5</v>
      </c>
      <c r="C810" s="4" t="s">
        <v>14</v>
      </c>
      <c r="D810" s="4" t="s">
        <v>10</v>
      </c>
      <c r="E810" s="4" t="s">
        <v>14</v>
      </c>
      <c r="F810" s="4" t="s">
        <v>20</v>
      </c>
    </row>
    <row r="811" spans="1:15">
      <c r="A811" t="n">
        <v>9783</v>
      </c>
      <c r="B811" s="12" t="n">
        <v>5</v>
      </c>
      <c r="C811" s="7" t="n">
        <v>30</v>
      </c>
      <c r="D811" s="7" t="n">
        <v>8952</v>
      </c>
      <c r="E811" s="7" t="n">
        <v>1</v>
      </c>
      <c r="F811" s="13" t="n">
        <f t="normal" ca="1">A815</f>
        <v>0</v>
      </c>
    </row>
    <row r="812" spans="1:15">
      <c r="A812" t="s">
        <v>4</v>
      </c>
      <c r="B812" s="4" t="s">
        <v>5</v>
      </c>
      <c r="C812" s="4" t="s">
        <v>20</v>
      </c>
    </row>
    <row r="813" spans="1:15">
      <c r="A813" t="n">
        <v>9792</v>
      </c>
      <c r="B813" s="15" t="n">
        <v>3</v>
      </c>
      <c r="C813" s="13" t="n">
        <f t="normal" ca="1">A817</f>
        <v>0</v>
      </c>
    </row>
    <row r="814" spans="1:15">
      <c r="A814" t="s">
        <v>4</v>
      </c>
      <c r="B814" s="4" t="s">
        <v>5</v>
      </c>
      <c r="C814" s="4" t="s">
        <v>14</v>
      </c>
      <c r="D814" s="4" t="s">
        <v>10</v>
      </c>
      <c r="E814" s="4" t="s">
        <v>14</v>
      </c>
      <c r="F814" s="4" t="s">
        <v>20</v>
      </c>
    </row>
    <row r="815" spans="1:15">
      <c r="A815" t="n">
        <v>9797</v>
      </c>
      <c r="B815" s="12" t="n">
        <v>5</v>
      </c>
      <c r="C815" s="7" t="n">
        <v>30</v>
      </c>
      <c r="D815" s="7" t="n">
        <v>8951</v>
      </c>
      <c r="E815" s="7" t="n">
        <v>1</v>
      </c>
      <c r="F815" s="13" t="n">
        <f t="normal" ca="1">A817</f>
        <v>0</v>
      </c>
    </row>
    <row r="816" spans="1:15">
      <c r="A816" t="s">
        <v>4</v>
      </c>
      <c r="B816" s="4" t="s">
        <v>5</v>
      </c>
      <c r="C816" s="4" t="s">
        <v>14</v>
      </c>
    </row>
    <row r="817" spans="1:6">
      <c r="A817" t="n">
        <v>9806</v>
      </c>
      <c r="B817" s="27" t="n">
        <v>23</v>
      </c>
      <c r="C817" s="7" t="n">
        <v>10</v>
      </c>
    </row>
    <row r="818" spans="1:6">
      <c r="A818" t="s">
        <v>4</v>
      </c>
      <c r="B818" s="4" t="s">
        <v>5</v>
      </c>
      <c r="C818" s="4" t="s">
        <v>14</v>
      </c>
      <c r="D818" s="4" t="s">
        <v>6</v>
      </c>
    </row>
    <row r="819" spans="1:6">
      <c r="A819" t="n">
        <v>9808</v>
      </c>
      <c r="B819" s="9" t="n">
        <v>2</v>
      </c>
      <c r="C819" s="7" t="n">
        <v>10</v>
      </c>
      <c r="D819" s="7" t="s">
        <v>91</v>
      </c>
    </row>
    <row r="820" spans="1:6">
      <c r="A820" t="s">
        <v>4</v>
      </c>
      <c r="B820" s="4" t="s">
        <v>5</v>
      </c>
      <c r="C820" s="4" t="s">
        <v>14</v>
      </c>
    </row>
    <row r="821" spans="1:6">
      <c r="A821" t="n">
        <v>9831</v>
      </c>
      <c r="B821" s="31" t="n">
        <v>74</v>
      </c>
      <c r="C821" s="7" t="n">
        <v>46</v>
      </c>
    </row>
    <row r="822" spans="1:6">
      <c r="A822" t="s">
        <v>4</v>
      </c>
      <c r="B822" s="4" t="s">
        <v>5</v>
      </c>
      <c r="C822" s="4" t="s">
        <v>14</v>
      </c>
    </row>
    <row r="823" spans="1:6">
      <c r="A823" t="n">
        <v>9833</v>
      </c>
      <c r="B823" s="31" t="n">
        <v>74</v>
      </c>
      <c r="C823" s="7" t="n">
        <v>54</v>
      </c>
    </row>
    <row r="824" spans="1:6">
      <c r="A824" t="s">
        <v>4</v>
      </c>
      <c r="B824" s="4" t="s">
        <v>5</v>
      </c>
    </row>
    <row r="825" spans="1:6">
      <c r="A825" t="n">
        <v>9835</v>
      </c>
      <c r="B825" s="5" t="n">
        <v>1</v>
      </c>
    </row>
    <row r="826" spans="1:6" s="3" customFormat="1" customHeight="0">
      <c r="A826" s="3" t="s">
        <v>2</v>
      </c>
      <c r="B826" s="3" t="s">
        <v>129</v>
      </c>
    </row>
    <row r="827" spans="1:6">
      <c r="A827" t="s">
        <v>4</v>
      </c>
      <c r="B827" s="4" t="s">
        <v>5</v>
      </c>
      <c r="C827" s="4" t="s">
        <v>14</v>
      </c>
      <c r="D827" s="4" t="s">
        <v>10</v>
      </c>
      <c r="E827" s="4" t="s">
        <v>14</v>
      </c>
      <c r="F827" s="4" t="s">
        <v>14</v>
      </c>
      <c r="G827" s="4" t="s">
        <v>14</v>
      </c>
      <c r="H827" s="4" t="s">
        <v>10</v>
      </c>
      <c r="I827" s="4" t="s">
        <v>20</v>
      </c>
      <c r="J827" s="4" t="s">
        <v>20</v>
      </c>
    </row>
    <row r="828" spans="1:6">
      <c r="A828" t="n">
        <v>9836</v>
      </c>
      <c r="B828" s="29" t="n">
        <v>6</v>
      </c>
      <c r="C828" s="7" t="n">
        <v>33</v>
      </c>
      <c r="D828" s="7" t="n">
        <v>65534</v>
      </c>
      <c r="E828" s="7" t="n">
        <v>9</v>
      </c>
      <c r="F828" s="7" t="n">
        <v>1</v>
      </c>
      <c r="G828" s="7" t="n">
        <v>1</v>
      </c>
      <c r="H828" s="7" t="n">
        <v>6</v>
      </c>
      <c r="I828" s="13" t="n">
        <f t="normal" ca="1">A830</f>
        <v>0</v>
      </c>
      <c r="J828" s="13" t="n">
        <f t="normal" ca="1">A838</f>
        <v>0</v>
      </c>
    </row>
    <row r="829" spans="1:6">
      <c r="A829" t="s">
        <v>4</v>
      </c>
      <c r="B829" s="4" t="s">
        <v>5</v>
      </c>
      <c r="C829" s="4" t="s">
        <v>10</v>
      </c>
      <c r="D829" s="4" t="s">
        <v>19</v>
      </c>
      <c r="E829" s="4" t="s">
        <v>19</v>
      </c>
      <c r="F829" s="4" t="s">
        <v>19</v>
      </c>
      <c r="G829" s="4" t="s">
        <v>19</v>
      </c>
    </row>
    <row r="830" spans="1:6">
      <c r="A830" t="n">
        <v>9853</v>
      </c>
      <c r="B830" s="30" t="n">
        <v>46</v>
      </c>
      <c r="C830" s="7" t="n">
        <v>65534</v>
      </c>
      <c r="D830" s="7" t="n">
        <v>38.1399993896484</v>
      </c>
      <c r="E830" s="7" t="n">
        <v>13.8800001144409</v>
      </c>
      <c r="F830" s="7" t="n">
        <v>34.1699981689453</v>
      </c>
      <c r="G830" s="7" t="n">
        <v>126.900001525879</v>
      </c>
    </row>
    <row r="831" spans="1:6">
      <c r="A831" t="s">
        <v>4</v>
      </c>
      <c r="B831" s="4" t="s">
        <v>5</v>
      </c>
      <c r="C831" s="4" t="s">
        <v>14</v>
      </c>
      <c r="D831" s="4" t="s">
        <v>10</v>
      </c>
      <c r="E831" s="4" t="s">
        <v>9</v>
      </c>
    </row>
    <row r="832" spans="1:6">
      <c r="A832" t="n">
        <v>9872</v>
      </c>
      <c r="B832" s="31" t="n">
        <v>74</v>
      </c>
      <c r="C832" s="7" t="n">
        <v>33</v>
      </c>
      <c r="D832" s="7" t="n">
        <v>65534</v>
      </c>
      <c r="E832" s="7" t="n">
        <v>1114636288</v>
      </c>
    </row>
    <row r="833" spans="1:10">
      <c r="A833" t="s">
        <v>4</v>
      </c>
      <c r="B833" s="4" t="s">
        <v>5</v>
      </c>
      <c r="C833" s="4" t="s">
        <v>14</v>
      </c>
      <c r="D833" s="4" t="s">
        <v>10</v>
      </c>
      <c r="E833" s="4" t="s">
        <v>14</v>
      </c>
      <c r="F833" s="4" t="s">
        <v>6</v>
      </c>
      <c r="G833" s="4" t="s">
        <v>6</v>
      </c>
      <c r="H833" s="4" t="s">
        <v>6</v>
      </c>
      <c r="I833" s="4" t="s">
        <v>6</v>
      </c>
      <c r="J833" s="4" t="s">
        <v>6</v>
      </c>
      <c r="K833" s="4" t="s">
        <v>6</v>
      </c>
      <c r="L833" s="4" t="s">
        <v>6</v>
      </c>
      <c r="M833" s="4" t="s">
        <v>6</v>
      </c>
      <c r="N833" s="4" t="s">
        <v>6</v>
      </c>
      <c r="O833" s="4" t="s">
        <v>6</v>
      </c>
      <c r="P833" s="4" t="s">
        <v>6</v>
      </c>
      <c r="Q833" s="4" t="s">
        <v>6</v>
      </c>
      <c r="R833" s="4" t="s">
        <v>6</v>
      </c>
      <c r="S833" s="4" t="s">
        <v>6</v>
      </c>
      <c r="T833" s="4" t="s">
        <v>6</v>
      </c>
      <c r="U833" s="4" t="s">
        <v>6</v>
      </c>
    </row>
    <row r="834" spans="1:10">
      <c r="A834" t="n">
        <v>9880</v>
      </c>
      <c r="B834" s="38" t="n">
        <v>36</v>
      </c>
      <c r="C834" s="7" t="n">
        <v>8</v>
      </c>
      <c r="D834" s="7" t="n">
        <v>65534</v>
      </c>
      <c r="E834" s="7" t="n">
        <v>0</v>
      </c>
      <c r="F834" s="7" t="s">
        <v>130</v>
      </c>
      <c r="G834" s="7" t="s">
        <v>13</v>
      </c>
      <c r="H834" s="7" t="s">
        <v>13</v>
      </c>
      <c r="I834" s="7" t="s">
        <v>13</v>
      </c>
      <c r="J834" s="7" t="s">
        <v>13</v>
      </c>
      <c r="K834" s="7" t="s">
        <v>13</v>
      </c>
      <c r="L834" s="7" t="s">
        <v>13</v>
      </c>
      <c r="M834" s="7" t="s">
        <v>13</v>
      </c>
      <c r="N834" s="7" t="s">
        <v>13</v>
      </c>
      <c r="O834" s="7" t="s">
        <v>13</v>
      </c>
      <c r="P834" s="7" t="s">
        <v>13</v>
      </c>
      <c r="Q834" s="7" t="s">
        <v>13</v>
      </c>
      <c r="R834" s="7" t="s">
        <v>13</v>
      </c>
      <c r="S834" s="7" t="s">
        <v>13</v>
      </c>
      <c r="T834" s="7" t="s">
        <v>13</v>
      </c>
      <c r="U834" s="7" t="s">
        <v>13</v>
      </c>
    </row>
    <row r="835" spans="1:10">
      <c r="A835" t="s">
        <v>4</v>
      </c>
      <c r="B835" s="4" t="s">
        <v>5</v>
      </c>
      <c r="C835" s="4" t="s">
        <v>20</v>
      </c>
    </row>
    <row r="836" spans="1:10">
      <c r="A836" t="n">
        <v>9914</v>
      </c>
      <c r="B836" s="15" t="n">
        <v>3</v>
      </c>
      <c r="C836" s="13" t="n">
        <f t="normal" ca="1">A838</f>
        <v>0</v>
      </c>
    </row>
    <row r="837" spans="1:10">
      <c r="A837" t="s">
        <v>4</v>
      </c>
      <c r="B837" s="4" t="s">
        <v>5</v>
      </c>
    </row>
    <row r="838" spans="1:10">
      <c r="A838" t="n">
        <v>9919</v>
      </c>
      <c r="B838" s="5" t="n">
        <v>1</v>
      </c>
    </row>
    <row r="839" spans="1:10" s="3" customFormat="1" customHeight="0">
      <c r="A839" s="3" t="s">
        <v>2</v>
      </c>
      <c r="B839" s="3" t="s">
        <v>131</v>
      </c>
    </row>
    <row r="840" spans="1:10">
      <c r="A840" t="s">
        <v>4</v>
      </c>
      <c r="B840" s="4" t="s">
        <v>5</v>
      </c>
      <c r="C840" s="4" t="s">
        <v>14</v>
      </c>
      <c r="D840" s="4" t="s">
        <v>10</v>
      </c>
      <c r="E840" s="4" t="s">
        <v>14</v>
      </c>
      <c r="F840" s="4" t="s">
        <v>20</v>
      </c>
    </row>
    <row r="841" spans="1:10">
      <c r="A841" t="n">
        <v>9920</v>
      </c>
      <c r="B841" s="12" t="n">
        <v>5</v>
      </c>
      <c r="C841" s="7" t="n">
        <v>30</v>
      </c>
      <c r="D841" s="7" t="n">
        <v>10225</v>
      </c>
      <c r="E841" s="7" t="n">
        <v>1</v>
      </c>
      <c r="F841" s="13" t="n">
        <f t="normal" ca="1">A969</f>
        <v>0</v>
      </c>
    </row>
    <row r="842" spans="1:10">
      <c r="A842" t="s">
        <v>4</v>
      </c>
      <c r="B842" s="4" t="s">
        <v>5</v>
      </c>
      <c r="C842" s="4" t="s">
        <v>14</v>
      </c>
      <c r="D842" s="4" t="s">
        <v>10</v>
      </c>
      <c r="E842" s="4" t="s">
        <v>14</v>
      </c>
      <c r="F842" s="4" t="s">
        <v>14</v>
      </c>
      <c r="G842" s="4" t="s">
        <v>20</v>
      </c>
    </row>
    <row r="843" spans="1:10">
      <c r="A843" t="n">
        <v>9929</v>
      </c>
      <c r="B843" s="12" t="n">
        <v>5</v>
      </c>
      <c r="C843" s="7" t="n">
        <v>30</v>
      </c>
      <c r="D843" s="7" t="n">
        <v>1</v>
      </c>
      <c r="E843" s="7" t="n">
        <v>8</v>
      </c>
      <c r="F843" s="7" t="n">
        <v>1</v>
      </c>
      <c r="G843" s="13" t="n">
        <f t="normal" ca="1">A925</f>
        <v>0</v>
      </c>
    </row>
    <row r="844" spans="1:10">
      <c r="A844" t="s">
        <v>4</v>
      </c>
      <c r="B844" s="4" t="s">
        <v>5</v>
      </c>
      <c r="C844" s="4" t="s">
        <v>10</v>
      </c>
      <c r="D844" s="4" t="s">
        <v>14</v>
      </c>
      <c r="E844" s="4" t="s">
        <v>14</v>
      </c>
      <c r="F844" s="4" t="s">
        <v>6</v>
      </c>
    </row>
    <row r="845" spans="1:10">
      <c r="A845" t="n">
        <v>9939</v>
      </c>
      <c r="B845" s="32" t="n">
        <v>20</v>
      </c>
      <c r="C845" s="7" t="n">
        <v>65534</v>
      </c>
      <c r="D845" s="7" t="n">
        <v>3</v>
      </c>
      <c r="E845" s="7" t="n">
        <v>10</v>
      </c>
      <c r="F845" s="7" t="s">
        <v>97</v>
      </c>
    </row>
    <row r="846" spans="1:10">
      <c r="A846" t="s">
        <v>4</v>
      </c>
      <c r="B846" s="4" t="s">
        <v>5</v>
      </c>
      <c r="C846" s="4" t="s">
        <v>10</v>
      </c>
    </row>
    <row r="847" spans="1:10">
      <c r="A847" t="n">
        <v>9960</v>
      </c>
      <c r="B847" s="26" t="n">
        <v>16</v>
      </c>
      <c r="C847" s="7" t="n">
        <v>0</v>
      </c>
    </row>
    <row r="848" spans="1:10">
      <c r="A848" t="s">
        <v>4</v>
      </c>
      <c r="B848" s="4" t="s">
        <v>5</v>
      </c>
      <c r="C848" s="4" t="s">
        <v>14</v>
      </c>
      <c r="D848" s="4" t="s">
        <v>9</v>
      </c>
    </row>
    <row r="849" spans="1:21">
      <c r="A849" t="n">
        <v>9963</v>
      </c>
      <c r="B849" s="31" t="n">
        <v>74</v>
      </c>
      <c r="C849" s="7" t="n">
        <v>48</v>
      </c>
      <c r="D849" s="7" t="n">
        <v>64</v>
      </c>
    </row>
    <row r="850" spans="1:21">
      <c r="A850" t="s">
        <v>4</v>
      </c>
      <c r="B850" s="4" t="s">
        <v>5</v>
      </c>
      <c r="C850" s="4" t="s">
        <v>14</v>
      </c>
      <c r="D850" s="4" t="s">
        <v>10</v>
      </c>
    </row>
    <row r="851" spans="1:21">
      <c r="A851" t="n">
        <v>9969</v>
      </c>
      <c r="B851" s="21" t="n">
        <v>22</v>
      </c>
      <c r="C851" s="7" t="n">
        <v>10</v>
      </c>
      <c r="D851" s="7" t="n">
        <v>0</v>
      </c>
    </row>
    <row r="852" spans="1:21">
      <c r="A852" t="s">
        <v>4</v>
      </c>
      <c r="B852" s="4" t="s">
        <v>5</v>
      </c>
      <c r="C852" s="4" t="s">
        <v>14</v>
      </c>
      <c r="D852" s="4" t="s">
        <v>10</v>
      </c>
      <c r="E852" s="4" t="s">
        <v>6</v>
      </c>
    </row>
    <row r="853" spans="1:21">
      <c r="A853" t="n">
        <v>9973</v>
      </c>
      <c r="B853" s="35" t="n">
        <v>51</v>
      </c>
      <c r="C853" s="7" t="n">
        <v>4</v>
      </c>
      <c r="D853" s="7" t="n">
        <v>7028</v>
      </c>
      <c r="E853" s="7" t="s">
        <v>132</v>
      </c>
    </row>
    <row r="854" spans="1:21">
      <c r="A854" t="s">
        <v>4</v>
      </c>
      <c r="B854" s="4" t="s">
        <v>5</v>
      </c>
      <c r="C854" s="4" t="s">
        <v>10</v>
      </c>
    </row>
    <row r="855" spans="1:21">
      <c r="A855" t="n">
        <v>9987</v>
      </c>
      <c r="B855" s="26" t="n">
        <v>16</v>
      </c>
      <c r="C855" s="7" t="n">
        <v>0</v>
      </c>
    </row>
    <row r="856" spans="1:21">
      <c r="A856" t="s">
        <v>4</v>
      </c>
      <c r="B856" s="4" t="s">
        <v>5</v>
      </c>
      <c r="C856" s="4" t="s">
        <v>10</v>
      </c>
      <c r="D856" s="4" t="s">
        <v>88</v>
      </c>
      <c r="E856" s="4" t="s">
        <v>14</v>
      </c>
      <c r="F856" s="4" t="s">
        <v>14</v>
      </c>
      <c r="G856" s="4" t="s">
        <v>88</v>
      </c>
      <c r="H856" s="4" t="s">
        <v>14</v>
      </c>
      <c r="I856" s="4" t="s">
        <v>14</v>
      </c>
    </row>
    <row r="857" spans="1:21">
      <c r="A857" t="n">
        <v>9990</v>
      </c>
      <c r="B857" s="36" t="n">
        <v>26</v>
      </c>
      <c r="C857" s="7" t="n">
        <v>7028</v>
      </c>
      <c r="D857" s="7" t="s">
        <v>133</v>
      </c>
      <c r="E857" s="7" t="n">
        <v>2</v>
      </c>
      <c r="F857" s="7" t="n">
        <v>3</v>
      </c>
      <c r="G857" s="7" t="s">
        <v>134</v>
      </c>
      <c r="H857" s="7" t="n">
        <v>2</v>
      </c>
      <c r="I857" s="7" t="n">
        <v>0</v>
      </c>
    </row>
    <row r="858" spans="1:21">
      <c r="A858" t="s">
        <v>4</v>
      </c>
      <c r="B858" s="4" t="s">
        <v>5</v>
      </c>
    </row>
    <row r="859" spans="1:21">
      <c r="A859" t="n">
        <v>10065</v>
      </c>
      <c r="B859" s="24" t="n">
        <v>28</v>
      </c>
    </row>
    <row r="860" spans="1:21">
      <c r="A860" t="s">
        <v>4</v>
      </c>
      <c r="B860" s="4" t="s">
        <v>5</v>
      </c>
      <c r="C860" s="4" t="s">
        <v>14</v>
      </c>
      <c r="D860" s="4" t="s">
        <v>10</v>
      </c>
      <c r="E860" s="4" t="s">
        <v>14</v>
      </c>
      <c r="F860" s="4" t="s">
        <v>14</v>
      </c>
      <c r="G860" s="4" t="s">
        <v>20</v>
      </c>
    </row>
    <row r="861" spans="1:21">
      <c r="A861" t="n">
        <v>10066</v>
      </c>
      <c r="B861" s="12" t="n">
        <v>5</v>
      </c>
      <c r="C861" s="7" t="n">
        <v>30</v>
      </c>
      <c r="D861" s="7" t="n">
        <v>9986</v>
      </c>
      <c r="E861" s="7" t="n">
        <v>8</v>
      </c>
      <c r="F861" s="7" t="n">
        <v>1</v>
      </c>
      <c r="G861" s="13" t="n">
        <f t="normal" ca="1">A883</f>
        <v>0</v>
      </c>
    </row>
    <row r="862" spans="1:21">
      <c r="A862" t="s">
        <v>4</v>
      </c>
      <c r="B862" s="4" t="s">
        <v>5</v>
      </c>
      <c r="C862" s="4" t="s">
        <v>14</v>
      </c>
      <c r="D862" s="4" t="s">
        <v>10</v>
      </c>
      <c r="E862" s="4" t="s">
        <v>6</v>
      </c>
    </row>
    <row r="863" spans="1:21">
      <c r="A863" t="n">
        <v>10076</v>
      </c>
      <c r="B863" s="35" t="n">
        <v>51</v>
      </c>
      <c r="C863" s="7" t="n">
        <v>4</v>
      </c>
      <c r="D863" s="7" t="n">
        <v>0</v>
      </c>
      <c r="E863" s="7" t="s">
        <v>135</v>
      </c>
    </row>
    <row r="864" spans="1:21">
      <c r="A864" t="s">
        <v>4</v>
      </c>
      <c r="B864" s="4" t="s">
        <v>5</v>
      </c>
      <c r="C864" s="4" t="s">
        <v>10</v>
      </c>
    </row>
    <row r="865" spans="1:9">
      <c r="A865" t="n">
        <v>10090</v>
      </c>
      <c r="B865" s="26" t="n">
        <v>16</v>
      </c>
      <c r="C865" s="7" t="n">
        <v>0</v>
      </c>
    </row>
    <row r="866" spans="1:9">
      <c r="A866" t="s">
        <v>4</v>
      </c>
      <c r="B866" s="4" t="s">
        <v>5</v>
      </c>
      <c r="C866" s="4" t="s">
        <v>10</v>
      </c>
      <c r="D866" s="4" t="s">
        <v>88</v>
      </c>
      <c r="E866" s="4" t="s">
        <v>14</v>
      </c>
      <c r="F866" s="4" t="s">
        <v>14</v>
      </c>
    </row>
    <row r="867" spans="1:9">
      <c r="A867" t="n">
        <v>10093</v>
      </c>
      <c r="B867" s="36" t="n">
        <v>26</v>
      </c>
      <c r="C867" s="7" t="n">
        <v>0</v>
      </c>
      <c r="D867" s="7" t="s">
        <v>136</v>
      </c>
      <c r="E867" s="7" t="n">
        <v>2</v>
      </c>
      <c r="F867" s="7" t="n">
        <v>0</v>
      </c>
    </row>
    <row r="868" spans="1:9">
      <c r="A868" t="s">
        <v>4</v>
      </c>
      <c r="B868" s="4" t="s">
        <v>5</v>
      </c>
    </row>
    <row r="869" spans="1:9">
      <c r="A869" t="n">
        <v>10123</v>
      </c>
      <c r="B869" s="24" t="n">
        <v>28</v>
      </c>
    </row>
    <row r="870" spans="1:9">
      <c r="A870" t="s">
        <v>4</v>
      </c>
      <c r="B870" s="4" t="s">
        <v>5</v>
      </c>
      <c r="C870" s="4" t="s">
        <v>14</v>
      </c>
      <c r="D870" s="33" t="s">
        <v>98</v>
      </c>
      <c r="E870" s="4" t="s">
        <v>5</v>
      </c>
      <c r="F870" s="4" t="s">
        <v>14</v>
      </c>
      <c r="G870" s="4" t="s">
        <v>10</v>
      </c>
      <c r="H870" s="33" t="s">
        <v>99</v>
      </c>
      <c r="I870" s="4" t="s">
        <v>14</v>
      </c>
      <c r="J870" s="4" t="s">
        <v>20</v>
      </c>
    </row>
    <row r="871" spans="1:9">
      <c r="A871" t="n">
        <v>10124</v>
      </c>
      <c r="B871" s="12" t="n">
        <v>5</v>
      </c>
      <c r="C871" s="7" t="n">
        <v>28</v>
      </c>
      <c r="D871" s="33" t="s">
        <v>3</v>
      </c>
      <c r="E871" s="34" t="n">
        <v>64</v>
      </c>
      <c r="F871" s="7" t="n">
        <v>5</v>
      </c>
      <c r="G871" s="7" t="n">
        <v>1</v>
      </c>
      <c r="H871" s="33" t="s">
        <v>3</v>
      </c>
      <c r="I871" s="7" t="n">
        <v>1</v>
      </c>
      <c r="J871" s="13" t="n">
        <f t="normal" ca="1">A881</f>
        <v>0</v>
      </c>
    </row>
    <row r="872" spans="1:9">
      <c r="A872" t="s">
        <v>4</v>
      </c>
      <c r="B872" s="4" t="s">
        <v>5</v>
      </c>
      <c r="C872" s="4" t="s">
        <v>14</v>
      </c>
      <c r="D872" s="4" t="s">
        <v>10</v>
      </c>
      <c r="E872" s="4" t="s">
        <v>6</v>
      </c>
    </row>
    <row r="873" spans="1:9">
      <c r="A873" t="n">
        <v>10135</v>
      </c>
      <c r="B873" s="35" t="n">
        <v>51</v>
      </c>
      <c r="C873" s="7" t="n">
        <v>4</v>
      </c>
      <c r="D873" s="7" t="n">
        <v>1</v>
      </c>
      <c r="E873" s="7" t="s">
        <v>135</v>
      </c>
    </row>
    <row r="874" spans="1:9">
      <c r="A874" t="s">
        <v>4</v>
      </c>
      <c r="B874" s="4" t="s">
        <v>5</v>
      </c>
      <c r="C874" s="4" t="s">
        <v>10</v>
      </c>
    </row>
    <row r="875" spans="1:9">
      <c r="A875" t="n">
        <v>10149</v>
      </c>
      <c r="B875" s="26" t="n">
        <v>16</v>
      </c>
      <c r="C875" s="7" t="n">
        <v>0</v>
      </c>
    </row>
    <row r="876" spans="1:9">
      <c r="A876" t="s">
        <v>4</v>
      </c>
      <c r="B876" s="4" t="s">
        <v>5</v>
      </c>
      <c r="C876" s="4" t="s">
        <v>10</v>
      </c>
      <c r="D876" s="4" t="s">
        <v>88</v>
      </c>
      <c r="E876" s="4" t="s">
        <v>14</v>
      </c>
      <c r="F876" s="4" t="s">
        <v>14</v>
      </c>
    </row>
    <row r="877" spans="1:9">
      <c r="A877" t="n">
        <v>10152</v>
      </c>
      <c r="B877" s="36" t="n">
        <v>26</v>
      </c>
      <c r="C877" s="7" t="n">
        <v>1</v>
      </c>
      <c r="D877" s="7" t="s">
        <v>137</v>
      </c>
      <c r="E877" s="7" t="n">
        <v>2</v>
      </c>
      <c r="F877" s="7" t="n">
        <v>0</v>
      </c>
    </row>
    <row r="878" spans="1:9">
      <c r="A878" t="s">
        <v>4</v>
      </c>
      <c r="B878" s="4" t="s">
        <v>5</v>
      </c>
    </row>
    <row r="879" spans="1:9">
      <c r="A879" t="n">
        <v>10224</v>
      </c>
      <c r="B879" s="24" t="n">
        <v>28</v>
      </c>
    </row>
    <row r="880" spans="1:9">
      <c r="A880" t="s">
        <v>4</v>
      </c>
      <c r="B880" s="4" t="s">
        <v>5</v>
      </c>
      <c r="C880" s="4" t="s">
        <v>20</v>
      </c>
    </row>
    <row r="881" spans="1:10">
      <c r="A881" t="n">
        <v>10225</v>
      </c>
      <c r="B881" s="15" t="n">
        <v>3</v>
      </c>
      <c r="C881" s="13" t="n">
        <f t="normal" ca="1">A921</f>
        <v>0</v>
      </c>
    </row>
    <row r="882" spans="1:10">
      <c r="A882" t="s">
        <v>4</v>
      </c>
      <c r="B882" s="4" t="s">
        <v>5</v>
      </c>
      <c r="C882" s="4" t="s">
        <v>14</v>
      </c>
      <c r="D882" s="4" t="s">
        <v>10</v>
      </c>
      <c r="E882" s="4" t="s">
        <v>6</v>
      </c>
    </row>
    <row r="883" spans="1:10">
      <c r="A883" t="n">
        <v>10230</v>
      </c>
      <c r="B883" s="35" t="n">
        <v>51</v>
      </c>
      <c r="C883" s="7" t="n">
        <v>4</v>
      </c>
      <c r="D883" s="7" t="n">
        <v>0</v>
      </c>
      <c r="E883" s="7" t="s">
        <v>135</v>
      </c>
    </row>
    <row r="884" spans="1:10">
      <c r="A884" t="s">
        <v>4</v>
      </c>
      <c r="B884" s="4" t="s">
        <v>5</v>
      </c>
      <c r="C884" s="4" t="s">
        <v>10</v>
      </c>
    </row>
    <row r="885" spans="1:10">
      <c r="A885" t="n">
        <v>10244</v>
      </c>
      <c r="B885" s="26" t="n">
        <v>16</v>
      </c>
      <c r="C885" s="7" t="n">
        <v>0</v>
      </c>
    </row>
    <row r="886" spans="1:10">
      <c r="A886" t="s">
        <v>4</v>
      </c>
      <c r="B886" s="4" t="s">
        <v>5</v>
      </c>
      <c r="C886" s="4" t="s">
        <v>10</v>
      </c>
      <c r="D886" s="4" t="s">
        <v>88</v>
      </c>
      <c r="E886" s="4" t="s">
        <v>14</v>
      </c>
      <c r="F886" s="4" t="s">
        <v>14</v>
      </c>
    </row>
    <row r="887" spans="1:10">
      <c r="A887" t="n">
        <v>10247</v>
      </c>
      <c r="B887" s="36" t="n">
        <v>26</v>
      </c>
      <c r="C887" s="7" t="n">
        <v>0</v>
      </c>
      <c r="D887" s="7" t="s">
        <v>138</v>
      </c>
      <c r="E887" s="7" t="n">
        <v>2</v>
      </c>
      <c r="F887" s="7" t="n">
        <v>0</v>
      </c>
    </row>
    <row r="888" spans="1:10">
      <c r="A888" t="s">
        <v>4</v>
      </c>
      <c r="B888" s="4" t="s">
        <v>5</v>
      </c>
    </row>
    <row r="889" spans="1:10">
      <c r="A889" t="n">
        <v>10300</v>
      </c>
      <c r="B889" s="24" t="n">
        <v>28</v>
      </c>
    </row>
    <row r="890" spans="1:10">
      <c r="A890" t="s">
        <v>4</v>
      </c>
      <c r="B890" s="4" t="s">
        <v>5</v>
      </c>
      <c r="C890" s="4" t="s">
        <v>14</v>
      </c>
      <c r="D890" s="33" t="s">
        <v>98</v>
      </c>
      <c r="E890" s="4" t="s">
        <v>5</v>
      </c>
      <c r="F890" s="4" t="s">
        <v>14</v>
      </c>
      <c r="G890" s="4" t="s">
        <v>10</v>
      </c>
      <c r="H890" s="33" t="s">
        <v>99</v>
      </c>
      <c r="I890" s="4" t="s">
        <v>14</v>
      </c>
      <c r="J890" s="4" t="s">
        <v>20</v>
      </c>
    </row>
    <row r="891" spans="1:10">
      <c r="A891" t="n">
        <v>10301</v>
      </c>
      <c r="B891" s="12" t="n">
        <v>5</v>
      </c>
      <c r="C891" s="7" t="n">
        <v>28</v>
      </c>
      <c r="D891" s="33" t="s">
        <v>3</v>
      </c>
      <c r="E891" s="34" t="n">
        <v>64</v>
      </c>
      <c r="F891" s="7" t="n">
        <v>5</v>
      </c>
      <c r="G891" s="7" t="n">
        <v>5</v>
      </c>
      <c r="H891" s="33" t="s">
        <v>3</v>
      </c>
      <c r="I891" s="7" t="n">
        <v>1</v>
      </c>
      <c r="J891" s="13" t="n">
        <f t="normal" ca="1">A901</f>
        <v>0</v>
      </c>
    </row>
    <row r="892" spans="1:10">
      <c r="A892" t="s">
        <v>4</v>
      </c>
      <c r="B892" s="4" t="s">
        <v>5</v>
      </c>
      <c r="C892" s="4" t="s">
        <v>14</v>
      </c>
      <c r="D892" s="4" t="s">
        <v>10</v>
      </c>
      <c r="E892" s="4" t="s">
        <v>6</v>
      </c>
    </row>
    <row r="893" spans="1:10">
      <c r="A893" t="n">
        <v>10312</v>
      </c>
      <c r="B893" s="35" t="n">
        <v>51</v>
      </c>
      <c r="C893" s="7" t="n">
        <v>4</v>
      </c>
      <c r="D893" s="7" t="n">
        <v>5</v>
      </c>
      <c r="E893" s="7" t="s">
        <v>126</v>
      </c>
    </row>
    <row r="894" spans="1:10">
      <c r="A894" t="s">
        <v>4</v>
      </c>
      <c r="B894" s="4" t="s">
        <v>5</v>
      </c>
      <c r="C894" s="4" t="s">
        <v>10</v>
      </c>
    </row>
    <row r="895" spans="1:10">
      <c r="A895" t="n">
        <v>10326</v>
      </c>
      <c r="B895" s="26" t="n">
        <v>16</v>
      </c>
      <c r="C895" s="7" t="n">
        <v>0</v>
      </c>
    </row>
    <row r="896" spans="1:10">
      <c r="A896" t="s">
        <v>4</v>
      </c>
      <c r="B896" s="4" t="s">
        <v>5</v>
      </c>
      <c r="C896" s="4" t="s">
        <v>10</v>
      </c>
      <c r="D896" s="4" t="s">
        <v>88</v>
      </c>
      <c r="E896" s="4" t="s">
        <v>14</v>
      </c>
      <c r="F896" s="4" t="s">
        <v>14</v>
      </c>
    </row>
    <row r="897" spans="1:10">
      <c r="A897" t="n">
        <v>10329</v>
      </c>
      <c r="B897" s="36" t="n">
        <v>26</v>
      </c>
      <c r="C897" s="7" t="n">
        <v>5</v>
      </c>
      <c r="D897" s="7" t="s">
        <v>139</v>
      </c>
      <c r="E897" s="7" t="n">
        <v>2</v>
      </c>
      <c r="F897" s="7" t="n">
        <v>0</v>
      </c>
    </row>
    <row r="898" spans="1:10">
      <c r="A898" t="s">
        <v>4</v>
      </c>
      <c r="B898" s="4" t="s">
        <v>5</v>
      </c>
    </row>
    <row r="899" spans="1:10">
      <c r="A899" t="n">
        <v>10431</v>
      </c>
      <c r="B899" s="24" t="n">
        <v>28</v>
      </c>
    </row>
    <row r="900" spans="1:10">
      <c r="A900" t="s">
        <v>4</v>
      </c>
      <c r="B900" s="4" t="s">
        <v>5</v>
      </c>
      <c r="C900" s="4" t="s">
        <v>14</v>
      </c>
      <c r="D900" s="33" t="s">
        <v>98</v>
      </c>
      <c r="E900" s="4" t="s">
        <v>5</v>
      </c>
      <c r="F900" s="4" t="s">
        <v>14</v>
      </c>
      <c r="G900" s="4" t="s">
        <v>10</v>
      </c>
      <c r="H900" s="33" t="s">
        <v>99</v>
      </c>
      <c r="I900" s="4" t="s">
        <v>14</v>
      </c>
      <c r="J900" s="4" t="s">
        <v>20</v>
      </c>
    </row>
    <row r="901" spans="1:10">
      <c r="A901" t="n">
        <v>10432</v>
      </c>
      <c r="B901" s="12" t="n">
        <v>5</v>
      </c>
      <c r="C901" s="7" t="n">
        <v>28</v>
      </c>
      <c r="D901" s="33" t="s">
        <v>3</v>
      </c>
      <c r="E901" s="34" t="n">
        <v>64</v>
      </c>
      <c r="F901" s="7" t="n">
        <v>5</v>
      </c>
      <c r="G901" s="7" t="n">
        <v>1</v>
      </c>
      <c r="H901" s="33" t="s">
        <v>3</v>
      </c>
      <c r="I901" s="7" t="n">
        <v>1</v>
      </c>
      <c r="J901" s="13" t="n">
        <f t="normal" ca="1">A911</f>
        <v>0</v>
      </c>
    </row>
    <row r="902" spans="1:10">
      <c r="A902" t="s">
        <v>4</v>
      </c>
      <c r="B902" s="4" t="s">
        <v>5</v>
      </c>
      <c r="C902" s="4" t="s">
        <v>14</v>
      </c>
      <c r="D902" s="4" t="s">
        <v>10</v>
      </c>
      <c r="E902" s="4" t="s">
        <v>6</v>
      </c>
    </row>
    <row r="903" spans="1:10">
      <c r="A903" t="n">
        <v>10443</v>
      </c>
      <c r="B903" s="35" t="n">
        <v>51</v>
      </c>
      <c r="C903" s="7" t="n">
        <v>4</v>
      </c>
      <c r="D903" s="7" t="n">
        <v>1</v>
      </c>
      <c r="E903" s="7" t="s">
        <v>111</v>
      </c>
    </row>
    <row r="904" spans="1:10">
      <c r="A904" t="s">
        <v>4</v>
      </c>
      <c r="B904" s="4" t="s">
        <v>5</v>
      </c>
      <c r="C904" s="4" t="s">
        <v>10</v>
      </c>
    </row>
    <row r="905" spans="1:10">
      <c r="A905" t="n">
        <v>10456</v>
      </c>
      <c r="B905" s="26" t="n">
        <v>16</v>
      </c>
      <c r="C905" s="7" t="n">
        <v>0</v>
      </c>
    </row>
    <row r="906" spans="1:10">
      <c r="A906" t="s">
        <v>4</v>
      </c>
      <c r="B906" s="4" t="s">
        <v>5</v>
      </c>
      <c r="C906" s="4" t="s">
        <v>10</v>
      </c>
      <c r="D906" s="4" t="s">
        <v>88</v>
      </c>
      <c r="E906" s="4" t="s">
        <v>14</v>
      </c>
      <c r="F906" s="4" t="s">
        <v>14</v>
      </c>
    </row>
    <row r="907" spans="1:10">
      <c r="A907" t="n">
        <v>10459</v>
      </c>
      <c r="B907" s="36" t="n">
        <v>26</v>
      </c>
      <c r="C907" s="7" t="n">
        <v>1</v>
      </c>
      <c r="D907" s="7" t="s">
        <v>140</v>
      </c>
      <c r="E907" s="7" t="n">
        <v>2</v>
      </c>
      <c r="F907" s="7" t="n">
        <v>0</v>
      </c>
    </row>
    <row r="908" spans="1:10">
      <c r="A908" t="s">
        <v>4</v>
      </c>
      <c r="B908" s="4" t="s">
        <v>5</v>
      </c>
    </row>
    <row r="909" spans="1:10">
      <c r="A909" t="n">
        <v>10536</v>
      </c>
      <c r="B909" s="24" t="n">
        <v>28</v>
      </c>
    </row>
    <row r="910" spans="1:10">
      <c r="A910" t="s">
        <v>4</v>
      </c>
      <c r="B910" s="4" t="s">
        <v>5</v>
      </c>
      <c r="C910" s="4" t="s">
        <v>14</v>
      </c>
      <c r="D910" s="33" t="s">
        <v>98</v>
      </c>
      <c r="E910" s="4" t="s">
        <v>5</v>
      </c>
      <c r="F910" s="4" t="s">
        <v>14</v>
      </c>
      <c r="G910" s="4" t="s">
        <v>10</v>
      </c>
      <c r="H910" s="33" t="s">
        <v>99</v>
      </c>
      <c r="I910" s="4" t="s">
        <v>14</v>
      </c>
      <c r="J910" s="4" t="s">
        <v>20</v>
      </c>
    </row>
    <row r="911" spans="1:10">
      <c r="A911" t="n">
        <v>10537</v>
      </c>
      <c r="B911" s="12" t="n">
        <v>5</v>
      </c>
      <c r="C911" s="7" t="n">
        <v>28</v>
      </c>
      <c r="D911" s="33" t="s">
        <v>3</v>
      </c>
      <c r="E911" s="34" t="n">
        <v>64</v>
      </c>
      <c r="F911" s="7" t="n">
        <v>5</v>
      </c>
      <c r="G911" s="7" t="n">
        <v>8</v>
      </c>
      <c r="H911" s="33" t="s">
        <v>3</v>
      </c>
      <c r="I911" s="7" t="n">
        <v>1</v>
      </c>
      <c r="J911" s="13" t="n">
        <f t="normal" ca="1">A921</f>
        <v>0</v>
      </c>
    </row>
    <row r="912" spans="1:10">
      <c r="A912" t="s">
        <v>4</v>
      </c>
      <c r="B912" s="4" t="s">
        <v>5</v>
      </c>
      <c r="C912" s="4" t="s">
        <v>14</v>
      </c>
      <c r="D912" s="4" t="s">
        <v>10</v>
      </c>
      <c r="E912" s="4" t="s">
        <v>6</v>
      </c>
    </row>
    <row r="913" spans="1:10">
      <c r="A913" t="n">
        <v>10548</v>
      </c>
      <c r="B913" s="35" t="n">
        <v>51</v>
      </c>
      <c r="C913" s="7" t="n">
        <v>4</v>
      </c>
      <c r="D913" s="7" t="n">
        <v>8</v>
      </c>
      <c r="E913" s="7" t="s">
        <v>113</v>
      </c>
    </row>
    <row r="914" spans="1:10">
      <c r="A914" t="s">
        <v>4</v>
      </c>
      <c r="B914" s="4" t="s">
        <v>5</v>
      </c>
      <c r="C914" s="4" t="s">
        <v>10</v>
      </c>
    </row>
    <row r="915" spans="1:10">
      <c r="A915" t="n">
        <v>10562</v>
      </c>
      <c r="B915" s="26" t="n">
        <v>16</v>
      </c>
      <c r="C915" s="7" t="n">
        <v>0</v>
      </c>
    </row>
    <row r="916" spans="1:10">
      <c r="A916" t="s">
        <v>4</v>
      </c>
      <c r="B916" s="4" t="s">
        <v>5</v>
      </c>
      <c r="C916" s="4" t="s">
        <v>10</v>
      </c>
      <c r="D916" s="4" t="s">
        <v>88</v>
      </c>
      <c r="E916" s="4" t="s">
        <v>14</v>
      </c>
      <c r="F916" s="4" t="s">
        <v>14</v>
      </c>
    </row>
    <row r="917" spans="1:10">
      <c r="A917" t="n">
        <v>10565</v>
      </c>
      <c r="B917" s="36" t="n">
        <v>26</v>
      </c>
      <c r="C917" s="7" t="n">
        <v>8</v>
      </c>
      <c r="D917" s="7" t="s">
        <v>141</v>
      </c>
      <c r="E917" s="7" t="n">
        <v>2</v>
      </c>
      <c r="F917" s="7" t="n">
        <v>0</v>
      </c>
    </row>
    <row r="918" spans="1:10">
      <c r="A918" t="s">
        <v>4</v>
      </c>
      <c r="B918" s="4" t="s">
        <v>5</v>
      </c>
    </row>
    <row r="919" spans="1:10">
      <c r="A919" t="n">
        <v>10617</v>
      </c>
      <c r="B919" s="24" t="n">
        <v>28</v>
      </c>
    </row>
    <row r="920" spans="1:10">
      <c r="A920" t="s">
        <v>4</v>
      </c>
      <c r="B920" s="4" t="s">
        <v>5</v>
      </c>
      <c r="C920" s="4" t="s">
        <v>10</v>
      </c>
    </row>
    <row r="921" spans="1:10">
      <c r="A921" t="n">
        <v>10618</v>
      </c>
      <c r="B921" s="37" t="n">
        <v>12</v>
      </c>
      <c r="C921" s="7" t="n">
        <v>1</v>
      </c>
    </row>
    <row r="922" spans="1:10">
      <c r="A922" t="s">
        <v>4</v>
      </c>
      <c r="B922" s="4" t="s">
        <v>5</v>
      </c>
      <c r="C922" s="4" t="s">
        <v>20</v>
      </c>
    </row>
    <row r="923" spans="1:10">
      <c r="A923" t="n">
        <v>10621</v>
      </c>
      <c r="B923" s="15" t="n">
        <v>3</v>
      </c>
      <c r="C923" s="13" t="n">
        <f t="normal" ca="1">A967</f>
        <v>0</v>
      </c>
    </row>
    <row r="924" spans="1:10">
      <c r="A924" t="s">
        <v>4</v>
      </c>
      <c r="B924" s="4" t="s">
        <v>5</v>
      </c>
      <c r="C924" s="4" t="s">
        <v>10</v>
      </c>
      <c r="D924" s="4" t="s">
        <v>14</v>
      </c>
      <c r="E924" s="4" t="s">
        <v>14</v>
      </c>
      <c r="F924" s="4" t="s">
        <v>6</v>
      </c>
    </row>
    <row r="925" spans="1:10">
      <c r="A925" t="n">
        <v>10626</v>
      </c>
      <c r="B925" s="32" t="n">
        <v>20</v>
      </c>
      <c r="C925" s="7" t="n">
        <v>65534</v>
      </c>
      <c r="D925" s="7" t="n">
        <v>3</v>
      </c>
      <c r="E925" s="7" t="n">
        <v>10</v>
      </c>
      <c r="F925" s="7" t="s">
        <v>97</v>
      </c>
    </row>
    <row r="926" spans="1:10">
      <c r="A926" t="s">
        <v>4</v>
      </c>
      <c r="B926" s="4" t="s">
        <v>5</v>
      </c>
      <c r="C926" s="4" t="s">
        <v>10</v>
      </c>
    </row>
    <row r="927" spans="1:10">
      <c r="A927" t="n">
        <v>10647</v>
      </c>
      <c r="B927" s="26" t="n">
        <v>16</v>
      </c>
      <c r="C927" s="7" t="n">
        <v>0</v>
      </c>
    </row>
    <row r="928" spans="1:10">
      <c r="A928" t="s">
        <v>4</v>
      </c>
      <c r="B928" s="4" t="s">
        <v>5</v>
      </c>
      <c r="C928" s="4" t="s">
        <v>14</v>
      </c>
      <c r="D928" s="4" t="s">
        <v>9</v>
      </c>
    </row>
    <row r="929" spans="1:6">
      <c r="A929" t="n">
        <v>10650</v>
      </c>
      <c r="B929" s="31" t="n">
        <v>74</v>
      </c>
      <c r="C929" s="7" t="n">
        <v>48</v>
      </c>
      <c r="D929" s="7" t="n">
        <v>1088</v>
      </c>
    </row>
    <row r="930" spans="1:6">
      <c r="A930" t="s">
        <v>4</v>
      </c>
      <c r="B930" s="4" t="s">
        <v>5</v>
      </c>
      <c r="C930" s="4" t="s">
        <v>14</v>
      </c>
      <c r="D930" s="4" t="s">
        <v>10</v>
      </c>
    </row>
    <row r="931" spans="1:6">
      <c r="A931" t="n">
        <v>10656</v>
      </c>
      <c r="B931" s="21" t="n">
        <v>22</v>
      </c>
      <c r="C931" s="7" t="n">
        <v>10</v>
      </c>
      <c r="D931" s="7" t="n">
        <v>0</v>
      </c>
    </row>
    <row r="932" spans="1:6">
      <c r="A932" t="s">
        <v>4</v>
      </c>
      <c r="B932" s="4" t="s">
        <v>5</v>
      </c>
      <c r="C932" s="4" t="s">
        <v>14</v>
      </c>
      <c r="D932" s="4" t="s">
        <v>10</v>
      </c>
      <c r="E932" s="4" t="s">
        <v>6</v>
      </c>
    </row>
    <row r="933" spans="1:6">
      <c r="A933" t="n">
        <v>10660</v>
      </c>
      <c r="B933" s="35" t="n">
        <v>51</v>
      </c>
      <c r="C933" s="7" t="n">
        <v>4</v>
      </c>
      <c r="D933" s="7" t="n">
        <v>7028</v>
      </c>
      <c r="E933" s="7" t="s">
        <v>142</v>
      </c>
    </row>
    <row r="934" spans="1:6">
      <c r="A934" t="s">
        <v>4</v>
      </c>
      <c r="B934" s="4" t="s">
        <v>5</v>
      </c>
      <c r="C934" s="4" t="s">
        <v>10</v>
      </c>
    </row>
    <row r="935" spans="1:6">
      <c r="A935" t="n">
        <v>10678</v>
      </c>
      <c r="B935" s="26" t="n">
        <v>16</v>
      </c>
      <c r="C935" s="7" t="n">
        <v>0</v>
      </c>
    </row>
    <row r="936" spans="1:6">
      <c r="A936" t="s">
        <v>4</v>
      </c>
      <c r="B936" s="4" t="s">
        <v>5</v>
      </c>
      <c r="C936" s="4" t="s">
        <v>10</v>
      </c>
      <c r="D936" s="4" t="s">
        <v>88</v>
      </c>
      <c r="E936" s="4" t="s">
        <v>14</v>
      </c>
      <c r="F936" s="4" t="s">
        <v>14</v>
      </c>
    </row>
    <row r="937" spans="1:6">
      <c r="A937" t="n">
        <v>10681</v>
      </c>
      <c r="B937" s="36" t="n">
        <v>26</v>
      </c>
      <c r="C937" s="7" t="n">
        <v>7028</v>
      </c>
      <c r="D937" s="7" t="s">
        <v>143</v>
      </c>
      <c r="E937" s="7" t="n">
        <v>2</v>
      </c>
      <c r="F937" s="7" t="n">
        <v>0</v>
      </c>
    </row>
    <row r="938" spans="1:6">
      <c r="A938" t="s">
        <v>4</v>
      </c>
      <c r="B938" s="4" t="s">
        <v>5</v>
      </c>
    </row>
    <row r="939" spans="1:6">
      <c r="A939" t="n">
        <v>10715</v>
      </c>
      <c r="B939" s="24" t="n">
        <v>28</v>
      </c>
    </row>
    <row r="940" spans="1:6">
      <c r="A940" t="s">
        <v>4</v>
      </c>
      <c r="B940" s="4" t="s">
        <v>5</v>
      </c>
      <c r="C940" s="4" t="s">
        <v>10</v>
      </c>
      <c r="D940" s="4" t="s">
        <v>14</v>
      </c>
      <c r="E940" s="4" t="s">
        <v>19</v>
      </c>
      <c r="F940" s="4" t="s">
        <v>10</v>
      </c>
    </row>
    <row r="941" spans="1:6">
      <c r="A941" t="n">
        <v>10716</v>
      </c>
      <c r="B941" s="39" t="n">
        <v>59</v>
      </c>
      <c r="C941" s="7" t="n">
        <v>7028</v>
      </c>
      <c r="D941" s="7" t="n">
        <v>1</v>
      </c>
      <c r="E941" s="7" t="n">
        <v>0.150000005960464</v>
      </c>
      <c r="F941" s="7" t="n">
        <v>0</v>
      </c>
    </row>
    <row r="942" spans="1:6">
      <c r="A942" t="s">
        <v>4</v>
      </c>
      <c r="B942" s="4" t="s">
        <v>5</v>
      </c>
      <c r="C942" s="4" t="s">
        <v>10</v>
      </c>
    </row>
    <row r="943" spans="1:6">
      <c r="A943" t="n">
        <v>10726</v>
      </c>
      <c r="B943" s="26" t="n">
        <v>16</v>
      </c>
      <c r="C943" s="7" t="n">
        <v>400</v>
      </c>
    </row>
    <row r="944" spans="1:6">
      <c r="A944" t="s">
        <v>4</v>
      </c>
      <c r="B944" s="4" t="s">
        <v>5</v>
      </c>
      <c r="C944" s="4" t="s">
        <v>10</v>
      </c>
      <c r="D944" s="4" t="s">
        <v>14</v>
      </c>
      <c r="E944" s="4" t="s">
        <v>6</v>
      </c>
      <c r="F944" s="4" t="s">
        <v>19</v>
      </c>
      <c r="G944" s="4" t="s">
        <v>19</v>
      </c>
      <c r="H944" s="4" t="s">
        <v>19</v>
      </c>
    </row>
    <row r="945" spans="1:8">
      <c r="A945" t="n">
        <v>10729</v>
      </c>
      <c r="B945" s="40" t="n">
        <v>48</v>
      </c>
      <c r="C945" s="7" t="n">
        <v>65534</v>
      </c>
      <c r="D945" s="7" t="n">
        <v>0</v>
      </c>
      <c r="E945" s="7" t="s">
        <v>130</v>
      </c>
      <c r="F945" s="7" t="n">
        <v>-1</v>
      </c>
      <c r="G945" s="7" t="n">
        <v>1.79999995231628</v>
      </c>
      <c r="H945" s="7" t="n">
        <v>0</v>
      </c>
    </row>
    <row r="946" spans="1:8">
      <c r="A946" t="s">
        <v>4</v>
      </c>
      <c r="B946" s="4" t="s">
        <v>5</v>
      </c>
      <c r="C946" s="4" t="s">
        <v>10</v>
      </c>
    </row>
    <row r="947" spans="1:8">
      <c r="A947" t="n">
        <v>10759</v>
      </c>
      <c r="B947" s="26" t="n">
        <v>16</v>
      </c>
      <c r="C947" s="7" t="n">
        <v>800</v>
      </c>
    </row>
    <row r="948" spans="1:8">
      <c r="A948" t="s">
        <v>4</v>
      </c>
      <c r="B948" s="4" t="s">
        <v>5</v>
      </c>
      <c r="C948" s="4" t="s">
        <v>14</v>
      </c>
      <c r="D948" s="4" t="s">
        <v>10</v>
      </c>
      <c r="E948" s="4" t="s">
        <v>6</v>
      </c>
    </row>
    <row r="949" spans="1:8">
      <c r="A949" t="n">
        <v>10762</v>
      </c>
      <c r="B949" s="35" t="n">
        <v>51</v>
      </c>
      <c r="C949" s="7" t="n">
        <v>4</v>
      </c>
      <c r="D949" s="7" t="n">
        <v>7028</v>
      </c>
      <c r="E949" s="7" t="s">
        <v>144</v>
      </c>
    </row>
    <row r="950" spans="1:8">
      <c r="A950" t="s">
        <v>4</v>
      </c>
      <c r="B950" s="4" t="s">
        <v>5</v>
      </c>
      <c r="C950" s="4" t="s">
        <v>10</v>
      </c>
    </row>
    <row r="951" spans="1:8">
      <c r="A951" t="n">
        <v>10780</v>
      </c>
      <c r="B951" s="26" t="n">
        <v>16</v>
      </c>
      <c r="C951" s="7" t="n">
        <v>0</v>
      </c>
    </row>
    <row r="952" spans="1:8">
      <c r="A952" t="s">
        <v>4</v>
      </c>
      <c r="B952" s="4" t="s">
        <v>5</v>
      </c>
      <c r="C952" s="4" t="s">
        <v>10</v>
      </c>
      <c r="D952" s="4" t="s">
        <v>88</v>
      </c>
      <c r="E952" s="4" t="s">
        <v>14</v>
      </c>
      <c r="F952" s="4" t="s">
        <v>14</v>
      </c>
    </row>
    <row r="953" spans="1:8">
      <c r="A953" t="n">
        <v>10783</v>
      </c>
      <c r="B953" s="36" t="n">
        <v>26</v>
      </c>
      <c r="C953" s="7" t="n">
        <v>7028</v>
      </c>
      <c r="D953" s="7" t="s">
        <v>145</v>
      </c>
      <c r="E953" s="7" t="n">
        <v>2</v>
      </c>
      <c r="F953" s="7" t="n">
        <v>0</v>
      </c>
    </row>
    <row r="954" spans="1:8">
      <c r="A954" t="s">
        <v>4</v>
      </c>
      <c r="B954" s="4" t="s">
        <v>5</v>
      </c>
    </row>
    <row r="955" spans="1:8">
      <c r="A955" t="n">
        <v>10826</v>
      </c>
      <c r="B955" s="24" t="n">
        <v>28</v>
      </c>
    </row>
    <row r="956" spans="1:8">
      <c r="A956" t="s">
        <v>4</v>
      </c>
      <c r="B956" s="4" t="s">
        <v>5</v>
      </c>
      <c r="C956" s="4" t="s">
        <v>14</v>
      </c>
      <c r="D956" s="4" t="s">
        <v>10</v>
      </c>
      <c r="E956" s="4" t="s">
        <v>6</v>
      </c>
    </row>
    <row r="957" spans="1:8">
      <c r="A957" t="n">
        <v>10827</v>
      </c>
      <c r="B957" s="35" t="n">
        <v>51</v>
      </c>
      <c r="C957" s="7" t="n">
        <v>4</v>
      </c>
      <c r="D957" s="7" t="n">
        <v>0</v>
      </c>
      <c r="E957" s="7" t="s">
        <v>146</v>
      </c>
    </row>
    <row r="958" spans="1:8">
      <c r="A958" t="s">
        <v>4</v>
      </c>
      <c r="B958" s="4" t="s">
        <v>5</v>
      </c>
      <c r="C958" s="4" t="s">
        <v>10</v>
      </c>
    </row>
    <row r="959" spans="1:8">
      <c r="A959" t="n">
        <v>10842</v>
      </c>
      <c r="B959" s="26" t="n">
        <v>16</v>
      </c>
      <c r="C959" s="7" t="n">
        <v>0</v>
      </c>
    </row>
    <row r="960" spans="1:8">
      <c r="A960" t="s">
        <v>4</v>
      </c>
      <c r="B960" s="4" t="s">
        <v>5</v>
      </c>
      <c r="C960" s="4" t="s">
        <v>10</v>
      </c>
      <c r="D960" s="4" t="s">
        <v>88</v>
      </c>
      <c r="E960" s="4" t="s">
        <v>14</v>
      </c>
      <c r="F960" s="4" t="s">
        <v>14</v>
      </c>
    </row>
    <row r="961" spans="1:8">
      <c r="A961" t="n">
        <v>10845</v>
      </c>
      <c r="B961" s="36" t="n">
        <v>26</v>
      </c>
      <c r="C961" s="7" t="n">
        <v>0</v>
      </c>
      <c r="D961" s="7" t="s">
        <v>147</v>
      </c>
      <c r="E961" s="7" t="n">
        <v>2</v>
      </c>
      <c r="F961" s="7" t="n">
        <v>0</v>
      </c>
    </row>
    <row r="962" spans="1:8">
      <c r="A962" t="s">
        <v>4</v>
      </c>
      <c r="B962" s="4" t="s">
        <v>5</v>
      </c>
    </row>
    <row r="963" spans="1:8">
      <c r="A963" t="n">
        <v>10927</v>
      </c>
      <c r="B963" s="24" t="n">
        <v>28</v>
      </c>
    </row>
    <row r="964" spans="1:8">
      <c r="A964" t="s">
        <v>4</v>
      </c>
      <c r="B964" s="4" t="s">
        <v>5</v>
      </c>
      <c r="C964" s="4" t="s">
        <v>10</v>
      </c>
      <c r="D964" s="4" t="s">
        <v>14</v>
      </c>
      <c r="E964" s="4" t="s">
        <v>6</v>
      </c>
      <c r="F964" s="4" t="s">
        <v>19</v>
      </c>
      <c r="G964" s="4" t="s">
        <v>19</v>
      </c>
      <c r="H964" s="4" t="s">
        <v>19</v>
      </c>
    </row>
    <row r="965" spans="1:8">
      <c r="A965" t="n">
        <v>10928</v>
      </c>
      <c r="B965" s="40" t="n">
        <v>48</v>
      </c>
      <c r="C965" s="7" t="n">
        <v>65534</v>
      </c>
      <c r="D965" s="7" t="n">
        <v>0</v>
      </c>
      <c r="E965" s="7" t="s">
        <v>148</v>
      </c>
      <c r="F965" s="7" t="n">
        <v>0.5</v>
      </c>
      <c r="G965" s="7" t="n">
        <v>1</v>
      </c>
      <c r="H965" s="7" t="n">
        <v>0</v>
      </c>
    </row>
    <row r="966" spans="1:8">
      <c r="A966" t="s">
        <v>4</v>
      </c>
      <c r="B966" s="4" t="s">
        <v>5</v>
      </c>
      <c r="C966" s="4" t="s">
        <v>20</v>
      </c>
    </row>
    <row r="967" spans="1:8">
      <c r="A967" t="n">
        <v>10952</v>
      </c>
      <c r="B967" s="15" t="n">
        <v>3</v>
      </c>
      <c r="C967" s="13" t="n">
        <f t="normal" ca="1">A987</f>
        <v>0</v>
      </c>
    </row>
    <row r="968" spans="1:8">
      <c r="A968" t="s">
        <v>4</v>
      </c>
      <c r="B968" s="4" t="s">
        <v>5</v>
      </c>
      <c r="C968" s="4" t="s">
        <v>14</v>
      </c>
      <c r="D968" s="4" t="s">
        <v>10</v>
      </c>
      <c r="E968" s="4" t="s">
        <v>14</v>
      </c>
      <c r="F968" s="4" t="s">
        <v>20</v>
      </c>
    </row>
    <row r="969" spans="1:8">
      <c r="A969" t="n">
        <v>10957</v>
      </c>
      <c r="B969" s="12" t="n">
        <v>5</v>
      </c>
      <c r="C969" s="7" t="n">
        <v>30</v>
      </c>
      <c r="D969" s="7" t="n">
        <v>9724</v>
      </c>
      <c r="E969" s="7" t="n">
        <v>1</v>
      </c>
      <c r="F969" s="13" t="n">
        <f t="normal" ca="1">A973</f>
        <v>0</v>
      </c>
    </row>
    <row r="970" spans="1:8">
      <c r="A970" t="s">
        <v>4</v>
      </c>
      <c r="B970" s="4" t="s">
        <v>5</v>
      </c>
      <c r="C970" s="4" t="s">
        <v>20</v>
      </c>
    </row>
    <row r="971" spans="1:8">
      <c r="A971" t="n">
        <v>10966</v>
      </c>
      <c r="B971" s="15" t="n">
        <v>3</v>
      </c>
      <c r="C971" s="13" t="n">
        <f t="normal" ca="1">A987</f>
        <v>0</v>
      </c>
    </row>
    <row r="972" spans="1:8">
      <c r="A972" t="s">
        <v>4</v>
      </c>
      <c r="B972" s="4" t="s">
        <v>5</v>
      </c>
      <c r="C972" s="4" t="s">
        <v>14</v>
      </c>
      <c r="D972" s="4" t="s">
        <v>10</v>
      </c>
      <c r="E972" s="4" t="s">
        <v>14</v>
      </c>
      <c r="F972" s="4" t="s">
        <v>20</v>
      </c>
    </row>
    <row r="973" spans="1:8">
      <c r="A973" t="n">
        <v>10971</v>
      </c>
      <c r="B973" s="12" t="n">
        <v>5</v>
      </c>
      <c r="C973" s="7" t="n">
        <v>30</v>
      </c>
      <c r="D973" s="7" t="n">
        <v>9721</v>
      </c>
      <c r="E973" s="7" t="n">
        <v>1</v>
      </c>
      <c r="F973" s="13" t="n">
        <f t="normal" ca="1">A977</f>
        <v>0</v>
      </c>
    </row>
    <row r="974" spans="1:8">
      <c r="A974" t="s">
        <v>4</v>
      </c>
      <c r="B974" s="4" t="s">
        <v>5</v>
      </c>
      <c r="C974" s="4" t="s">
        <v>20</v>
      </c>
    </row>
    <row r="975" spans="1:8">
      <c r="A975" t="n">
        <v>10980</v>
      </c>
      <c r="B975" s="15" t="n">
        <v>3</v>
      </c>
      <c r="C975" s="13" t="n">
        <f t="normal" ca="1">A987</f>
        <v>0</v>
      </c>
    </row>
    <row r="976" spans="1:8">
      <c r="A976" t="s">
        <v>4</v>
      </c>
      <c r="B976" s="4" t="s">
        <v>5</v>
      </c>
      <c r="C976" s="4" t="s">
        <v>14</v>
      </c>
      <c r="D976" s="4" t="s">
        <v>10</v>
      </c>
      <c r="E976" s="4" t="s">
        <v>14</v>
      </c>
      <c r="F976" s="4" t="s">
        <v>20</v>
      </c>
    </row>
    <row r="977" spans="1:8">
      <c r="A977" t="n">
        <v>10985</v>
      </c>
      <c r="B977" s="12" t="n">
        <v>5</v>
      </c>
      <c r="C977" s="7" t="n">
        <v>30</v>
      </c>
      <c r="D977" s="7" t="n">
        <v>9712</v>
      </c>
      <c r="E977" s="7" t="n">
        <v>1</v>
      </c>
      <c r="F977" s="13" t="n">
        <f t="normal" ca="1">A981</f>
        <v>0</v>
      </c>
    </row>
    <row r="978" spans="1:8">
      <c r="A978" t="s">
        <v>4</v>
      </c>
      <c r="B978" s="4" t="s">
        <v>5</v>
      </c>
      <c r="C978" s="4" t="s">
        <v>20</v>
      </c>
    </row>
    <row r="979" spans="1:8">
      <c r="A979" t="n">
        <v>10994</v>
      </c>
      <c r="B979" s="15" t="n">
        <v>3</v>
      </c>
      <c r="C979" s="13" t="n">
        <f t="normal" ca="1">A987</f>
        <v>0</v>
      </c>
    </row>
    <row r="980" spans="1:8">
      <c r="A980" t="s">
        <v>4</v>
      </c>
      <c r="B980" s="4" t="s">
        <v>5</v>
      </c>
      <c r="C980" s="4" t="s">
        <v>14</v>
      </c>
      <c r="D980" s="4" t="s">
        <v>10</v>
      </c>
      <c r="E980" s="4" t="s">
        <v>14</v>
      </c>
      <c r="F980" s="4" t="s">
        <v>20</v>
      </c>
    </row>
    <row r="981" spans="1:8">
      <c r="A981" t="n">
        <v>10999</v>
      </c>
      <c r="B981" s="12" t="n">
        <v>5</v>
      </c>
      <c r="C981" s="7" t="n">
        <v>30</v>
      </c>
      <c r="D981" s="7" t="n">
        <v>8952</v>
      </c>
      <c r="E981" s="7" t="n">
        <v>1</v>
      </c>
      <c r="F981" s="13" t="n">
        <f t="normal" ca="1">A985</f>
        <v>0</v>
      </c>
    </row>
    <row r="982" spans="1:8">
      <c r="A982" t="s">
        <v>4</v>
      </c>
      <c r="B982" s="4" t="s">
        <v>5</v>
      </c>
      <c r="C982" s="4" t="s">
        <v>20</v>
      </c>
    </row>
    <row r="983" spans="1:8">
      <c r="A983" t="n">
        <v>11008</v>
      </c>
      <c r="B983" s="15" t="n">
        <v>3</v>
      </c>
      <c r="C983" s="13" t="n">
        <f t="normal" ca="1">A987</f>
        <v>0</v>
      </c>
    </row>
    <row r="984" spans="1:8">
      <c r="A984" t="s">
        <v>4</v>
      </c>
      <c r="B984" s="4" t="s">
        <v>5</v>
      </c>
      <c r="C984" s="4" t="s">
        <v>14</v>
      </c>
      <c r="D984" s="4" t="s">
        <v>10</v>
      </c>
      <c r="E984" s="4" t="s">
        <v>14</v>
      </c>
      <c r="F984" s="4" t="s">
        <v>20</v>
      </c>
    </row>
    <row r="985" spans="1:8">
      <c r="A985" t="n">
        <v>11013</v>
      </c>
      <c r="B985" s="12" t="n">
        <v>5</v>
      </c>
      <c r="C985" s="7" t="n">
        <v>30</v>
      </c>
      <c r="D985" s="7" t="n">
        <v>8951</v>
      </c>
      <c r="E985" s="7" t="n">
        <v>1</v>
      </c>
      <c r="F985" s="13" t="n">
        <f t="normal" ca="1">A987</f>
        <v>0</v>
      </c>
    </row>
    <row r="986" spans="1:8">
      <c r="A986" t="s">
        <v>4</v>
      </c>
      <c r="B986" s="4" t="s">
        <v>5</v>
      </c>
      <c r="C986" s="4" t="s">
        <v>14</v>
      </c>
    </row>
    <row r="987" spans="1:8">
      <c r="A987" t="n">
        <v>11022</v>
      </c>
      <c r="B987" s="27" t="n">
        <v>23</v>
      </c>
      <c r="C987" s="7" t="n">
        <v>10</v>
      </c>
    </row>
    <row r="988" spans="1:8">
      <c r="A988" t="s">
        <v>4</v>
      </c>
      <c r="B988" s="4" t="s">
        <v>5</v>
      </c>
      <c r="C988" s="4" t="s">
        <v>14</v>
      </c>
      <c r="D988" s="4" t="s">
        <v>6</v>
      </c>
    </row>
    <row r="989" spans="1:8">
      <c r="A989" t="n">
        <v>11024</v>
      </c>
      <c r="B989" s="9" t="n">
        <v>2</v>
      </c>
      <c r="C989" s="7" t="n">
        <v>10</v>
      </c>
      <c r="D989" s="7" t="s">
        <v>91</v>
      </c>
    </row>
    <row r="990" spans="1:8">
      <c r="A990" t="s">
        <v>4</v>
      </c>
      <c r="B990" s="4" t="s">
        <v>5</v>
      </c>
      <c r="C990" s="4" t="s">
        <v>14</v>
      </c>
    </row>
    <row r="991" spans="1:8">
      <c r="A991" t="n">
        <v>11047</v>
      </c>
      <c r="B991" s="31" t="n">
        <v>74</v>
      </c>
      <c r="C991" s="7" t="n">
        <v>46</v>
      </c>
    </row>
    <row r="992" spans="1:8">
      <c r="A992" t="s">
        <v>4</v>
      </c>
      <c r="B992" s="4" t="s">
        <v>5</v>
      </c>
      <c r="C992" s="4" t="s">
        <v>14</v>
      </c>
    </row>
    <row r="993" spans="1:6">
      <c r="A993" t="n">
        <v>11049</v>
      </c>
      <c r="B993" s="31" t="n">
        <v>74</v>
      </c>
      <c r="C993" s="7" t="n">
        <v>54</v>
      </c>
    </row>
    <row r="994" spans="1:6">
      <c r="A994" t="s">
        <v>4</v>
      </c>
      <c r="B994" s="4" t="s">
        <v>5</v>
      </c>
    </row>
    <row r="995" spans="1:6">
      <c r="A995" t="n">
        <v>11051</v>
      </c>
      <c r="B995" s="5" t="n">
        <v>1</v>
      </c>
    </row>
    <row r="996" spans="1:6" s="3" customFormat="1" customHeight="0">
      <c r="A996" s="3" t="s">
        <v>2</v>
      </c>
      <c r="B996" s="3" t="s">
        <v>149</v>
      </c>
    </row>
    <row r="997" spans="1:6">
      <c r="A997" t="s">
        <v>4</v>
      </c>
      <c r="B997" s="4" t="s">
        <v>5</v>
      </c>
      <c r="C997" s="4" t="s">
        <v>14</v>
      </c>
      <c r="D997" s="4" t="s">
        <v>10</v>
      </c>
      <c r="E997" s="4" t="s">
        <v>14</v>
      </c>
      <c r="F997" s="4" t="s">
        <v>14</v>
      </c>
      <c r="G997" s="4" t="s">
        <v>14</v>
      </c>
      <c r="H997" s="4" t="s">
        <v>10</v>
      </c>
      <c r="I997" s="4" t="s">
        <v>20</v>
      </c>
      <c r="J997" s="4" t="s">
        <v>20</v>
      </c>
    </row>
    <row r="998" spans="1:6">
      <c r="A998" t="n">
        <v>11052</v>
      </c>
      <c r="B998" s="29" t="n">
        <v>6</v>
      </c>
      <c r="C998" s="7" t="n">
        <v>33</v>
      </c>
      <c r="D998" s="7" t="n">
        <v>65534</v>
      </c>
      <c r="E998" s="7" t="n">
        <v>9</v>
      </c>
      <c r="F998" s="7" t="n">
        <v>1</v>
      </c>
      <c r="G998" s="7" t="n">
        <v>1</v>
      </c>
      <c r="H998" s="7" t="n">
        <v>6</v>
      </c>
      <c r="I998" s="13" t="n">
        <f t="normal" ca="1">A1000</f>
        <v>0</v>
      </c>
      <c r="J998" s="13" t="n">
        <f t="normal" ca="1">A1006</f>
        <v>0</v>
      </c>
    </row>
    <row r="999" spans="1:6">
      <c r="A999" t="s">
        <v>4</v>
      </c>
      <c r="B999" s="4" t="s">
        <v>5</v>
      </c>
      <c r="C999" s="4" t="s">
        <v>10</v>
      </c>
      <c r="D999" s="4" t="s">
        <v>19</v>
      </c>
      <c r="E999" s="4" t="s">
        <v>19</v>
      </c>
      <c r="F999" s="4" t="s">
        <v>19</v>
      </c>
      <c r="G999" s="4" t="s">
        <v>19</v>
      </c>
    </row>
    <row r="1000" spans="1:6">
      <c r="A1000" t="n">
        <v>11069</v>
      </c>
      <c r="B1000" s="30" t="n">
        <v>46</v>
      </c>
      <c r="C1000" s="7" t="n">
        <v>65534</v>
      </c>
      <c r="D1000" s="7" t="n">
        <v>37.25</v>
      </c>
      <c r="E1000" s="7" t="n">
        <v>13.8699998855591</v>
      </c>
      <c r="F1000" s="7" t="n">
        <v>35.1500015258789</v>
      </c>
      <c r="G1000" s="7" t="n">
        <v>131.5</v>
      </c>
    </row>
    <row r="1001" spans="1:6">
      <c r="A1001" t="s">
        <v>4</v>
      </c>
      <c r="B1001" s="4" t="s">
        <v>5</v>
      </c>
      <c r="C1001" s="4" t="s">
        <v>14</v>
      </c>
      <c r="D1001" s="4" t="s">
        <v>10</v>
      </c>
      <c r="E1001" s="4" t="s">
        <v>9</v>
      </c>
    </row>
    <row r="1002" spans="1:6">
      <c r="A1002" t="n">
        <v>11088</v>
      </c>
      <c r="B1002" s="31" t="n">
        <v>74</v>
      </c>
      <c r="C1002" s="7" t="n">
        <v>33</v>
      </c>
      <c r="D1002" s="7" t="n">
        <v>65534</v>
      </c>
      <c r="E1002" s="7" t="n">
        <v>1114636288</v>
      </c>
    </row>
    <row r="1003" spans="1:6">
      <c r="A1003" t="s">
        <v>4</v>
      </c>
      <c r="B1003" s="4" t="s">
        <v>5</v>
      </c>
      <c r="C1003" s="4" t="s">
        <v>20</v>
      </c>
    </row>
    <row r="1004" spans="1:6">
      <c r="A1004" t="n">
        <v>11096</v>
      </c>
      <c r="B1004" s="15" t="n">
        <v>3</v>
      </c>
      <c r="C1004" s="13" t="n">
        <f t="normal" ca="1">A1006</f>
        <v>0</v>
      </c>
    </row>
    <row r="1005" spans="1:6">
      <c r="A1005" t="s">
        <v>4</v>
      </c>
      <c r="B1005" s="4" t="s">
        <v>5</v>
      </c>
    </row>
    <row r="1006" spans="1:6">
      <c r="A1006" t="n">
        <v>11101</v>
      </c>
      <c r="B1006" s="5" t="n">
        <v>1</v>
      </c>
    </row>
    <row r="1007" spans="1:6" s="3" customFormat="1" customHeight="0">
      <c r="A1007" s="3" t="s">
        <v>2</v>
      </c>
      <c r="B1007" s="3" t="s">
        <v>150</v>
      </c>
    </row>
    <row r="1008" spans="1:6">
      <c r="A1008" t="s">
        <v>4</v>
      </c>
      <c r="B1008" s="4" t="s">
        <v>5</v>
      </c>
      <c r="C1008" s="4" t="s">
        <v>14</v>
      </c>
      <c r="D1008" s="4" t="s">
        <v>10</v>
      </c>
      <c r="E1008" s="4" t="s">
        <v>14</v>
      </c>
      <c r="F1008" s="4" t="s">
        <v>20</v>
      </c>
    </row>
    <row r="1009" spans="1:10">
      <c r="A1009" t="n">
        <v>11104</v>
      </c>
      <c r="B1009" s="12" t="n">
        <v>5</v>
      </c>
      <c r="C1009" s="7" t="n">
        <v>30</v>
      </c>
      <c r="D1009" s="7" t="n">
        <v>10225</v>
      </c>
      <c r="E1009" s="7" t="n">
        <v>1</v>
      </c>
      <c r="F1009" s="13" t="n">
        <f t="normal" ca="1">A1065</f>
        <v>0</v>
      </c>
    </row>
    <row r="1010" spans="1:10">
      <c r="A1010" t="s">
        <v>4</v>
      </c>
      <c r="B1010" s="4" t="s">
        <v>5</v>
      </c>
      <c r="C1010" s="4" t="s">
        <v>14</v>
      </c>
      <c r="D1010" s="4" t="s">
        <v>10</v>
      </c>
      <c r="E1010" s="4" t="s">
        <v>14</v>
      </c>
      <c r="F1010" s="4" t="s">
        <v>14</v>
      </c>
      <c r="G1010" s="4" t="s">
        <v>20</v>
      </c>
    </row>
    <row r="1011" spans="1:10">
      <c r="A1011" t="n">
        <v>11113</v>
      </c>
      <c r="B1011" s="12" t="n">
        <v>5</v>
      </c>
      <c r="C1011" s="7" t="n">
        <v>30</v>
      </c>
      <c r="D1011" s="7" t="n">
        <v>2</v>
      </c>
      <c r="E1011" s="7" t="n">
        <v>8</v>
      </c>
      <c r="F1011" s="7" t="n">
        <v>1</v>
      </c>
      <c r="G1011" s="13" t="n">
        <f t="normal" ca="1">A1031</f>
        <v>0</v>
      </c>
    </row>
    <row r="1012" spans="1:10">
      <c r="A1012" t="s">
        <v>4</v>
      </c>
      <c r="B1012" s="4" t="s">
        <v>5</v>
      </c>
      <c r="C1012" s="4" t="s">
        <v>10</v>
      </c>
      <c r="D1012" s="4" t="s">
        <v>14</v>
      </c>
      <c r="E1012" s="4" t="s">
        <v>14</v>
      </c>
      <c r="F1012" s="4" t="s">
        <v>6</v>
      </c>
    </row>
    <row r="1013" spans="1:10">
      <c r="A1013" t="n">
        <v>11123</v>
      </c>
      <c r="B1013" s="32" t="n">
        <v>20</v>
      </c>
      <c r="C1013" s="7" t="n">
        <v>65534</v>
      </c>
      <c r="D1013" s="7" t="n">
        <v>3</v>
      </c>
      <c r="E1013" s="7" t="n">
        <v>10</v>
      </c>
      <c r="F1013" s="7" t="s">
        <v>97</v>
      </c>
    </row>
    <row r="1014" spans="1:10">
      <c r="A1014" t="s">
        <v>4</v>
      </c>
      <c r="B1014" s="4" t="s">
        <v>5</v>
      </c>
      <c r="C1014" s="4" t="s">
        <v>10</v>
      </c>
    </row>
    <row r="1015" spans="1:10">
      <c r="A1015" t="n">
        <v>11144</v>
      </c>
      <c r="B1015" s="26" t="n">
        <v>16</v>
      </c>
      <c r="C1015" s="7" t="n">
        <v>0</v>
      </c>
    </row>
    <row r="1016" spans="1:10">
      <c r="A1016" t="s">
        <v>4</v>
      </c>
      <c r="B1016" s="4" t="s">
        <v>5</v>
      </c>
      <c r="C1016" s="4" t="s">
        <v>14</v>
      </c>
      <c r="D1016" s="4" t="s">
        <v>10</v>
      </c>
    </row>
    <row r="1017" spans="1:10">
      <c r="A1017" t="n">
        <v>11147</v>
      </c>
      <c r="B1017" s="21" t="n">
        <v>22</v>
      </c>
      <c r="C1017" s="7" t="n">
        <v>10</v>
      </c>
      <c r="D1017" s="7" t="n">
        <v>0</v>
      </c>
    </row>
    <row r="1018" spans="1:10">
      <c r="A1018" t="s">
        <v>4</v>
      </c>
      <c r="B1018" s="4" t="s">
        <v>5</v>
      </c>
      <c r="C1018" s="4" t="s">
        <v>14</v>
      </c>
      <c r="D1018" s="4" t="s">
        <v>10</v>
      </c>
      <c r="E1018" s="4" t="s">
        <v>6</v>
      </c>
    </row>
    <row r="1019" spans="1:10">
      <c r="A1019" t="n">
        <v>11151</v>
      </c>
      <c r="B1019" s="35" t="n">
        <v>51</v>
      </c>
      <c r="C1019" s="7" t="n">
        <v>4</v>
      </c>
      <c r="D1019" s="7" t="n">
        <v>7029</v>
      </c>
      <c r="E1019" s="7" t="s">
        <v>117</v>
      </c>
    </row>
    <row r="1020" spans="1:10">
      <c r="A1020" t="s">
        <v>4</v>
      </c>
      <c r="B1020" s="4" t="s">
        <v>5</v>
      </c>
      <c r="C1020" s="4" t="s">
        <v>10</v>
      </c>
    </row>
    <row r="1021" spans="1:10">
      <c r="A1021" t="n">
        <v>11164</v>
      </c>
      <c r="B1021" s="26" t="n">
        <v>16</v>
      </c>
      <c r="C1021" s="7" t="n">
        <v>0</v>
      </c>
    </row>
    <row r="1022" spans="1:10">
      <c r="A1022" t="s">
        <v>4</v>
      </c>
      <c r="B1022" s="4" t="s">
        <v>5</v>
      </c>
      <c r="C1022" s="4" t="s">
        <v>10</v>
      </c>
      <c r="D1022" s="4" t="s">
        <v>88</v>
      </c>
      <c r="E1022" s="4" t="s">
        <v>14</v>
      </c>
      <c r="F1022" s="4" t="s">
        <v>14</v>
      </c>
      <c r="G1022" s="4" t="s">
        <v>88</v>
      </c>
      <c r="H1022" s="4" t="s">
        <v>14</v>
      </c>
      <c r="I1022" s="4" t="s">
        <v>14</v>
      </c>
      <c r="J1022" s="4" t="s">
        <v>88</v>
      </c>
      <c r="K1022" s="4" t="s">
        <v>14</v>
      </c>
      <c r="L1022" s="4" t="s">
        <v>14</v>
      </c>
    </row>
    <row r="1023" spans="1:10">
      <c r="A1023" t="n">
        <v>11167</v>
      </c>
      <c r="B1023" s="36" t="n">
        <v>26</v>
      </c>
      <c r="C1023" s="7" t="n">
        <v>7029</v>
      </c>
      <c r="D1023" s="7" t="s">
        <v>151</v>
      </c>
      <c r="E1023" s="7" t="n">
        <v>2</v>
      </c>
      <c r="F1023" s="7" t="n">
        <v>3</v>
      </c>
      <c r="G1023" s="7" t="s">
        <v>152</v>
      </c>
      <c r="H1023" s="7" t="n">
        <v>2</v>
      </c>
      <c r="I1023" s="7" t="n">
        <v>3</v>
      </c>
      <c r="J1023" s="7" t="s">
        <v>153</v>
      </c>
      <c r="K1023" s="7" t="n">
        <v>2</v>
      </c>
      <c r="L1023" s="7" t="n">
        <v>0</v>
      </c>
    </row>
    <row r="1024" spans="1:10">
      <c r="A1024" t="s">
        <v>4</v>
      </c>
      <c r="B1024" s="4" t="s">
        <v>5</v>
      </c>
    </row>
    <row r="1025" spans="1:12">
      <c r="A1025" t="n">
        <v>11325</v>
      </c>
      <c r="B1025" s="24" t="n">
        <v>28</v>
      </c>
    </row>
    <row r="1026" spans="1:12">
      <c r="A1026" t="s">
        <v>4</v>
      </c>
      <c r="B1026" s="4" t="s">
        <v>5</v>
      </c>
      <c r="C1026" s="4" t="s">
        <v>10</v>
      </c>
    </row>
    <row r="1027" spans="1:12">
      <c r="A1027" t="n">
        <v>11326</v>
      </c>
      <c r="B1027" s="37" t="n">
        <v>12</v>
      </c>
      <c r="C1027" s="7" t="n">
        <v>2</v>
      </c>
    </row>
    <row r="1028" spans="1:12">
      <c r="A1028" t="s">
        <v>4</v>
      </c>
      <c r="B1028" s="4" t="s">
        <v>5</v>
      </c>
      <c r="C1028" s="4" t="s">
        <v>20</v>
      </c>
    </row>
    <row r="1029" spans="1:12">
      <c r="A1029" t="n">
        <v>11329</v>
      </c>
      <c r="B1029" s="15" t="n">
        <v>3</v>
      </c>
      <c r="C1029" s="13" t="n">
        <f t="normal" ca="1">A1063</f>
        <v>0</v>
      </c>
    </row>
    <row r="1030" spans="1:12">
      <c r="A1030" t="s">
        <v>4</v>
      </c>
      <c r="B1030" s="4" t="s">
        <v>5</v>
      </c>
      <c r="C1030" s="4" t="s">
        <v>10</v>
      </c>
      <c r="D1030" s="4" t="s">
        <v>14</v>
      </c>
      <c r="E1030" s="4" t="s">
        <v>14</v>
      </c>
      <c r="F1030" s="4" t="s">
        <v>6</v>
      </c>
    </row>
    <row r="1031" spans="1:12">
      <c r="A1031" t="n">
        <v>11334</v>
      </c>
      <c r="B1031" s="32" t="n">
        <v>20</v>
      </c>
      <c r="C1031" s="7" t="n">
        <v>65534</v>
      </c>
      <c r="D1031" s="7" t="n">
        <v>3</v>
      </c>
      <c r="E1031" s="7" t="n">
        <v>10</v>
      </c>
      <c r="F1031" s="7" t="s">
        <v>97</v>
      </c>
    </row>
    <row r="1032" spans="1:12">
      <c r="A1032" t="s">
        <v>4</v>
      </c>
      <c r="B1032" s="4" t="s">
        <v>5</v>
      </c>
      <c r="C1032" s="4" t="s">
        <v>10</v>
      </c>
    </row>
    <row r="1033" spans="1:12">
      <c r="A1033" t="n">
        <v>11355</v>
      </c>
      <c r="B1033" s="26" t="n">
        <v>16</v>
      </c>
      <c r="C1033" s="7" t="n">
        <v>0</v>
      </c>
    </row>
    <row r="1034" spans="1:12">
      <c r="A1034" t="s">
        <v>4</v>
      </c>
      <c r="B1034" s="4" t="s">
        <v>5</v>
      </c>
      <c r="C1034" s="4" t="s">
        <v>14</v>
      </c>
      <c r="D1034" s="4" t="s">
        <v>9</v>
      </c>
    </row>
    <row r="1035" spans="1:12">
      <c r="A1035" t="n">
        <v>11358</v>
      </c>
      <c r="B1035" s="31" t="n">
        <v>74</v>
      </c>
      <c r="C1035" s="7" t="n">
        <v>48</v>
      </c>
      <c r="D1035" s="7" t="n">
        <v>1088</v>
      </c>
    </row>
    <row r="1036" spans="1:12">
      <c r="A1036" t="s">
        <v>4</v>
      </c>
      <c r="B1036" s="4" t="s">
        <v>5</v>
      </c>
      <c r="C1036" s="4" t="s">
        <v>14</v>
      </c>
      <c r="D1036" s="4" t="s">
        <v>10</v>
      </c>
    </row>
    <row r="1037" spans="1:12">
      <c r="A1037" t="n">
        <v>11364</v>
      </c>
      <c r="B1037" s="21" t="n">
        <v>22</v>
      </c>
      <c r="C1037" s="7" t="n">
        <v>10</v>
      </c>
      <c r="D1037" s="7" t="n">
        <v>0</v>
      </c>
    </row>
    <row r="1038" spans="1:12">
      <c r="A1038" t="s">
        <v>4</v>
      </c>
      <c r="B1038" s="4" t="s">
        <v>5</v>
      </c>
      <c r="C1038" s="4" t="s">
        <v>14</v>
      </c>
      <c r="D1038" s="4" t="s">
        <v>10</v>
      </c>
      <c r="E1038" s="4" t="s">
        <v>6</v>
      </c>
    </row>
    <row r="1039" spans="1:12">
      <c r="A1039" t="n">
        <v>11368</v>
      </c>
      <c r="B1039" s="35" t="n">
        <v>51</v>
      </c>
      <c r="C1039" s="7" t="n">
        <v>4</v>
      </c>
      <c r="D1039" s="7" t="n">
        <v>7029</v>
      </c>
      <c r="E1039" s="7" t="s">
        <v>126</v>
      </c>
    </row>
    <row r="1040" spans="1:12">
      <c r="A1040" t="s">
        <v>4</v>
      </c>
      <c r="B1040" s="4" t="s">
        <v>5</v>
      </c>
      <c r="C1040" s="4" t="s">
        <v>10</v>
      </c>
    </row>
    <row r="1041" spans="1:6">
      <c r="A1041" t="n">
        <v>11382</v>
      </c>
      <c r="B1041" s="26" t="n">
        <v>16</v>
      </c>
      <c r="C1041" s="7" t="n">
        <v>0</v>
      </c>
    </row>
    <row r="1042" spans="1:6">
      <c r="A1042" t="s">
        <v>4</v>
      </c>
      <c r="B1042" s="4" t="s">
        <v>5</v>
      </c>
      <c r="C1042" s="4" t="s">
        <v>10</v>
      </c>
      <c r="D1042" s="4" t="s">
        <v>88</v>
      </c>
      <c r="E1042" s="4" t="s">
        <v>14</v>
      </c>
      <c r="F1042" s="4" t="s">
        <v>14</v>
      </c>
    </row>
    <row r="1043" spans="1:6">
      <c r="A1043" t="n">
        <v>11385</v>
      </c>
      <c r="B1043" s="36" t="n">
        <v>26</v>
      </c>
      <c r="C1043" s="7" t="n">
        <v>7029</v>
      </c>
      <c r="D1043" s="7" t="s">
        <v>154</v>
      </c>
      <c r="E1043" s="7" t="n">
        <v>2</v>
      </c>
      <c r="F1043" s="7" t="n">
        <v>0</v>
      </c>
    </row>
    <row r="1044" spans="1:6">
      <c r="A1044" t="s">
        <v>4</v>
      </c>
      <c r="B1044" s="4" t="s">
        <v>5</v>
      </c>
    </row>
    <row r="1045" spans="1:6">
      <c r="A1045" t="n">
        <v>11428</v>
      </c>
      <c r="B1045" s="24" t="n">
        <v>28</v>
      </c>
    </row>
    <row r="1046" spans="1:6">
      <c r="A1046" t="s">
        <v>4</v>
      </c>
      <c r="B1046" s="4" t="s">
        <v>5</v>
      </c>
      <c r="C1046" s="4" t="s">
        <v>14</v>
      </c>
      <c r="D1046" s="4" t="s">
        <v>10</v>
      </c>
      <c r="E1046" s="4" t="s">
        <v>6</v>
      </c>
    </row>
    <row r="1047" spans="1:6">
      <c r="A1047" t="n">
        <v>11429</v>
      </c>
      <c r="B1047" s="35" t="n">
        <v>51</v>
      </c>
      <c r="C1047" s="7" t="n">
        <v>4</v>
      </c>
      <c r="D1047" s="7" t="n">
        <v>7028</v>
      </c>
      <c r="E1047" s="7" t="s">
        <v>155</v>
      </c>
    </row>
    <row r="1048" spans="1:6">
      <c r="A1048" t="s">
        <v>4</v>
      </c>
      <c r="B1048" s="4" t="s">
        <v>5</v>
      </c>
      <c r="C1048" s="4" t="s">
        <v>10</v>
      </c>
    </row>
    <row r="1049" spans="1:6">
      <c r="A1049" t="n">
        <v>11442</v>
      </c>
      <c r="B1049" s="26" t="n">
        <v>16</v>
      </c>
      <c r="C1049" s="7" t="n">
        <v>0</v>
      </c>
    </row>
    <row r="1050" spans="1:6">
      <c r="A1050" t="s">
        <v>4</v>
      </c>
      <c r="B1050" s="4" t="s">
        <v>5</v>
      </c>
      <c r="C1050" s="4" t="s">
        <v>10</v>
      </c>
      <c r="D1050" s="4" t="s">
        <v>88</v>
      </c>
      <c r="E1050" s="4" t="s">
        <v>14</v>
      </c>
      <c r="F1050" s="4" t="s">
        <v>14</v>
      </c>
    </row>
    <row r="1051" spans="1:6">
      <c r="A1051" t="n">
        <v>11445</v>
      </c>
      <c r="B1051" s="36" t="n">
        <v>26</v>
      </c>
      <c r="C1051" s="7" t="n">
        <v>7028</v>
      </c>
      <c r="D1051" s="7" t="s">
        <v>156</v>
      </c>
      <c r="E1051" s="7" t="n">
        <v>2</v>
      </c>
      <c r="F1051" s="7" t="n">
        <v>0</v>
      </c>
    </row>
    <row r="1052" spans="1:6">
      <c r="A1052" t="s">
        <v>4</v>
      </c>
      <c r="B1052" s="4" t="s">
        <v>5</v>
      </c>
    </row>
    <row r="1053" spans="1:6">
      <c r="A1053" t="n">
        <v>11522</v>
      </c>
      <c r="B1053" s="24" t="n">
        <v>28</v>
      </c>
    </row>
    <row r="1054" spans="1:6">
      <c r="A1054" t="s">
        <v>4</v>
      </c>
      <c r="B1054" s="4" t="s">
        <v>5</v>
      </c>
      <c r="C1054" s="4" t="s">
        <v>14</v>
      </c>
      <c r="D1054" s="4" t="s">
        <v>10</v>
      </c>
      <c r="E1054" s="4" t="s">
        <v>6</v>
      </c>
    </row>
    <row r="1055" spans="1:6">
      <c r="A1055" t="n">
        <v>11523</v>
      </c>
      <c r="B1055" s="35" t="n">
        <v>51</v>
      </c>
      <c r="C1055" s="7" t="n">
        <v>4</v>
      </c>
      <c r="D1055" s="7" t="n">
        <v>7029</v>
      </c>
      <c r="E1055" s="7" t="s">
        <v>157</v>
      </c>
    </row>
    <row r="1056" spans="1:6">
      <c r="A1056" t="s">
        <v>4</v>
      </c>
      <c r="B1056" s="4" t="s">
        <v>5</v>
      </c>
      <c r="C1056" s="4" t="s">
        <v>10</v>
      </c>
    </row>
    <row r="1057" spans="1:6">
      <c r="A1057" t="n">
        <v>11536</v>
      </c>
      <c r="B1057" s="26" t="n">
        <v>16</v>
      </c>
      <c r="C1057" s="7" t="n">
        <v>0</v>
      </c>
    </row>
    <row r="1058" spans="1:6">
      <c r="A1058" t="s">
        <v>4</v>
      </c>
      <c r="B1058" s="4" t="s">
        <v>5</v>
      </c>
      <c r="C1058" s="4" t="s">
        <v>10</v>
      </c>
      <c r="D1058" s="4" t="s">
        <v>88</v>
      </c>
      <c r="E1058" s="4" t="s">
        <v>14</v>
      </c>
      <c r="F1058" s="4" t="s">
        <v>14</v>
      </c>
    </row>
    <row r="1059" spans="1:6">
      <c r="A1059" t="n">
        <v>11539</v>
      </c>
      <c r="B1059" s="36" t="n">
        <v>26</v>
      </c>
      <c r="C1059" s="7" t="n">
        <v>7029</v>
      </c>
      <c r="D1059" s="7" t="s">
        <v>158</v>
      </c>
      <c r="E1059" s="7" t="n">
        <v>2</v>
      </c>
      <c r="F1059" s="7" t="n">
        <v>0</v>
      </c>
    </row>
    <row r="1060" spans="1:6">
      <c r="A1060" t="s">
        <v>4</v>
      </c>
      <c r="B1060" s="4" t="s">
        <v>5</v>
      </c>
    </row>
    <row r="1061" spans="1:6">
      <c r="A1061" t="n">
        <v>11597</v>
      </c>
      <c r="B1061" s="24" t="n">
        <v>28</v>
      </c>
    </row>
    <row r="1062" spans="1:6">
      <c r="A1062" t="s">
        <v>4</v>
      </c>
      <c r="B1062" s="4" t="s">
        <v>5</v>
      </c>
      <c r="C1062" s="4" t="s">
        <v>20</v>
      </c>
    </row>
    <row r="1063" spans="1:6">
      <c r="A1063" t="n">
        <v>11598</v>
      </c>
      <c r="B1063" s="15" t="n">
        <v>3</v>
      </c>
      <c r="C1063" s="13" t="n">
        <f t="normal" ca="1">A1083</f>
        <v>0</v>
      </c>
    </row>
    <row r="1064" spans="1:6">
      <c r="A1064" t="s">
        <v>4</v>
      </c>
      <c r="B1064" s="4" t="s">
        <v>5</v>
      </c>
      <c r="C1064" s="4" t="s">
        <v>14</v>
      </c>
      <c r="D1064" s="4" t="s">
        <v>10</v>
      </c>
      <c r="E1064" s="4" t="s">
        <v>14</v>
      </c>
      <c r="F1064" s="4" t="s">
        <v>20</v>
      </c>
    </row>
    <row r="1065" spans="1:6">
      <c r="A1065" t="n">
        <v>11603</v>
      </c>
      <c r="B1065" s="12" t="n">
        <v>5</v>
      </c>
      <c r="C1065" s="7" t="n">
        <v>30</v>
      </c>
      <c r="D1065" s="7" t="n">
        <v>9724</v>
      </c>
      <c r="E1065" s="7" t="n">
        <v>1</v>
      </c>
      <c r="F1065" s="13" t="n">
        <f t="normal" ca="1">A1069</f>
        <v>0</v>
      </c>
    </row>
    <row r="1066" spans="1:6">
      <c r="A1066" t="s">
        <v>4</v>
      </c>
      <c r="B1066" s="4" t="s">
        <v>5</v>
      </c>
      <c r="C1066" s="4" t="s">
        <v>20</v>
      </c>
    </row>
    <row r="1067" spans="1:6">
      <c r="A1067" t="n">
        <v>11612</v>
      </c>
      <c r="B1067" s="15" t="n">
        <v>3</v>
      </c>
      <c r="C1067" s="13" t="n">
        <f t="normal" ca="1">A1083</f>
        <v>0</v>
      </c>
    </row>
    <row r="1068" spans="1:6">
      <c r="A1068" t="s">
        <v>4</v>
      </c>
      <c r="B1068" s="4" t="s">
        <v>5</v>
      </c>
      <c r="C1068" s="4" t="s">
        <v>14</v>
      </c>
      <c r="D1068" s="4" t="s">
        <v>10</v>
      </c>
      <c r="E1068" s="4" t="s">
        <v>14</v>
      </c>
      <c r="F1068" s="4" t="s">
        <v>20</v>
      </c>
    </row>
    <row r="1069" spans="1:6">
      <c r="A1069" t="n">
        <v>11617</v>
      </c>
      <c r="B1069" s="12" t="n">
        <v>5</v>
      </c>
      <c r="C1069" s="7" t="n">
        <v>30</v>
      </c>
      <c r="D1069" s="7" t="n">
        <v>9721</v>
      </c>
      <c r="E1069" s="7" t="n">
        <v>1</v>
      </c>
      <c r="F1069" s="13" t="n">
        <f t="normal" ca="1">A1073</f>
        <v>0</v>
      </c>
    </row>
    <row r="1070" spans="1:6">
      <c r="A1070" t="s">
        <v>4</v>
      </c>
      <c r="B1070" s="4" t="s">
        <v>5</v>
      </c>
      <c r="C1070" s="4" t="s">
        <v>20</v>
      </c>
    </row>
    <row r="1071" spans="1:6">
      <c r="A1071" t="n">
        <v>11626</v>
      </c>
      <c r="B1071" s="15" t="n">
        <v>3</v>
      </c>
      <c r="C1071" s="13" t="n">
        <f t="normal" ca="1">A1083</f>
        <v>0</v>
      </c>
    </row>
    <row r="1072" spans="1:6">
      <c r="A1072" t="s">
        <v>4</v>
      </c>
      <c r="B1072" s="4" t="s">
        <v>5</v>
      </c>
      <c r="C1072" s="4" t="s">
        <v>14</v>
      </c>
      <c r="D1072" s="4" t="s">
        <v>10</v>
      </c>
      <c r="E1072" s="4" t="s">
        <v>14</v>
      </c>
      <c r="F1072" s="4" t="s">
        <v>20</v>
      </c>
    </row>
    <row r="1073" spans="1:6">
      <c r="A1073" t="n">
        <v>11631</v>
      </c>
      <c r="B1073" s="12" t="n">
        <v>5</v>
      </c>
      <c r="C1073" s="7" t="n">
        <v>30</v>
      </c>
      <c r="D1073" s="7" t="n">
        <v>9712</v>
      </c>
      <c r="E1073" s="7" t="n">
        <v>1</v>
      </c>
      <c r="F1073" s="13" t="n">
        <f t="normal" ca="1">A1077</f>
        <v>0</v>
      </c>
    </row>
    <row r="1074" spans="1:6">
      <c r="A1074" t="s">
        <v>4</v>
      </c>
      <c r="B1074" s="4" t="s">
        <v>5</v>
      </c>
      <c r="C1074" s="4" t="s">
        <v>20</v>
      </c>
    </row>
    <row r="1075" spans="1:6">
      <c r="A1075" t="n">
        <v>11640</v>
      </c>
      <c r="B1075" s="15" t="n">
        <v>3</v>
      </c>
      <c r="C1075" s="13" t="n">
        <f t="normal" ca="1">A1083</f>
        <v>0</v>
      </c>
    </row>
    <row r="1076" spans="1:6">
      <c r="A1076" t="s">
        <v>4</v>
      </c>
      <c r="B1076" s="4" t="s">
        <v>5</v>
      </c>
      <c r="C1076" s="4" t="s">
        <v>14</v>
      </c>
      <c r="D1076" s="4" t="s">
        <v>10</v>
      </c>
      <c r="E1076" s="4" t="s">
        <v>14</v>
      </c>
      <c r="F1076" s="4" t="s">
        <v>20</v>
      </c>
    </row>
    <row r="1077" spans="1:6">
      <c r="A1077" t="n">
        <v>11645</v>
      </c>
      <c r="B1077" s="12" t="n">
        <v>5</v>
      </c>
      <c r="C1077" s="7" t="n">
        <v>30</v>
      </c>
      <c r="D1077" s="7" t="n">
        <v>8952</v>
      </c>
      <c r="E1077" s="7" t="n">
        <v>1</v>
      </c>
      <c r="F1077" s="13" t="n">
        <f t="normal" ca="1">A1081</f>
        <v>0</v>
      </c>
    </row>
    <row r="1078" spans="1:6">
      <c r="A1078" t="s">
        <v>4</v>
      </c>
      <c r="B1078" s="4" t="s">
        <v>5</v>
      </c>
      <c r="C1078" s="4" t="s">
        <v>20</v>
      </c>
    </row>
    <row r="1079" spans="1:6">
      <c r="A1079" t="n">
        <v>11654</v>
      </c>
      <c r="B1079" s="15" t="n">
        <v>3</v>
      </c>
      <c r="C1079" s="13" t="n">
        <f t="normal" ca="1">A1083</f>
        <v>0</v>
      </c>
    </row>
    <row r="1080" spans="1:6">
      <c r="A1080" t="s">
        <v>4</v>
      </c>
      <c r="B1080" s="4" t="s">
        <v>5</v>
      </c>
      <c r="C1080" s="4" t="s">
        <v>14</v>
      </c>
      <c r="D1080" s="4" t="s">
        <v>10</v>
      </c>
      <c r="E1080" s="4" t="s">
        <v>14</v>
      </c>
      <c r="F1080" s="4" t="s">
        <v>20</v>
      </c>
    </row>
    <row r="1081" spans="1:6">
      <c r="A1081" t="n">
        <v>11659</v>
      </c>
      <c r="B1081" s="12" t="n">
        <v>5</v>
      </c>
      <c r="C1081" s="7" t="n">
        <v>30</v>
      </c>
      <c r="D1081" s="7" t="n">
        <v>8951</v>
      </c>
      <c r="E1081" s="7" t="n">
        <v>1</v>
      </c>
      <c r="F1081" s="13" t="n">
        <f t="normal" ca="1">A1083</f>
        <v>0</v>
      </c>
    </row>
    <row r="1082" spans="1:6">
      <c r="A1082" t="s">
        <v>4</v>
      </c>
      <c r="B1082" s="4" t="s">
        <v>5</v>
      </c>
      <c r="C1082" s="4" t="s">
        <v>14</v>
      </c>
    </row>
    <row r="1083" spans="1:6">
      <c r="A1083" t="n">
        <v>11668</v>
      </c>
      <c r="B1083" s="27" t="n">
        <v>23</v>
      </c>
      <c r="C1083" s="7" t="n">
        <v>10</v>
      </c>
    </row>
    <row r="1084" spans="1:6">
      <c r="A1084" t="s">
        <v>4</v>
      </c>
      <c r="B1084" s="4" t="s">
        <v>5</v>
      </c>
      <c r="C1084" s="4" t="s">
        <v>14</v>
      </c>
      <c r="D1084" s="4" t="s">
        <v>6</v>
      </c>
    </row>
    <row r="1085" spans="1:6">
      <c r="A1085" t="n">
        <v>11670</v>
      </c>
      <c r="B1085" s="9" t="n">
        <v>2</v>
      </c>
      <c r="C1085" s="7" t="n">
        <v>10</v>
      </c>
      <c r="D1085" s="7" t="s">
        <v>91</v>
      </c>
    </row>
    <row r="1086" spans="1:6">
      <c r="A1086" t="s">
        <v>4</v>
      </c>
      <c r="B1086" s="4" t="s">
        <v>5</v>
      </c>
      <c r="C1086" s="4" t="s">
        <v>14</v>
      </c>
    </row>
    <row r="1087" spans="1:6">
      <c r="A1087" t="n">
        <v>11693</v>
      </c>
      <c r="B1087" s="31" t="n">
        <v>74</v>
      </c>
      <c r="C1087" s="7" t="n">
        <v>46</v>
      </c>
    </row>
    <row r="1088" spans="1:6">
      <c r="A1088" t="s">
        <v>4</v>
      </c>
      <c r="B1088" s="4" t="s">
        <v>5</v>
      </c>
      <c r="C1088" s="4" t="s">
        <v>14</v>
      </c>
    </row>
    <row r="1089" spans="1:6">
      <c r="A1089" t="n">
        <v>11695</v>
      </c>
      <c r="B1089" s="31" t="n">
        <v>74</v>
      </c>
      <c r="C1089" s="7" t="n">
        <v>54</v>
      </c>
    </row>
    <row r="1090" spans="1:6">
      <c r="A1090" t="s">
        <v>4</v>
      </c>
      <c r="B1090" s="4" t="s">
        <v>5</v>
      </c>
    </row>
    <row r="1091" spans="1:6">
      <c r="A1091" t="n">
        <v>11697</v>
      </c>
      <c r="B1091" s="5" t="n">
        <v>1</v>
      </c>
    </row>
    <row r="1092" spans="1:6" s="3" customFormat="1" customHeight="0">
      <c r="A1092" s="3" t="s">
        <v>2</v>
      </c>
      <c r="B1092" s="3" t="s">
        <v>159</v>
      </c>
    </row>
    <row r="1093" spans="1:6">
      <c r="A1093" t="s">
        <v>4</v>
      </c>
      <c r="B1093" s="4" t="s">
        <v>5</v>
      </c>
      <c r="C1093" s="4" t="s">
        <v>14</v>
      </c>
      <c r="D1093" s="4" t="s">
        <v>10</v>
      </c>
      <c r="E1093" s="4" t="s">
        <v>14</v>
      </c>
      <c r="F1093" s="4" t="s">
        <v>14</v>
      </c>
      <c r="G1093" s="4" t="s">
        <v>14</v>
      </c>
      <c r="H1093" s="4" t="s">
        <v>10</v>
      </c>
      <c r="I1093" s="4" t="s">
        <v>20</v>
      </c>
      <c r="J1093" s="4" t="s">
        <v>20</v>
      </c>
    </row>
    <row r="1094" spans="1:6">
      <c r="A1094" t="n">
        <v>11700</v>
      </c>
      <c r="B1094" s="29" t="n">
        <v>6</v>
      </c>
      <c r="C1094" s="7" t="n">
        <v>33</v>
      </c>
      <c r="D1094" s="7" t="n">
        <v>65534</v>
      </c>
      <c r="E1094" s="7" t="n">
        <v>9</v>
      </c>
      <c r="F1094" s="7" t="n">
        <v>1</v>
      </c>
      <c r="G1094" s="7" t="n">
        <v>1</v>
      </c>
      <c r="H1094" s="7" t="n">
        <v>6</v>
      </c>
      <c r="I1094" s="13" t="n">
        <f t="normal" ca="1">A1096</f>
        <v>0</v>
      </c>
      <c r="J1094" s="13" t="n">
        <f t="normal" ca="1">A1112</f>
        <v>0</v>
      </c>
    </row>
    <row r="1095" spans="1:6">
      <c r="A1095" t="s">
        <v>4</v>
      </c>
      <c r="B1095" s="4" t="s">
        <v>5</v>
      </c>
      <c r="C1095" s="4" t="s">
        <v>10</v>
      </c>
      <c r="D1095" s="4" t="s">
        <v>19</v>
      </c>
      <c r="E1095" s="4" t="s">
        <v>19</v>
      </c>
      <c r="F1095" s="4" t="s">
        <v>19</v>
      </c>
      <c r="G1095" s="4" t="s">
        <v>19</v>
      </c>
    </row>
    <row r="1096" spans="1:6">
      <c r="A1096" t="n">
        <v>11717</v>
      </c>
      <c r="B1096" s="30" t="n">
        <v>46</v>
      </c>
      <c r="C1096" s="7" t="n">
        <v>65534</v>
      </c>
      <c r="D1096" s="7" t="n">
        <v>28.8199996948242</v>
      </c>
      <c r="E1096" s="7" t="n">
        <v>13.6899995803833</v>
      </c>
      <c r="F1096" s="7" t="n">
        <v>57.1800003051758</v>
      </c>
      <c r="G1096" s="7" t="n">
        <v>285.899993896484</v>
      </c>
    </row>
    <row r="1097" spans="1:6">
      <c r="A1097" t="s">
        <v>4</v>
      </c>
      <c r="B1097" s="4" t="s">
        <v>5</v>
      </c>
      <c r="C1097" s="4" t="s">
        <v>14</v>
      </c>
      <c r="D1097" s="4" t="s">
        <v>10</v>
      </c>
      <c r="E1097" s="4" t="s">
        <v>14</v>
      </c>
      <c r="F1097" s="4" t="s">
        <v>6</v>
      </c>
      <c r="G1097" s="4" t="s">
        <v>6</v>
      </c>
      <c r="H1097" s="4" t="s">
        <v>6</v>
      </c>
      <c r="I1097" s="4" t="s">
        <v>6</v>
      </c>
      <c r="J1097" s="4" t="s">
        <v>6</v>
      </c>
      <c r="K1097" s="4" t="s">
        <v>6</v>
      </c>
      <c r="L1097" s="4" t="s">
        <v>6</v>
      </c>
      <c r="M1097" s="4" t="s">
        <v>6</v>
      </c>
      <c r="N1097" s="4" t="s">
        <v>6</v>
      </c>
      <c r="O1097" s="4" t="s">
        <v>6</v>
      </c>
      <c r="P1097" s="4" t="s">
        <v>6</v>
      </c>
      <c r="Q1097" s="4" t="s">
        <v>6</v>
      </c>
      <c r="R1097" s="4" t="s">
        <v>6</v>
      </c>
      <c r="S1097" s="4" t="s">
        <v>6</v>
      </c>
      <c r="T1097" s="4" t="s">
        <v>6</v>
      </c>
      <c r="U1097" s="4" t="s">
        <v>6</v>
      </c>
    </row>
    <row r="1098" spans="1:6">
      <c r="A1098" t="n">
        <v>11736</v>
      </c>
      <c r="B1098" s="38" t="n">
        <v>36</v>
      </c>
      <c r="C1098" s="7" t="n">
        <v>8</v>
      </c>
      <c r="D1098" s="7" t="n">
        <v>65534</v>
      </c>
      <c r="E1098" s="7" t="n">
        <v>0</v>
      </c>
      <c r="F1098" s="7" t="s">
        <v>160</v>
      </c>
      <c r="G1098" s="7" t="s">
        <v>13</v>
      </c>
      <c r="H1098" s="7" t="s">
        <v>13</v>
      </c>
      <c r="I1098" s="7" t="s">
        <v>13</v>
      </c>
      <c r="J1098" s="7" t="s">
        <v>13</v>
      </c>
      <c r="K1098" s="7" t="s">
        <v>13</v>
      </c>
      <c r="L1098" s="7" t="s">
        <v>13</v>
      </c>
      <c r="M1098" s="7" t="s">
        <v>13</v>
      </c>
      <c r="N1098" s="7" t="s">
        <v>13</v>
      </c>
      <c r="O1098" s="7" t="s">
        <v>13</v>
      </c>
      <c r="P1098" s="7" t="s">
        <v>13</v>
      </c>
      <c r="Q1098" s="7" t="s">
        <v>13</v>
      </c>
      <c r="R1098" s="7" t="s">
        <v>13</v>
      </c>
      <c r="S1098" s="7" t="s">
        <v>13</v>
      </c>
      <c r="T1098" s="7" t="s">
        <v>13</v>
      </c>
      <c r="U1098" s="7" t="s">
        <v>13</v>
      </c>
    </row>
    <row r="1099" spans="1:6">
      <c r="A1099" t="s">
        <v>4</v>
      </c>
      <c r="B1099" s="4" t="s">
        <v>5</v>
      </c>
      <c r="C1099" s="4" t="s">
        <v>10</v>
      </c>
      <c r="D1099" s="4" t="s">
        <v>14</v>
      </c>
      <c r="E1099" s="4" t="s">
        <v>6</v>
      </c>
      <c r="F1099" s="4" t="s">
        <v>19</v>
      </c>
      <c r="G1099" s="4" t="s">
        <v>19</v>
      </c>
      <c r="H1099" s="4" t="s">
        <v>19</v>
      </c>
    </row>
    <row r="1100" spans="1:6">
      <c r="A1100" t="n">
        <v>11769</v>
      </c>
      <c r="B1100" s="40" t="n">
        <v>48</v>
      </c>
      <c r="C1100" s="7" t="n">
        <v>65534</v>
      </c>
      <c r="D1100" s="7" t="n">
        <v>0</v>
      </c>
      <c r="E1100" s="7" t="s">
        <v>160</v>
      </c>
      <c r="F1100" s="7" t="n">
        <v>0</v>
      </c>
      <c r="G1100" s="7" t="n">
        <v>1</v>
      </c>
      <c r="H1100" s="7" t="n">
        <v>1.40129846432482e-45</v>
      </c>
    </row>
    <row r="1101" spans="1:6">
      <c r="A1101" t="s">
        <v>4</v>
      </c>
      <c r="B1101" s="4" t="s">
        <v>5</v>
      </c>
      <c r="C1101" s="4" t="s">
        <v>10</v>
      </c>
      <c r="D1101" s="4" t="s">
        <v>9</v>
      </c>
    </row>
    <row r="1102" spans="1:6">
      <c r="A1102" t="n">
        <v>11798</v>
      </c>
      <c r="B1102" s="41" t="n">
        <v>43</v>
      </c>
      <c r="C1102" s="7" t="n">
        <v>65534</v>
      </c>
      <c r="D1102" s="7" t="n">
        <v>64</v>
      </c>
    </row>
    <row r="1103" spans="1:6">
      <c r="A1103" t="s">
        <v>4</v>
      </c>
      <c r="B1103" s="4" t="s">
        <v>5</v>
      </c>
      <c r="C1103" s="4" t="s">
        <v>10</v>
      </c>
    </row>
    <row r="1104" spans="1:6">
      <c r="A1104" t="n">
        <v>11805</v>
      </c>
      <c r="B1104" s="26" t="n">
        <v>16</v>
      </c>
      <c r="C1104" s="7" t="n">
        <v>0</v>
      </c>
    </row>
    <row r="1105" spans="1:21">
      <c r="A1105" t="s">
        <v>4</v>
      </c>
      <c r="B1105" s="4" t="s">
        <v>5</v>
      </c>
      <c r="C1105" s="4" t="s">
        <v>10</v>
      </c>
      <c r="D1105" s="4" t="s">
        <v>10</v>
      </c>
      <c r="E1105" s="4" t="s">
        <v>10</v>
      </c>
    </row>
    <row r="1106" spans="1:21">
      <c r="A1106" t="n">
        <v>11808</v>
      </c>
      <c r="B1106" s="42" t="n">
        <v>61</v>
      </c>
      <c r="C1106" s="7" t="n">
        <v>65534</v>
      </c>
      <c r="D1106" s="7" t="n">
        <v>5333</v>
      </c>
      <c r="E1106" s="7" t="n">
        <v>0</v>
      </c>
    </row>
    <row r="1107" spans="1:21">
      <c r="A1107" t="s">
        <v>4</v>
      </c>
      <c r="B1107" s="4" t="s">
        <v>5</v>
      </c>
      <c r="C1107" s="4" t="s">
        <v>14</v>
      </c>
      <c r="D1107" s="4" t="s">
        <v>10</v>
      </c>
      <c r="E1107" s="4" t="s">
        <v>9</v>
      </c>
    </row>
    <row r="1108" spans="1:21">
      <c r="A1108" t="n">
        <v>11815</v>
      </c>
      <c r="B1108" s="31" t="n">
        <v>74</v>
      </c>
      <c r="C1108" s="7" t="n">
        <v>33</v>
      </c>
      <c r="D1108" s="7" t="n">
        <v>65534</v>
      </c>
      <c r="E1108" s="7" t="n">
        <v>1114636288</v>
      </c>
    </row>
    <row r="1109" spans="1:21">
      <c r="A1109" t="s">
        <v>4</v>
      </c>
      <c r="B1109" s="4" t="s">
        <v>5</v>
      </c>
      <c r="C1109" s="4" t="s">
        <v>20</v>
      </c>
    </row>
    <row r="1110" spans="1:21">
      <c r="A1110" t="n">
        <v>11823</v>
      </c>
      <c r="B1110" s="15" t="n">
        <v>3</v>
      </c>
      <c r="C1110" s="13" t="n">
        <f t="normal" ca="1">A1112</f>
        <v>0</v>
      </c>
    </row>
    <row r="1111" spans="1:21">
      <c r="A1111" t="s">
        <v>4</v>
      </c>
      <c r="B1111" s="4" t="s">
        <v>5</v>
      </c>
    </row>
    <row r="1112" spans="1:21">
      <c r="A1112" t="n">
        <v>11828</v>
      </c>
      <c r="B1112" s="5" t="n">
        <v>1</v>
      </c>
    </row>
    <row r="1113" spans="1:21" s="3" customFormat="1" customHeight="0">
      <c r="A1113" s="3" t="s">
        <v>2</v>
      </c>
      <c r="B1113" s="3" t="s">
        <v>161</v>
      </c>
    </row>
    <row r="1114" spans="1:21">
      <c r="A1114" t="s">
        <v>4</v>
      </c>
      <c r="B1114" s="4" t="s">
        <v>5</v>
      </c>
      <c r="C1114" s="4" t="s">
        <v>14</v>
      </c>
      <c r="D1114" s="4" t="s">
        <v>10</v>
      </c>
      <c r="E1114" s="4" t="s">
        <v>14</v>
      </c>
      <c r="F1114" s="4" t="s">
        <v>20</v>
      </c>
    </row>
    <row r="1115" spans="1:21">
      <c r="A1115" t="n">
        <v>11832</v>
      </c>
      <c r="B1115" s="12" t="n">
        <v>5</v>
      </c>
      <c r="C1115" s="7" t="n">
        <v>30</v>
      </c>
      <c r="D1115" s="7" t="n">
        <v>10225</v>
      </c>
      <c r="E1115" s="7" t="n">
        <v>1</v>
      </c>
      <c r="F1115" s="13" t="n">
        <f t="normal" ca="1">A1139</f>
        <v>0</v>
      </c>
    </row>
    <row r="1116" spans="1:21">
      <c r="A1116" t="s">
        <v>4</v>
      </c>
      <c r="B1116" s="4" t="s">
        <v>5</v>
      </c>
      <c r="C1116" s="4" t="s">
        <v>14</v>
      </c>
      <c r="D1116" s="4" t="s">
        <v>10</v>
      </c>
      <c r="E1116" s="4" t="s">
        <v>14</v>
      </c>
      <c r="F1116" s="4" t="s">
        <v>14</v>
      </c>
      <c r="G1116" s="4" t="s">
        <v>20</v>
      </c>
    </row>
    <row r="1117" spans="1:21">
      <c r="A1117" t="n">
        <v>11841</v>
      </c>
      <c r="B1117" s="12" t="n">
        <v>5</v>
      </c>
      <c r="C1117" s="7" t="n">
        <v>30</v>
      </c>
      <c r="D1117" s="7" t="n">
        <v>3</v>
      </c>
      <c r="E1117" s="7" t="n">
        <v>8</v>
      </c>
      <c r="F1117" s="7" t="n">
        <v>1</v>
      </c>
      <c r="G1117" s="13" t="n">
        <f t="normal" ca="1">A1123</f>
        <v>0</v>
      </c>
    </row>
    <row r="1118" spans="1:21">
      <c r="A1118" t="s">
        <v>4</v>
      </c>
      <c r="B1118" s="4" t="s">
        <v>5</v>
      </c>
      <c r="C1118" s="4" t="s">
        <v>14</v>
      </c>
      <c r="D1118" s="4" t="s">
        <v>6</v>
      </c>
    </row>
    <row r="1119" spans="1:21">
      <c r="A1119" t="n">
        <v>11851</v>
      </c>
      <c r="B1119" s="9" t="n">
        <v>2</v>
      </c>
      <c r="C1119" s="7" t="n">
        <v>11</v>
      </c>
      <c r="D1119" s="7" t="s">
        <v>162</v>
      </c>
    </row>
    <row r="1120" spans="1:21">
      <c r="A1120" t="s">
        <v>4</v>
      </c>
      <c r="B1120" s="4" t="s">
        <v>5</v>
      </c>
      <c r="C1120" s="4" t="s">
        <v>20</v>
      </c>
    </row>
    <row r="1121" spans="1:7">
      <c r="A1121" t="n">
        <v>11871</v>
      </c>
      <c r="B1121" s="15" t="n">
        <v>3</v>
      </c>
      <c r="C1121" s="13" t="n">
        <f t="normal" ca="1">A1137</f>
        <v>0</v>
      </c>
    </row>
    <row r="1122" spans="1:7">
      <c r="A1122" t="s">
        <v>4</v>
      </c>
      <c r="B1122" s="4" t="s">
        <v>5</v>
      </c>
      <c r="C1122" s="4" t="s">
        <v>10</v>
      </c>
      <c r="D1122" s="4" t="s">
        <v>14</v>
      </c>
      <c r="E1122" s="4" t="s">
        <v>14</v>
      </c>
      <c r="F1122" s="4" t="s">
        <v>6</v>
      </c>
    </row>
    <row r="1123" spans="1:7">
      <c r="A1123" t="n">
        <v>11876</v>
      </c>
      <c r="B1123" s="32" t="n">
        <v>20</v>
      </c>
      <c r="C1123" s="7" t="n">
        <v>65534</v>
      </c>
      <c r="D1123" s="7" t="n">
        <v>3</v>
      </c>
      <c r="E1123" s="7" t="n">
        <v>10</v>
      </c>
      <c r="F1123" s="7" t="s">
        <v>97</v>
      </c>
    </row>
    <row r="1124" spans="1:7">
      <c r="A1124" t="s">
        <v>4</v>
      </c>
      <c r="B1124" s="4" t="s">
        <v>5</v>
      </c>
      <c r="C1124" s="4" t="s">
        <v>10</v>
      </c>
    </row>
    <row r="1125" spans="1:7">
      <c r="A1125" t="n">
        <v>11897</v>
      </c>
      <c r="B1125" s="26" t="n">
        <v>16</v>
      </c>
      <c r="C1125" s="7" t="n">
        <v>0</v>
      </c>
    </row>
    <row r="1126" spans="1:7">
      <c r="A1126" t="s">
        <v>4</v>
      </c>
      <c r="B1126" s="4" t="s">
        <v>5</v>
      </c>
      <c r="C1126" s="4" t="s">
        <v>14</v>
      </c>
      <c r="D1126" s="4" t="s">
        <v>10</v>
      </c>
    </row>
    <row r="1127" spans="1:7">
      <c r="A1127" t="n">
        <v>11900</v>
      </c>
      <c r="B1127" s="21" t="n">
        <v>22</v>
      </c>
      <c r="C1127" s="7" t="n">
        <v>10</v>
      </c>
      <c r="D1127" s="7" t="n">
        <v>0</v>
      </c>
    </row>
    <row r="1128" spans="1:7">
      <c r="A1128" t="s">
        <v>4</v>
      </c>
      <c r="B1128" s="4" t="s">
        <v>5</v>
      </c>
      <c r="C1128" s="4" t="s">
        <v>14</v>
      </c>
      <c r="D1128" s="4" t="s">
        <v>10</v>
      </c>
      <c r="E1128" s="4" t="s">
        <v>6</v>
      </c>
    </row>
    <row r="1129" spans="1:7">
      <c r="A1129" t="n">
        <v>11904</v>
      </c>
      <c r="B1129" s="35" t="n">
        <v>51</v>
      </c>
      <c r="C1129" s="7" t="n">
        <v>4</v>
      </c>
      <c r="D1129" s="7" t="n">
        <v>65534</v>
      </c>
      <c r="E1129" s="7" t="s">
        <v>117</v>
      </c>
    </row>
    <row r="1130" spans="1:7">
      <c r="A1130" t="s">
        <v>4</v>
      </c>
      <c r="B1130" s="4" t="s">
        <v>5</v>
      </c>
      <c r="C1130" s="4" t="s">
        <v>10</v>
      </c>
    </row>
    <row r="1131" spans="1:7">
      <c r="A1131" t="n">
        <v>11917</v>
      </c>
      <c r="B1131" s="26" t="n">
        <v>16</v>
      </c>
      <c r="C1131" s="7" t="n">
        <v>0</v>
      </c>
    </row>
    <row r="1132" spans="1:7">
      <c r="A1132" t="s">
        <v>4</v>
      </c>
      <c r="B1132" s="4" t="s">
        <v>5</v>
      </c>
      <c r="C1132" s="4" t="s">
        <v>10</v>
      </c>
      <c r="D1132" s="4" t="s">
        <v>88</v>
      </c>
      <c r="E1132" s="4" t="s">
        <v>14</v>
      </c>
      <c r="F1132" s="4" t="s">
        <v>14</v>
      </c>
      <c r="G1132" s="4" t="s">
        <v>88</v>
      </c>
      <c r="H1132" s="4" t="s">
        <v>14</v>
      </c>
      <c r="I1132" s="4" t="s">
        <v>14</v>
      </c>
      <c r="J1132" s="4" t="s">
        <v>88</v>
      </c>
      <c r="K1132" s="4" t="s">
        <v>14</v>
      </c>
      <c r="L1132" s="4" t="s">
        <v>14</v>
      </c>
    </row>
    <row r="1133" spans="1:7">
      <c r="A1133" t="n">
        <v>11920</v>
      </c>
      <c r="B1133" s="36" t="n">
        <v>26</v>
      </c>
      <c r="C1133" s="7" t="n">
        <v>65534</v>
      </c>
      <c r="D1133" s="7" t="s">
        <v>163</v>
      </c>
      <c r="E1133" s="7" t="n">
        <v>2</v>
      </c>
      <c r="F1133" s="7" t="n">
        <v>3</v>
      </c>
      <c r="G1133" s="7" t="s">
        <v>164</v>
      </c>
      <c r="H1133" s="7" t="n">
        <v>2</v>
      </c>
      <c r="I1133" s="7" t="n">
        <v>3</v>
      </c>
      <c r="J1133" s="7" t="s">
        <v>165</v>
      </c>
      <c r="K1133" s="7" t="n">
        <v>2</v>
      </c>
      <c r="L1133" s="7" t="n">
        <v>0</v>
      </c>
    </row>
    <row r="1134" spans="1:7">
      <c r="A1134" t="s">
        <v>4</v>
      </c>
      <c r="B1134" s="4" t="s">
        <v>5</v>
      </c>
    </row>
    <row r="1135" spans="1:7">
      <c r="A1135" t="n">
        <v>12174</v>
      </c>
      <c r="B1135" s="24" t="n">
        <v>28</v>
      </c>
    </row>
    <row r="1136" spans="1:7">
      <c r="A1136" t="s">
        <v>4</v>
      </c>
      <c r="B1136" s="4" t="s">
        <v>5</v>
      </c>
      <c r="C1136" s="4" t="s">
        <v>20</v>
      </c>
    </row>
    <row r="1137" spans="1:12">
      <c r="A1137" t="n">
        <v>12175</v>
      </c>
      <c r="B1137" s="15" t="n">
        <v>3</v>
      </c>
      <c r="C1137" s="13" t="n">
        <f t="normal" ca="1">A1157</f>
        <v>0</v>
      </c>
    </row>
    <row r="1138" spans="1:12">
      <c r="A1138" t="s">
        <v>4</v>
      </c>
      <c r="B1138" s="4" t="s">
        <v>5</v>
      </c>
      <c r="C1138" s="4" t="s">
        <v>14</v>
      </c>
      <c r="D1138" s="4" t="s">
        <v>10</v>
      </c>
      <c r="E1138" s="4" t="s">
        <v>14</v>
      </c>
      <c r="F1138" s="4" t="s">
        <v>20</v>
      </c>
    </row>
    <row r="1139" spans="1:12">
      <c r="A1139" t="n">
        <v>12180</v>
      </c>
      <c r="B1139" s="12" t="n">
        <v>5</v>
      </c>
      <c r="C1139" s="7" t="n">
        <v>30</v>
      </c>
      <c r="D1139" s="7" t="n">
        <v>9724</v>
      </c>
      <c r="E1139" s="7" t="n">
        <v>1</v>
      </c>
      <c r="F1139" s="13" t="n">
        <f t="normal" ca="1">A1143</f>
        <v>0</v>
      </c>
    </row>
    <row r="1140" spans="1:12">
      <c r="A1140" t="s">
        <v>4</v>
      </c>
      <c r="B1140" s="4" t="s">
        <v>5</v>
      </c>
      <c r="C1140" s="4" t="s">
        <v>20</v>
      </c>
    </row>
    <row r="1141" spans="1:12">
      <c r="A1141" t="n">
        <v>12189</v>
      </c>
      <c r="B1141" s="15" t="n">
        <v>3</v>
      </c>
      <c r="C1141" s="13" t="n">
        <f t="normal" ca="1">A1157</f>
        <v>0</v>
      </c>
    </row>
    <row r="1142" spans="1:12">
      <c r="A1142" t="s">
        <v>4</v>
      </c>
      <c r="B1142" s="4" t="s">
        <v>5</v>
      </c>
      <c r="C1142" s="4" t="s">
        <v>14</v>
      </c>
      <c r="D1142" s="4" t="s">
        <v>10</v>
      </c>
      <c r="E1142" s="4" t="s">
        <v>14</v>
      </c>
      <c r="F1142" s="4" t="s">
        <v>20</v>
      </c>
    </row>
    <row r="1143" spans="1:12">
      <c r="A1143" t="n">
        <v>12194</v>
      </c>
      <c r="B1143" s="12" t="n">
        <v>5</v>
      </c>
      <c r="C1143" s="7" t="n">
        <v>30</v>
      </c>
      <c r="D1143" s="7" t="n">
        <v>9721</v>
      </c>
      <c r="E1143" s="7" t="n">
        <v>1</v>
      </c>
      <c r="F1143" s="13" t="n">
        <f t="normal" ca="1">A1147</f>
        <v>0</v>
      </c>
    </row>
    <row r="1144" spans="1:12">
      <c r="A1144" t="s">
        <v>4</v>
      </c>
      <c r="B1144" s="4" t="s">
        <v>5</v>
      </c>
      <c r="C1144" s="4" t="s">
        <v>20</v>
      </c>
    </row>
    <row r="1145" spans="1:12">
      <c r="A1145" t="n">
        <v>12203</v>
      </c>
      <c r="B1145" s="15" t="n">
        <v>3</v>
      </c>
      <c r="C1145" s="13" t="n">
        <f t="normal" ca="1">A1157</f>
        <v>0</v>
      </c>
    </row>
    <row r="1146" spans="1:12">
      <c r="A1146" t="s">
        <v>4</v>
      </c>
      <c r="B1146" s="4" t="s">
        <v>5</v>
      </c>
      <c r="C1146" s="4" t="s">
        <v>14</v>
      </c>
      <c r="D1146" s="4" t="s">
        <v>10</v>
      </c>
      <c r="E1146" s="4" t="s">
        <v>14</v>
      </c>
      <c r="F1146" s="4" t="s">
        <v>20</v>
      </c>
    </row>
    <row r="1147" spans="1:12">
      <c r="A1147" t="n">
        <v>12208</v>
      </c>
      <c r="B1147" s="12" t="n">
        <v>5</v>
      </c>
      <c r="C1147" s="7" t="n">
        <v>30</v>
      </c>
      <c r="D1147" s="7" t="n">
        <v>9712</v>
      </c>
      <c r="E1147" s="7" t="n">
        <v>1</v>
      </c>
      <c r="F1147" s="13" t="n">
        <f t="normal" ca="1">A1151</f>
        <v>0</v>
      </c>
    </row>
    <row r="1148" spans="1:12">
      <c r="A1148" t="s">
        <v>4</v>
      </c>
      <c r="B1148" s="4" t="s">
        <v>5</v>
      </c>
      <c r="C1148" s="4" t="s">
        <v>20</v>
      </c>
    </row>
    <row r="1149" spans="1:12">
      <c r="A1149" t="n">
        <v>12217</v>
      </c>
      <c r="B1149" s="15" t="n">
        <v>3</v>
      </c>
      <c r="C1149" s="13" t="n">
        <f t="normal" ca="1">A1157</f>
        <v>0</v>
      </c>
    </row>
    <row r="1150" spans="1:12">
      <c r="A1150" t="s">
        <v>4</v>
      </c>
      <c r="B1150" s="4" t="s">
        <v>5</v>
      </c>
      <c r="C1150" s="4" t="s">
        <v>14</v>
      </c>
      <c r="D1150" s="4" t="s">
        <v>10</v>
      </c>
      <c r="E1150" s="4" t="s">
        <v>14</v>
      </c>
      <c r="F1150" s="4" t="s">
        <v>20</v>
      </c>
    </row>
    <row r="1151" spans="1:12">
      <c r="A1151" t="n">
        <v>12222</v>
      </c>
      <c r="B1151" s="12" t="n">
        <v>5</v>
      </c>
      <c r="C1151" s="7" t="n">
        <v>30</v>
      </c>
      <c r="D1151" s="7" t="n">
        <v>8952</v>
      </c>
      <c r="E1151" s="7" t="n">
        <v>1</v>
      </c>
      <c r="F1151" s="13" t="n">
        <f t="normal" ca="1">A1155</f>
        <v>0</v>
      </c>
    </row>
    <row r="1152" spans="1:12">
      <c r="A1152" t="s">
        <v>4</v>
      </c>
      <c r="B1152" s="4" t="s">
        <v>5</v>
      </c>
      <c r="C1152" s="4" t="s">
        <v>20</v>
      </c>
    </row>
    <row r="1153" spans="1:6">
      <c r="A1153" t="n">
        <v>12231</v>
      </c>
      <c r="B1153" s="15" t="n">
        <v>3</v>
      </c>
      <c r="C1153" s="13" t="n">
        <f t="normal" ca="1">A1157</f>
        <v>0</v>
      </c>
    </row>
    <row r="1154" spans="1:6">
      <c r="A1154" t="s">
        <v>4</v>
      </c>
      <c r="B1154" s="4" t="s">
        <v>5</v>
      </c>
      <c r="C1154" s="4" t="s">
        <v>14</v>
      </c>
      <c r="D1154" s="4" t="s">
        <v>10</v>
      </c>
      <c r="E1154" s="4" t="s">
        <v>14</v>
      </c>
      <c r="F1154" s="4" t="s">
        <v>20</v>
      </c>
    </row>
    <row r="1155" spans="1:6">
      <c r="A1155" t="n">
        <v>12236</v>
      </c>
      <c r="B1155" s="12" t="n">
        <v>5</v>
      </c>
      <c r="C1155" s="7" t="n">
        <v>30</v>
      </c>
      <c r="D1155" s="7" t="n">
        <v>8951</v>
      </c>
      <c r="E1155" s="7" t="n">
        <v>1</v>
      </c>
      <c r="F1155" s="13" t="n">
        <f t="normal" ca="1">A1157</f>
        <v>0</v>
      </c>
    </row>
    <row r="1156" spans="1:6">
      <c r="A1156" t="s">
        <v>4</v>
      </c>
      <c r="B1156" s="4" t="s">
        <v>5</v>
      </c>
      <c r="C1156" s="4" t="s">
        <v>14</v>
      </c>
    </row>
    <row r="1157" spans="1:6">
      <c r="A1157" t="n">
        <v>12245</v>
      </c>
      <c r="B1157" s="27" t="n">
        <v>23</v>
      </c>
      <c r="C1157" s="7" t="n">
        <v>10</v>
      </c>
    </row>
    <row r="1158" spans="1:6">
      <c r="A1158" t="s">
        <v>4</v>
      </c>
      <c r="B1158" s="4" t="s">
        <v>5</v>
      </c>
      <c r="C1158" s="4" t="s">
        <v>14</v>
      </c>
      <c r="D1158" s="4" t="s">
        <v>6</v>
      </c>
    </row>
    <row r="1159" spans="1:6">
      <c r="A1159" t="n">
        <v>12247</v>
      </c>
      <c r="B1159" s="9" t="n">
        <v>2</v>
      </c>
      <c r="C1159" s="7" t="n">
        <v>10</v>
      </c>
      <c r="D1159" s="7" t="s">
        <v>91</v>
      </c>
    </row>
    <row r="1160" spans="1:6">
      <c r="A1160" t="s">
        <v>4</v>
      </c>
      <c r="B1160" s="4" t="s">
        <v>5</v>
      </c>
      <c r="C1160" s="4" t="s">
        <v>14</v>
      </c>
    </row>
    <row r="1161" spans="1:6">
      <c r="A1161" t="n">
        <v>12270</v>
      </c>
      <c r="B1161" s="31" t="n">
        <v>74</v>
      </c>
      <c r="C1161" s="7" t="n">
        <v>46</v>
      </c>
    </row>
    <row r="1162" spans="1:6">
      <c r="A1162" t="s">
        <v>4</v>
      </c>
      <c r="B1162" s="4" t="s">
        <v>5</v>
      </c>
      <c r="C1162" s="4" t="s">
        <v>14</v>
      </c>
    </row>
    <row r="1163" spans="1:6">
      <c r="A1163" t="n">
        <v>12272</v>
      </c>
      <c r="B1163" s="31" t="n">
        <v>74</v>
      </c>
      <c r="C1163" s="7" t="n">
        <v>54</v>
      </c>
    </row>
    <row r="1164" spans="1:6">
      <c r="A1164" t="s">
        <v>4</v>
      </c>
      <c r="B1164" s="4" t="s">
        <v>5</v>
      </c>
    </row>
    <row r="1165" spans="1:6">
      <c r="A1165" t="n">
        <v>12274</v>
      </c>
      <c r="B1165" s="5" t="n">
        <v>1</v>
      </c>
    </row>
    <row r="1166" spans="1:6" s="3" customFormat="1" customHeight="0">
      <c r="A1166" s="3" t="s">
        <v>2</v>
      </c>
      <c r="B1166" s="3" t="s">
        <v>166</v>
      </c>
    </row>
    <row r="1167" spans="1:6">
      <c r="A1167" t="s">
        <v>4</v>
      </c>
      <c r="B1167" s="4" t="s">
        <v>5</v>
      </c>
      <c r="C1167" s="4" t="s">
        <v>14</v>
      </c>
      <c r="D1167" s="4" t="s">
        <v>10</v>
      </c>
      <c r="E1167" s="4" t="s">
        <v>14</v>
      </c>
      <c r="F1167" s="4" t="s">
        <v>14</v>
      </c>
      <c r="G1167" s="4" t="s">
        <v>14</v>
      </c>
      <c r="H1167" s="4" t="s">
        <v>10</v>
      </c>
      <c r="I1167" s="4" t="s">
        <v>20</v>
      </c>
      <c r="J1167" s="4" t="s">
        <v>20</v>
      </c>
    </row>
    <row r="1168" spans="1:6">
      <c r="A1168" t="n">
        <v>12276</v>
      </c>
      <c r="B1168" s="29" t="n">
        <v>6</v>
      </c>
      <c r="C1168" s="7" t="n">
        <v>33</v>
      </c>
      <c r="D1168" s="7" t="n">
        <v>65534</v>
      </c>
      <c r="E1168" s="7" t="n">
        <v>9</v>
      </c>
      <c r="F1168" s="7" t="n">
        <v>1</v>
      </c>
      <c r="G1168" s="7" t="n">
        <v>1</v>
      </c>
      <c r="H1168" s="7" t="n">
        <v>6</v>
      </c>
      <c r="I1168" s="13" t="n">
        <f t="normal" ca="1">A1170</f>
        <v>0</v>
      </c>
      <c r="J1168" s="13" t="n">
        <f t="normal" ca="1">A1180</f>
        <v>0</v>
      </c>
    </row>
    <row r="1169" spans="1:10">
      <c r="A1169" t="s">
        <v>4</v>
      </c>
      <c r="B1169" s="4" t="s">
        <v>5</v>
      </c>
      <c r="C1169" s="4" t="s">
        <v>10</v>
      </c>
      <c r="D1169" s="4" t="s">
        <v>19</v>
      </c>
      <c r="E1169" s="4" t="s">
        <v>19</v>
      </c>
      <c r="F1169" s="4" t="s">
        <v>19</v>
      </c>
      <c r="G1169" s="4" t="s">
        <v>19</v>
      </c>
    </row>
    <row r="1170" spans="1:10">
      <c r="A1170" t="n">
        <v>12293</v>
      </c>
      <c r="B1170" s="30" t="n">
        <v>46</v>
      </c>
      <c r="C1170" s="7" t="n">
        <v>65534</v>
      </c>
      <c r="D1170" s="7" t="n">
        <v>28.8600006103516</v>
      </c>
      <c r="E1170" s="7" t="n">
        <v>13.710000038147</v>
      </c>
      <c r="F1170" s="7" t="n">
        <v>58.3400001525879</v>
      </c>
      <c r="G1170" s="7" t="n">
        <v>257.399993896484</v>
      </c>
    </row>
    <row r="1171" spans="1:10">
      <c r="A1171" t="s">
        <v>4</v>
      </c>
      <c r="B1171" s="4" t="s">
        <v>5</v>
      </c>
      <c r="C1171" s="4" t="s">
        <v>10</v>
      </c>
    </row>
    <row r="1172" spans="1:10">
      <c r="A1172" t="n">
        <v>12312</v>
      </c>
      <c r="B1172" s="26" t="n">
        <v>16</v>
      </c>
      <c r="C1172" s="7" t="n">
        <v>0</v>
      </c>
    </row>
    <row r="1173" spans="1:10">
      <c r="A1173" t="s">
        <v>4</v>
      </c>
      <c r="B1173" s="4" t="s">
        <v>5</v>
      </c>
      <c r="C1173" s="4" t="s">
        <v>10</v>
      </c>
      <c r="D1173" s="4" t="s">
        <v>10</v>
      </c>
      <c r="E1173" s="4" t="s">
        <v>10</v>
      </c>
    </row>
    <row r="1174" spans="1:10">
      <c r="A1174" t="n">
        <v>12315</v>
      </c>
      <c r="B1174" s="42" t="n">
        <v>61</v>
      </c>
      <c r="C1174" s="7" t="n">
        <v>65534</v>
      </c>
      <c r="D1174" s="7" t="n">
        <v>5333</v>
      </c>
      <c r="E1174" s="7" t="n">
        <v>0</v>
      </c>
    </row>
    <row r="1175" spans="1:10">
      <c r="A1175" t="s">
        <v>4</v>
      </c>
      <c r="B1175" s="4" t="s">
        <v>5</v>
      </c>
      <c r="C1175" s="4" t="s">
        <v>14</v>
      </c>
      <c r="D1175" s="4" t="s">
        <v>10</v>
      </c>
      <c r="E1175" s="4" t="s">
        <v>9</v>
      </c>
    </row>
    <row r="1176" spans="1:10">
      <c r="A1176" t="n">
        <v>12322</v>
      </c>
      <c r="B1176" s="31" t="n">
        <v>74</v>
      </c>
      <c r="C1176" s="7" t="n">
        <v>33</v>
      </c>
      <c r="D1176" s="7" t="n">
        <v>65534</v>
      </c>
      <c r="E1176" s="7" t="n">
        <v>1114636288</v>
      </c>
    </row>
    <row r="1177" spans="1:10">
      <c r="A1177" t="s">
        <v>4</v>
      </c>
      <c r="B1177" s="4" t="s">
        <v>5</v>
      </c>
      <c r="C1177" s="4" t="s">
        <v>20</v>
      </c>
    </row>
    <row r="1178" spans="1:10">
      <c r="A1178" t="n">
        <v>12330</v>
      </c>
      <c r="B1178" s="15" t="n">
        <v>3</v>
      </c>
      <c r="C1178" s="13" t="n">
        <f t="normal" ca="1">A1180</f>
        <v>0</v>
      </c>
    </row>
    <row r="1179" spans="1:10">
      <c r="A1179" t="s">
        <v>4</v>
      </c>
      <c r="B1179" s="4" t="s">
        <v>5</v>
      </c>
    </row>
    <row r="1180" spans="1:10">
      <c r="A1180" t="n">
        <v>12335</v>
      </c>
      <c r="B1180" s="5" t="n">
        <v>1</v>
      </c>
    </row>
    <row r="1181" spans="1:10" s="3" customFormat="1" customHeight="0">
      <c r="A1181" s="3" t="s">
        <v>2</v>
      </c>
      <c r="B1181" s="3" t="s">
        <v>167</v>
      </c>
    </row>
    <row r="1182" spans="1:10">
      <c r="A1182" t="s">
        <v>4</v>
      </c>
      <c r="B1182" s="4" t="s">
        <v>5</v>
      </c>
      <c r="C1182" s="4" t="s">
        <v>14</v>
      </c>
      <c r="D1182" s="4" t="s">
        <v>10</v>
      </c>
      <c r="E1182" s="4" t="s">
        <v>14</v>
      </c>
      <c r="F1182" s="4" t="s">
        <v>20</v>
      </c>
    </row>
    <row r="1183" spans="1:10">
      <c r="A1183" t="n">
        <v>12336</v>
      </c>
      <c r="B1183" s="12" t="n">
        <v>5</v>
      </c>
      <c r="C1183" s="7" t="n">
        <v>30</v>
      </c>
      <c r="D1183" s="7" t="n">
        <v>10225</v>
      </c>
      <c r="E1183" s="7" t="n">
        <v>1</v>
      </c>
      <c r="F1183" s="13" t="n">
        <f t="normal" ca="1">A1207</f>
        <v>0</v>
      </c>
    </row>
    <row r="1184" spans="1:10">
      <c r="A1184" t="s">
        <v>4</v>
      </c>
      <c r="B1184" s="4" t="s">
        <v>5</v>
      </c>
      <c r="C1184" s="4" t="s">
        <v>14</v>
      </c>
      <c r="D1184" s="4" t="s">
        <v>10</v>
      </c>
      <c r="E1184" s="4" t="s">
        <v>14</v>
      </c>
      <c r="F1184" s="4" t="s">
        <v>14</v>
      </c>
      <c r="G1184" s="4" t="s">
        <v>20</v>
      </c>
    </row>
    <row r="1185" spans="1:7">
      <c r="A1185" t="n">
        <v>12345</v>
      </c>
      <c r="B1185" s="12" t="n">
        <v>5</v>
      </c>
      <c r="C1185" s="7" t="n">
        <v>30</v>
      </c>
      <c r="D1185" s="7" t="n">
        <v>4</v>
      </c>
      <c r="E1185" s="7" t="n">
        <v>8</v>
      </c>
      <c r="F1185" s="7" t="n">
        <v>1</v>
      </c>
      <c r="G1185" s="13" t="n">
        <f t="normal" ca="1">A1191</f>
        <v>0</v>
      </c>
    </row>
    <row r="1186" spans="1:7">
      <c r="A1186" t="s">
        <v>4</v>
      </c>
      <c r="B1186" s="4" t="s">
        <v>5</v>
      </c>
      <c r="C1186" s="4" t="s">
        <v>14</v>
      </c>
      <c r="D1186" s="4" t="s">
        <v>6</v>
      </c>
    </row>
    <row r="1187" spans="1:7">
      <c r="A1187" t="n">
        <v>12355</v>
      </c>
      <c r="B1187" s="9" t="n">
        <v>2</v>
      </c>
      <c r="C1187" s="7" t="n">
        <v>11</v>
      </c>
      <c r="D1187" s="7" t="s">
        <v>162</v>
      </c>
    </row>
    <row r="1188" spans="1:7">
      <c r="A1188" t="s">
        <v>4</v>
      </c>
      <c r="B1188" s="4" t="s">
        <v>5</v>
      </c>
      <c r="C1188" s="4" t="s">
        <v>20</v>
      </c>
    </row>
    <row r="1189" spans="1:7">
      <c r="A1189" t="n">
        <v>12375</v>
      </c>
      <c r="B1189" s="15" t="n">
        <v>3</v>
      </c>
      <c r="C1189" s="13" t="n">
        <f t="normal" ca="1">A1205</f>
        <v>0</v>
      </c>
    </row>
    <row r="1190" spans="1:7">
      <c r="A1190" t="s">
        <v>4</v>
      </c>
      <c r="B1190" s="4" t="s">
        <v>5</v>
      </c>
      <c r="C1190" s="4" t="s">
        <v>10</v>
      </c>
      <c r="D1190" s="4" t="s">
        <v>14</v>
      </c>
      <c r="E1190" s="4" t="s">
        <v>14</v>
      </c>
      <c r="F1190" s="4" t="s">
        <v>6</v>
      </c>
    </row>
    <row r="1191" spans="1:7">
      <c r="A1191" t="n">
        <v>12380</v>
      </c>
      <c r="B1191" s="32" t="n">
        <v>20</v>
      </c>
      <c r="C1191" s="7" t="n">
        <v>65534</v>
      </c>
      <c r="D1191" s="7" t="n">
        <v>3</v>
      </c>
      <c r="E1191" s="7" t="n">
        <v>10</v>
      </c>
      <c r="F1191" s="7" t="s">
        <v>97</v>
      </c>
    </row>
    <row r="1192" spans="1:7">
      <c r="A1192" t="s">
        <v>4</v>
      </c>
      <c r="B1192" s="4" t="s">
        <v>5</v>
      </c>
      <c r="C1192" s="4" t="s">
        <v>10</v>
      </c>
    </row>
    <row r="1193" spans="1:7">
      <c r="A1193" t="n">
        <v>12401</v>
      </c>
      <c r="B1193" s="26" t="n">
        <v>16</v>
      </c>
      <c r="C1193" s="7" t="n">
        <v>0</v>
      </c>
    </row>
    <row r="1194" spans="1:7">
      <c r="A1194" t="s">
        <v>4</v>
      </c>
      <c r="B1194" s="4" t="s">
        <v>5</v>
      </c>
      <c r="C1194" s="4" t="s">
        <v>14</v>
      </c>
      <c r="D1194" s="4" t="s">
        <v>10</v>
      </c>
    </row>
    <row r="1195" spans="1:7">
      <c r="A1195" t="n">
        <v>12404</v>
      </c>
      <c r="B1195" s="21" t="n">
        <v>22</v>
      </c>
      <c r="C1195" s="7" t="n">
        <v>10</v>
      </c>
      <c r="D1195" s="7" t="n">
        <v>0</v>
      </c>
    </row>
    <row r="1196" spans="1:7">
      <c r="A1196" t="s">
        <v>4</v>
      </c>
      <c r="B1196" s="4" t="s">
        <v>5</v>
      </c>
      <c r="C1196" s="4" t="s">
        <v>14</v>
      </c>
      <c r="D1196" s="4" t="s">
        <v>10</v>
      </c>
      <c r="E1196" s="4" t="s">
        <v>6</v>
      </c>
    </row>
    <row r="1197" spans="1:7">
      <c r="A1197" t="n">
        <v>12408</v>
      </c>
      <c r="B1197" s="35" t="n">
        <v>51</v>
      </c>
      <c r="C1197" s="7" t="n">
        <v>4</v>
      </c>
      <c r="D1197" s="7" t="n">
        <v>65534</v>
      </c>
      <c r="E1197" s="7" t="s">
        <v>117</v>
      </c>
    </row>
    <row r="1198" spans="1:7">
      <c r="A1198" t="s">
        <v>4</v>
      </c>
      <c r="B1198" s="4" t="s">
        <v>5</v>
      </c>
      <c r="C1198" s="4" t="s">
        <v>10</v>
      </c>
    </row>
    <row r="1199" spans="1:7">
      <c r="A1199" t="n">
        <v>12421</v>
      </c>
      <c r="B1199" s="26" t="n">
        <v>16</v>
      </c>
      <c r="C1199" s="7" t="n">
        <v>0</v>
      </c>
    </row>
    <row r="1200" spans="1:7">
      <c r="A1200" t="s">
        <v>4</v>
      </c>
      <c r="B1200" s="4" t="s">
        <v>5</v>
      </c>
      <c r="C1200" s="4" t="s">
        <v>10</v>
      </c>
      <c r="D1200" s="4" t="s">
        <v>88</v>
      </c>
      <c r="E1200" s="4" t="s">
        <v>14</v>
      </c>
      <c r="F1200" s="4" t="s">
        <v>14</v>
      </c>
      <c r="G1200" s="4" t="s">
        <v>88</v>
      </c>
      <c r="H1200" s="4" t="s">
        <v>14</v>
      </c>
      <c r="I1200" s="4" t="s">
        <v>14</v>
      </c>
      <c r="J1200" s="4" t="s">
        <v>88</v>
      </c>
      <c r="K1200" s="4" t="s">
        <v>14</v>
      </c>
      <c r="L1200" s="4" t="s">
        <v>14</v>
      </c>
    </row>
    <row r="1201" spans="1:12">
      <c r="A1201" t="n">
        <v>12424</v>
      </c>
      <c r="B1201" s="36" t="n">
        <v>26</v>
      </c>
      <c r="C1201" s="7" t="n">
        <v>65534</v>
      </c>
      <c r="D1201" s="7" t="s">
        <v>168</v>
      </c>
      <c r="E1201" s="7" t="n">
        <v>2</v>
      </c>
      <c r="F1201" s="7" t="n">
        <v>3</v>
      </c>
      <c r="G1201" s="7" t="s">
        <v>169</v>
      </c>
      <c r="H1201" s="7" t="n">
        <v>2</v>
      </c>
      <c r="I1201" s="7" t="n">
        <v>3</v>
      </c>
      <c r="J1201" s="7" t="s">
        <v>170</v>
      </c>
      <c r="K1201" s="7" t="n">
        <v>2</v>
      </c>
      <c r="L1201" s="7" t="n">
        <v>0</v>
      </c>
    </row>
    <row r="1202" spans="1:12">
      <c r="A1202" t="s">
        <v>4</v>
      </c>
      <c r="B1202" s="4" t="s">
        <v>5</v>
      </c>
    </row>
    <row r="1203" spans="1:12">
      <c r="A1203" t="n">
        <v>12649</v>
      </c>
      <c r="B1203" s="24" t="n">
        <v>28</v>
      </c>
    </row>
    <row r="1204" spans="1:12">
      <c r="A1204" t="s">
        <v>4</v>
      </c>
      <c r="B1204" s="4" t="s">
        <v>5</v>
      </c>
      <c r="C1204" s="4" t="s">
        <v>20</v>
      </c>
    </row>
    <row r="1205" spans="1:12">
      <c r="A1205" t="n">
        <v>12650</v>
      </c>
      <c r="B1205" s="15" t="n">
        <v>3</v>
      </c>
      <c r="C1205" s="13" t="n">
        <f t="normal" ca="1">A1225</f>
        <v>0</v>
      </c>
    </row>
    <row r="1206" spans="1:12">
      <c r="A1206" t="s">
        <v>4</v>
      </c>
      <c r="B1206" s="4" t="s">
        <v>5</v>
      </c>
      <c r="C1206" s="4" t="s">
        <v>14</v>
      </c>
      <c r="D1206" s="4" t="s">
        <v>10</v>
      </c>
      <c r="E1206" s="4" t="s">
        <v>14</v>
      </c>
      <c r="F1206" s="4" t="s">
        <v>20</v>
      </c>
    </row>
    <row r="1207" spans="1:12">
      <c r="A1207" t="n">
        <v>12655</v>
      </c>
      <c r="B1207" s="12" t="n">
        <v>5</v>
      </c>
      <c r="C1207" s="7" t="n">
        <v>30</v>
      </c>
      <c r="D1207" s="7" t="n">
        <v>9724</v>
      </c>
      <c r="E1207" s="7" t="n">
        <v>1</v>
      </c>
      <c r="F1207" s="13" t="n">
        <f t="normal" ca="1">A1211</f>
        <v>0</v>
      </c>
    </row>
    <row r="1208" spans="1:12">
      <c r="A1208" t="s">
        <v>4</v>
      </c>
      <c r="B1208" s="4" t="s">
        <v>5</v>
      </c>
      <c r="C1208" s="4" t="s">
        <v>20</v>
      </c>
    </row>
    <row r="1209" spans="1:12">
      <c r="A1209" t="n">
        <v>12664</v>
      </c>
      <c r="B1209" s="15" t="n">
        <v>3</v>
      </c>
      <c r="C1209" s="13" t="n">
        <f t="normal" ca="1">A1225</f>
        <v>0</v>
      </c>
    </row>
    <row r="1210" spans="1:12">
      <c r="A1210" t="s">
        <v>4</v>
      </c>
      <c r="B1210" s="4" t="s">
        <v>5</v>
      </c>
      <c r="C1210" s="4" t="s">
        <v>14</v>
      </c>
      <c r="D1210" s="4" t="s">
        <v>10</v>
      </c>
      <c r="E1210" s="4" t="s">
        <v>14</v>
      </c>
      <c r="F1210" s="4" t="s">
        <v>20</v>
      </c>
    </row>
    <row r="1211" spans="1:12">
      <c r="A1211" t="n">
        <v>12669</v>
      </c>
      <c r="B1211" s="12" t="n">
        <v>5</v>
      </c>
      <c r="C1211" s="7" t="n">
        <v>30</v>
      </c>
      <c r="D1211" s="7" t="n">
        <v>9721</v>
      </c>
      <c r="E1211" s="7" t="n">
        <v>1</v>
      </c>
      <c r="F1211" s="13" t="n">
        <f t="normal" ca="1">A1215</f>
        <v>0</v>
      </c>
    </row>
    <row r="1212" spans="1:12">
      <c r="A1212" t="s">
        <v>4</v>
      </c>
      <c r="B1212" s="4" t="s">
        <v>5</v>
      </c>
      <c r="C1212" s="4" t="s">
        <v>20</v>
      </c>
    </row>
    <row r="1213" spans="1:12">
      <c r="A1213" t="n">
        <v>12678</v>
      </c>
      <c r="B1213" s="15" t="n">
        <v>3</v>
      </c>
      <c r="C1213" s="13" t="n">
        <f t="normal" ca="1">A1225</f>
        <v>0</v>
      </c>
    </row>
    <row r="1214" spans="1:12">
      <c r="A1214" t="s">
        <v>4</v>
      </c>
      <c r="B1214" s="4" t="s">
        <v>5</v>
      </c>
      <c r="C1214" s="4" t="s">
        <v>14</v>
      </c>
      <c r="D1214" s="4" t="s">
        <v>10</v>
      </c>
      <c r="E1214" s="4" t="s">
        <v>14</v>
      </c>
      <c r="F1214" s="4" t="s">
        <v>20</v>
      </c>
    </row>
    <row r="1215" spans="1:12">
      <c r="A1215" t="n">
        <v>12683</v>
      </c>
      <c r="B1215" s="12" t="n">
        <v>5</v>
      </c>
      <c r="C1215" s="7" t="n">
        <v>30</v>
      </c>
      <c r="D1215" s="7" t="n">
        <v>9712</v>
      </c>
      <c r="E1215" s="7" t="n">
        <v>1</v>
      </c>
      <c r="F1215" s="13" t="n">
        <f t="normal" ca="1">A1219</f>
        <v>0</v>
      </c>
    </row>
    <row r="1216" spans="1:12">
      <c r="A1216" t="s">
        <v>4</v>
      </c>
      <c r="B1216" s="4" t="s">
        <v>5</v>
      </c>
      <c r="C1216" s="4" t="s">
        <v>20</v>
      </c>
    </row>
    <row r="1217" spans="1:12">
      <c r="A1217" t="n">
        <v>12692</v>
      </c>
      <c r="B1217" s="15" t="n">
        <v>3</v>
      </c>
      <c r="C1217" s="13" t="n">
        <f t="normal" ca="1">A1225</f>
        <v>0</v>
      </c>
    </row>
    <row r="1218" spans="1:12">
      <c r="A1218" t="s">
        <v>4</v>
      </c>
      <c r="B1218" s="4" t="s">
        <v>5</v>
      </c>
      <c r="C1218" s="4" t="s">
        <v>14</v>
      </c>
      <c r="D1218" s="4" t="s">
        <v>10</v>
      </c>
      <c r="E1218" s="4" t="s">
        <v>14</v>
      </c>
      <c r="F1218" s="4" t="s">
        <v>20</v>
      </c>
    </row>
    <row r="1219" spans="1:12">
      <c r="A1219" t="n">
        <v>12697</v>
      </c>
      <c r="B1219" s="12" t="n">
        <v>5</v>
      </c>
      <c r="C1219" s="7" t="n">
        <v>30</v>
      </c>
      <c r="D1219" s="7" t="n">
        <v>8952</v>
      </c>
      <c r="E1219" s="7" t="n">
        <v>1</v>
      </c>
      <c r="F1219" s="13" t="n">
        <f t="normal" ca="1">A1223</f>
        <v>0</v>
      </c>
    </row>
    <row r="1220" spans="1:12">
      <c r="A1220" t="s">
        <v>4</v>
      </c>
      <c r="B1220" s="4" t="s">
        <v>5</v>
      </c>
      <c r="C1220" s="4" t="s">
        <v>20</v>
      </c>
    </row>
    <row r="1221" spans="1:12">
      <c r="A1221" t="n">
        <v>12706</v>
      </c>
      <c r="B1221" s="15" t="n">
        <v>3</v>
      </c>
      <c r="C1221" s="13" t="n">
        <f t="normal" ca="1">A1225</f>
        <v>0</v>
      </c>
    </row>
    <row r="1222" spans="1:12">
      <c r="A1222" t="s">
        <v>4</v>
      </c>
      <c r="B1222" s="4" t="s">
        <v>5</v>
      </c>
      <c r="C1222" s="4" t="s">
        <v>14</v>
      </c>
      <c r="D1222" s="4" t="s">
        <v>10</v>
      </c>
      <c r="E1222" s="4" t="s">
        <v>14</v>
      </c>
      <c r="F1222" s="4" t="s">
        <v>20</v>
      </c>
    </row>
    <row r="1223" spans="1:12">
      <c r="A1223" t="n">
        <v>12711</v>
      </c>
      <c r="B1223" s="12" t="n">
        <v>5</v>
      </c>
      <c r="C1223" s="7" t="n">
        <v>30</v>
      </c>
      <c r="D1223" s="7" t="n">
        <v>8951</v>
      </c>
      <c r="E1223" s="7" t="n">
        <v>1</v>
      </c>
      <c r="F1223" s="13" t="n">
        <f t="normal" ca="1">A1225</f>
        <v>0</v>
      </c>
    </row>
    <row r="1224" spans="1:12">
      <c r="A1224" t="s">
        <v>4</v>
      </c>
      <c r="B1224" s="4" t="s">
        <v>5</v>
      </c>
      <c r="C1224" s="4" t="s">
        <v>14</v>
      </c>
    </row>
    <row r="1225" spans="1:12">
      <c r="A1225" t="n">
        <v>12720</v>
      </c>
      <c r="B1225" s="27" t="n">
        <v>23</v>
      </c>
      <c r="C1225" s="7" t="n">
        <v>10</v>
      </c>
    </row>
    <row r="1226" spans="1:12">
      <c r="A1226" t="s">
        <v>4</v>
      </c>
      <c r="B1226" s="4" t="s">
        <v>5</v>
      </c>
      <c r="C1226" s="4" t="s">
        <v>14</v>
      </c>
      <c r="D1226" s="4" t="s">
        <v>6</v>
      </c>
    </row>
    <row r="1227" spans="1:12">
      <c r="A1227" t="n">
        <v>12722</v>
      </c>
      <c r="B1227" s="9" t="n">
        <v>2</v>
      </c>
      <c r="C1227" s="7" t="n">
        <v>10</v>
      </c>
      <c r="D1227" s="7" t="s">
        <v>91</v>
      </c>
    </row>
    <row r="1228" spans="1:12">
      <c r="A1228" t="s">
        <v>4</v>
      </c>
      <c r="B1228" s="4" t="s">
        <v>5</v>
      </c>
      <c r="C1228" s="4" t="s">
        <v>14</v>
      </c>
    </row>
    <row r="1229" spans="1:12">
      <c r="A1229" t="n">
        <v>12745</v>
      </c>
      <c r="B1229" s="31" t="n">
        <v>74</v>
      </c>
      <c r="C1229" s="7" t="n">
        <v>46</v>
      </c>
    </row>
    <row r="1230" spans="1:12">
      <c r="A1230" t="s">
        <v>4</v>
      </c>
      <c r="B1230" s="4" t="s">
        <v>5</v>
      </c>
      <c r="C1230" s="4" t="s">
        <v>14</v>
      </c>
    </row>
    <row r="1231" spans="1:12">
      <c r="A1231" t="n">
        <v>12747</v>
      </c>
      <c r="B1231" s="31" t="n">
        <v>74</v>
      </c>
      <c r="C1231" s="7" t="n">
        <v>54</v>
      </c>
    </row>
    <row r="1232" spans="1:12">
      <c r="A1232" t="s">
        <v>4</v>
      </c>
      <c r="B1232" s="4" t="s">
        <v>5</v>
      </c>
    </row>
    <row r="1233" spans="1:6">
      <c r="A1233" t="n">
        <v>12749</v>
      </c>
      <c r="B1233" s="5" t="n">
        <v>1</v>
      </c>
    </row>
    <row r="1234" spans="1:6" s="3" customFormat="1" customHeight="0">
      <c r="A1234" s="3" t="s">
        <v>2</v>
      </c>
      <c r="B1234" s="3" t="s">
        <v>171</v>
      </c>
    </row>
    <row r="1235" spans="1:6">
      <c r="A1235" t="s">
        <v>4</v>
      </c>
      <c r="B1235" s="4" t="s">
        <v>5</v>
      </c>
      <c r="C1235" s="4" t="s">
        <v>14</v>
      </c>
      <c r="D1235" s="4" t="s">
        <v>10</v>
      </c>
      <c r="E1235" s="4" t="s">
        <v>14</v>
      </c>
      <c r="F1235" s="4" t="s">
        <v>14</v>
      </c>
      <c r="G1235" s="4" t="s">
        <v>14</v>
      </c>
      <c r="H1235" s="4" t="s">
        <v>10</v>
      </c>
      <c r="I1235" s="4" t="s">
        <v>20</v>
      </c>
      <c r="J1235" s="4" t="s">
        <v>20</v>
      </c>
    </row>
    <row r="1236" spans="1:6">
      <c r="A1236" t="n">
        <v>12752</v>
      </c>
      <c r="B1236" s="29" t="n">
        <v>6</v>
      </c>
      <c r="C1236" s="7" t="n">
        <v>33</v>
      </c>
      <c r="D1236" s="7" t="n">
        <v>65534</v>
      </c>
      <c r="E1236" s="7" t="n">
        <v>9</v>
      </c>
      <c r="F1236" s="7" t="n">
        <v>1</v>
      </c>
      <c r="G1236" s="7" t="n">
        <v>1</v>
      </c>
      <c r="H1236" s="7" t="n">
        <v>6</v>
      </c>
      <c r="I1236" s="13" t="n">
        <f t="normal" ca="1">A1238</f>
        <v>0</v>
      </c>
      <c r="J1236" s="13" t="n">
        <f t="normal" ca="1">A1248</f>
        <v>0</v>
      </c>
    </row>
    <row r="1237" spans="1:6">
      <c r="A1237" t="s">
        <v>4</v>
      </c>
      <c r="B1237" s="4" t="s">
        <v>5</v>
      </c>
      <c r="C1237" s="4" t="s">
        <v>10</v>
      </c>
      <c r="D1237" s="4" t="s">
        <v>19</v>
      </c>
      <c r="E1237" s="4" t="s">
        <v>19</v>
      </c>
      <c r="F1237" s="4" t="s">
        <v>19</v>
      </c>
      <c r="G1237" s="4" t="s">
        <v>19</v>
      </c>
    </row>
    <row r="1238" spans="1:6">
      <c r="A1238" t="n">
        <v>12769</v>
      </c>
      <c r="B1238" s="30" t="n">
        <v>46</v>
      </c>
      <c r="C1238" s="7" t="n">
        <v>65534</v>
      </c>
      <c r="D1238" s="7" t="n">
        <v>27.2000007629395</v>
      </c>
      <c r="E1238" s="7" t="n">
        <v>13.6700000762939</v>
      </c>
      <c r="F1238" s="7" t="n">
        <v>57.7799987792969</v>
      </c>
      <c r="G1238" s="7" t="n">
        <v>87.4000015258789</v>
      </c>
    </row>
    <row r="1239" spans="1:6">
      <c r="A1239" t="s">
        <v>4</v>
      </c>
      <c r="B1239" s="4" t="s">
        <v>5</v>
      </c>
      <c r="C1239" s="4" t="s">
        <v>10</v>
      </c>
    </row>
    <row r="1240" spans="1:6">
      <c r="A1240" t="n">
        <v>12788</v>
      </c>
      <c r="B1240" s="26" t="n">
        <v>16</v>
      </c>
      <c r="C1240" s="7" t="n">
        <v>0</v>
      </c>
    </row>
    <row r="1241" spans="1:6">
      <c r="A1241" t="s">
        <v>4</v>
      </c>
      <c r="B1241" s="4" t="s">
        <v>5</v>
      </c>
      <c r="C1241" s="4" t="s">
        <v>10</v>
      </c>
      <c r="D1241" s="4" t="s">
        <v>19</v>
      </c>
      <c r="E1241" s="4" t="s">
        <v>19</v>
      </c>
      <c r="F1241" s="4" t="s">
        <v>19</v>
      </c>
      <c r="G1241" s="4" t="s">
        <v>10</v>
      </c>
      <c r="H1241" s="4" t="s">
        <v>10</v>
      </c>
    </row>
    <row r="1242" spans="1:6">
      <c r="A1242" t="n">
        <v>12791</v>
      </c>
      <c r="B1242" s="43" t="n">
        <v>60</v>
      </c>
      <c r="C1242" s="7" t="n">
        <v>65534</v>
      </c>
      <c r="D1242" s="7" t="n">
        <v>0</v>
      </c>
      <c r="E1242" s="7" t="n">
        <v>10</v>
      </c>
      <c r="F1242" s="7" t="n">
        <v>0</v>
      </c>
      <c r="G1242" s="7" t="n">
        <v>0</v>
      </c>
      <c r="H1242" s="7" t="n">
        <v>0</v>
      </c>
    </row>
    <row r="1243" spans="1:6">
      <c r="A1243" t="s">
        <v>4</v>
      </c>
      <c r="B1243" s="4" t="s">
        <v>5</v>
      </c>
      <c r="C1243" s="4" t="s">
        <v>14</v>
      </c>
      <c r="D1243" s="4" t="s">
        <v>10</v>
      </c>
      <c r="E1243" s="4" t="s">
        <v>9</v>
      </c>
    </row>
    <row r="1244" spans="1:6">
      <c r="A1244" t="n">
        <v>12810</v>
      </c>
      <c r="B1244" s="31" t="n">
        <v>74</v>
      </c>
      <c r="C1244" s="7" t="n">
        <v>33</v>
      </c>
      <c r="D1244" s="7" t="n">
        <v>65534</v>
      </c>
      <c r="E1244" s="7" t="n">
        <v>1114636288</v>
      </c>
    </row>
    <row r="1245" spans="1:6">
      <c r="A1245" t="s">
        <v>4</v>
      </c>
      <c r="B1245" s="4" t="s">
        <v>5</v>
      </c>
      <c r="C1245" s="4" t="s">
        <v>20</v>
      </c>
    </row>
    <row r="1246" spans="1:6">
      <c r="A1246" t="n">
        <v>12818</v>
      </c>
      <c r="B1246" s="15" t="n">
        <v>3</v>
      </c>
      <c r="C1246" s="13" t="n">
        <f t="normal" ca="1">A1248</f>
        <v>0</v>
      </c>
    </row>
    <row r="1247" spans="1:6">
      <c r="A1247" t="s">
        <v>4</v>
      </c>
      <c r="B1247" s="4" t="s">
        <v>5</v>
      </c>
    </row>
    <row r="1248" spans="1:6">
      <c r="A1248" t="n">
        <v>12823</v>
      </c>
      <c r="B1248" s="5" t="n">
        <v>1</v>
      </c>
    </row>
    <row r="1249" spans="1:10" s="3" customFormat="1" customHeight="0">
      <c r="A1249" s="3" t="s">
        <v>2</v>
      </c>
      <c r="B1249" s="3" t="s">
        <v>172</v>
      </c>
    </row>
    <row r="1250" spans="1:10">
      <c r="A1250" t="s">
        <v>4</v>
      </c>
      <c r="B1250" s="4" t="s">
        <v>5</v>
      </c>
      <c r="C1250" s="4" t="s">
        <v>14</v>
      </c>
      <c r="D1250" s="4" t="s">
        <v>10</v>
      </c>
      <c r="E1250" s="4" t="s">
        <v>14</v>
      </c>
      <c r="F1250" s="4" t="s">
        <v>20</v>
      </c>
    </row>
    <row r="1251" spans="1:10">
      <c r="A1251" t="n">
        <v>12824</v>
      </c>
      <c r="B1251" s="12" t="n">
        <v>5</v>
      </c>
      <c r="C1251" s="7" t="n">
        <v>30</v>
      </c>
      <c r="D1251" s="7" t="n">
        <v>10225</v>
      </c>
      <c r="E1251" s="7" t="n">
        <v>1</v>
      </c>
      <c r="F1251" s="13" t="n">
        <f t="normal" ca="1">A1291</f>
        <v>0</v>
      </c>
    </row>
    <row r="1252" spans="1:10">
      <c r="A1252" t="s">
        <v>4</v>
      </c>
      <c r="B1252" s="4" t="s">
        <v>5</v>
      </c>
      <c r="C1252" s="4" t="s">
        <v>14</v>
      </c>
      <c r="D1252" s="4" t="s">
        <v>10</v>
      </c>
      <c r="E1252" s="4" t="s">
        <v>14</v>
      </c>
      <c r="F1252" s="4" t="s">
        <v>14</v>
      </c>
      <c r="G1252" s="4" t="s">
        <v>20</v>
      </c>
    </row>
    <row r="1253" spans="1:10">
      <c r="A1253" t="n">
        <v>12833</v>
      </c>
      <c r="B1253" s="12" t="n">
        <v>5</v>
      </c>
      <c r="C1253" s="7" t="n">
        <v>30</v>
      </c>
      <c r="D1253" s="7" t="n">
        <v>5</v>
      </c>
      <c r="E1253" s="7" t="n">
        <v>8</v>
      </c>
      <c r="F1253" s="7" t="n">
        <v>1</v>
      </c>
      <c r="G1253" s="13" t="n">
        <f t="normal" ca="1">A1259</f>
        <v>0</v>
      </c>
    </row>
    <row r="1254" spans="1:10">
      <c r="A1254" t="s">
        <v>4</v>
      </c>
      <c r="B1254" s="4" t="s">
        <v>5</v>
      </c>
      <c r="C1254" s="4" t="s">
        <v>14</v>
      </c>
      <c r="D1254" s="4" t="s">
        <v>6</v>
      </c>
    </row>
    <row r="1255" spans="1:10">
      <c r="A1255" t="n">
        <v>12843</v>
      </c>
      <c r="B1255" s="9" t="n">
        <v>2</v>
      </c>
      <c r="C1255" s="7" t="n">
        <v>11</v>
      </c>
      <c r="D1255" s="7" t="s">
        <v>162</v>
      </c>
    </row>
    <row r="1256" spans="1:10">
      <c r="A1256" t="s">
        <v>4</v>
      </c>
      <c r="B1256" s="4" t="s">
        <v>5</v>
      </c>
      <c r="C1256" s="4" t="s">
        <v>20</v>
      </c>
    </row>
    <row r="1257" spans="1:10">
      <c r="A1257" t="n">
        <v>12863</v>
      </c>
      <c r="B1257" s="15" t="n">
        <v>3</v>
      </c>
      <c r="C1257" s="13" t="n">
        <f t="normal" ca="1">A1289</f>
        <v>0</v>
      </c>
    </row>
    <row r="1258" spans="1:10">
      <c r="A1258" t="s">
        <v>4</v>
      </c>
      <c r="B1258" s="4" t="s">
        <v>5</v>
      </c>
      <c r="C1258" s="4" t="s">
        <v>10</v>
      </c>
      <c r="D1258" s="4" t="s">
        <v>14</v>
      </c>
      <c r="E1258" s="4" t="s">
        <v>14</v>
      </c>
      <c r="F1258" s="4" t="s">
        <v>6</v>
      </c>
    </row>
    <row r="1259" spans="1:10">
      <c r="A1259" t="n">
        <v>12868</v>
      </c>
      <c r="B1259" s="32" t="n">
        <v>20</v>
      </c>
      <c r="C1259" s="7" t="n">
        <v>65534</v>
      </c>
      <c r="D1259" s="7" t="n">
        <v>3</v>
      </c>
      <c r="E1259" s="7" t="n">
        <v>10</v>
      </c>
      <c r="F1259" s="7" t="s">
        <v>97</v>
      </c>
    </row>
    <row r="1260" spans="1:10">
      <c r="A1260" t="s">
        <v>4</v>
      </c>
      <c r="B1260" s="4" t="s">
        <v>5</v>
      </c>
      <c r="C1260" s="4" t="s">
        <v>10</v>
      </c>
    </row>
    <row r="1261" spans="1:10">
      <c r="A1261" t="n">
        <v>12889</v>
      </c>
      <c r="B1261" s="26" t="n">
        <v>16</v>
      </c>
      <c r="C1261" s="7" t="n">
        <v>0</v>
      </c>
    </row>
    <row r="1262" spans="1:10">
      <c r="A1262" t="s">
        <v>4</v>
      </c>
      <c r="B1262" s="4" t="s">
        <v>5</v>
      </c>
      <c r="C1262" s="4" t="s">
        <v>14</v>
      </c>
      <c r="D1262" s="4" t="s">
        <v>10</v>
      </c>
    </row>
    <row r="1263" spans="1:10">
      <c r="A1263" t="n">
        <v>12892</v>
      </c>
      <c r="B1263" s="21" t="n">
        <v>22</v>
      </c>
      <c r="C1263" s="7" t="n">
        <v>10</v>
      </c>
      <c r="D1263" s="7" t="n">
        <v>0</v>
      </c>
    </row>
    <row r="1264" spans="1:10">
      <c r="A1264" t="s">
        <v>4</v>
      </c>
      <c r="B1264" s="4" t="s">
        <v>5</v>
      </c>
      <c r="C1264" s="4" t="s">
        <v>14</v>
      </c>
      <c r="D1264" s="4" t="s">
        <v>10</v>
      </c>
      <c r="E1264" s="4" t="s">
        <v>6</v>
      </c>
    </row>
    <row r="1265" spans="1:7">
      <c r="A1265" t="n">
        <v>12896</v>
      </c>
      <c r="B1265" s="35" t="n">
        <v>51</v>
      </c>
      <c r="C1265" s="7" t="n">
        <v>4</v>
      </c>
      <c r="D1265" s="7" t="n">
        <v>65534</v>
      </c>
      <c r="E1265" s="7" t="s">
        <v>117</v>
      </c>
    </row>
    <row r="1266" spans="1:7">
      <c r="A1266" t="s">
        <v>4</v>
      </c>
      <c r="B1266" s="4" t="s">
        <v>5</v>
      </c>
      <c r="C1266" s="4" t="s">
        <v>10</v>
      </c>
    </row>
    <row r="1267" spans="1:7">
      <c r="A1267" t="n">
        <v>12909</v>
      </c>
      <c r="B1267" s="26" t="n">
        <v>16</v>
      </c>
      <c r="C1267" s="7" t="n">
        <v>0</v>
      </c>
    </row>
    <row r="1268" spans="1:7">
      <c r="A1268" t="s">
        <v>4</v>
      </c>
      <c r="B1268" s="4" t="s">
        <v>5</v>
      </c>
      <c r="C1268" s="4" t="s">
        <v>10</v>
      </c>
      <c r="D1268" s="4" t="s">
        <v>88</v>
      </c>
      <c r="E1268" s="4" t="s">
        <v>14</v>
      </c>
      <c r="F1268" s="4" t="s">
        <v>14</v>
      </c>
      <c r="G1268" s="4" t="s">
        <v>88</v>
      </c>
      <c r="H1268" s="4" t="s">
        <v>14</v>
      </c>
      <c r="I1268" s="4" t="s">
        <v>14</v>
      </c>
    </row>
    <row r="1269" spans="1:7">
      <c r="A1269" t="n">
        <v>12912</v>
      </c>
      <c r="B1269" s="36" t="n">
        <v>26</v>
      </c>
      <c r="C1269" s="7" t="n">
        <v>65534</v>
      </c>
      <c r="D1269" s="7" t="s">
        <v>173</v>
      </c>
      <c r="E1269" s="7" t="n">
        <v>2</v>
      </c>
      <c r="F1269" s="7" t="n">
        <v>3</v>
      </c>
      <c r="G1269" s="7" t="s">
        <v>174</v>
      </c>
      <c r="H1269" s="7" t="n">
        <v>2</v>
      </c>
      <c r="I1269" s="7" t="n">
        <v>0</v>
      </c>
    </row>
    <row r="1270" spans="1:7">
      <c r="A1270" t="s">
        <v>4</v>
      </c>
      <c r="B1270" s="4" t="s">
        <v>5</v>
      </c>
    </row>
    <row r="1271" spans="1:7">
      <c r="A1271" t="n">
        <v>13001</v>
      </c>
      <c r="B1271" s="24" t="n">
        <v>28</v>
      </c>
    </row>
    <row r="1272" spans="1:7">
      <c r="A1272" t="s">
        <v>4</v>
      </c>
      <c r="B1272" s="4" t="s">
        <v>5</v>
      </c>
      <c r="C1272" s="4" t="s">
        <v>10</v>
      </c>
      <c r="D1272" s="4" t="s">
        <v>10</v>
      </c>
      <c r="E1272" s="4" t="s">
        <v>10</v>
      </c>
    </row>
    <row r="1273" spans="1:7">
      <c r="A1273" t="n">
        <v>13002</v>
      </c>
      <c r="B1273" s="42" t="n">
        <v>61</v>
      </c>
      <c r="C1273" s="7" t="n">
        <v>5333</v>
      </c>
      <c r="D1273" s="7" t="n">
        <v>5340</v>
      </c>
      <c r="E1273" s="7" t="n">
        <v>1000</v>
      </c>
    </row>
    <row r="1274" spans="1:7">
      <c r="A1274" t="s">
        <v>4</v>
      </c>
      <c r="B1274" s="4" t="s">
        <v>5</v>
      </c>
      <c r="C1274" s="4" t="s">
        <v>10</v>
      </c>
    </row>
    <row r="1275" spans="1:7">
      <c r="A1275" t="n">
        <v>13009</v>
      </c>
      <c r="B1275" s="26" t="n">
        <v>16</v>
      </c>
      <c r="C1275" s="7" t="n">
        <v>500</v>
      </c>
    </row>
    <row r="1276" spans="1:7">
      <c r="A1276" t="s">
        <v>4</v>
      </c>
      <c r="B1276" s="4" t="s">
        <v>5</v>
      </c>
      <c r="C1276" s="4" t="s">
        <v>14</v>
      </c>
      <c r="D1276" s="4" t="s">
        <v>10</v>
      </c>
      <c r="E1276" s="4" t="s">
        <v>6</v>
      </c>
    </row>
    <row r="1277" spans="1:7">
      <c r="A1277" t="n">
        <v>13012</v>
      </c>
      <c r="B1277" s="35" t="n">
        <v>51</v>
      </c>
      <c r="C1277" s="7" t="n">
        <v>4</v>
      </c>
      <c r="D1277" s="7" t="n">
        <v>65534</v>
      </c>
      <c r="E1277" s="7" t="s">
        <v>117</v>
      </c>
    </row>
    <row r="1278" spans="1:7">
      <c r="A1278" t="s">
        <v>4</v>
      </c>
      <c r="B1278" s="4" t="s">
        <v>5</v>
      </c>
      <c r="C1278" s="4" t="s">
        <v>10</v>
      </c>
    </row>
    <row r="1279" spans="1:7">
      <c r="A1279" t="n">
        <v>13025</v>
      </c>
      <c r="B1279" s="26" t="n">
        <v>16</v>
      </c>
      <c r="C1279" s="7" t="n">
        <v>0</v>
      </c>
    </row>
    <row r="1280" spans="1:7">
      <c r="A1280" t="s">
        <v>4</v>
      </c>
      <c r="B1280" s="4" t="s">
        <v>5</v>
      </c>
      <c r="C1280" s="4" t="s">
        <v>10</v>
      </c>
      <c r="D1280" s="4" t="s">
        <v>88</v>
      </c>
      <c r="E1280" s="4" t="s">
        <v>14</v>
      </c>
      <c r="F1280" s="4" t="s">
        <v>14</v>
      </c>
    </row>
    <row r="1281" spans="1:9">
      <c r="A1281" t="n">
        <v>13028</v>
      </c>
      <c r="B1281" s="36" t="n">
        <v>26</v>
      </c>
      <c r="C1281" s="7" t="n">
        <v>65534</v>
      </c>
      <c r="D1281" s="7" t="s">
        <v>175</v>
      </c>
      <c r="E1281" s="7" t="n">
        <v>2</v>
      </c>
      <c r="F1281" s="7" t="n">
        <v>0</v>
      </c>
    </row>
    <row r="1282" spans="1:9">
      <c r="A1282" t="s">
        <v>4</v>
      </c>
      <c r="B1282" s="4" t="s">
        <v>5</v>
      </c>
    </row>
    <row r="1283" spans="1:9">
      <c r="A1283" t="n">
        <v>13057</v>
      </c>
      <c r="B1283" s="24" t="n">
        <v>28</v>
      </c>
    </row>
    <row r="1284" spans="1:9">
      <c r="A1284" t="s">
        <v>4</v>
      </c>
      <c r="B1284" s="4" t="s">
        <v>5</v>
      </c>
      <c r="C1284" s="4" t="s">
        <v>14</v>
      </c>
      <c r="D1284" s="4" t="s">
        <v>10</v>
      </c>
      <c r="E1284" s="4" t="s">
        <v>19</v>
      </c>
      <c r="F1284" s="4" t="s">
        <v>10</v>
      </c>
      <c r="G1284" s="4" t="s">
        <v>9</v>
      </c>
      <c r="H1284" s="4" t="s">
        <v>9</v>
      </c>
      <c r="I1284" s="4" t="s">
        <v>10</v>
      </c>
      <c r="J1284" s="4" t="s">
        <v>10</v>
      </c>
      <c r="K1284" s="4" t="s">
        <v>9</v>
      </c>
      <c r="L1284" s="4" t="s">
        <v>9</v>
      </c>
      <c r="M1284" s="4" t="s">
        <v>9</v>
      </c>
      <c r="N1284" s="4" t="s">
        <v>9</v>
      </c>
      <c r="O1284" s="4" t="s">
        <v>6</v>
      </c>
    </row>
    <row r="1285" spans="1:9">
      <c r="A1285" t="n">
        <v>13058</v>
      </c>
      <c r="B1285" s="11" t="n">
        <v>50</v>
      </c>
      <c r="C1285" s="7" t="n">
        <v>0</v>
      </c>
      <c r="D1285" s="7" t="n">
        <v>2260</v>
      </c>
      <c r="E1285" s="7" t="n">
        <v>1</v>
      </c>
      <c r="F1285" s="7" t="n">
        <v>0</v>
      </c>
      <c r="G1285" s="7" t="n">
        <v>0</v>
      </c>
      <c r="H1285" s="7" t="n">
        <v>0</v>
      </c>
      <c r="I1285" s="7" t="n">
        <v>0</v>
      </c>
      <c r="J1285" s="7" t="n">
        <v>65533</v>
      </c>
      <c r="K1285" s="7" t="n">
        <v>0</v>
      </c>
      <c r="L1285" s="7" t="n">
        <v>0</v>
      </c>
      <c r="M1285" s="7" t="n">
        <v>0</v>
      </c>
      <c r="N1285" s="7" t="n">
        <v>0</v>
      </c>
      <c r="O1285" s="7" t="s">
        <v>13</v>
      </c>
    </row>
    <row r="1286" spans="1:9">
      <c r="A1286" t="s">
        <v>4</v>
      </c>
      <c r="B1286" s="4" t="s">
        <v>5</v>
      </c>
      <c r="C1286" s="4" t="s">
        <v>10</v>
      </c>
    </row>
    <row r="1287" spans="1:9">
      <c r="A1287" t="n">
        <v>13097</v>
      </c>
      <c r="B1287" s="26" t="n">
        <v>16</v>
      </c>
      <c r="C1287" s="7" t="n">
        <v>700</v>
      </c>
    </row>
    <row r="1288" spans="1:9">
      <c r="A1288" t="s">
        <v>4</v>
      </c>
      <c r="B1288" s="4" t="s">
        <v>5</v>
      </c>
      <c r="C1288" s="4" t="s">
        <v>20</v>
      </c>
    </row>
    <row r="1289" spans="1:9">
      <c r="A1289" t="n">
        <v>13100</v>
      </c>
      <c r="B1289" s="15" t="n">
        <v>3</v>
      </c>
      <c r="C1289" s="13" t="n">
        <f t="normal" ca="1">A1309</f>
        <v>0</v>
      </c>
    </row>
    <row r="1290" spans="1:9">
      <c r="A1290" t="s">
        <v>4</v>
      </c>
      <c r="B1290" s="4" t="s">
        <v>5</v>
      </c>
      <c r="C1290" s="4" t="s">
        <v>14</v>
      </c>
      <c r="D1290" s="4" t="s">
        <v>10</v>
      </c>
      <c r="E1290" s="4" t="s">
        <v>14</v>
      </c>
      <c r="F1290" s="4" t="s">
        <v>20</v>
      </c>
    </row>
    <row r="1291" spans="1:9">
      <c r="A1291" t="n">
        <v>13105</v>
      </c>
      <c r="B1291" s="12" t="n">
        <v>5</v>
      </c>
      <c r="C1291" s="7" t="n">
        <v>30</v>
      </c>
      <c r="D1291" s="7" t="n">
        <v>9724</v>
      </c>
      <c r="E1291" s="7" t="n">
        <v>1</v>
      </c>
      <c r="F1291" s="13" t="n">
        <f t="normal" ca="1">A1295</f>
        <v>0</v>
      </c>
    </row>
    <row r="1292" spans="1:9">
      <c r="A1292" t="s">
        <v>4</v>
      </c>
      <c r="B1292" s="4" t="s">
        <v>5</v>
      </c>
      <c r="C1292" s="4" t="s">
        <v>20</v>
      </c>
    </row>
    <row r="1293" spans="1:9">
      <c r="A1293" t="n">
        <v>13114</v>
      </c>
      <c r="B1293" s="15" t="n">
        <v>3</v>
      </c>
      <c r="C1293" s="13" t="n">
        <f t="normal" ca="1">A1309</f>
        <v>0</v>
      </c>
    </row>
    <row r="1294" spans="1:9">
      <c r="A1294" t="s">
        <v>4</v>
      </c>
      <c r="B1294" s="4" t="s">
        <v>5</v>
      </c>
      <c r="C1294" s="4" t="s">
        <v>14</v>
      </c>
      <c r="D1294" s="4" t="s">
        <v>10</v>
      </c>
      <c r="E1294" s="4" t="s">
        <v>14</v>
      </c>
      <c r="F1294" s="4" t="s">
        <v>20</v>
      </c>
    </row>
    <row r="1295" spans="1:9">
      <c r="A1295" t="n">
        <v>13119</v>
      </c>
      <c r="B1295" s="12" t="n">
        <v>5</v>
      </c>
      <c r="C1295" s="7" t="n">
        <v>30</v>
      </c>
      <c r="D1295" s="7" t="n">
        <v>9721</v>
      </c>
      <c r="E1295" s="7" t="n">
        <v>1</v>
      </c>
      <c r="F1295" s="13" t="n">
        <f t="normal" ca="1">A1299</f>
        <v>0</v>
      </c>
    </row>
    <row r="1296" spans="1:9">
      <c r="A1296" t="s">
        <v>4</v>
      </c>
      <c r="B1296" s="4" t="s">
        <v>5</v>
      </c>
      <c r="C1296" s="4" t="s">
        <v>20</v>
      </c>
    </row>
    <row r="1297" spans="1:15">
      <c r="A1297" t="n">
        <v>13128</v>
      </c>
      <c r="B1297" s="15" t="n">
        <v>3</v>
      </c>
      <c r="C1297" s="13" t="n">
        <f t="normal" ca="1">A1309</f>
        <v>0</v>
      </c>
    </row>
    <row r="1298" spans="1:15">
      <c r="A1298" t="s">
        <v>4</v>
      </c>
      <c r="B1298" s="4" t="s">
        <v>5</v>
      </c>
      <c r="C1298" s="4" t="s">
        <v>14</v>
      </c>
      <c r="D1298" s="4" t="s">
        <v>10</v>
      </c>
      <c r="E1298" s="4" t="s">
        <v>14</v>
      </c>
      <c r="F1298" s="4" t="s">
        <v>20</v>
      </c>
    </row>
    <row r="1299" spans="1:15">
      <c r="A1299" t="n">
        <v>13133</v>
      </c>
      <c r="B1299" s="12" t="n">
        <v>5</v>
      </c>
      <c r="C1299" s="7" t="n">
        <v>30</v>
      </c>
      <c r="D1299" s="7" t="n">
        <v>9712</v>
      </c>
      <c r="E1299" s="7" t="n">
        <v>1</v>
      </c>
      <c r="F1299" s="13" t="n">
        <f t="normal" ca="1">A1303</f>
        <v>0</v>
      </c>
    </row>
    <row r="1300" spans="1:15">
      <c r="A1300" t="s">
        <v>4</v>
      </c>
      <c r="B1300" s="4" t="s">
        <v>5</v>
      </c>
      <c r="C1300" s="4" t="s">
        <v>20</v>
      </c>
    </row>
    <row r="1301" spans="1:15">
      <c r="A1301" t="n">
        <v>13142</v>
      </c>
      <c r="B1301" s="15" t="n">
        <v>3</v>
      </c>
      <c r="C1301" s="13" t="n">
        <f t="normal" ca="1">A1309</f>
        <v>0</v>
      </c>
    </row>
    <row r="1302" spans="1:15">
      <c r="A1302" t="s">
        <v>4</v>
      </c>
      <c r="B1302" s="4" t="s">
        <v>5</v>
      </c>
      <c r="C1302" s="4" t="s">
        <v>14</v>
      </c>
      <c r="D1302" s="4" t="s">
        <v>10</v>
      </c>
      <c r="E1302" s="4" t="s">
        <v>14</v>
      </c>
      <c r="F1302" s="4" t="s">
        <v>20</v>
      </c>
    </row>
    <row r="1303" spans="1:15">
      <c r="A1303" t="n">
        <v>13147</v>
      </c>
      <c r="B1303" s="12" t="n">
        <v>5</v>
      </c>
      <c r="C1303" s="7" t="n">
        <v>30</v>
      </c>
      <c r="D1303" s="7" t="n">
        <v>8952</v>
      </c>
      <c r="E1303" s="7" t="n">
        <v>1</v>
      </c>
      <c r="F1303" s="13" t="n">
        <f t="normal" ca="1">A1307</f>
        <v>0</v>
      </c>
    </row>
    <row r="1304" spans="1:15">
      <c r="A1304" t="s">
        <v>4</v>
      </c>
      <c r="B1304" s="4" t="s">
        <v>5</v>
      </c>
      <c r="C1304" s="4" t="s">
        <v>20</v>
      </c>
    </row>
    <row r="1305" spans="1:15">
      <c r="A1305" t="n">
        <v>13156</v>
      </c>
      <c r="B1305" s="15" t="n">
        <v>3</v>
      </c>
      <c r="C1305" s="13" t="n">
        <f t="normal" ca="1">A1309</f>
        <v>0</v>
      </c>
    </row>
    <row r="1306" spans="1:15">
      <c r="A1306" t="s">
        <v>4</v>
      </c>
      <c r="B1306" s="4" t="s">
        <v>5</v>
      </c>
      <c r="C1306" s="4" t="s">
        <v>14</v>
      </c>
      <c r="D1306" s="4" t="s">
        <v>10</v>
      </c>
      <c r="E1306" s="4" t="s">
        <v>14</v>
      </c>
      <c r="F1306" s="4" t="s">
        <v>20</v>
      </c>
    </row>
    <row r="1307" spans="1:15">
      <c r="A1307" t="n">
        <v>13161</v>
      </c>
      <c r="B1307" s="12" t="n">
        <v>5</v>
      </c>
      <c r="C1307" s="7" t="n">
        <v>30</v>
      </c>
      <c r="D1307" s="7" t="n">
        <v>8951</v>
      </c>
      <c r="E1307" s="7" t="n">
        <v>1</v>
      </c>
      <c r="F1307" s="13" t="n">
        <f t="normal" ca="1">A1309</f>
        <v>0</v>
      </c>
    </row>
    <row r="1308" spans="1:15">
      <c r="A1308" t="s">
        <v>4</v>
      </c>
      <c r="B1308" s="4" t="s">
        <v>5</v>
      </c>
      <c r="C1308" s="4" t="s">
        <v>14</v>
      </c>
    </row>
    <row r="1309" spans="1:15">
      <c r="A1309" t="n">
        <v>13170</v>
      </c>
      <c r="B1309" s="27" t="n">
        <v>23</v>
      </c>
      <c r="C1309" s="7" t="n">
        <v>10</v>
      </c>
    </row>
    <row r="1310" spans="1:15">
      <c r="A1310" t="s">
        <v>4</v>
      </c>
      <c r="B1310" s="4" t="s">
        <v>5</v>
      </c>
      <c r="C1310" s="4" t="s">
        <v>14</v>
      </c>
      <c r="D1310" s="4" t="s">
        <v>6</v>
      </c>
    </row>
    <row r="1311" spans="1:15">
      <c r="A1311" t="n">
        <v>13172</v>
      </c>
      <c r="B1311" s="9" t="n">
        <v>2</v>
      </c>
      <c r="C1311" s="7" t="n">
        <v>10</v>
      </c>
      <c r="D1311" s="7" t="s">
        <v>91</v>
      </c>
    </row>
    <row r="1312" spans="1:15">
      <c r="A1312" t="s">
        <v>4</v>
      </c>
      <c r="B1312" s="4" t="s">
        <v>5</v>
      </c>
      <c r="C1312" s="4" t="s">
        <v>14</v>
      </c>
    </row>
    <row r="1313" spans="1:6">
      <c r="A1313" t="n">
        <v>13195</v>
      </c>
      <c r="B1313" s="31" t="n">
        <v>74</v>
      </c>
      <c r="C1313" s="7" t="n">
        <v>46</v>
      </c>
    </row>
    <row r="1314" spans="1:6">
      <c r="A1314" t="s">
        <v>4</v>
      </c>
      <c r="B1314" s="4" t="s">
        <v>5</v>
      </c>
      <c r="C1314" s="4" t="s">
        <v>14</v>
      </c>
    </row>
    <row r="1315" spans="1:6">
      <c r="A1315" t="n">
        <v>13197</v>
      </c>
      <c r="B1315" s="31" t="n">
        <v>74</v>
      </c>
      <c r="C1315" s="7" t="n">
        <v>54</v>
      </c>
    </row>
    <row r="1316" spans="1:6">
      <c r="A1316" t="s">
        <v>4</v>
      </c>
      <c r="B1316" s="4" t="s">
        <v>5</v>
      </c>
    </row>
    <row r="1317" spans="1:6">
      <c r="A1317" t="n">
        <v>13199</v>
      </c>
      <c r="B1317" s="5" t="n">
        <v>1</v>
      </c>
    </row>
    <row r="1318" spans="1:6" s="3" customFormat="1" customHeight="0">
      <c r="A1318" s="3" t="s">
        <v>2</v>
      </c>
      <c r="B1318" s="3" t="s">
        <v>176</v>
      </c>
    </row>
    <row r="1319" spans="1:6">
      <c r="A1319" t="s">
        <v>4</v>
      </c>
      <c r="B1319" s="4" t="s">
        <v>5</v>
      </c>
      <c r="C1319" s="4" t="s">
        <v>10</v>
      </c>
      <c r="D1319" s="4" t="s">
        <v>14</v>
      </c>
      <c r="E1319" s="4" t="s">
        <v>14</v>
      </c>
      <c r="F1319" s="4" t="s">
        <v>6</v>
      </c>
    </row>
    <row r="1320" spans="1:6">
      <c r="A1320" t="n">
        <v>13200</v>
      </c>
      <c r="B1320" s="32" t="n">
        <v>20</v>
      </c>
      <c r="C1320" s="7" t="n">
        <v>5333</v>
      </c>
      <c r="D1320" s="7" t="n">
        <v>3</v>
      </c>
      <c r="E1320" s="7" t="n">
        <v>10</v>
      </c>
      <c r="F1320" s="7" t="s">
        <v>97</v>
      </c>
    </row>
    <row r="1321" spans="1:6">
      <c r="A1321" t="s">
        <v>4</v>
      </c>
      <c r="B1321" s="4" t="s">
        <v>5</v>
      </c>
      <c r="C1321" s="4" t="s">
        <v>10</v>
      </c>
    </row>
    <row r="1322" spans="1:6">
      <c r="A1322" t="n">
        <v>13221</v>
      </c>
      <c r="B1322" s="26" t="n">
        <v>16</v>
      </c>
      <c r="C1322" s="7" t="n">
        <v>0</v>
      </c>
    </row>
    <row r="1323" spans="1:6">
      <c r="A1323" t="s">
        <v>4</v>
      </c>
      <c r="B1323" s="4" t="s">
        <v>5</v>
      </c>
      <c r="C1323" s="4" t="s">
        <v>10</v>
      </c>
      <c r="D1323" s="4" t="s">
        <v>9</v>
      </c>
    </row>
    <row r="1324" spans="1:6">
      <c r="A1324" t="n">
        <v>13224</v>
      </c>
      <c r="B1324" s="41" t="n">
        <v>43</v>
      </c>
      <c r="C1324" s="7" t="n">
        <v>5333</v>
      </c>
      <c r="D1324" s="7" t="n">
        <v>1088</v>
      </c>
    </row>
    <row r="1325" spans="1:6">
      <c r="A1325" t="s">
        <v>4</v>
      </c>
      <c r="B1325" s="4" t="s">
        <v>5</v>
      </c>
      <c r="C1325" s="4" t="s">
        <v>10</v>
      </c>
      <c r="D1325" s="4" t="s">
        <v>14</v>
      </c>
      <c r="E1325" s="4" t="s">
        <v>14</v>
      </c>
      <c r="F1325" s="4" t="s">
        <v>6</v>
      </c>
    </row>
    <row r="1326" spans="1:6">
      <c r="A1326" t="n">
        <v>13231</v>
      </c>
      <c r="B1326" s="32" t="n">
        <v>20</v>
      </c>
      <c r="C1326" s="7" t="n">
        <v>5331</v>
      </c>
      <c r="D1326" s="7" t="n">
        <v>3</v>
      </c>
      <c r="E1326" s="7" t="n">
        <v>10</v>
      </c>
      <c r="F1326" s="7" t="s">
        <v>97</v>
      </c>
    </row>
    <row r="1327" spans="1:6">
      <c r="A1327" t="s">
        <v>4</v>
      </c>
      <c r="B1327" s="4" t="s">
        <v>5</v>
      </c>
      <c r="C1327" s="4" t="s">
        <v>10</v>
      </c>
    </row>
    <row r="1328" spans="1:6">
      <c r="A1328" t="n">
        <v>13252</v>
      </c>
      <c r="B1328" s="26" t="n">
        <v>16</v>
      </c>
      <c r="C1328" s="7" t="n">
        <v>0</v>
      </c>
    </row>
    <row r="1329" spans="1:6">
      <c r="A1329" t="s">
        <v>4</v>
      </c>
      <c r="B1329" s="4" t="s">
        <v>5</v>
      </c>
      <c r="C1329" s="4" t="s">
        <v>10</v>
      </c>
      <c r="D1329" s="4" t="s">
        <v>9</v>
      </c>
    </row>
    <row r="1330" spans="1:6">
      <c r="A1330" t="n">
        <v>13255</v>
      </c>
      <c r="B1330" s="41" t="n">
        <v>43</v>
      </c>
      <c r="C1330" s="7" t="n">
        <v>5331</v>
      </c>
      <c r="D1330" s="7" t="n">
        <v>1088</v>
      </c>
    </row>
    <row r="1331" spans="1:6">
      <c r="A1331" t="s">
        <v>4</v>
      </c>
      <c r="B1331" s="4" t="s">
        <v>5</v>
      </c>
      <c r="C1331" s="4" t="s">
        <v>10</v>
      </c>
      <c r="D1331" s="4" t="s">
        <v>14</v>
      </c>
      <c r="E1331" s="4" t="s">
        <v>14</v>
      </c>
      <c r="F1331" s="4" t="s">
        <v>6</v>
      </c>
    </row>
    <row r="1332" spans="1:6">
      <c r="A1332" t="n">
        <v>13262</v>
      </c>
      <c r="B1332" s="32" t="n">
        <v>20</v>
      </c>
      <c r="C1332" s="7" t="n">
        <v>5332</v>
      </c>
      <c r="D1332" s="7" t="n">
        <v>3</v>
      </c>
      <c r="E1332" s="7" t="n">
        <v>10</v>
      </c>
      <c r="F1332" s="7" t="s">
        <v>97</v>
      </c>
    </row>
    <row r="1333" spans="1:6">
      <c r="A1333" t="s">
        <v>4</v>
      </c>
      <c r="B1333" s="4" t="s">
        <v>5</v>
      </c>
      <c r="C1333" s="4" t="s">
        <v>10</v>
      </c>
    </row>
    <row r="1334" spans="1:6">
      <c r="A1334" t="n">
        <v>13283</v>
      </c>
      <c r="B1334" s="26" t="n">
        <v>16</v>
      </c>
      <c r="C1334" s="7" t="n">
        <v>0</v>
      </c>
    </row>
    <row r="1335" spans="1:6">
      <c r="A1335" t="s">
        <v>4</v>
      </c>
      <c r="B1335" s="4" t="s">
        <v>5</v>
      </c>
      <c r="C1335" s="4" t="s">
        <v>10</v>
      </c>
      <c r="D1335" s="4" t="s">
        <v>9</v>
      </c>
    </row>
    <row r="1336" spans="1:6">
      <c r="A1336" t="n">
        <v>13286</v>
      </c>
      <c r="B1336" s="41" t="n">
        <v>43</v>
      </c>
      <c r="C1336" s="7" t="n">
        <v>5332</v>
      </c>
      <c r="D1336" s="7" t="n">
        <v>1088</v>
      </c>
    </row>
    <row r="1337" spans="1:6">
      <c r="A1337" t="s">
        <v>4</v>
      </c>
      <c r="B1337" s="4" t="s">
        <v>5</v>
      </c>
      <c r="C1337" s="4" t="s">
        <v>14</v>
      </c>
      <c r="D1337" s="4" t="s">
        <v>10</v>
      </c>
    </row>
    <row r="1338" spans="1:6">
      <c r="A1338" t="n">
        <v>13293</v>
      </c>
      <c r="B1338" s="21" t="n">
        <v>22</v>
      </c>
      <c r="C1338" s="7" t="n">
        <v>11</v>
      </c>
      <c r="D1338" s="7" t="n">
        <v>0</v>
      </c>
    </row>
    <row r="1339" spans="1:6">
      <c r="A1339" t="s">
        <v>4</v>
      </c>
      <c r="B1339" s="4" t="s">
        <v>5</v>
      </c>
      <c r="C1339" s="4" t="s">
        <v>14</v>
      </c>
      <c r="D1339" s="4" t="s">
        <v>10</v>
      </c>
      <c r="E1339" s="4" t="s">
        <v>6</v>
      </c>
    </row>
    <row r="1340" spans="1:6">
      <c r="A1340" t="n">
        <v>13297</v>
      </c>
      <c r="B1340" s="35" t="n">
        <v>51</v>
      </c>
      <c r="C1340" s="7" t="n">
        <v>4</v>
      </c>
      <c r="D1340" s="7" t="n">
        <v>5332</v>
      </c>
      <c r="E1340" s="7" t="s">
        <v>117</v>
      </c>
    </row>
    <row r="1341" spans="1:6">
      <c r="A1341" t="s">
        <v>4</v>
      </c>
      <c r="B1341" s="4" t="s">
        <v>5</v>
      </c>
      <c r="C1341" s="4" t="s">
        <v>10</v>
      </c>
    </row>
    <row r="1342" spans="1:6">
      <c r="A1342" t="n">
        <v>13310</v>
      </c>
      <c r="B1342" s="26" t="n">
        <v>16</v>
      </c>
      <c r="C1342" s="7" t="n">
        <v>0</v>
      </c>
    </row>
    <row r="1343" spans="1:6">
      <c r="A1343" t="s">
        <v>4</v>
      </c>
      <c r="B1343" s="4" t="s">
        <v>5</v>
      </c>
      <c r="C1343" s="4" t="s">
        <v>10</v>
      </c>
      <c r="D1343" s="4" t="s">
        <v>88</v>
      </c>
      <c r="E1343" s="4" t="s">
        <v>14</v>
      </c>
      <c r="F1343" s="4" t="s">
        <v>14</v>
      </c>
    </row>
    <row r="1344" spans="1:6">
      <c r="A1344" t="n">
        <v>13313</v>
      </c>
      <c r="B1344" s="36" t="n">
        <v>26</v>
      </c>
      <c r="C1344" s="7" t="n">
        <v>5332</v>
      </c>
      <c r="D1344" s="7" t="s">
        <v>177</v>
      </c>
      <c r="E1344" s="7" t="n">
        <v>2</v>
      </c>
      <c r="F1344" s="7" t="n">
        <v>0</v>
      </c>
    </row>
    <row r="1345" spans="1:6">
      <c r="A1345" t="s">
        <v>4</v>
      </c>
      <c r="B1345" s="4" t="s">
        <v>5</v>
      </c>
    </row>
    <row r="1346" spans="1:6">
      <c r="A1346" t="n">
        <v>13345</v>
      </c>
      <c r="B1346" s="24" t="n">
        <v>28</v>
      </c>
    </row>
    <row r="1347" spans="1:6">
      <c r="A1347" t="s">
        <v>4</v>
      </c>
      <c r="B1347" s="4" t="s">
        <v>5</v>
      </c>
      <c r="C1347" s="4" t="s">
        <v>14</v>
      </c>
      <c r="D1347" s="4" t="s">
        <v>10</v>
      </c>
      <c r="E1347" s="4" t="s">
        <v>6</v>
      </c>
    </row>
    <row r="1348" spans="1:6">
      <c r="A1348" t="n">
        <v>13346</v>
      </c>
      <c r="B1348" s="35" t="n">
        <v>51</v>
      </c>
      <c r="C1348" s="7" t="n">
        <v>4</v>
      </c>
      <c r="D1348" s="7" t="n">
        <v>5331</v>
      </c>
      <c r="E1348" s="7" t="s">
        <v>117</v>
      </c>
    </row>
    <row r="1349" spans="1:6">
      <c r="A1349" t="s">
        <v>4</v>
      </c>
      <c r="B1349" s="4" t="s">
        <v>5</v>
      </c>
      <c r="C1349" s="4" t="s">
        <v>10</v>
      </c>
    </row>
    <row r="1350" spans="1:6">
      <c r="A1350" t="n">
        <v>13359</v>
      </c>
      <c r="B1350" s="26" t="n">
        <v>16</v>
      </c>
      <c r="C1350" s="7" t="n">
        <v>0</v>
      </c>
    </row>
    <row r="1351" spans="1:6">
      <c r="A1351" t="s">
        <v>4</v>
      </c>
      <c r="B1351" s="4" t="s">
        <v>5</v>
      </c>
      <c r="C1351" s="4" t="s">
        <v>10</v>
      </c>
      <c r="D1351" s="4" t="s">
        <v>88</v>
      </c>
      <c r="E1351" s="4" t="s">
        <v>14</v>
      </c>
      <c r="F1351" s="4" t="s">
        <v>14</v>
      </c>
      <c r="G1351" s="4" t="s">
        <v>88</v>
      </c>
      <c r="H1351" s="4" t="s">
        <v>14</v>
      </c>
      <c r="I1351" s="4" t="s">
        <v>14</v>
      </c>
    </row>
    <row r="1352" spans="1:6">
      <c r="A1352" t="n">
        <v>13362</v>
      </c>
      <c r="B1352" s="36" t="n">
        <v>26</v>
      </c>
      <c r="C1352" s="7" t="n">
        <v>5331</v>
      </c>
      <c r="D1352" s="7" t="s">
        <v>178</v>
      </c>
      <c r="E1352" s="7" t="n">
        <v>2</v>
      </c>
      <c r="F1352" s="7" t="n">
        <v>3</v>
      </c>
      <c r="G1352" s="7" t="s">
        <v>179</v>
      </c>
      <c r="H1352" s="7" t="n">
        <v>2</v>
      </c>
      <c r="I1352" s="7" t="n">
        <v>0</v>
      </c>
    </row>
    <row r="1353" spans="1:6">
      <c r="A1353" t="s">
        <v>4</v>
      </c>
      <c r="B1353" s="4" t="s">
        <v>5</v>
      </c>
    </row>
    <row r="1354" spans="1:6">
      <c r="A1354" t="n">
        <v>13458</v>
      </c>
      <c r="B1354" s="24" t="n">
        <v>28</v>
      </c>
    </row>
    <row r="1355" spans="1:6">
      <c r="A1355" t="s">
        <v>4</v>
      </c>
      <c r="B1355" s="4" t="s">
        <v>5</v>
      </c>
      <c r="C1355" s="4" t="s">
        <v>14</v>
      </c>
      <c r="D1355" s="4" t="s">
        <v>10</v>
      </c>
      <c r="E1355" s="4" t="s">
        <v>6</v>
      </c>
    </row>
    <row r="1356" spans="1:6">
      <c r="A1356" t="n">
        <v>13459</v>
      </c>
      <c r="B1356" s="35" t="n">
        <v>51</v>
      </c>
      <c r="C1356" s="7" t="n">
        <v>4</v>
      </c>
      <c r="D1356" s="7" t="n">
        <v>5333</v>
      </c>
      <c r="E1356" s="7" t="s">
        <v>117</v>
      </c>
    </row>
    <row r="1357" spans="1:6">
      <c r="A1357" t="s">
        <v>4</v>
      </c>
      <c r="B1357" s="4" t="s">
        <v>5</v>
      </c>
      <c r="C1357" s="4" t="s">
        <v>10</v>
      </c>
    </row>
    <row r="1358" spans="1:6">
      <c r="A1358" t="n">
        <v>13472</v>
      </c>
      <c r="B1358" s="26" t="n">
        <v>16</v>
      </c>
      <c r="C1358" s="7" t="n">
        <v>0</v>
      </c>
    </row>
    <row r="1359" spans="1:6">
      <c r="A1359" t="s">
        <v>4</v>
      </c>
      <c r="B1359" s="4" t="s">
        <v>5</v>
      </c>
      <c r="C1359" s="4" t="s">
        <v>10</v>
      </c>
      <c r="D1359" s="4" t="s">
        <v>88</v>
      </c>
      <c r="E1359" s="4" t="s">
        <v>14</v>
      </c>
      <c r="F1359" s="4" t="s">
        <v>14</v>
      </c>
      <c r="G1359" s="4" t="s">
        <v>88</v>
      </c>
      <c r="H1359" s="4" t="s">
        <v>14</v>
      </c>
      <c r="I1359" s="4" t="s">
        <v>14</v>
      </c>
    </row>
    <row r="1360" spans="1:6">
      <c r="A1360" t="n">
        <v>13475</v>
      </c>
      <c r="B1360" s="36" t="n">
        <v>26</v>
      </c>
      <c r="C1360" s="7" t="n">
        <v>5333</v>
      </c>
      <c r="D1360" s="7" t="s">
        <v>180</v>
      </c>
      <c r="E1360" s="7" t="n">
        <v>2</v>
      </c>
      <c r="F1360" s="7" t="n">
        <v>3</v>
      </c>
      <c r="G1360" s="7" t="s">
        <v>181</v>
      </c>
      <c r="H1360" s="7" t="n">
        <v>2</v>
      </c>
      <c r="I1360" s="7" t="n">
        <v>0</v>
      </c>
    </row>
    <row r="1361" spans="1:9">
      <c r="A1361" t="s">
        <v>4</v>
      </c>
      <c r="B1361" s="4" t="s">
        <v>5</v>
      </c>
    </row>
    <row r="1362" spans="1:9">
      <c r="A1362" t="n">
        <v>13524</v>
      </c>
      <c r="B1362" s="24" t="n">
        <v>28</v>
      </c>
    </row>
    <row r="1363" spans="1:9">
      <c r="A1363" t="s">
        <v>4</v>
      </c>
      <c r="B1363" s="4" t="s">
        <v>5</v>
      </c>
      <c r="C1363" s="4" t="s">
        <v>10</v>
      </c>
    </row>
    <row r="1364" spans="1:9">
      <c r="A1364" t="n">
        <v>13525</v>
      </c>
      <c r="B1364" s="37" t="n">
        <v>12</v>
      </c>
      <c r="C1364" s="7" t="n">
        <v>5</v>
      </c>
    </row>
    <row r="1365" spans="1:9">
      <c r="A1365" t="s">
        <v>4</v>
      </c>
      <c r="B1365" s="4" t="s">
        <v>5</v>
      </c>
      <c r="C1365" s="4" t="s">
        <v>10</v>
      </c>
    </row>
    <row r="1366" spans="1:9">
      <c r="A1366" t="n">
        <v>13528</v>
      </c>
      <c r="B1366" s="37" t="n">
        <v>12</v>
      </c>
      <c r="C1366" s="7" t="n">
        <v>3</v>
      </c>
    </row>
    <row r="1367" spans="1:9">
      <c r="A1367" t="s">
        <v>4</v>
      </c>
      <c r="B1367" s="4" t="s">
        <v>5</v>
      </c>
      <c r="C1367" s="4" t="s">
        <v>10</v>
      </c>
    </row>
    <row r="1368" spans="1:9">
      <c r="A1368" t="n">
        <v>13531</v>
      </c>
      <c r="B1368" s="37" t="n">
        <v>12</v>
      </c>
      <c r="C1368" s="7" t="n">
        <v>4</v>
      </c>
    </row>
    <row r="1369" spans="1:9">
      <c r="A1369" t="s">
        <v>4</v>
      </c>
      <c r="B1369" s="4" t="s">
        <v>5</v>
      </c>
    </row>
    <row r="1370" spans="1:9">
      <c r="A1370" t="n">
        <v>13534</v>
      </c>
      <c r="B1370" s="5" t="n">
        <v>1</v>
      </c>
    </row>
    <row r="1371" spans="1:9" s="3" customFormat="1" customHeight="0">
      <c r="A1371" s="3" t="s">
        <v>2</v>
      </c>
      <c r="B1371" s="3" t="s">
        <v>182</v>
      </c>
    </row>
    <row r="1372" spans="1:9">
      <c r="A1372" t="s">
        <v>4</v>
      </c>
      <c r="B1372" s="4" t="s">
        <v>5</v>
      </c>
      <c r="C1372" s="4" t="s">
        <v>14</v>
      </c>
      <c r="D1372" s="4" t="s">
        <v>10</v>
      </c>
      <c r="E1372" s="4" t="s">
        <v>14</v>
      </c>
      <c r="F1372" s="4" t="s">
        <v>14</v>
      </c>
      <c r="G1372" s="4" t="s">
        <v>14</v>
      </c>
      <c r="H1372" s="4" t="s">
        <v>10</v>
      </c>
      <c r="I1372" s="4" t="s">
        <v>20</v>
      </c>
      <c r="J1372" s="4" t="s">
        <v>10</v>
      </c>
      <c r="K1372" s="4" t="s">
        <v>20</v>
      </c>
      <c r="L1372" s="4" t="s">
        <v>20</v>
      </c>
    </row>
    <row r="1373" spans="1:9">
      <c r="A1373" t="n">
        <v>13536</v>
      </c>
      <c r="B1373" s="29" t="n">
        <v>6</v>
      </c>
      <c r="C1373" s="7" t="n">
        <v>33</v>
      </c>
      <c r="D1373" s="7" t="n">
        <v>65534</v>
      </c>
      <c r="E1373" s="7" t="n">
        <v>9</v>
      </c>
      <c r="F1373" s="7" t="n">
        <v>1</v>
      </c>
      <c r="G1373" s="7" t="n">
        <v>2</v>
      </c>
      <c r="H1373" s="7" t="n">
        <v>5</v>
      </c>
      <c r="I1373" s="13" t="n">
        <f t="normal" ca="1">A1375</f>
        <v>0</v>
      </c>
      <c r="J1373" s="7" t="n">
        <v>6</v>
      </c>
      <c r="K1373" s="13" t="n">
        <f t="normal" ca="1">A1389</f>
        <v>0</v>
      </c>
      <c r="L1373" s="13" t="n">
        <f t="normal" ca="1">A1395</f>
        <v>0</v>
      </c>
    </row>
    <row r="1374" spans="1:9">
      <c r="A1374" t="s">
        <v>4</v>
      </c>
      <c r="B1374" s="4" t="s">
        <v>5</v>
      </c>
      <c r="C1374" s="4" t="s">
        <v>10</v>
      </c>
      <c r="D1374" s="4" t="s">
        <v>19</v>
      </c>
      <c r="E1374" s="4" t="s">
        <v>19</v>
      </c>
      <c r="F1374" s="4" t="s">
        <v>19</v>
      </c>
      <c r="G1374" s="4" t="s">
        <v>19</v>
      </c>
    </row>
    <row r="1375" spans="1:9">
      <c r="A1375" t="n">
        <v>13559</v>
      </c>
      <c r="B1375" s="30" t="n">
        <v>46</v>
      </c>
      <c r="C1375" s="7" t="n">
        <v>65534</v>
      </c>
      <c r="D1375" s="7" t="n">
        <v>10.2700004577637</v>
      </c>
      <c r="E1375" s="7" t="n">
        <v>10.4399995803833</v>
      </c>
      <c r="F1375" s="7" t="n">
        <v>13.1099996566772</v>
      </c>
      <c r="G1375" s="7" t="n">
        <v>160.100006103516</v>
      </c>
    </row>
    <row r="1376" spans="1:9">
      <c r="A1376" t="s">
        <v>4</v>
      </c>
      <c r="B1376" s="4" t="s">
        <v>5</v>
      </c>
      <c r="C1376" s="4" t="s">
        <v>14</v>
      </c>
      <c r="D1376" s="4" t="s">
        <v>6</v>
      </c>
      <c r="E1376" s="4" t="s">
        <v>10</v>
      </c>
    </row>
    <row r="1377" spans="1:12">
      <c r="A1377" t="n">
        <v>13578</v>
      </c>
      <c r="B1377" s="18" t="n">
        <v>94</v>
      </c>
      <c r="C1377" s="7" t="n">
        <v>0</v>
      </c>
      <c r="D1377" s="7" t="s">
        <v>25</v>
      </c>
      <c r="E1377" s="7" t="n">
        <v>1</v>
      </c>
    </row>
    <row r="1378" spans="1:12">
      <c r="A1378" t="s">
        <v>4</v>
      </c>
      <c r="B1378" s="4" t="s">
        <v>5</v>
      </c>
      <c r="C1378" s="4" t="s">
        <v>14</v>
      </c>
      <c r="D1378" s="4" t="s">
        <v>6</v>
      </c>
      <c r="E1378" s="4" t="s">
        <v>10</v>
      </c>
    </row>
    <row r="1379" spans="1:12">
      <c r="A1379" t="n">
        <v>13592</v>
      </c>
      <c r="B1379" s="18" t="n">
        <v>94</v>
      </c>
      <c r="C1379" s="7" t="n">
        <v>0</v>
      </c>
      <c r="D1379" s="7" t="s">
        <v>25</v>
      </c>
      <c r="E1379" s="7" t="n">
        <v>2</v>
      </c>
    </row>
    <row r="1380" spans="1:12">
      <c r="A1380" t="s">
        <v>4</v>
      </c>
      <c r="B1380" s="4" t="s">
        <v>5</v>
      </c>
      <c r="C1380" s="4" t="s">
        <v>14</v>
      </c>
      <c r="D1380" s="4" t="s">
        <v>6</v>
      </c>
      <c r="E1380" s="4" t="s">
        <v>10</v>
      </c>
    </row>
    <row r="1381" spans="1:12">
      <c r="A1381" t="n">
        <v>13606</v>
      </c>
      <c r="B1381" s="18" t="n">
        <v>94</v>
      </c>
      <c r="C1381" s="7" t="n">
        <v>1</v>
      </c>
      <c r="D1381" s="7" t="s">
        <v>25</v>
      </c>
      <c r="E1381" s="7" t="n">
        <v>4</v>
      </c>
    </row>
    <row r="1382" spans="1:12">
      <c r="A1382" t="s">
        <v>4</v>
      </c>
      <c r="B1382" s="4" t="s">
        <v>5</v>
      </c>
      <c r="C1382" s="4" t="s">
        <v>14</v>
      </c>
      <c r="D1382" s="4" t="s">
        <v>6</v>
      </c>
    </row>
    <row r="1383" spans="1:12">
      <c r="A1383" t="n">
        <v>13620</v>
      </c>
      <c r="B1383" s="18" t="n">
        <v>94</v>
      </c>
      <c r="C1383" s="7" t="n">
        <v>5</v>
      </c>
      <c r="D1383" s="7" t="s">
        <v>25</v>
      </c>
    </row>
    <row r="1384" spans="1:12">
      <c r="A1384" t="s">
        <v>4</v>
      </c>
      <c r="B1384" s="4" t="s">
        <v>5</v>
      </c>
      <c r="C1384" s="4" t="s">
        <v>14</v>
      </c>
      <c r="D1384" s="4" t="s">
        <v>10</v>
      </c>
      <c r="E1384" s="4" t="s">
        <v>9</v>
      </c>
    </row>
    <row r="1385" spans="1:12">
      <c r="A1385" t="n">
        <v>13632</v>
      </c>
      <c r="B1385" s="31" t="n">
        <v>74</v>
      </c>
      <c r="C1385" s="7" t="n">
        <v>33</v>
      </c>
      <c r="D1385" s="7" t="n">
        <v>65534</v>
      </c>
      <c r="E1385" s="7" t="n">
        <v>1114636288</v>
      </c>
    </row>
    <row r="1386" spans="1:12">
      <c r="A1386" t="s">
        <v>4</v>
      </c>
      <c r="B1386" s="4" t="s">
        <v>5</v>
      </c>
      <c r="C1386" s="4" t="s">
        <v>20</v>
      </c>
    </row>
    <row r="1387" spans="1:12">
      <c r="A1387" t="n">
        <v>13640</v>
      </c>
      <c r="B1387" s="15" t="n">
        <v>3</v>
      </c>
      <c r="C1387" s="13" t="n">
        <f t="normal" ca="1">A1395</f>
        <v>0</v>
      </c>
    </row>
    <row r="1388" spans="1:12">
      <c r="A1388" t="s">
        <v>4</v>
      </c>
      <c r="B1388" s="4" t="s">
        <v>5</v>
      </c>
      <c r="C1388" s="4" t="s">
        <v>10</v>
      </c>
      <c r="D1388" s="4" t="s">
        <v>19</v>
      </c>
      <c r="E1388" s="4" t="s">
        <v>19</v>
      </c>
      <c r="F1388" s="4" t="s">
        <v>19</v>
      </c>
      <c r="G1388" s="4" t="s">
        <v>19</v>
      </c>
    </row>
    <row r="1389" spans="1:12">
      <c r="A1389" t="n">
        <v>13645</v>
      </c>
      <c r="B1389" s="30" t="n">
        <v>46</v>
      </c>
      <c r="C1389" s="7" t="n">
        <v>65534</v>
      </c>
      <c r="D1389" s="7" t="n">
        <v>75.879997253418</v>
      </c>
      <c r="E1389" s="7" t="n">
        <v>14</v>
      </c>
      <c r="F1389" s="7" t="n">
        <v>72.3300018310547</v>
      </c>
      <c r="G1389" s="7" t="n">
        <v>352.5</v>
      </c>
    </row>
    <row r="1390" spans="1:12">
      <c r="A1390" t="s">
        <v>4</v>
      </c>
      <c r="B1390" s="4" t="s">
        <v>5</v>
      </c>
      <c r="C1390" s="4" t="s">
        <v>14</v>
      </c>
      <c r="D1390" s="4" t="s">
        <v>10</v>
      </c>
      <c r="E1390" s="4" t="s">
        <v>9</v>
      </c>
    </row>
    <row r="1391" spans="1:12">
      <c r="A1391" t="n">
        <v>13664</v>
      </c>
      <c r="B1391" s="31" t="n">
        <v>74</v>
      </c>
      <c r="C1391" s="7" t="n">
        <v>33</v>
      </c>
      <c r="D1391" s="7" t="n">
        <v>65534</v>
      </c>
      <c r="E1391" s="7" t="n">
        <v>1114636288</v>
      </c>
    </row>
    <row r="1392" spans="1:12">
      <c r="A1392" t="s">
        <v>4</v>
      </c>
      <c r="B1392" s="4" t="s">
        <v>5</v>
      </c>
      <c r="C1392" s="4" t="s">
        <v>20</v>
      </c>
    </row>
    <row r="1393" spans="1:7">
      <c r="A1393" t="n">
        <v>13672</v>
      </c>
      <c r="B1393" s="15" t="n">
        <v>3</v>
      </c>
      <c r="C1393" s="13" t="n">
        <f t="normal" ca="1">A1395</f>
        <v>0</v>
      </c>
    </row>
    <row r="1394" spans="1:7">
      <c r="A1394" t="s">
        <v>4</v>
      </c>
      <c r="B1394" s="4" t="s">
        <v>5</v>
      </c>
    </row>
    <row r="1395" spans="1:7">
      <c r="A1395" t="n">
        <v>13677</v>
      </c>
      <c r="B1395" s="5" t="n">
        <v>1</v>
      </c>
    </row>
    <row r="1396" spans="1:7" s="3" customFormat="1" customHeight="0">
      <c r="A1396" s="3" t="s">
        <v>2</v>
      </c>
      <c r="B1396" s="3" t="s">
        <v>183</v>
      </c>
    </row>
    <row r="1397" spans="1:7">
      <c r="A1397" t="s">
        <v>4</v>
      </c>
      <c r="B1397" s="4" t="s">
        <v>5</v>
      </c>
      <c r="C1397" s="4" t="s">
        <v>14</v>
      </c>
      <c r="D1397" s="4" t="s">
        <v>10</v>
      </c>
      <c r="E1397" s="4" t="s">
        <v>14</v>
      </c>
      <c r="F1397" s="4" t="s">
        <v>20</v>
      </c>
    </row>
    <row r="1398" spans="1:7">
      <c r="A1398" t="n">
        <v>13680</v>
      </c>
      <c r="B1398" s="12" t="n">
        <v>5</v>
      </c>
      <c r="C1398" s="7" t="n">
        <v>30</v>
      </c>
      <c r="D1398" s="7" t="n">
        <v>10225</v>
      </c>
      <c r="E1398" s="7" t="n">
        <v>1</v>
      </c>
      <c r="F1398" s="13" t="n">
        <f t="normal" ca="1">A1430</f>
        <v>0</v>
      </c>
    </row>
    <row r="1399" spans="1:7">
      <c r="A1399" t="s">
        <v>4</v>
      </c>
      <c r="B1399" s="4" t="s">
        <v>5</v>
      </c>
      <c r="C1399" s="4" t="s">
        <v>10</v>
      </c>
      <c r="D1399" s="4" t="s">
        <v>14</v>
      </c>
      <c r="E1399" s="4" t="s">
        <v>14</v>
      </c>
      <c r="F1399" s="4" t="s">
        <v>6</v>
      </c>
    </row>
    <row r="1400" spans="1:7">
      <c r="A1400" t="n">
        <v>13689</v>
      </c>
      <c r="B1400" s="32" t="n">
        <v>20</v>
      </c>
      <c r="C1400" s="7" t="n">
        <v>65534</v>
      </c>
      <c r="D1400" s="7" t="n">
        <v>3</v>
      </c>
      <c r="E1400" s="7" t="n">
        <v>10</v>
      </c>
      <c r="F1400" s="7" t="s">
        <v>97</v>
      </c>
    </row>
    <row r="1401" spans="1:7">
      <c r="A1401" t="s">
        <v>4</v>
      </c>
      <c r="B1401" s="4" t="s">
        <v>5</v>
      </c>
      <c r="C1401" s="4" t="s">
        <v>10</v>
      </c>
    </row>
    <row r="1402" spans="1:7">
      <c r="A1402" t="n">
        <v>13710</v>
      </c>
      <c r="B1402" s="26" t="n">
        <v>16</v>
      </c>
      <c r="C1402" s="7" t="n">
        <v>0</v>
      </c>
    </row>
    <row r="1403" spans="1:7">
      <c r="A1403" t="s">
        <v>4</v>
      </c>
      <c r="B1403" s="4" t="s">
        <v>5</v>
      </c>
      <c r="C1403" s="4" t="s">
        <v>14</v>
      </c>
      <c r="D1403" s="4" t="s">
        <v>10</v>
      </c>
    </row>
    <row r="1404" spans="1:7">
      <c r="A1404" t="n">
        <v>13713</v>
      </c>
      <c r="B1404" s="21" t="n">
        <v>22</v>
      </c>
      <c r="C1404" s="7" t="n">
        <v>10</v>
      </c>
      <c r="D1404" s="7" t="n">
        <v>0</v>
      </c>
    </row>
    <row r="1405" spans="1:7">
      <c r="A1405" t="s">
        <v>4</v>
      </c>
      <c r="B1405" s="4" t="s">
        <v>5</v>
      </c>
      <c r="C1405" s="4" t="s">
        <v>14</v>
      </c>
      <c r="D1405" s="4" t="s">
        <v>10</v>
      </c>
      <c r="E1405" s="4" t="s">
        <v>14</v>
      </c>
      <c r="F1405" s="4" t="s">
        <v>14</v>
      </c>
      <c r="G1405" s="4" t="s">
        <v>20</v>
      </c>
    </row>
    <row r="1406" spans="1:7">
      <c r="A1406" t="n">
        <v>13717</v>
      </c>
      <c r="B1406" s="12" t="n">
        <v>5</v>
      </c>
      <c r="C1406" s="7" t="n">
        <v>30</v>
      </c>
      <c r="D1406" s="7" t="n">
        <v>6</v>
      </c>
      <c r="E1406" s="7" t="n">
        <v>8</v>
      </c>
      <c r="F1406" s="7" t="n">
        <v>1</v>
      </c>
      <c r="G1406" s="13" t="n">
        <f t="normal" ca="1">A1420</f>
        <v>0</v>
      </c>
    </row>
    <row r="1407" spans="1:7">
      <c r="A1407" t="s">
        <v>4</v>
      </c>
      <c r="B1407" s="4" t="s">
        <v>5</v>
      </c>
      <c r="C1407" s="4" t="s">
        <v>14</v>
      </c>
      <c r="D1407" s="4" t="s">
        <v>10</v>
      </c>
      <c r="E1407" s="4" t="s">
        <v>6</v>
      </c>
    </row>
    <row r="1408" spans="1:7">
      <c r="A1408" t="n">
        <v>13727</v>
      </c>
      <c r="B1408" s="35" t="n">
        <v>51</v>
      </c>
      <c r="C1408" s="7" t="n">
        <v>4</v>
      </c>
      <c r="D1408" s="7" t="n">
        <v>65534</v>
      </c>
      <c r="E1408" s="7" t="s">
        <v>117</v>
      </c>
    </row>
    <row r="1409" spans="1:7">
      <c r="A1409" t="s">
        <v>4</v>
      </c>
      <c r="B1409" s="4" t="s">
        <v>5</v>
      </c>
      <c r="C1409" s="4" t="s">
        <v>10</v>
      </c>
    </row>
    <row r="1410" spans="1:7">
      <c r="A1410" t="n">
        <v>13740</v>
      </c>
      <c r="B1410" s="26" t="n">
        <v>16</v>
      </c>
      <c r="C1410" s="7" t="n">
        <v>0</v>
      </c>
    </row>
    <row r="1411" spans="1:7">
      <c r="A1411" t="s">
        <v>4</v>
      </c>
      <c r="B1411" s="4" t="s">
        <v>5</v>
      </c>
      <c r="C1411" s="4" t="s">
        <v>10</v>
      </c>
      <c r="D1411" s="4" t="s">
        <v>88</v>
      </c>
      <c r="E1411" s="4" t="s">
        <v>14</v>
      </c>
      <c r="F1411" s="4" t="s">
        <v>14</v>
      </c>
      <c r="G1411" s="4" t="s">
        <v>88</v>
      </c>
      <c r="H1411" s="4" t="s">
        <v>14</v>
      </c>
      <c r="I1411" s="4" t="s">
        <v>14</v>
      </c>
      <c r="J1411" s="4" t="s">
        <v>88</v>
      </c>
      <c r="K1411" s="4" t="s">
        <v>14</v>
      </c>
      <c r="L1411" s="4" t="s">
        <v>14</v>
      </c>
      <c r="M1411" s="4" t="s">
        <v>88</v>
      </c>
      <c r="N1411" s="4" t="s">
        <v>14</v>
      </c>
      <c r="O1411" s="4" t="s">
        <v>14</v>
      </c>
    </row>
    <row r="1412" spans="1:7">
      <c r="A1412" t="n">
        <v>13743</v>
      </c>
      <c r="B1412" s="36" t="n">
        <v>26</v>
      </c>
      <c r="C1412" s="7" t="n">
        <v>65534</v>
      </c>
      <c r="D1412" s="7" t="s">
        <v>184</v>
      </c>
      <c r="E1412" s="7" t="n">
        <v>2</v>
      </c>
      <c r="F1412" s="7" t="n">
        <v>3</v>
      </c>
      <c r="G1412" s="7" t="s">
        <v>185</v>
      </c>
      <c r="H1412" s="7" t="n">
        <v>2</v>
      </c>
      <c r="I1412" s="7" t="n">
        <v>3</v>
      </c>
      <c r="J1412" s="7" t="s">
        <v>186</v>
      </c>
      <c r="K1412" s="7" t="n">
        <v>2</v>
      </c>
      <c r="L1412" s="7" t="n">
        <v>3</v>
      </c>
      <c r="M1412" s="7" t="s">
        <v>187</v>
      </c>
      <c r="N1412" s="7" t="n">
        <v>2</v>
      </c>
      <c r="O1412" s="7" t="n">
        <v>0</v>
      </c>
    </row>
    <row r="1413" spans="1:7">
      <c r="A1413" t="s">
        <v>4</v>
      </c>
      <c r="B1413" s="4" t="s">
        <v>5</v>
      </c>
    </row>
    <row r="1414" spans="1:7">
      <c r="A1414" t="n">
        <v>14039</v>
      </c>
      <c r="B1414" s="24" t="n">
        <v>28</v>
      </c>
    </row>
    <row r="1415" spans="1:7">
      <c r="A1415" t="s">
        <v>4</v>
      </c>
      <c r="B1415" s="4" t="s">
        <v>5</v>
      </c>
      <c r="C1415" s="4" t="s">
        <v>10</v>
      </c>
    </row>
    <row r="1416" spans="1:7">
      <c r="A1416" t="n">
        <v>14040</v>
      </c>
      <c r="B1416" s="37" t="n">
        <v>12</v>
      </c>
      <c r="C1416" s="7" t="n">
        <v>6</v>
      </c>
    </row>
    <row r="1417" spans="1:7">
      <c r="A1417" t="s">
        <v>4</v>
      </c>
      <c r="B1417" s="4" t="s">
        <v>5</v>
      </c>
      <c r="C1417" s="4" t="s">
        <v>20</v>
      </c>
    </row>
    <row r="1418" spans="1:7">
      <c r="A1418" t="n">
        <v>14043</v>
      </c>
      <c r="B1418" s="15" t="n">
        <v>3</v>
      </c>
      <c r="C1418" s="13" t="n">
        <f t="normal" ca="1">A1428</f>
        <v>0</v>
      </c>
    </row>
    <row r="1419" spans="1:7">
      <c r="A1419" t="s">
        <v>4</v>
      </c>
      <c r="B1419" s="4" t="s">
        <v>5</v>
      </c>
      <c r="C1419" s="4" t="s">
        <v>14</v>
      </c>
      <c r="D1419" s="4" t="s">
        <v>10</v>
      </c>
      <c r="E1419" s="4" t="s">
        <v>6</v>
      </c>
    </row>
    <row r="1420" spans="1:7">
      <c r="A1420" t="n">
        <v>14048</v>
      </c>
      <c r="B1420" s="35" t="n">
        <v>51</v>
      </c>
      <c r="C1420" s="7" t="n">
        <v>4</v>
      </c>
      <c r="D1420" s="7" t="n">
        <v>65534</v>
      </c>
      <c r="E1420" s="7" t="s">
        <v>117</v>
      </c>
    </row>
    <row r="1421" spans="1:7">
      <c r="A1421" t="s">
        <v>4</v>
      </c>
      <c r="B1421" s="4" t="s">
        <v>5</v>
      </c>
      <c r="C1421" s="4" t="s">
        <v>10</v>
      </c>
    </row>
    <row r="1422" spans="1:7">
      <c r="A1422" t="n">
        <v>14061</v>
      </c>
      <c r="B1422" s="26" t="n">
        <v>16</v>
      </c>
      <c r="C1422" s="7" t="n">
        <v>0</v>
      </c>
    </row>
    <row r="1423" spans="1:7">
      <c r="A1423" t="s">
        <v>4</v>
      </c>
      <c r="B1423" s="4" t="s">
        <v>5</v>
      </c>
      <c r="C1423" s="4" t="s">
        <v>10</v>
      </c>
      <c r="D1423" s="4" t="s">
        <v>88</v>
      </c>
      <c r="E1423" s="4" t="s">
        <v>14</v>
      </c>
      <c r="F1423" s="4" t="s">
        <v>14</v>
      </c>
      <c r="G1423" s="4" t="s">
        <v>88</v>
      </c>
      <c r="H1423" s="4" t="s">
        <v>14</v>
      </c>
      <c r="I1423" s="4" t="s">
        <v>14</v>
      </c>
      <c r="J1423" s="4" t="s">
        <v>88</v>
      </c>
      <c r="K1423" s="4" t="s">
        <v>14</v>
      </c>
      <c r="L1423" s="4" t="s">
        <v>14</v>
      </c>
    </row>
    <row r="1424" spans="1:7">
      <c r="A1424" t="n">
        <v>14064</v>
      </c>
      <c r="B1424" s="36" t="n">
        <v>26</v>
      </c>
      <c r="C1424" s="7" t="n">
        <v>65534</v>
      </c>
      <c r="D1424" s="7" t="s">
        <v>188</v>
      </c>
      <c r="E1424" s="7" t="n">
        <v>2</v>
      </c>
      <c r="F1424" s="7" t="n">
        <v>3</v>
      </c>
      <c r="G1424" s="7" t="s">
        <v>189</v>
      </c>
      <c r="H1424" s="7" t="n">
        <v>2</v>
      </c>
      <c r="I1424" s="7" t="n">
        <v>3</v>
      </c>
      <c r="J1424" s="7" t="s">
        <v>190</v>
      </c>
      <c r="K1424" s="7" t="n">
        <v>2</v>
      </c>
      <c r="L1424" s="7" t="n">
        <v>0</v>
      </c>
    </row>
    <row r="1425" spans="1:15">
      <c r="A1425" t="s">
        <v>4</v>
      </c>
      <c r="B1425" s="4" t="s">
        <v>5</v>
      </c>
    </row>
    <row r="1426" spans="1:15">
      <c r="A1426" t="n">
        <v>14176</v>
      </c>
      <c r="B1426" s="24" t="n">
        <v>28</v>
      </c>
    </row>
    <row r="1427" spans="1:15">
      <c r="A1427" t="s">
        <v>4</v>
      </c>
      <c r="B1427" s="4" t="s">
        <v>5</v>
      </c>
      <c r="C1427" s="4" t="s">
        <v>20</v>
      </c>
    </row>
    <row r="1428" spans="1:15">
      <c r="A1428" t="n">
        <v>14177</v>
      </c>
      <c r="B1428" s="15" t="n">
        <v>3</v>
      </c>
      <c r="C1428" s="13" t="n">
        <f t="normal" ca="1">A1476</f>
        <v>0</v>
      </c>
    </row>
    <row r="1429" spans="1:15">
      <c r="A1429" t="s">
        <v>4</v>
      </c>
      <c r="B1429" s="4" t="s">
        <v>5</v>
      </c>
      <c r="C1429" s="4" t="s">
        <v>14</v>
      </c>
      <c r="D1429" s="4" t="s">
        <v>10</v>
      </c>
      <c r="E1429" s="4" t="s">
        <v>14</v>
      </c>
      <c r="F1429" s="4" t="s">
        <v>20</v>
      </c>
    </row>
    <row r="1430" spans="1:15">
      <c r="A1430" t="n">
        <v>14182</v>
      </c>
      <c r="B1430" s="12" t="n">
        <v>5</v>
      </c>
      <c r="C1430" s="7" t="n">
        <v>30</v>
      </c>
      <c r="D1430" s="7" t="n">
        <v>9724</v>
      </c>
      <c r="E1430" s="7" t="n">
        <v>1</v>
      </c>
      <c r="F1430" s="13" t="n">
        <f t="normal" ca="1">A1462</f>
        <v>0</v>
      </c>
    </row>
    <row r="1431" spans="1:15">
      <c r="A1431" t="s">
        <v>4</v>
      </c>
      <c r="B1431" s="4" t="s">
        <v>5</v>
      </c>
      <c r="C1431" s="4" t="s">
        <v>10</v>
      </c>
      <c r="D1431" s="4" t="s">
        <v>14</v>
      </c>
      <c r="E1431" s="4" t="s">
        <v>14</v>
      </c>
      <c r="F1431" s="4" t="s">
        <v>6</v>
      </c>
    </row>
    <row r="1432" spans="1:15">
      <c r="A1432" t="n">
        <v>14191</v>
      </c>
      <c r="B1432" s="32" t="n">
        <v>20</v>
      </c>
      <c r="C1432" s="7" t="n">
        <v>65534</v>
      </c>
      <c r="D1432" s="7" t="n">
        <v>3</v>
      </c>
      <c r="E1432" s="7" t="n">
        <v>10</v>
      </c>
      <c r="F1432" s="7" t="s">
        <v>97</v>
      </c>
    </row>
    <row r="1433" spans="1:15">
      <c r="A1433" t="s">
        <v>4</v>
      </c>
      <c r="B1433" s="4" t="s">
        <v>5</v>
      </c>
      <c r="C1433" s="4" t="s">
        <v>10</v>
      </c>
    </row>
    <row r="1434" spans="1:15">
      <c r="A1434" t="n">
        <v>14212</v>
      </c>
      <c r="B1434" s="26" t="n">
        <v>16</v>
      </c>
      <c r="C1434" s="7" t="n">
        <v>0</v>
      </c>
    </row>
    <row r="1435" spans="1:15">
      <c r="A1435" t="s">
        <v>4</v>
      </c>
      <c r="B1435" s="4" t="s">
        <v>5</v>
      </c>
      <c r="C1435" s="4" t="s">
        <v>14</v>
      </c>
      <c r="D1435" s="4" t="s">
        <v>10</v>
      </c>
    </row>
    <row r="1436" spans="1:15">
      <c r="A1436" t="n">
        <v>14215</v>
      </c>
      <c r="B1436" s="21" t="n">
        <v>22</v>
      </c>
      <c r="C1436" s="7" t="n">
        <v>10</v>
      </c>
      <c r="D1436" s="7" t="n">
        <v>0</v>
      </c>
    </row>
    <row r="1437" spans="1:15">
      <c r="A1437" t="s">
        <v>4</v>
      </c>
      <c r="B1437" s="4" t="s">
        <v>5</v>
      </c>
      <c r="C1437" s="4" t="s">
        <v>14</v>
      </c>
      <c r="D1437" s="4" t="s">
        <v>10</v>
      </c>
      <c r="E1437" s="4" t="s">
        <v>14</v>
      </c>
      <c r="F1437" s="4" t="s">
        <v>14</v>
      </c>
      <c r="G1437" s="4" t="s">
        <v>20</v>
      </c>
    </row>
    <row r="1438" spans="1:15">
      <c r="A1438" t="n">
        <v>14219</v>
      </c>
      <c r="B1438" s="12" t="n">
        <v>5</v>
      </c>
      <c r="C1438" s="7" t="n">
        <v>30</v>
      </c>
      <c r="D1438" s="7" t="n">
        <v>6</v>
      </c>
      <c r="E1438" s="7" t="n">
        <v>8</v>
      </c>
      <c r="F1438" s="7" t="n">
        <v>1</v>
      </c>
      <c r="G1438" s="13" t="n">
        <f t="normal" ca="1">A1452</f>
        <v>0</v>
      </c>
    </row>
    <row r="1439" spans="1:15">
      <c r="A1439" t="s">
        <v>4</v>
      </c>
      <c r="B1439" s="4" t="s">
        <v>5</v>
      </c>
      <c r="C1439" s="4" t="s">
        <v>14</v>
      </c>
      <c r="D1439" s="4" t="s">
        <v>10</v>
      </c>
      <c r="E1439" s="4" t="s">
        <v>6</v>
      </c>
    </row>
    <row r="1440" spans="1:15">
      <c r="A1440" t="n">
        <v>14229</v>
      </c>
      <c r="B1440" s="35" t="n">
        <v>51</v>
      </c>
      <c r="C1440" s="7" t="n">
        <v>4</v>
      </c>
      <c r="D1440" s="7" t="n">
        <v>65534</v>
      </c>
      <c r="E1440" s="7" t="s">
        <v>117</v>
      </c>
    </row>
    <row r="1441" spans="1:7">
      <c r="A1441" t="s">
        <v>4</v>
      </c>
      <c r="B1441" s="4" t="s">
        <v>5</v>
      </c>
      <c r="C1441" s="4" t="s">
        <v>10</v>
      </c>
    </row>
    <row r="1442" spans="1:7">
      <c r="A1442" t="n">
        <v>14242</v>
      </c>
      <c r="B1442" s="26" t="n">
        <v>16</v>
      </c>
      <c r="C1442" s="7" t="n">
        <v>0</v>
      </c>
    </row>
    <row r="1443" spans="1:7">
      <c r="A1443" t="s">
        <v>4</v>
      </c>
      <c r="B1443" s="4" t="s">
        <v>5</v>
      </c>
      <c r="C1443" s="4" t="s">
        <v>10</v>
      </c>
      <c r="D1443" s="4" t="s">
        <v>88</v>
      </c>
      <c r="E1443" s="4" t="s">
        <v>14</v>
      </c>
      <c r="F1443" s="4" t="s">
        <v>14</v>
      </c>
      <c r="G1443" s="4" t="s">
        <v>88</v>
      </c>
      <c r="H1443" s="4" t="s">
        <v>14</v>
      </c>
      <c r="I1443" s="4" t="s">
        <v>14</v>
      </c>
      <c r="J1443" s="4" t="s">
        <v>88</v>
      </c>
      <c r="K1443" s="4" t="s">
        <v>14</v>
      </c>
      <c r="L1443" s="4" t="s">
        <v>14</v>
      </c>
      <c r="M1443" s="4" t="s">
        <v>88</v>
      </c>
      <c r="N1443" s="4" t="s">
        <v>14</v>
      </c>
      <c r="O1443" s="4" t="s">
        <v>14</v>
      </c>
    </row>
    <row r="1444" spans="1:7">
      <c r="A1444" t="n">
        <v>14245</v>
      </c>
      <c r="B1444" s="36" t="n">
        <v>26</v>
      </c>
      <c r="C1444" s="7" t="n">
        <v>65534</v>
      </c>
      <c r="D1444" s="7" t="s">
        <v>191</v>
      </c>
      <c r="E1444" s="7" t="n">
        <v>2</v>
      </c>
      <c r="F1444" s="7" t="n">
        <v>3</v>
      </c>
      <c r="G1444" s="7" t="s">
        <v>192</v>
      </c>
      <c r="H1444" s="7" t="n">
        <v>2</v>
      </c>
      <c r="I1444" s="7" t="n">
        <v>3</v>
      </c>
      <c r="J1444" s="7" t="s">
        <v>193</v>
      </c>
      <c r="K1444" s="7" t="n">
        <v>2</v>
      </c>
      <c r="L1444" s="7" t="n">
        <v>3</v>
      </c>
      <c r="M1444" s="7" t="s">
        <v>194</v>
      </c>
      <c r="N1444" s="7" t="n">
        <v>2</v>
      </c>
      <c r="O1444" s="7" t="n">
        <v>0</v>
      </c>
    </row>
    <row r="1445" spans="1:7">
      <c r="A1445" t="s">
        <v>4</v>
      </c>
      <c r="B1445" s="4" t="s">
        <v>5</v>
      </c>
    </row>
    <row r="1446" spans="1:7">
      <c r="A1446" t="n">
        <v>14559</v>
      </c>
      <c r="B1446" s="24" t="n">
        <v>28</v>
      </c>
    </row>
    <row r="1447" spans="1:7">
      <c r="A1447" t="s">
        <v>4</v>
      </c>
      <c r="B1447" s="4" t="s">
        <v>5</v>
      </c>
      <c r="C1447" s="4" t="s">
        <v>10</v>
      </c>
    </row>
    <row r="1448" spans="1:7">
      <c r="A1448" t="n">
        <v>14560</v>
      </c>
      <c r="B1448" s="37" t="n">
        <v>12</v>
      </c>
      <c r="C1448" s="7" t="n">
        <v>6</v>
      </c>
    </row>
    <row r="1449" spans="1:7">
      <c r="A1449" t="s">
        <v>4</v>
      </c>
      <c r="B1449" s="4" t="s">
        <v>5</v>
      </c>
      <c r="C1449" s="4" t="s">
        <v>20</v>
      </c>
    </row>
    <row r="1450" spans="1:7">
      <c r="A1450" t="n">
        <v>14563</v>
      </c>
      <c r="B1450" s="15" t="n">
        <v>3</v>
      </c>
      <c r="C1450" s="13" t="n">
        <f t="normal" ca="1">A1460</f>
        <v>0</v>
      </c>
    </row>
    <row r="1451" spans="1:7">
      <c r="A1451" t="s">
        <v>4</v>
      </c>
      <c r="B1451" s="4" t="s">
        <v>5</v>
      </c>
      <c r="C1451" s="4" t="s">
        <v>14</v>
      </c>
      <c r="D1451" s="4" t="s">
        <v>10</v>
      </c>
      <c r="E1451" s="4" t="s">
        <v>6</v>
      </c>
    </row>
    <row r="1452" spans="1:7">
      <c r="A1452" t="n">
        <v>14568</v>
      </c>
      <c r="B1452" s="35" t="n">
        <v>51</v>
      </c>
      <c r="C1452" s="7" t="n">
        <v>4</v>
      </c>
      <c r="D1452" s="7" t="n">
        <v>65534</v>
      </c>
      <c r="E1452" s="7" t="s">
        <v>117</v>
      </c>
    </row>
    <row r="1453" spans="1:7">
      <c r="A1453" t="s">
        <v>4</v>
      </c>
      <c r="B1453" s="4" t="s">
        <v>5</v>
      </c>
      <c r="C1453" s="4" t="s">
        <v>10</v>
      </c>
    </row>
    <row r="1454" spans="1:7">
      <c r="A1454" t="n">
        <v>14581</v>
      </c>
      <c r="B1454" s="26" t="n">
        <v>16</v>
      </c>
      <c r="C1454" s="7" t="n">
        <v>0</v>
      </c>
    </row>
    <row r="1455" spans="1:7">
      <c r="A1455" t="s">
        <v>4</v>
      </c>
      <c r="B1455" s="4" t="s">
        <v>5</v>
      </c>
      <c r="C1455" s="4" t="s">
        <v>10</v>
      </c>
      <c r="D1455" s="4" t="s">
        <v>88</v>
      </c>
      <c r="E1455" s="4" t="s">
        <v>14</v>
      </c>
      <c r="F1455" s="4" t="s">
        <v>14</v>
      </c>
      <c r="G1455" s="4" t="s">
        <v>88</v>
      </c>
      <c r="H1455" s="4" t="s">
        <v>14</v>
      </c>
      <c r="I1455" s="4" t="s">
        <v>14</v>
      </c>
    </row>
    <row r="1456" spans="1:7">
      <c r="A1456" t="n">
        <v>14584</v>
      </c>
      <c r="B1456" s="36" t="n">
        <v>26</v>
      </c>
      <c r="C1456" s="7" t="n">
        <v>65534</v>
      </c>
      <c r="D1456" s="7" t="s">
        <v>195</v>
      </c>
      <c r="E1456" s="7" t="n">
        <v>2</v>
      </c>
      <c r="F1456" s="7" t="n">
        <v>3</v>
      </c>
      <c r="G1456" s="7" t="s">
        <v>196</v>
      </c>
      <c r="H1456" s="7" t="n">
        <v>2</v>
      </c>
      <c r="I1456" s="7" t="n">
        <v>0</v>
      </c>
    </row>
    <row r="1457" spans="1:15">
      <c r="A1457" t="s">
        <v>4</v>
      </c>
      <c r="B1457" s="4" t="s">
        <v>5</v>
      </c>
    </row>
    <row r="1458" spans="1:15">
      <c r="A1458" t="n">
        <v>14751</v>
      </c>
      <c r="B1458" s="24" t="n">
        <v>28</v>
      </c>
    </row>
    <row r="1459" spans="1:15">
      <c r="A1459" t="s">
        <v>4</v>
      </c>
      <c r="B1459" s="4" t="s">
        <v>5</v>
      </c>
      <c r="C1459" s="4" t="s">
        <v>20</v>
      </c>
    </row>
    <row r="1460" spans="1:15">
      <c r="A1460" t="n">
        <v>14752</v>
      </c>
      <c r="B1460" s="15" t="n">
        <v>3</v>
      </c>
      <c r="C1460" s="13" t="n">
        <f t="normal" ca="1">A1476</f>
        <v>0</v>
      </c>
    </row>
    <row r="1461" spans="1:15">
      <c r="A1461" t="s">
        <v>4</v>
      </c>
      <c r="B1461" s="4" t="s">
        <v>5</v>
      </c>
      <c r="C1461" s="4" t="s">
        <v>14</v>
      </c>
      <c r="D1461" s="4" t="s">
        <v>10</v>
      </c>
      <c r="E1461" s="4" t="s">
        <v>14</v>
      </c>
      <c r="F1461" s="4" t="s">
        <v>20</v>
      </c>
    </row>
    <row r="1462" spans="1:15">
      <c r="A1462" t="n">
        <v>14757</v>
      </c>
      <c r="B1462" s="12" t="n">
        <v>5</v>
      </c>
      <c r="C1462" s="7" t="n">
        <v>30</v>
      </c>
      <c r="D1462" s="7" t="n">
        <v>9721</v>
      </c>
      <c r="E1462" s="7" t="n">
        <v>1</v>
      </c>
      <c r="F1462" s="13" t="n">
        <f t="normal" ca="1">A1466</f>
        <v>0</v>
      </c>
    </row>
    <row r="1463" spans="1:15">
      <c r="A1463" t="s">
        <v>4</v>
      </c>
      <c r="B1463" s="4" t="s">
        <v>5</v>
      </c>
      <c r="C1463" s="4" t="s">
        <v>20</v>
      </c>
    </row>
    <row r="1464" spans="1:15">
      <c r="A1464" t="n">
        <v>14766</v>
      </c>
      <c r="B1464" s="15" t="n">
        <v>3</v>
      </c>
      <c r="C1464" s="13" t="n">
        <f t="normal" ca="1">A1476</f>
        <v>0</v>
      </c>
    </row>
    <row r="1465" spans="1:15">
      <c r="A1465" t="s">
        <v>4</v>
      </c>
      <c r="B1465" s="4" t="s">
        <v>5</v>
      </c>
      <c r="C1465" s="4" t="s">
        <v>14</v>
      </c>
      <c r="D1465" s="4" t="s">
        <v>10</v>
      </c>
      <c r="E1465" s="4" t="s">
        <v>14</v>
      </c>
      <c r="F1465" s="4" t="s">
        <v>20</v>
      </c>
    </row>
    <row r="1466" spans="1:15">
      <c r="A1466" t="n">
        <v>14771</v>
      </c>
      <c r="B1466" s="12" t="n">
        <v>5</v>
      </c>
      <c r="C1466" s="7" t="n">
        <v>30</v>
      </c>
      <c r="D1466" s="7" t="n">
        <v>9712</v>
      </c>
      <c r="E1466" s="7" t="n">
        <v>1</v>
      </c>
      <c r="F1466" s="13" t="n">
        <f t="normal" ca="1">A1470</f>
        <v>0</v>
      </c>
    </row>
    <row r="1467" spans="1:15">
      <c r="A1467" t="s">
        <v>4</v>
      </c>
      <c r="B1467" s="4" t="s">
        <v>5</v>
      </c>
      <c r="C1467" s="4" t="s">
        <v>20</v>
      </c>
    </row>
    <row r="1468" spans="1:15">
      <c r="A1468" t="n">
        <v>14780</v>
      </c>
      <c r="B1468" s="15" t="n">
        <v>3</v>
      </c>
      <c r="C1468" s="13" t="n">
        <f t="normal" ca="1">A1476</f>
        <v>0</v>
      </c>
    </row>
    <row r="1469" spans="1:15">
      <c r="A1469" t="s">
        <v>4</v>
      </c>
      <c r="B1469" s="4" t="s">
        <v>5</v>
      </c>
      <c r="C1469" s="4" t="s">
        <v>14</v>
      </c>
      <c r="D1469" s="4" t="s">
        <v>10</v>
      </c>
      <c r="E1469" s="4" t="s">
        <v>14</v>
      </c>
      <c r="F1469" s="4" t="s">
        <v>20</v>
      </c>
    </row>
    <row r="1470" spans="1:15">
      <c r="A1470" t="n">
        <v>14785</v>
      </c>
      <c r="B1470" s="12" t="n">
        <v>5</v>
      </c>
      <c r="C1470" s="7" t="n">
        <v>30</v>
      </c>
      <c r="D1470" s="7" t="n">
        <v>8952</v>
      </c>
      <c r="E1470" s="7" t="n">
        <v>1</v>
      </c>
      <c r="F1470" s="13" t="n">
        <f t="normal" ca="1">A1474</f>
        <v>0</v>
      </c>
    </row>
    <row r="1471" spans="1:15">
      <c r="A1471" t="s">
        <v>4</v>
      </c>
      <c r="B1471" s="4" t="s">
        <v>5</v>
      </c>
      <c r="C1471" s="4" t="s">
        <v>20</v>
      </c>
    </row>
    <row r="1472" spans="1:15">
      <c r="A1472" t="n">
        <v>14794</v>
      </c>
      <c r="B1472" s="15" t="n">
        <v>3</v>
      </c>
      <c r="C1472" s="13" t="n">
        <f t="normal" ca="1">A1476</f>
        <v>0</v>
      </c>
    </row>
    <row r="1473" spans="1:6">
      <c r="A1473" t="s">
        <v>4</v>
      </c>
      <c r="B1473" s="4" t="s">
        <v>5</v>
      </c>
      <c r="C1473" s="4" t="s">
        <v>14</v>
      </c>
      <c r="D1473" s="4" t="s">
        <v>10</v>
      </c>
      <c r="E1473" s="4" t="s">
        <v>14</v>
      </c>
      <c r="F1473" s="4" t="s">
        <v>20</v>
      </c>
    </row>
    <row r="1474" spans="1:6">
      <c r="A1474" t="n">
        <v>14799</v>
      </c>
      <c r="B1474" s="12" t="n">
        <v>5</v>
      </c>
      <c r="C1474" s="7" t="n">
        <v>30</v>
      </c>
      <c r="D1474" s="7" t="n">
        <v>8951</v>
      </c>
      <c r="E1474" s="7" t="n">
        <v>1</v>
      </c>
      <c r="F1474" s="13" t="n">
        <f t="normal" ca="1">A1476</f>
        <v>0</v>
      </c>
    </row>
    <row r="1475" spans="1:6">
      <c r="A1475" t="s">
        <v>4</v>
      </c>
      <c r="B1475" s="4" t="s">
        <v>5</v>
      </c>
      <c r="C1475" s="4" t="s">
        <v>14</v>
      </c>
    </row>
    <row r="1476" spans="1:6">
      <c r="A1476" t="n">
        <v>14808</v>
      </c>
      <c r="B1476" s="27" t="n">
        <v>23</v>
      </c>
      <c r="C1476" s="7" t="n">
        <v>10</v>
      </c>
    </row>
    <row r="1477" spans="1:6">
      <c r="A1477" t="s">
        <v>4</v>
      </c>
      <c r="B1477" s="4" t="s">
        <v>5</v>
      </c>
      <c r="C1477" s="4" t="s">
        <v>14</v>
      </c>
      <c r="D1477" s="4" t="s">
        <v>6</v>
      </c>
    </row>
    <row r="1478" spans="1:6">
      <c r="A1478" t="n">
        <v>14810</v>
      </c>
      <c r="B1478" s="9" t="n">
        <v>2</v>
      </c>
      <c r="C1478" s="7" t="n">
        <v>10</v>
      </c>
      <c r="D1478" s="7" t="s">
        <v>91</v>
      </c>
    </row>
    <row r="1479" spans="1:6">
      <c r="A1479" t="s">
        <v>4</v>
      </c>
      <c r="B1479" s="4" t="s">
        <v>5</v>
      </c>
      <c r="C1479" s="4" t="s">
        <v>14</v>
      </c>
    </row>
    <row r="1480" spans="1:6">
      <c r="A1480" t="n">
        <v>14833</v>
      </c>
      <c r="B1480" s="31" t="n">
        <v>74</v>
      </c>
      <c r="C1480" s="7" t="n">
        <v>46</v>
      </c>
    </row>
    <row r="1481" spans="1:6">
      <c r="A1481" t="s">
        <v>4</v>
      </c>
      <c r="B1481" s="4" t="s">
        <v>5</v>
      </c>
      <c r="C1481" s="4" t="s">
        <v>14</v>
      </c>
    </row>
    <row r="1482" spans="1:6">
      <c r="A1482" t="n">
        <v>14835</v>
      </c>
      <c r="B1482" s="31" t="n">
        <v>74</v>
      </c>
      <c r="C1482" s="7" t="n">
        <v>54</v>
      </c>
    </row>
    <row r="1483" spans="1:6">
      <c r="A1483" t="s">
        <v>4</v>
      </c>
      <c r="B1483" s="4" t="s">
        <v>5</v>
      </c>
    </row>
    <row r="1484" spans="1:6">
      <c r="A1484" t="n">
        <v>14837</v>
      </c>
      <c r="B1484" s="5" t="n">
        <v>1</v>
      </c>
    </row>
    <row r="1485" spans="1:6" s="3" customFormat="1" customHeight="0">
      <c r="A1485" s="3" t="s">
        <v>2</v>
      </c>
      <c r="B1485" s="3" t="s">
        <v>197</v>
      </c>
    </row>
    <row r="1486" spans="1:6">
      <c r="A1486" t="s">
        <v>4</v>
      </c>
      <c r="B1486" s="4" t="s">
        <v>5</v>
      </c>
      <c r="C1486" s="4" t="s">
        <v>14</v>
      </c>
      <c r="D1486" s="4" t="s">
        <v>10</v>
      </c>
      <c r="E1486" s="4" t="s">
        <v>14</v>
      </c>
      <c r="F1486" s="4" t="s">
        <v>14</v>
      </c>
      <c r="G1486" s="4" t="s">
        <v>14</v>
      </c>
      <c r="H1486" s="4" t="s">
        <v>10</v>
      </c>
      <c r="I1486" s="4" t="s">
        <v>20</v>
      </c>
      <c r="J1486" s="4" t="s">
        <v>10</v>
      </c>
      <c r="K1486" s="4" t="s">
        <v>20</v>
      </c>
      <c r="L1486" s="4" t="s">
        <v>20</v>
      </c>
    </row>
    <row r="1487" spans="1:6">
      <c r="A1487" t="n">
        <v>14840</v>
      </c>
      <c r="B1487" s="29" t="n">
        <v>6</v>
      </c>
      <c r="C1487" s="7" t="n">
        <v>33</v>
      </c>
      <c r="D1487" s="7" t="n">
        <v>65534</v>
      </c>
      <c r="E1487" s="7" t="n">
        <v>9</v>
      </c>
      <c r="F1487" s="7" t="n">
        <v>1</v>
      </c>
      <c r="G1487" s="7" t="n">
        <v>2</v>
      </c>
      <c r="H1487" s="7" t="n">
        <v>5</v>
      </c>
      <c r="I1487" s="13" t="n">
        <f t="normal" ca="1">A1489</f>
        <v>0</v>
      </c>
      <c r="J1487" s="7" t="n">
        <v>6</v>
      </c>
      <c r="K1487" s="13" t="n">
        <f t="normal" ca="1">A1495</f>
        <v>0</v>
      </c>
      <c r="L1487" s="13" t="n">
        <f t="normal" ca="1">A1501</f>
        <v>0</v>
      </c>
    </row>
    <row r="1488" spans="1:6">
      <c r="A1488" t="s">
        <v>4</v>
      </c>
      <c r="B1488" s="4" t="s">
        <v>5</v>
      </c>
      <c r="C1488" s="4" t="s">
        <v>10</v>
      </c>
      <c r="D1488" s="4" t="s">
        <v>19</v>
      </c>
      <c r="E1488" s="4" t="s">
        <v>19</v>
      </c>
      <c r="F1488" s="4" t="s">
        <v>19</v>
      </c>
      <c r="G1488" s="4" t="s">
        <v>19</v>
      </c>
    </row>
    <row r="1489" spans="1:12">
      <c r="A1489" t="n">
        <v>14863</v>
      </c>
      <c r="B1489" s="30" t="n">
        <v>46</v>
      </c>
      <c r="C1489" s="7" t="n">
        <v>65534</v>
      </c>
      <c r="D1489" s="7" t="n">
        <v>16.8799991607666</v>
      </c>
      <c r="E1489" s="7" t="n">
        <v>12.460000038147</v>
      </c>
      <c r="F1489" s="7" t="n">
        <v>36.6300010681152</v>
      </c>
      <c r="G1489" s="7" t="n">
        <v>46.9000015258789</v>
      </c>
    </row>
    <row r="1490" spans="1:12">
      <c r="A1490" t="s">
        <v>4</v>
      </c>
      <c r="B1490" s="4" t="s">
        <v>5</v>
      </c>
      <c r="C1490" s="4" t="s">
        <v>14</v>
      </c>
      <c r="D1490" s="4" t="s">
        <v>10</v>
      </c>
      <c r="E1490" s="4" t="s">
        <v>9</v>
      </c>
    </row>
    <row r="1491" spans="1:12">
      <c r="A1491" t="n">
        <v>14882</v>
      </c>
      <c r="B1491" s="31" t="n">
        <v>74</v>
      </c>
      <c r="C1491" s="7" t="n">
        <v>33</v>
      </c>
      <c r="D1491" s="7" t="n">
        <v>65534</v>
      </c>
      <c r="E1491" s="7" t="n">
        <v>1114636288</v>
      </c>
    </row>
    <row r="1492" spans="1:12">
      <c r="A1492" t="s">
        <v>4</v>
      </c>
      <c r="B1492" s="4" t="s">
        <v>5</v>
      </c>
      <c r="C1492" s="4" t="s">
        <v>20</v>
      </c>
    </row>
    <row r="1493" spans="1:12">
      <c r="A1493" t="n">
        <v>14890</v>
      </c>
      <c r="B1493" s="15" t="n">
        <v>3</v>
      </c>
      <c r="C1493" s="13" t="n">
        <f t="normal" ca="1">A1501</f>
        <v>0</v>
      </c>
    </row>
    <row r="1494" spans="1:12">
      <c r="A1494" t="s">
        <v>4</v>
      </c>
      <c r="B1494" s="4" t="s">
        <v>5</v>
      </c>
      <c r="C1494" s="4" t="s">
        <v>10</v>
      </c>
      <c r="D1494" s="4" t="s">
        <v>19</v>
      </c>
      <c r="E1494" s="4" t="s">
        <v>19</v>
      </c>
      <c r="F1494" s="4" t="s">
        <v>19</v>
      </c>
      <c r="G1494" s="4" t="s">
        <v>19</v>
      </c>
    </row>
    <row r="1495" spans="1:12">
      <c r="A1495" t="n">
        <v>14895</v>
      </c>
      <c r="B1495" s="30" t="n">
        <v>46</v>
      </c>
      <c r="C1495" s="7" t="n">
        <v>65534</v>
      </c>
      <c r="D1495" s="7" t="n">
        <v>29.8700008392334</v>
      </c>
      <c r="E1495" s="7" t="n">
        <v>13.7799997329712</v>
      </c>
      <c r="F1495" s="7" t="n">
        <v>29.2199993133545</v>
      </c>
      <c r="G1495" s="7" t="n">
        <v>178.800003051758</v>
      </c>
    </row>
    <row r="1496" spans="1:12">
      <c r="A1496" t="s">
        <v>4</v>
      </c>
      <c r="B1496" s="4" t="s">
        <v>5</v>
      </c>
      <c r="C1496" s="4" t="s">
        <v>14</v>
      </c>
      <c r="D1496" s="4" t="s">
        <v>10</v>
      </c>
      <c r="E1496" s="4" t="s">
        <v>9</v>
      </c>
    </row>
    <row r="1497" spans="1:12">
      <c r="A1497" t="n">
        <v>14914</v>
      </c>
      <c r="B1497" s="31" t="n">
        <v>74</v>
      </c>
      <c r="C1497" s="7" t="n">
        <v>33</v>
      </c>
      <c r="D1497" s="7" t="n">
        <v>65534</v>
      </c>
      <c r="E1497" s="7" t="n">
        <v>1114636288</v>
      </c>
    </row>
    <row r="1498" spans="1:12">
      <c r="A1498" t="s">
        <v>4</v>
      </c>
      <c r="B1498" s="4" t="s">
        <v>5</v>
      </c>
      <c r="C1498" s="4" t="s">
        <v>20</v>
      </c>
    </row>
    <row r="1499" spans="1:12">
      <c r="A1499" t="n">
        <v>14922</v>
      </c>
      <c r="B1499" s="15" t="n">
        <v>3</v>
      </c>
      <c r="C1499" s="13" t="n">
        <f t="normal" ca="1">A1501</f>
        <v>0</v>
      </c>
    </row>
    <row r="1500" spans="1:12">
      <c r="A1500" t="s">
        <v>4</v>
      </c>
      <c r="B1500" s="4" t="s">
        <v>5</v>
      </c>
      <c r="C1500" s="4" t="s">
        <v>6</v>
      </c>
      <c r="D1500" s="4" t="s">
        <v>14</v>
      </c>
      <c r="E1500" s="4" t="s">
        <v>10</v>
      </c>
      <c r="F1500" s="4" t="s">
        <v>19</v>
      </c>
      <c r="G1500" s="4" t="s">
        <v>19</v>
      </c>
      <c r="H1500" s="4" t="s">
        <v>19</v>
      </c>
      <c r="I1500" s="4" t="s">
        <v>19</v>
      </c>
      <c r="J1500" s="4" t="s">
        <v>19</v>
      </c>
      <c r="K1500" s="4" t="s">
        <v>19</v>
      </c>
      <c r="L1500" s="4" t="s">
        <v>19</v>
      </c>
      <c r="M1500" s="4" t="s">
        <v>10</v>
      </c>
    </row>
    <row r="1501" spans="1:12">
      <c r="A1501" t="n">
        <v>14927</v>
      </c>
      <c r="B1501" s="44" t="n">
        <v>87</v>
      </c>
      <c r="C1501" s="7" t="s">
        <v>198</v>
      </c>
      <c r="D1501" s="7" t="n">
        <v>5</v>
      </c>
      <c r="E1501" s="7" t="n">
        <v>5336</v>
      </c>
      <c r="F1501" s="7" t="n">
        <v>1.5</v>
      </c>
      <c r="G1501" s="7" t="n">
        <v>0</v>
      </c>
      <c r="H1501" s="7" t="n">
        <v>0</v>
      </c>
      <c r="I1501" s="7" t="n">
        <v>0.5</v>
      </c>
      <c r="J1501" s="7" t="n">
        <v>0</v>
      </c>
      <c r="K1501" s="7" t="n">
        <v>0</v>
      </c>
      <c r="L1501" s="7" t="n">
        <v>0</v>
      </c>
      <c r="M1501" s="7" t="n">
        <v>7</v>
      </c>
    </row>
    <row r="1502" spans="1:12">
      <c r="A1502" t="s">
        <v>4</v>
      </c>
      <c r="B1502" s="4" t="s">
        <v>5</v>
      </c>
    </row>
    <row r="1503" spans="1:12">
      <c r="A1503" t="n">
        <v>14975</v>
      </c>
      <c r="B1503" s="5" t="n">
        <v>1</v>
      </c>
    </row>
    <row r="1504" spans="1:12" s="3" customFormat="1" customHeight="0">
      <c r="A1504" s="3" t="s">
        <v>2</v>
      </c>
      <c r="B1504" s="3" t="s">
        <v>199</v>
      </c>
    </row>
    <row r="1505" spans="1:13">
      <c r="A1505" t="s">
        <v>4</v>
      </c>
      <c r="B1505" s="4" t="s">
        <v>5</v>
      </c>
      <c r="C1505" s="4" t="s">
        <v>10</v>
      </c>
      <c r="D1505" s="4" t="s">
        <v>14</v>
      </c>
      <c r="E1505" s="4" t="s">
        <v>14</v>
      </c>
      <c r="F1505" s="4" t="s">
        <v>6</v>
      </c>
    </row>
    <row r="1506" spans="1:13">
      <c r="A1506" t="n">
        <v>14976</v>
      </c>
      <c r="B1506" s="32" t="n">
        <v>20</v>
      </c>
      <c r="C1506" s="7" t="n">
        <v>65534</v>
      </c>
      <c r="D1506" s="7" t="n">
        <v>3</v>
      </c>
      <c r="E1506" s="7" t="n">
        <v>10</v>
      </c>
      <c r="F1506" s="7" t="s">
        <v>97</v>
      </c>
    </row>
    <row r="1507" spans="1:13">
      <c r="A1507" t="s">
        <v>4</v>
      </c>
      <c r="B1507" s="4" t="s">
        <v>5</v>
      </c>
      <c r="C1507" s="4" t="s">
        <v>10</v>
      </c>
    </row>
    <row r="1508" spans="1:13">
      <c r="A1508" t="n">
        <v>14997</v>
      </c>
      <c r="B1508" s="26" t="n">
        <v>16</v>
      </c>
      <c r="C1508" s="7" t="n">
        <v>0</v>
      </c>
    </row>
    <row r="1509" spans="1:13">
      <c r="A1509" t="s">
        <v>4</v>
      </c>
      <c r="B1509" s="4" t="s">
        <v>5</v>
      </c>
      <c r="C1509" s="4" t="s">
        <v>14</v>
      </c>
      <c r="D1509" s="4" t="s">
        <v>9</v>
      </c>
    </row>
    <row r="1510" spans="1:13">
      <c r="A1510" t="n">
        <v>15000</v>
      </c>
      <c r="B1510" s="31" t="n">
        <v>74</v>
      </c>
      <c r="C1510" s="7" t="n">
        <v>48</v>
      </c>
      <c r="D1510" s="7" t="n">
        <v>64</v>
      </c>
    </row>
    <row r="1511" spans="1:13">
      <c r="A1511" t="s">
        <v>4</v>
      </c>
      <c r="B1511" s="4" t="s">
        <v>5</v>
      </c>
      <c r="C1511" s="4" t="s">
        <v>14</v>
      </c>
      <c r="D1511" s="4" t="s">
        <v>10</v>
      </c>
    </row>
    <row r="1512" spans="1:13">
      <c r="A1512" t="n">
        <v>15006</v>
      </c>
      <c r="B1512" s="21" t="n">
        <v>22</v>
      </c>
      <c r="C1512" s="7" t="n">
        <v>10</v>
      </c>
      <c r="D1512" s="7" t="n">
        <v>0</v>
      </c>
    </row>
    <row r="1513" spans="1:13">
      <c r="A1513" t="s">
        <v>4</v>
      </c>
      <c r="B1513" s="4" t="s">
        <v>5</v>
      </c>
      <c r="C1513" s="4" t="s">
        <v>14</v>
      </c>
      <c r="D1513" s="4" t="s">
        <v>10</v>
      </c>
      <c r="E1513" s="4" t="s">
        <v>19</v>
      </c>
      <c r="F1513" s="4" t="s">
        <v>10</v>
      </c>
      <c r="G1513" s="4" t="s">
        <v>9</v>
      </c>
      <c r="H1513" s="4" t="s">
        <v>9</v>
      </c>
      <c r="I1513" s="4" t="s">
        <v>10</v>
      </c>
      <c r="J1513" s="4" t="s">
        <v>10</v>
      </c>
      <c r="K1513" s="4" t="s">
        <v>9</v>
      </c>
      <c r="L1513" s="4" t="s">
        <v>9</v>
      </c>
      <c r="M1513" s="4" t="s">
        <v>9</v>
      </c>
      <c r="N1513" s="4" t="s">
        <v>9</v>
      </c>
      <c r="O1513" s="4" t="s">
        <v>6</v>
      </c>
    </row>
    <row r="1514" spans="1:13">
      <c r="A1514" t="n">
        <v>15010</v>
      </c>
      <c r="B1514" s="11" t="n">
        <v>50</v>
      </c>
      <c r="C1514" s="7" t="n">
        <v>0</v>
      </c>
      <c r="D1514" s="7" t="n">
        <v>10000</v>
      </c>
      <c r="E1514" s="7" t="n">
        <v>1</v>
      </c>
      <c r="F1514" s="7" t="n">
        <v>0</v>
      </c>
      <c r="G1514" s="7" t="n">
        <v>0</v>
      </c>
      <c r="H1514" s="7" t="n">
        <v>0</v>
      </c>
      <c r="I1514" s="7" t="n">
        <v>0</v>
      </c>
      <c r="J1514" s="7" t="n">
        <v>65533</v>
      </c>
      <c r="K1514" s="7" t="n">
        <v>0</v>
      </c>
      <c r="L1514" s="7" t="n">
        <v>0</v>
      </c>
      <c r="M1514" s="7" t="n">
        <v>0</v>
      </c>
      <c r="N1514" s="7" t="n">
        <v>0</v>
      </c>
      <c r="O1514" s="7" t="s">
        <v>13</v>
      </c>
    </row>
    <row r="1515" spans="1:13">
      <c r="A1515" t="s">
        <v>4</v>
      </c>
      <c r="B1515" s="4" t="s">
        <v>5</v>
      </c>
      <c r="C1515" s="4" t="s">
        <v>10</v>
      </c>
    </row>
    <row r="1516" spans="1:13">
      <c r="A1516" t="n">
        <v>15049</v>
      </c>
      <c r="B1516" s="26" t="n">
        <v>16</v>
      </c>
      <c r="C1516" s="7" t="n">
        <v>700</v>
      </c>
    </row>
    <row r="1517" spans="1:13">
      <c r="A1517" t="s">
        <v>4</v>
      </c>
      <c r="B1517" s="4" t="s">
        <v>5</v>
      </c>
      <c r="C1517" s="4" t="s">
        <v>14</v>
      </c>
    </row>
    <row r="1518" spans="1:13">
      <c r="A1518" t="n">
        <v>15052</v>
      </c>
      <c r="B1518" s="27" t="n">
        <v>23</v>
      </c>
      <c r="C1518" s="7" t="n">
        <v>10</v>
      </c>
    </row>
    <row r="1519" spans="1:13">
      <c r="A1519" t="s">
        <v>4</v>
      </c>
      <c r="B1519" s="4" t="s">
        <v>5</v>
      </c>
      <c r="C1519" s="4" t="s">
        <v>14</v>
      </c>
      <c r="D1519" s="4" t="s">
        <v>6</v>
      </c>
    </row>
    <row r="1520" spans="1:13">
      <c r="A1520" t="n">
        <v>15054</v>
      </c>
      <c r="B1520" s="9" t="n">
        <v>2</v>
      </c>
      <c r="C1520" s="7" t="n">
        <v>10</v>
      </c>
      <c r="D1520" s="7" t="s">
        <v>91</v>
      </c>
    </row>
    <row r="1521" spans="1:15">
      <c r="A1521" t="s">
        <v>4</v>
      </c>
      <c r="B1521" s="4" t="s">
        <v>5</v>
      </c>
      <c r="C1521" s="4" t="s">
        <v>14</v>
      </c>
    </row>
    <row r="1522" spans="1:15">
      <c r="A1522" t="n">
        <v>15077</v>
      </c>
      <c r="B1522" s="31" t="n">
        <v>74</v>
      </c>
      <c r="C1522" s="7" t="n">
        <v>46</v>
      </c>
    </row>
    <row r="1523" spans="1:15">
      <c r="A1523" t="s">
        <v>4</v>
      </c>
      <c r="B1523" s="4" t="s">
        <v>5</v>
      </c>
      <c r="C1523" s="4" t="s">
        <v>14</v>
      </c>
    </row>
    <row r="1524" spans="1:15">
      <c r="A1524" t="n">
        <v>15079</v>
      </c>
      <c r="B1524" s="31" t="n">
        <v>74</v>
      </c>
      <c r="C1524" s="7" t="n">
        <v>54</v>
      </c>
    </row>
    <row r="1525" spans="1:15">
      <c r="A1525" t="s">
        <v>4</v>
      </c>
      <c r="B1525" s="4" t="s">
        <v>5</v>
      </c>
    </row>
    <row r="1526" spans="1:15">
      <c r="A1526" t="n">
        <v>15081</v>
      </c>
      <c r="B1526" s="5" t="n">
        <v>1</v>
      </c>
    </row>
    <row r="1527" spans="1:15" s="3" customFormat="1" customHeight="0">
      <c r="A1527" s="3" t="s">
        <v>2</v>
      </c>
      <c r="B1527" s="3" t="s">
        <v>200</v>
      </c>
    </row>
    <row r="1528" spans="1:15">
      <c r="A1528" t="s">
        <v>4</v>
      </c>
      <c r="B1528" s="4" t="s">
        <v>5</v>
      </c>
      <c r="C1528" s="4" t="s">
        <v>14</v>
      </c>
      <c r="D1528" s="4" t="s">
        <v>10</v>
      </c>
      <c r="E1528" s="4" t="s">
        <v>14</v>
      </c>
      <c r="F1528" s="4" t="s">
        <v>14</v>
      </c>
      <c r="G1528" s="4" t="s">
        <v>14</v>
      </c>
      <c r="H1528" s="4" t="s">
        <v>10</v>
      </c>
      <c r="I1528" s="4" t="s">
        <v>20</v>
      </c>
      <c r="J1528" s="4" t="s">
        <v>20</v>
      </c>
    </row>
    <row r="1529" spans="1:15">
      <c r="A1529" t="n">
        <v>15084</v>
      </c>
      <c r="B1529" s="29" t="n">
        <v>6</v>
      </c>
      <c r="C1529" s="7" t="n">
        <v>33</v>
      </c>
      <c r="D1529" s="7" t="n">
        <v>65534</v>
      </c>
      <c r="E1529" s="7" t="n">
        <v>9</v>
      </c>
      <c r="F1529" s="7" t="n">
        <v>1</v>
      </c>
      <c r="G1529" s="7" t="n">
        <v>1</v>
      </c>
      <c r="H1529" s="7" t="n">
        <v>6</v>
      </c>
      <c r="I1529" s="13" t="n">
        <f t="normal" ca="1">A1531</f>
        <v>0</v>
      </c>
      <c r="J1529" s="13" t="n">
        <f t="normal" ca="1">A1537</f>
        <v>0</v>
      </c>
    </row>
    <row r="1530" spans="1:15">
      <c r="A1530" t="s">
        <v>4</v>
      </c>
      <c r="B1530" s="4" t="s">
        <v>5</v>
      </c>
      <c r="C1530" s="4" t="s">
        <v>10</v>
      </c>
      <c r="D1530" s="4" t="s">
        <v>19</v>
      </c>
      <c r="E1530" s="4" t="s">
        <v>19</v>
      </c>
      <c r="F1530" s="4" t="s">
        <v>19</v>
      </c>
      <c r="G1530" s="4" t="s">
        <v>19</v>
      </c>
    </row>
    <row r="1531" spans="1:15">
      <c r="A1531" t="n">
        <v>15101</v>
      </c>
      <c r="B1531" s="30" t="n">
        <v>46</v>
      </c>
      <c r="C1531" s="7" t="n">
        <v>65534</v>
      </c>
      <c r="D1531" s="7" t="n">
        <v>-12.6300001144409</v>
      </c>
      <c r="E1531" s="7" t="n">
        <v>12.5699996948242</v>
      </c>
      <c r="F1531" s="7" t="n">
        <v>65.6100006103516</v>
      </c>
      <c r="G1531" s="7" t="n">
        <v>183.5</v>
      </c>
    </row>
    <row r="1532" spans="1:15">
      <c r="A1532" t="s">
        <v>4</v>
      </c>
      <c r="B1532" s="4" t="s">
        <v>5</v>
      </c>
      <c r="C1532" s="4" t="s">
        <v>14</v>
      </c>
      <c r="D1532" s="4" t="s">
        <v>10</v>
      </c>
      <c r="E1532" s="4" t="s">
        <v>9</v>
      </c>
    </row>
    <row r="1533" spans="1:15">
      <c r="A1533" t="n">
        <v>15120</v>
      </c>
      <c r="B1533" s="31" t="n">
        <v>74</v>
      </c>
      <c r="C1533" s="7" t="n">
        <v>33</v>
      </c>
      <c r="D1533" s="7" t="n">
        <v>65534</v>
      </c>
      <c r="E1533" s="7" t="n">
        <v>1114636288</v>
      </c>
    </row>
    <row r="1534" spans="1:15">
      <c r="A1534" t="s">
        <v>4</v>
      </c>
      <c r="B1534" s="4" t="s">
        <v>5</v>
      </c>
      <c r="C1534" s="4" t="s">
        <v>20</v>
      </c>
    </row>
    <row r="1535" spans="1:15">
      <c r="A1535" t="n">
        <v>15128</v>
      </c>
      <c r="B1535" s="15" t="n">
        <v>3</v>
      </c>
      <c r="C1535" s="13" t="n">
        <f t="normal" ca="1">A1537</f>
        <v>0</v>
      </c>
    </row>
    <row r="1536" spans="1:15">
      <c r="A1536" t="s">
        <v>4</v>
      </c>
      <c r="B1536" s="4" t="s">
        <v>5</v>
      </c>
      <c r="C1536" s="4" t="s">
        <v>6</v>
      </c>
      <c r="D1536" s="4" t="s">
        <v>14</v>
      </c>
      <c r="E1536" s="4" t="s">
        <v>10</v>
      </c>
      <c r="F1536" s="4" t="s">
        <v>19</v>
      </c>
      <c r="G1536" s="4" t="s">
        <v>19</v>
      </c>
      <c r="H1536" s="4" t="s">
        <v>19</v>
      </c>
      <c r="I1536" s="4" t="s">
        <v>19</v>
      </c>
      <c r="J1536" s="4" t="s">
        <v>19</v>
      </c>
      <c r="K1536" s="4" t="s">
        <v>19</v>
      </c>
      <c r="L1536" s="4" t="s">
        <v>19</v>
      </c>
      <c r="M1536" s="4" t="s">
        <v>10</v>
      </c>
    </row>
    <row r="1537" spans="1:13">
      <c r="A1537" t="n">
        <v>15133</v>
      </c>
      <c r="B1537" s="44" t="n">
        <v>87</v>
      </c>
      <c r="C1537" s="7" t="s">
        <v>201</v>
      </c>
      <c r="D1537" s="7" t="n">
        <v>5</v>
      </c>
      <c r="E1537" s="7" t="n">
        <v>5337</v>
      </c>
      <c r="F1537" s="7" t="n">
        <v>1.5</v>
      </c>
      <c r="G1537" s="7" t="n">
        <v>0</v>
      </c>
      <c r="H1537" s="7" t="n">
        <v>0</v>
      </c>
      <c r="I1537" s="7" t="n">
        <v>0.5</v>
      </c>
      <c r="J1537" s="7" t="n">
        <v>0</v>
      </c>
      <c r="K1537" s="7" t="n">
        <v>0</v>
      </c>
      <c r="L1537" s="7" t="n">
        <v>0</v>
      </c>
      <c r="M1537" s="7" t="n">
        <v>7</v>
      </c>
    </row>
    <row r="1538" spans="1:13">
      <c r="A1538" t="s">
        <v>4</v>
      </c>
      <c r="B1538" s="4" t="s">
        <v>5</v>
      </c>
    </row>
    <row r="1539" spans="1:13">
      <c r="A1539" t="n">
        <v>15182</v>
      </c>
      <c r="B1539" s="5" t="n">
        <v>1</v>
      </c>
    </row>
    <row r="1540" spans="1:13" s="3" customFormat="1" customHeight="0">
      <c r="A1540" s="3" t="s">
        <v>2</v>
      </c>
      <c r="B1540" s="3" t="s">
        <v>202</v>
      </c>
    </row>
    <row r="1541" spans="1:13">
      <c r="A1541" t="s">
        <v>4</v>
      </c>
      <c r="B1541" s="4" t="s">
        <v>5</v>
      </c>
      <c r="C1541" s="4" t="s">
        <v>10</v>
      </c>
      <c r="D1541" s="4" t="s">
        <v>14</v>
      </c>
      <c r="E1541" s="4" t="s">
        <v>14</v>
      </c>
      <c r="F1541" s="4" t="s">
        <v>6</v>
      </c>
    </row>
    <row r="1542" spans="1:13">
      <c r="A1542" t="n">
        <v>15184</v>
      </c>
      <c r="B1542" s="32" t="n">
        <v>20</v>
      </c>
      <c r="C1542" s="7" t="n">
        <v>65534</v>
      </c>
      <c r="D1542" s="7" t="n">
        <v>3</v>
      </c>
      <c r="E1542" s="7" t="n">
        <v>10</v>
      </c>
      <c r="F1542" s="7" t="s">
        <v>97</v>
      </c>
    </row>
    <row r="1543" spans="1:13">
      <c r="A1543" t="s">
        <v>4</v>
      </c>
      <c r="B1543" s="4" t="s">
        <v>5</v>
      </c>
      <c r="C1543" s="4" t="s">
        <v>10</v>
      </c>
    </row>
    <row r="1544" spans="1:13">
      <c r="A1544" t="n">
        <v>15205</v>
      </c>
      <c r="B1544" s="26" t="n">
        <v>16</v>
      </c>
      <c r="C1544" s="7" t="n">
        <v>0</v>
      </c>
    </row>
    <row r="1545" spans="1:13">
      <c r="A1545" t="s">
        <v>4</v>
      </c>
      <c r="B1545" s="4" t="s">
        <v>5</v>
      </c>
      <c r="C1545" s="4" t="s">
        <v>14</v>
      </c>
      <c r="D1545" s="4" t="s">
        <v>9</v>
      </c>
    </row>
    <row r="1546" spans="1:13">
      <c r="A1546" t="n">
        <v>15208</v>
      </c>
      <c r="B1546" s="31" t="n">
        <v>74</v>
      </c>
      <c r="C1546" s="7" t="n">
        <v>48</v>
      </c>
      <c r="D1546" s="7" t="n">
        <v>64</v>
      </c>
    </row>
    <row r="1547" spans="1:13">
      <c r="A1547" t="s">
        <v>4</v>
      </c>
      <c r="B1547" s="4" t="s">
        <v>5</v>
      </c>
      <c r="C1547" s="4" t="s">
        <v>14</v>
      </c>
      <c r="D1547" s="4" t="s">
        <v>10</v>
      </c>
    </row>
    <row r="1548" spans="1:13">
      <c r="A1548" t="n">
        <v>15214</v>
      </c>
      <c r="B1548" s="21" t="n">
        <v>22</v>
      </c>
      <c r="C1548" s="7" t="n">
        <v>10</v>
      </c>
      <c r="D1548" s="7" t="n">
        <v>0</v>
      </c>
    </row>
    <row r="1549" spans="1:13">
      <c r="A1549" t="s">
        <v>4</v>
      </c>
      <c r="B1549" s="4" t="s">
        <v>5</v>
      </c>
      <c r="C1549" s="4" t="s">
        <v>14</v>
      </c>
      <c r="D1549" s="4" t="s">
        <v>10</v>
      </c>
      <c r="E1549" s="4" t="s">
        <v>19</v>
      </c>
      <c r="F1549" s="4" t="s">
        <v>10</v>
      </c>
      <c r="G1549" s="4" t="s">
        <v>9</v>
      </c>
      <c r="H1549" s="4" t="s">
        <v>9</v>
      </c>
      <c r="I1549" s="4" t="s">
        <v>10</v>
      </c>
      <c r="J1549" s="4" t="s">
        <v>10</v>
      </c>
      <c r="K1549" s="4" t="s">
        <v>9</v>
      </c>
      <c r="L1549" s="4" t="s">
        <v>9</v>
      </c>
      <c r="M1549" s="4" t="s">
        <v>9</v>
      </c>
      <c r="N1549" s="4" t="s">
        <v>9</v>
      </c>
      <c r="O1549" s="4" t="s">
        <v>6</v>
      </c>
    </row>
    <row r="1550" spans="1:13">
      <c r="A1550" t="n">
        <v>15218</v>
      </c>
      <c r="B1550" s="11" t="n">
        <v>50</v>
      </c>
      <c r="C1550" s="7" t="n">
        <v>0</v>
      </c>
      <c r="D1550" s="7" t="n">
        <v>10000</v>
      </c>
      <c r="E1550" s="7" t="n">
        <v>1</v>
      </c>
      <c r="F1550" s="7" t="n">
        <v>0</v>
      </c>
      <c r="G1550" s="7" t="n">
        <v>0</v>
      </c>
      <c r="H1550" s="7" t="n">
        <v>0</v>
      </c>
      <c r="I1550" s="7" t="n">
        <v>0</v>
      </c>
      <c r="J1550" s="7" t="n">
        <v>65533</v>
      </c>
      <c r="K1550" s="7" t="n">
        <v>0</v>
      </c>
      <c r="L1550" s="7" t="n">
        <v>0</v>
      </c>
      <c r="M1550" s="7" t="n">
        <v>0</v>
      </c>
      <c r="N1550" s="7" t="n">
        <v>0</v>
      </c>
      <c r="O1550" s="7" t="s">
        <v>13</v>
      </c>
    </row>
    <row r="1551" spans="1:13">
      <c r="A1551" t="s">
        <v>4</v>
      </c>
      <c r="B1551" s="4" t="s">
        <v>5</v>
      </c>
      <c r="C1551" s="4" t="s">
        <v>10</v>
      </c>
    </row>
    <row r="1552" spans="1:13">
      <c r="A1552" t="n">
        <v>15257</v>
      </c>
      <c r="B1552" s="26" t="n">
        <v>16</v>
      </c>
      <c r="C1552" s="7" t="n">
        <v>700</v>
      </c>
    </row>
    <row r="1553" spans="1:15">
      <c r="A1553" t="s">
        <v>4</v>
      </c>
      <c r="B1553" s="4" t="s">
        <v>5</v>
      </c>
      <c r="C1553" s="4" t="s">
        <v>14</v>
      </c>
    </row>
    <row r="1554" spans="1:15">
      <c r="A1554" t="n">
        <v>15260</v>
      </c>
      <c r="B1554" s="27" t="n">
        <v>23</v>
      </c>
      <c r="C1554" s="7" t="n">
        <v>10</v>
      </c>
    </row>
    <row r="1555" spans="1:15">
      <c r="A1555" t="s">
        <v>4</v>
      </c>
      <c r="B1555" s="4" t="s">
        <v>5</v>
      </c>
      <c r="C1555" s="4" t="s">
        <v>14</v>
      </c>
      <c r="D1555" s="4" t="s">
        <v>6</v>
      </c>
    </row>
    <row r="1556" spans="1:15">
      <c r="A1556" t="n">
        <v>15262</v>
      </c>
      <c r="B1556" s="9" t="n">
        <v>2</v>
      </c>
      <c r="C1556" s="7" t="n">
        <v>10</v>
      </c>
      <c r="D1556" s="7" t="s">
        <v>91</v>
      </c>
    </row>
    <row r="1557" spans="1:15">
      <c r="A1557" t="s">
        <v>4</v>
      </c>
      <c r="B1557" s="4" t="s">
        <v>5</v>
      </c>
      <c r="C1557" s="4" t="s">
        <v>14</v>
      </c>
    </row>
    <row r="1558" spans="1:15">
      <c r="A1558" t="n">
        <v>15285</v>
      </c>
      <c r="B1558" s="31" t="n">
        <v>74</v>
      </c>
      <c r="C1558" s="7" t="n">
        <v>46</v>
      </c>
    </row>
    <row r="1559" spans="1:15">
      <c r="A1559" t="s">
        <v>4</v>
      </c>
      <c r="B1559" s="4" t="s">
        <v>5</v>
      </c>
      <c r="C1559" s="4" t="s">
        <v>14</v>
      </c>
    </row>
    <row r="1560" spans="1:15">
      <c r="A1560" t="n">
        <v>15287</v>
      </c>
      <c r="B1560" s="31" t="n">
        <v>74</v>
      </c>
      <c r="C1560" s="7" t="n">
        <v>54</v>
      </c>
    </row>
    <row r="1561" spans="1:15">
      <c r="A1561" t="s">
        <v>4</v>
      </c>
      <c r="B1561" s="4" t="s">
        <v>5</v>
      </c>
    </row>
    <row r="1562" spans="1:15">
      <c r="A1562" t="n">
        <v>15289</v>
      </c>
      <c r="B1562" s="5" t="n">
        <v>1</v>
      </c>
    </row>
    <row r="1563" spans="1:15" s="3" customFormat="1" customHeight="0">
      <c r="A1563" s="3" t="s">
        <v>2</v>
      </c>
      <c r="B1563" s="3" t="s">
        <v>203</v>
      </c>
    </row>
    <row r="1564" spans="1:15">
      <c r="A1564" t="s">
        <v>4</v>
      </c>
      <c r="B1564" s="4" t="s">
        <v>5</v>
      </c>
      <c r="C1564" s="4" t="s">
        <v>14</v>
      </c>
      <c r="D1564" s="4" t="s">
        <v>10</v>
      </c>
      <c r="E1564" s="4" t="s">
        <v>14</v>
      </c>
      <c r="F1564" s="4" t="s">
        <v>14</v>
      </c>
      <c r="G1564" s="4" t="s">
        <v>14</v>
      </c>
      <c r="H1564" s="4" t="s">
        <v>10</v>
      </c>
      <c r="I1564" s="4" t="s">
        <v>20</v>
      </c>
      <c r="J1564" s="4" t="s">
        <v>10</v>
      </c>
      <c r="K1564" s="4" t="s">
        <v>20</v>
      </c>
      <c r="L1564" s="4" t="s">
        <v>20</v>
      </c>
    </row>
    <row r="1565" spans="1:15">
      <c r="A1565" t="n">
        <v>15292</v>
      </c>
      <c r="B1565" s="29" t="n">
        <v>6</v>
      </c>
      <c r="C1565" s="7" t="n">
        <v>33</v>
      </c>
      <c r="D1565" s="7" t="n">
        <v>65534</v>
      </c>
      <c r="E1565" s="7" t="n">
        <v>9</v>
      </c>
      <c r="F1565" s="7" t="n">
        <v>1</v>
      </c>
      <c r="G1565" s="7" t="n">
        <v>2</v>
      </c>
      <c r="H1565" s="7" t="n">
        <v>5</v>
      </c>
      <c r="I1565" s="13" t="n">
        <f t="normal" ca="1">A1567</f>
        <v>0</v>
      </c>
      <c r="J1565" s="7" t="n">
        <v>6</v>
      </c>
      <c r="K1565" s="13" t="n">
        <f t="normal" ca="1">A1573</f>
        <v>0</v>
      </c>
      <c r="L1565" s="13" t="n">
        <f t="normal" ca="1">A1579</f>
        <v>0</v>
      </c>
    </row>
    <row r="1566" spans="1:15">
      <c r="A1566" t="s">
        <v>4</v>
      </c>
      <c r="B1566" s="4" t="s">
        <v>5</v>
      </c>
      <c r="C1566" s="4" t="s">
        <v>10</v>
      </c>
      <c r="D1566" s="4" t="s">
        <v>19</v>
      </c>
      <c r="E1566" s="4" t="s">
        <v>19</v>
      </c>
      <c r="F1566" s="4" t="s">
        <v>19</v>
      </c>
      <c r="G1566" s="4" t="s">
        <v>19</v>
      </c>
    </row>
    <row r="1567" spans="1:15">
      <c r="A1567" t="n">
        <v>15315</v>
      </c>
      <c r="B1567" s="30" t="n">
        <v>46</v>
      </c>
      <c r="C1567" s="7" t="n">
        <v>65534</v>
      </c>
      <c r="D1567" s="7" t="n">
        <v>45.3699989318848</v>
      </c>
      <c r="E1567" s="7" t="n">
        <v>13.8999996185303</v>
      </c>
      <c r="F1567" s="7" t="n">
        <v>40.9599990844727</v>
      </c>
      <c r="G1567" s="7" t="n">
        <v>352.5</v>
      </c>
    </row>
    <row r="1568" spans="1:15">
      <c r="A1568" t="s">
        <v>4</v>
      </c>
      <c r="B1568" s="4" t="s">
        <v>5</v>
      </c>
      <c r="C1568" s="4" t="s">
        <v>14</v>
      </c>
      <c r="D1568" s="4" t="s">
        <v>10</v>
      </c>
      <c r="E1568" s="4" t="s">
        <v>9</v>
      </c>
    </row>
    <row r="1569" spans="1:12">
      <c r="A1569" t="n">
        <v>15334</v>
      </c>
      <c r="B1569" s="31" t="n">
        <v>74</v>
      </c>
      <c r="C1569" s="7" t="n">
        <v>33</v>
      </c>
      <c r="D1569" s="7" t="n">
        <v>65534</v>
      </c>
      <c r="E1569" s="7" t="n">
        <v>1114636288</v>
      </c>
    </row>
    <row r="1570" spans="1:12">
      <c r="A1570" t="s">
        <v>4</v>
      </c>
      <c r="B1570" s="4" t="s">
        <v>5</v>
      </c>
      <c r="C1570" s="4" t="s">
        <v>20</v>
      </c>
    </row>
    <row r="1571" spans="1:12">
      <c r="A1571" t="n">
        <v>15342</v>
      </c>
      <c r="B1571" s="15" t="n">
        <v>3</v>
      </c>
      <c r="C1571" s="13" t="n">
        <f t="normal" ca="1">A1579</f>
        <v>0</v>
      </c>
    </row>
    <row r="1572" spans="1:12">
      <c r="A1572" t="s">
        <v>4</v>
      </c>
      <c r="B1572" s="4" t="s">
        <v>5</v>
      </c>
      <c r="C1572" s="4" t="s">
        <v>10</v>
      </c>
      <c r="D1572" s="4" t="s">
        <v>19</v>
      </c>
      <c r="E1572" s="4" t="s">
        <v>19</v>
      </c>
      <c r="F1572" s="4" t="s">
        <v>19</v>
      </c>
      <c r="G1572" s="4" t="s">
        <v>19</v>
      </c>
    </row>
    <row r="1573" spans="1:12">
      <c r="A1573" t="n">
        <v>15347</v>
      </c>
      <c r="B1573" s="30" t="n">
        <v>46</v>
      </c>
      <c r="C1573" s="7" t="n">
        <v>65534</v>
      </c>
      <c r="D1573" s="7" t="n">
        <v>-10.8299999237061</v>
      </c>
      <c r="E1573" s="7" t="n">
        <v>12.539999961853</v>
      </c>
      <c r="F1573" s="7" t="n">
        <v>64.2600021362305</v>
      </c>
      <c r="G1573" s="7" t="n">
        <v>218.100006103516</v>
      </c>
    </row>
    <row r="1574" spans="1:12">
      <c r="A1574" t="s">
        <v>4</v>
      </c>
      <c r="B1574" s="4" t="s">
        <v>5</v>
      </c>
      <c r="C1574" s="4" t="s">
        <v>14</v>
      </c>
      <c r="D1574" s="4" t="s">
        <v>10</v>
      </c>
      <c r="E1574" s="4" t="s">
        <v>9</v>
      </c>
    </row>
    <row r="1575" spans="1:12">
      <c r="A1575" t="n">
        <v>15366</v>
      </c>
      <c r="B1575" s="31" t="n">
        <v>74</v>
      </c>
      <c r="C1575" s="7" t="n">
        <v>33</v>
      </c>
      <c r="D1575" s="7" t="n">
        <v>65534</v>
      </c>
      <c r="E1575" s="7" t="n">
        <v>1114636288</v>
      </c>
    </row>
    <row r="1576" spans="1:12">
      <c r="A1576" t="s">
        <v>4</v>
      </c>
      <c r="B1576" s="4" t="s">
        <v>5</v>
      </c>
      <c r="C1576" s="4" t="s">
        <v>20</v>
      </c>
    </row>
    <row r="1577" spans="1:12">
      <c r="A1577" t="n">
        <v>15374</v>
      </c>
      <c r="B1577" s="15" t="n">
        <v>3</v>
      </c>
      <c r="C1577" s="13" t="n">
        <f t="normal" ca="1">A1579</f>
        <v>0</v>
      </c>
    </row>
    <row r="1578" spans="1:12">
      <c r="A1578" t="s">
        <v>4</v>
      </c>
      <c r="B1578" s="4" t="s">
        <v>5</v>
      </c>
      <c r="C1578" s="4" t="s">
        <v>6</v>
      </c>
      <c r="D1578" s="4" t="s">
        <v>14</v>
      </c>
      <c r="E1578" s="4" t="s">
        <v>10</v>
      </c>
      <c r="F1578" s="4" t="s">
        <v>19</v>
      </c>
      <c r="G1578" s="4" t="s">
        <v>19</v>
      </c>
      <c r="H1578" s="4" t="s">
        <v>19</v>
      </c>
      <c r="I1578" s="4" t="s">
        <v>19</v>
      </c>
      <c r="J1578" s="4" t="s">
        <v>19</v>
      </c>
      <c r="K1578" s="4" t="s">
        <v>19</v>
      </c>
      <c r="L1578" s="4" t="s">
        <v>19</v>
      </c>
      <c r="M1578" s="4" t="s">
        <v>10</v>
      </c>
    </row>
    <row r="1579" spans="1:12">
      <c r="A1579" t="n">
        <v>15379</v>
      </c>
      <c r="B1579" s="44" t="n">
        <v>87</v>
      </c>
      <c r="C1579" s="7" t="s">
        <v>204</v>
      </c>
      <c r="D1579" s="7" t="n">
        <v>5</v>
      </c>
      <c r="E1579" s="7" t="n">
        <v>5338</v>
      </c>
      <c r="F1579" s="7" t="n">
        <v>1.5</v>
      </c>
      <c r="G1579" s="7" t="n">
        <v>0</v>
      </c>
      <c r="H1579" s="7" t="n">
        <v>0</v>
      </c>
      <c r="I1579" s="7" t="n">
        <v>0.5</v>
      </c>
      <c r="J1579" s="7" t="n">
        <v>0</v>
      </c>
      <c r="K1579" s="7" t="n">
        <v>0</v>
      </c>
      <c r="L1579" s="7" t="n">
        <v>0</v>
      </c>
      <c r="M1579" s="7" t="n">
        <v>7</v>
      </c>
    </row>
    <row r="1580" spans="1:12">
      <c r="A1580" t="s">
        <v>4</v>
      </c>
      <c r="B1580" s="4" t="s">
        <v>5</v>
      </c>
    </row>
    <row r="1581" spans="1:12">
      <c r="A1581" t="n">
        <v>15428</v>
      </c>
      <c r="B1581" s="5" t="n">
        <v>1</v>
      </c>
    </row>
    <row r="1582" spans="1:12" s="3" customFormat="1" customHeight="0">
      <c r="A1582" s="3" t="s">
        <v>2</v>
      </c>
      <c r="B1582" s="3" t="s">
        <v>205</v>
      </c>
    </row>
    <row r="1583" spans="1:12">
      <c r="A1583" t="s">
        <v>4</v>
      </c>
      <c r="B1583" s="4" t="s">
        <v>5</v>
      </c>
      <c r="C1583" s="4" t="s">
        <v>10</v>
      </c>
      <c r="D1583" s="4" t="s">
        <v>14</v>
      </c>
      <c r="E1583" s="4" t="s">
        <v>14</v>
      </c>
      <c r="F1583" s="4" t="s">
        <v>6</v>
      </c>
    </row>
    <row r="1584" spans="1:12">
      <c r="A1584" t="n">
        <v>15432</v>
      </c>
      <c r="B1584" s="32" t="n">
        <v>20</v>
      </c>
      <c r="C1584" s="7" t="n">
        <v>65534</v>
      </c>
      <c r="D1584" s="7" t="n">
        <v>3</v>
      </c>
      <c r="E1584" s="7" t="n">
        <v>10</v>
      </c>
      <c r="F1584" s="7" t="s">
        <v>97</v>
      </c>
    </row>
    <row r="1585" spans="1:13">
      <c r="A1585" t="s">
        <v>4</v>
      </c>
      <c r="B1585" s="4" t="s">
        <v>5</v>
      </c>
      <c r="C1585" s="4" t="s">
        <v>10</v>
      </c>
    </row>
    <row r="1586" spans="1:13">
      <c r="A1586" t="n">
        <v>15453</v>
      </c>
      <c r="B1586" s="26" t="n">
        <v>16</v>
      </c>
      <c r="C1586" s="7" t="n">
        <v>0</v>
      </c>
    </row>
    <row r="1587" spans="1:13">
      <c r="A1587" t="s">
        <v>4</v>
      </c>
      <c r="B1587" s="4" t="s">
        <v>5</v>
      </c>
      <c r="C1587" s="4" t="s">
        <v>14</v>
      </c>
      <c r="D1587" s="4" t="s">
        <v>9</v>
      </c>
    </row>
    <row r="1588" spans="1:13">
      <c r="A1588" t="n">
        <v>15456</v>
      </c>
      <c r="B1588" s="31" t="n">
        <v>74</v>
      </c>
      <c r="C1588" s="7" t="n">
        <v>48</v>
      </c>
      <c r="D1588" s="7" t="n">
        <v>64</v>
      </c>
    </row>
    <row r="1589" spans="1:13">
      <c r="A1589" t="s">
        <v>4</v>
      </c>
      <c r="B1589" s="4" t="s">
        <v>5</v>
      </c>
      <c r="C1589" s="4" t="s">
        <v>14</v>
      </c>
      <c r="D1589" s="4" t="s">
        <v>10</v>
      </c>
    </row>
    <row r="1590" spans="1:13">
      <c r="A1590" t="n">
        <v>15462</v>
      </c>
      <c r="B1590" s="21" t="n">
        <v>22</v>
      </c>
      <c r="C1590" s="7" t="n">
        <v>10</v>
      </c>
      <c r="D1590" s="7" t="n">
        <v>0</v>
      </c>
    </row>
    <row r="1591" spans="1:13">
      <c r="A1591" t="s">
        <v>4</v>
      </c>
      <c r="B1591" s="4" t="s">
        <v>5</v>
      </c>
      <c r="C1591" s="4" t="s">
        <v>14</v>
      </c>
      <c r="D1591" s="4" t="s">
        <v>10</v>
      </c>
      <c r="E1591" s="4" t="s">
        <v>19</v>
      </c>
      <c r="F1591" s="4" t="s">
        <v>10</v>
      </c>
      <c r="G1591" s="4" t="s">
        <v>9</v>
      </c>
      <c r="H1591" s="4" t="s">
        <v>9</v>
      </c>
      <c r="I1591" s="4" t="s">
        <v>10</v>
      </c>
      <c r="J1591" s="4" t="s">
        <v>10</v>
      </c>
      <c r="K1591" s="4" t="s">
        <v>9</v>
      </c>
      <c r="L1591" s="4" t="s">
        <v>9</v>
      </c>
      <c r="M1591" s="4" t="s">
        <v>9</v>
      </c>
      <c r="N1591" s="4" t="s">
        <v>9</v>
      </c>
      <c r="O1591" s="4" t="s">
        <v>6</v>
      </c>
    </row>
    <row r="1592" spans="1:13">
      <c r="A1592" t="n">
        <v>15466</v>
      </c>
      <c r="B1592" s="11" t="n">
        <v>50</v>
      </c>
      <c r="C1592" s="7" t="n">
        <v>0</v>
      </c>
      <c r="D1592" s="7" t="n">
        <v>10000</v>
      </c>
      <c r="E1592" s="7" t="n">
        <v>1</v>
      </c>
      <c r="F1592" s="7" t="n">
        <v>0</v>
      </c>
      <c r="G1592" s="7" t="n">
        <v>0</v>
      </c>
      <c r="H1592" s="7" t="n">
        <v>0</v>
      </c>
      <c r="I1592" s="7" t="n">
        <v>0</v>
      </c>
      <c r="J1592" s="7" t="n">
        <v>65533</v>
      </c>
      <c r="K1592" s="7" t="n">
        <v>0</v>
      </c>
      <c r="L1592" s="7" t="n">
        <v>0</v>
      </c>
      <c r="M1592" s="7" t="n">
        <v>0</v>
      </c>
      <c r="N1592" s="7" t="n">
        <v>0</v>
      </c>
      <c r="O1592" s="7" t="s">
        <v>13</v>
      </c>
    </row>
    <row r="1593" spans="1:13">
      <c r="A1593" t="s">
        <v>4</v>
      </c>
      <c r="B1593" s="4" t="s">
        <v>5</v>
      </c>
      <c r="C1593" s="4" t="s">
        <v>10</v>
      </c>
    </row>
    <row r="1594" spans="1:13">
      <c r="A1594" t="n">
        <v>15505</v>
      </c>
      <c r="B1594" s="26" t="n">
        <v>16</v>
      </c>
      <c r="C1594" s="7" t="n">
        <v>700</v>
      </c>
    </row>
    <row r="1595" spans="1:13">
      <c r="A1595" t="s">
        <v>4</v>
      </c>
      <c r="B1595" s="4" t="s">
        <v>5</v>
      </c>
      <c r="C1595" s="4" t="s">
        <v>14</v>
      </c>
    </row>
    <row r="1596" spans="1:13">
      <c r="A1596" t="n">
        <v>15508</v>
      </c>
      <c r="B1596" s="27" t="n">
        <v>23</v>
      </c>
      <c r="C1596" s="7" t="n">
        <v>10</v>
      </c>
    </row>
    <row r="1597" spans="1:13">
      <c r="A1597" t="s">
        <v>4</v>
      </c>
      <c r="B1597" s="4" t="s">
        <v>5</v>
      </c>
      <c r="C1597" s="4" t="s">
        <v>14</v>
      </c>
      <c r="D1597" s="4" t="s">
        <v>6</v>
      </c>
    </row>
    <row r="1598" spans="1:13">
      <c r="A1598" t="n">
        <v>15510</v>
      </c>
      <c r="B1598" s="9" t="n">
        <v>2</v>
      </c>
      <c r="C1598" s="7" t="n">
        <v>10</v>
      </c>
      <c r="D1598" s="7" t="s">
        <v>91</v>
      </c>
    </row>
    <row r="1599" spans="1:13">
      <c r="A1599" t="s">
        <v>4</v>
      </c>
      <c r="B1599" s="4" t="s">
        <v>5</v>
      </c>
      <c r="C1599" s="4" t="s">
        <v>14</v>
      </c>
    </row>
    <row r="1600" spans="1:13">
      <c r="A1600" t="n">
        <v>15533</v>
      </c>
      <c r="B1600" s="31" t="n">
        <v>74</v>
      </c>
      <c r="C1600" s="7" t="n">
        <v>46</v>
      </c>
    </row>
    <row r="1601" spans="1:15">
      <c r="A1601" t="s">
        <v>4</v>
      </c>
      <c r="B1601" s="4" t="s">
        <v>5</v>
      </c>
      <c r="C1601" s="4" t="s">
        <v>14</v>
      </c>
    </row>
    <row r="1602" spans="1:15">
      <c r="A1602" t="n">
        <v>15535</v>
      </c>
      <c r="B1602" s="31" t="n">
        <v>74</v>
      </c>
      <c r="C1602" s="7" t="n">
        <v>54</v>
      </c>
    </row>
    <row r="1603" spans="1:15">
      <c r="A1603" t="s">
        <v>4</v>
      </c>
      <c r="B1603" s="4" t="s">
        <v>5</v>
      </c>
    </row>
    <row r="1604" spans="1:15">
      <c r="A1604" t="n">
        <v>15537</v>
      </c>
      <c r="B1604" s="5" t="n">
        <v>1</v>
      </c>
    </row>
    <row r="1605" spans="1:15" s="3" customFormat="1" customHeight="0">
      <c r="A1605" s="3" t="s">
        <v>2</v>
      </c>
      <c r="B1605" s="3" t="s">
        <v>206</v>
      </c>
    </row>
    <row r="1606" spans="1:15">
      <c r="A1606" t="s">
        <v>4</v>
      </c>
      <c r="B1606" s="4" t="s">
        <v>5</v>
      </c>
      <c r="C1606" s="4" t="s">
        <v>14</v>
      </c>
      <c r="D1606" s="4" t="s">
        <v>10</v>
      </c>
      <c r="E1606" s="4" t="s">
        <v>14</v>
      </c>
      <c r="F1606" s="4" t="s">
        <v>14</v>
      </c>
      <c r="G1606" s="4" t="s">
        <v>14</v>
      </c>
      <c r="H1606" s="4" t="s">
        <v>10</v>
      </c>
      <c r="I1606" s="4" t="s">
        <v>20</v>
      </c>
      <c r="J1606" s="4" t="s">
        <v>20</v>
      </c>
    </row>
    <row r="1607" spans="1:15">
      <c r="A1607" t="n">
        <v>15540</v>
      </c>
      <c r="B1607" s="29" t="n">
        <v>6</v>
      </c>
      <c r="C1607" s="7" t="n">
        <v>33</v>
      </c>
      <c r="D1607" s="7" t="n">
        <v>65534</v>
      </c>
      <c r="E1607" s="7" t="n">
        <v>9</v>
      </c>
      <c r="F1607" s="7" t="n">
        <v>1</v>
      </c>
      <c r="G1607" s="7" t="n">
        <v>1</v>
      </c>
      <c r="H1607" s="7" t="n">
        <v>6</v>
      </c>
      <c r="I1607" s="13" t="n">
        <f t="normal" ca="1">A1609</f>
        <v>0</v>
      </c>
      <c r="J1607" s="13" t="n">
        <f t="normal" ca="1">A1615</f>
        <v>0</v>
      </c>
    </row>
    <row r="1608" spans="1:15">
      <c r="A1608" t="s">
        <v>4</v>
      </c>
      <c r="B1608" s="4" t="s">
        <v>5</v>
      </c>
      <c r="C1608" s="4" t="s">
        <v>10</v>
      </c>
      <c r="D1608" s="4" t="s">
        <v>19</v>
      </c>
      <c r="E1608" s="4" t="s">
        <v>19</v>
      </c>
      <c r="F1608" s="4" t="s">
        <v>19</v>
      </c>
      <c r="G1608" s="4" t="s">
        <v>19</v>
      </c>
    </row>
    <row r="1609" spans="1:15">
      <c r="A1609" t="n">
        <v>15557</v>
      </c>
      <c r="B1609" s="30" t="n">
        <v>46</v>
      </c>
      <c r="C1609" s="7" t="n">
        <v>65534</v>
      </c>
      <c r="D1609" s="7" t="n">
        <v>26.2199993133545</v>
      </c>
      <c r="E1609" s="7" t="n">
        <v>13.6899995803833</v>
      </c>
      <c r="F1609" s="7" t="n">
        <v>61.810001373291</v>
      </c>
      <c r="G1609" s="7" t="n">
        <v>54.4000015258789</v>
      </c>
    </row>
    <row r="1610" spans="1:15">
      <c r="A1610" t="s">
        <v>4</v>
      </c>
      <c r="B1610" s="4" t="s">
        <v>5</v>
      </c>
      <c r="C1610" s="4" t="s">
        <v>14</v>
      </c>
      <c r="D1610" s="4" t="s">
        <v>10</v>
      </c>
      <c r="E1610" s="4" t="s">
        <v>9</v>
      </c>
    </row>
    <row r="1611" spans="1:15">
      <c r="A1611" t="n">
        <v>15576</v>
      </c>
      <c r="B1611" s="31" t="n">
        <v>74</v>
      </c>
      <c r="C1611" s="7" t="n">
        <v>33</v>
      </c>
      <c r="D1611" s="7" t="n">
        <v>65534</v>
      </c>
      <c r="E1611" s="7" t="n">
        <v>1114636288</v>
      </c>
    </row>
    <row r="1612" spans="1:15">
      <c r="A1612" t="s">
        <v>4</v>
      </c>
      <c r="B1612" s="4" t="s">
        <v>5</v>
      </c>
      <c r="C1612" s="4" t="s">
        <v>20</v>
      </c>
    </row>
    <row r="1613" spans="1:15">
      <c r="A1613" t="n">
        <v>15584</v>
      </c>
      <c r="B1613" s="15" t="n">
        <v>3</v>
      </c>
      <c r="C1613" s="13" t="n">
        <f t="normal" ca="1">A1615</f>
        <v>0</v>
      </c>
    </row>
    <row r="1614" spans="1:15">
      <c r="A1614" t="s">
        <v>4</v>
      </c>
      <c r="B1614" s="4" t="s">
        <v>5</v>
      </c>
      <c r="C1614" s="4" t="s">
        <v>6</v>
      </c>
      <c r="D1614" s="4" t="s">
        <v>14</v>
      </c>
      <c r="E1614" s="4" t="s">
        <v>10</v>
      </c>
      <c r="F1614" s="4" t="s">
        <v>19</v>
      </c>
      <c r="G1614" s="4" t="s">
        <v>19</v>
      </c>
      <c r="H1614" s="4" t="s">
        <v>19</v>
      </c>
      <c r="I1614" s="4" t="s">
        <v>19</v>
      </c>
      <c r="J1614" s="4" t="s">
        <v>19</v>
      </c>
      <c r="K1614" s="4" t="s">
        <v>19</v>
      </c>
      <c r="L1614" s="4" t="s">
        <v>19</v>
      </c>
      <c r="M1614" s="4" t="s">
        <v>10</v>
      </c>
    </row>
    <row r="1615" spans="1:15">
      <c r="A1615" t="n">
        <v>15589</v>
      </c>
      <c r="B1615" s="44" t="n">
        <v>87</v>
      </c>
      <c r="C1615" s="7" t="s">
        <v>207</v>
      </c>
      <c r="D1615" s="7" t="n">
        <v>5</v>
      </c>
      <c r="E1615" s="7" t="n">
        <v>5339</v>
      </c>
      <c r="F1615" s="7" t="n">
        <v>1.5</v>
      </c>
      <c r="G1615" s="7" t="n">
        <v>0</v>
      </c>
      <c r="H1615" s="7" t="n">
        <v>0</v>
      </c>
      <c r="I1615" s="7" t="n">
        <v>0.5</v>
      </c>
      <c r="J1615" s="7" t="n">
        <v>0</v>
      </c>
      <c r="K1615" s="7" t="n">
        <v>0</v>
      </c>
      <c r="L1615" s="7" t="n">
        <v>0</v>
      </c>
      <c r="M1615" s="7" t="n">
        <v>7</v>
      </c>
    </row>
    <row r="1616" spans="1:15">
      <c r="A1616" t="s">
        <v>4</v>
      </c>
      <c r="B1616" s="4" t="s">
        <v>5</v>
      </c>
    </row>
    <row r="1617" spans="1:13">
      <c r="A1617" t="n">
        <v>15637</v>
      </c>
      <c r="B1617" s="5" t="n">
        <v>1</v>
      </c>
    </row>
    <row r="1618" spans="1:13" s="3" customFormat="1" customHeight="0">
      <c r="A1618" s="3" t="s">
        <v>2</v>
      </c>
      <c r="B1618" s="3" t="s">
        <v>208</v>
      </c>
    </row>
    <row r="1619" spans="1:13">
      <c r="A1619" t="s">
        <v>4</v>
      </c>
      <c r="B1619" s="4" t="s">
        <v>5</v>
      </c>
      <c r="C1619" s="4" t="s">
        <v>10</v>
      </c>
      <c r="D1619" s="4" t="s">
        <v>14</v>
      </c>
      <c r="E1619" s="4" t="s">
        <v>14</v>
      </c>
      <c r="F1619" s="4" t="s">
        <v>6</v>
      </c>
    </row>
    <row r="1620" spans="1:13">
      <c r="A1620" t="n">
        <v>15640</v>
      </c>
      <c r="B1620" s="32" t="n">
        <v>20</v>
      </c>
      <c r="C1620" s="7" t="n">
        <v>65534</v>
      </c>
      <c r="D1620" s="7" t="n">
        <v>3</v>
      </c>
      <c r="E1620" s="7" t="n">
        <v>10</v>
      </c>
      <c r="F1620" s="7" t="s">
        <v>97</v>
      </c>
    </row>
    <row r="1621" spans="1:13">
      <c r="A1621" t="s">
        <v>4</v>
      </c>
      <c r="B1621" s="4" t="s">
        <v>5</v>
      </c>
      <c r="C1621" s="4" t="s">
        <v>10</v>
      </c>
    </row>
    <row r="1622" spans="1:13">
      <c r="A1622" t="n">
        <v>15661</v>
      </c>
      <c r="B1622" s="26" t="n">
        <v>16</v>
      </c>
      <c r="C1622" s="7" t="n">
        <v>0</v>
      </c>
    </row>
    <row r="1623" spans="1:13">
      <c r="A1623" t="s">
        <v>4</v>
      </c>
      <c r="B1623" s="4" t="s">
        <v>5</v>
      </c>
      <c r="C1623" s="4" t="s">
        <v>14</v>
      </c>
      <c r="D1623" s="4" t="s">
        <v>9</v>
      </c>
    </row>
    <row r="1624" spans="1:13">
      <c r="A1624" t="n">
        <v>15664</v>
      </c>
      <c r="B1624" s="31" t="n">
        <v>74</v>
      </c>
      <c r="C1624" s="7" t="n">
        <v>48</v>
      </c>
      <c r="D1624" s="7" t="n">
        <v>64</v>
      </c>
    </row>
    <row r="1625" spans="1:13">
      <c r="A1625" t="s">
        <v>4</v>
      </c>
      <c r="B1625" s="4" t="s">
        <v>5</v>
      </c>
      <c r="C1625" s="4" t="s">
        <v>14</v>
      </c>
      <c r="D1625" s="4" t="s">
        <v>10</v>
      </c>
    </row>
    <row r="1626" spans="1:13">
      <c r="A1626" t="n">
        <v>15670</v>
      </c>
      <c r="B1626" s="21" t="n">
        <v>22</v>
      </c>
      <c r="C1626" s="7" t="n">
        <v>10</v>
      </c>
      <c r="D1626" s="7" t="n">
        <v>0</v>
      </c>
    </row>
    <row r="1627" spans="1:13">
      <c r="A1627" t="s">
        <v>4</v>
      </c>
      <c r="B1627" s="4" t="s">
        <v>5</v>
      </c>
      <c r="C1627" s="4" t="s">
        <v>14</v>
      </c>
      <c r="D1627" s="4" t="s">
        <v>10</v>
      </c>
      <c r="E1627" s="4" t="s">
        <v>19</v>
      </c>
      <c r="F1627" s="4" t="s">
        <v>10</v>
      </c>
      <c r="G1627" s="4" t="s">
        <v>9</v>
      </c>
      <c r="H1627" s="4" t="s">
        <v>9</v>
      </c>
      <c r="I1627" s="4" t="s">
        <v>10</v>
      </c>
      <c r="J1627" s="4" t="s">
        <v>10</v>
      </c>
      <c r="K1627" s="4" t="s">
        <v>9</v>
      </c>
      <c r="L1627" s="4" t="s">
        <v>9</v>
      </c>
      <c r="M1627" s="4" t="s">
        <v>9</v>
      </c>
      <c r="N1627" s="4" t="s">
        <v>9</v>
      </c>
      <c r="O1627" s="4" t="s">
        <v>6</v>
      </c>
    </row>
    <row r="1628" spans="1:13">
      <c r="A1628" t="n">
        <v>15674</v>
      </c>
      <c r="B1628" s="11" t="n">
        <v>50</v>
      </c>
      <c r="C1628" s="7" t="n">
        <v>0</v>
      </c>
      <c r="D1628" s="7" t="n">
        <v>10000</v>
      </c>
      <c r="E1628" s="7" t="n">
        <v>1</v>
      </c>
      <c r="F1628" s="7" t="n">
        <v>0</v>
      </c>
      <c r="G1628" s="7" t="n">
        <v>0</v>
      </c>
      <c r="H1628" s="7" t="n">
        <v>0</v>
      </c>
      <c r="I1628" s="7" t="n">
        <v>0</v>
      </c>
      <c r="J1628" s="7" t="n">
        <v>65533</v>
      </c>
      <c r="K1628" s="7" t="n">
        <v>0</v>
      </c>
      <c r="L1628" s="7" t="n">
        <v>0</v>
      </c>
      <c r="M1628" s="7" t="n">
        <v>0</v>
      </c>
      <c r="N1628" s="7" t="n">
        <v>0</v>
      </c>
      <c r="O1628" s="7" t="s">
        <v>13</v>
      </c>
    </row>
    <row r="1629" spans="1:13">
      <c r="A1629" t="s">
        <v>4</v>
      </c>
      <c r="B1629" s="4" t="s">
        <v>5</v>
      </c>
      <c r="C1629" s="4" t="s">
        <v>10</v>
      </c>
    </row>
    <row r="1630" spans="1:13">
      <c r="A1630" t="n">
        <v>15713</v>
      </c>
      <c r="B1630" s="26" t="n">
        <v>16</v>
      </c>
      <c r="C1630" s="7" t="n">
        <v>700</v>
      </c>
    </row>
    <row r="1631" spans="1:13">
      <c r="A1631" t="s">
        <v>4</v>
      </c>
      <c r="B1631" s="4" t="s">
        <v>5</v>
      </c>
      <c r="C1631" s="4" t="s">
        <v>14</v>
      </c>
    </row>
    <row r="1632" spans="1:13">
      <c r="A1632" t="n">
        <v>15716</v>
      </c>
      <c r="B1632" s="27" t="n">
        <v>23</v>
      </c>
      <c r="C1632" s="7" t="n">
        <v>10</v>
      </c>
    </row>
    <row r="1633" spans="1:15">
      <c r="A1633" t="s">
        <v>4</v>
      </c>
      <c r="B1633" s="4" t="s">
        <v>5</v>
      </c>
      <c r="C1633" s="4" t="s">
        <v>14</v>
      </c>
      <c r="D1633" s="4" t="s">
        <v>6</v>
      </c>
    </row>
    <row r="1634" spans="1:15">
      <c r="A1634" t="n">
        <v>15718</v>
      </c>
      <c r="B1634" s="9" t="n">
        <v>2</v>
      </c>
      <c r="C1634" s="7" t="n">
        <v>10</v>
      </c>
      <c r="D1634" s="7" t="s">
        <v>91</v>
      </c>
    </row>
    <row r="1635" spans="1:15">
      <c r="A1635" t="s">
        <v>4</v>
      </c>
      <c r="B1635" s="4" t="s">
        <v>5</v>
      </c>
      <c r="C1635" s="4" t="s">
        <v>14</v>
      </c>
    </row>
    <row r="1636" spans="1:15">
      <c r="A1636" t="n">
        <v>15741</v>
      </c>
      <c r="B1636" s="31" t="n">
        <v>74</v>
      </c>
      <c r="C1636" s="7" t="n">
        <v>46</v>
      </c>
    </row>
    <row r="1637" spans="1:15">
      <c r="A1637" t="s">
        <v>4</v>
      </c>
      <c r="B1637" s="4" t="s">
        <v>5</v>
      </c>
      <c r="C1637" s="4" t="s">
        <v>14</v>
      </c>
    </row>
    <row r="1638" spans="1:15">
      <c r="A1638" t="n">
        <v>15743</v>
      </c>
      <c r="B1638" s="31" t="n">
        <v>74</v>
      </c>
      <c r="C1638" s="7" t="n">
        <v>54</v>
      </c>
    </row>
    <row r="1639" spans="1:15">
      <c r="A1639" t="s">
        <v>4</v>
      </c>
      <c r="B1639" s="4" t="s">
        <v>5</v>
      </c>
    </row>
    <row r="1640" spans="1:15">
      <c r="A1640" t="n">
        <v>15745</v>
      </c>
      <c r="B1640" s="5" t="n">
        <v>1</v>
      </c>
    </row>
    <row r="1641" spans="1:15" s="3" customFormat="1" customHeight="0">
      <c r="A1641" s="3" t="s">
        <v>2</v>
      </c>
      <c r="B1641" s="3" t="s">
        <v>209</v>
      </c>
    </row>
    <row r="1642" spans="1:15">
      <c r="A1642" t="s">
        <v>4</v>
      </c>
      <c r="B1642" s="4" t="s">
        <v>5</v>
      </c>
      <c r="C1642" s="4" t="s">
        <v>14</v>
      </c>
      <c r="D1642" s="4" t="s">
        <v>10</v>
      </c>
      <c r="E1642" s="4" t="s">
        <v>14</v>
      </c>
      <c r="F1642" s="4" t="s">
        <v>14</v>
      </c>
      <c r="G1642" s="4" t="s">
        <v>14</v>
      </c>
      <c r="H1642" s="4" t="s">
        <v>10</v>
      </c>
      <c r="I1642" s="4" t="s">
        <v>20</v>
      </c>
      <c r="J1642" s="4" t="s">
        <v>10</v>
      </c>
      <c r="K1642" s="4" t="s">
        <v>20</v>
      </c>
      <c r="L1642" s="4" t="s">
        <v>20</v>
      </c>
    </row>
    <row r="1643" spans="1:15">
      <c r="A1643" t="n">
        <v>15748</v>
      </c>
      <c r="B1643" s="29" t="n">
        <v>6</v>
      </c>
      <c r="C1643" s="7" t="n">
        <v>33</v>
      </c>
      <c r="D1643" s="7" t="n">
        <v>65534</v>
      </c>
      <c r="E1643" s="7" t="n">
        <v>9</v>
      </c>
      <c r="F1643" s="7" t="n">
        <v>1</v>
      </c>
      <c r="G1643" s="7" t="n">
        <v>2</v>
      </c>
      <c r="H1643" s="7" t="n">
        <v>200</v>
      </c>
      <c r="I1643" s="13" t="n">
        <f t="normal" ca="1">A1645</f>
        <v>0</v>
      </c>
      <c r="J1643" s="7" t="n">
        <v>6</v>
      </c>
      <c r="K1643" s="13" t="n">
        <f t="normal" ca="1">A1657</f>
        <v>0</v>
      </c>
      <c r="L1643" s="13" t="n">
        <f t="normal" ca="1">A1665</f>
        <v>0</v>
      </c>
    </row>
    <row r="1644" spans="1:15">
      <c r="A1644" t="s">
        <v>4</v>
      </c>
      <c r="B1644" s="4" t="s">
        <v>5</v>
      </c>
      <c r="C1644" s="4" t="s">
        <v>14</v>
      </c>
      <c r="D1644" s="33" t="s">
        <v>98</v>
      </c>
      <c r="E1644" s="4" t="s">
        <v>5</v>
      </c>
      <c r="F1644" s="4" t="s">
        <v>10</v>
      </c>
      <c r="G1644" s="4" t="s">
        <v>14</v>
      </c>
      <c r="H1644" s="4" t="s">
        <v>14</v>
      </c>
      <c r="I1644" s="4" t="s">
        <v>14</v>
      </c>
      <c r="J1644" s="33" t="s">
        <v>99</v>
      </c>
      <c r="K1644" s="4" t="s">
        <v>14</v>
      </c>
      <c r="L1644" s="4" t="s">
        <v>10</v>
      </c>
      <c r="M1644" s="4" t="s">
        <v>14</v>
      </c>
      <c r="N1644" s="4" t="s">
        <v>14</v>
      </c>
      <c r="O1644" s="4" t="s">
        <v>10</v>
      </c>
      <c r="P1644" s="4" t="s">
        <v>14</v>
      </c>
      <c r="Q1644" s="4" t="s">
        <v>14</v>
      </c>
      <c r="R1644" s="4" t="s">
        <v>14</v>
      </c>
      <c r="S1644" s="4" t="s">
        <v>20</v>
      </c>
    </row>
    <row r="1645" spans="1:15">
      <c r="A1645" t="n">
        <v>15771</v>
      </c>
      <c r="B1645" s="12" t="n">
        <v>5</v>
      </c>
      <c r="C1645" s="7" t="n">
        <v>28</v>
      </c>
      <c r="D1645" s="33" t="s">
        <v>3</v>
      </c>
      <c r="E1645" s="45" t="n">
        <v>105</v>
      </c>
      <c r="F1645" s="7" t="n">
        <v>6</v>
      </c>
      <c r="G1645" s="7" t="n">
        <v>0</v>
      </c>
      <c r="H1645" s="7" t="n">
        <v>1</v>
      </c>
      <c r="I1645" s="7" t="n">
        <v>1</v>
      </c>
      <c r="J1645" s="33" t="s">
        <v>3</v>
      </c>
      <c r="K1645" s="7" t="n">
        <v>30</v>
      </c>
      <c r="L1645" s="7" t="n">
        <v>8736</v>
      </c>
      <c r="M1645" s="7" t="n">
        <v>9</v>
      </c>
      <c r="N1645" s="7" t="n">
        <v>30</v>
      </c>
      <c r="O1645" s="7" t="n">
        <v>8737</v>
      </c>
      <c r="P1645" s="7" t="n">
        <v>8</v>
      </c>
      <c r="Q1645" s="7" t="n">
        <v>9</v>
      </c>
      <c r="R1645" s="7" t="n">
        <v>1</v>
      </c>
      <c r="S1645" s="13" t="n">
        <f t="normal" ca="1">A1653</f>
        <v>0</v>
      </c>
    </row>
    <row r="1646" spans="1:15">
      <c r="A1646" t="s">
        <v>4</v>
      </c>
      <c r="B1646" s="4" t="s">
        <v>5</v>
      </c>
      <c r="C1646" s="4" t="s">
        <v>10</v>
      </c>
      <c r="D1646" s="4" t="s">
        <v>19</v>
      </c>
      <c r="E1646" s="4" t="s">
        <v>19</v>
      </c>
      <c r="F1646" s="4" t="s">
        <v>19</v>
      </c>
      <c r="G1646" s="4" t="s">
        <v>19</v>
      </c>
    </row>
    <row r="1647" spans="1:15">
      <c r="A1647" t="n">
        <v>15793</v>
      </c>
      <c r="B1647" s="30" t="n">
        <v>46</v>
      </c>
      <c r="C1647" s="7" t="n">
        <v>65534</v>
      </c>
      <c r="D1647" s="7" t="n">
        <v>42.6699981689453</v>
      </c>
      <c r="E1647" s="7" t="n">
        <v>13.8999996185303</v>
      </c>
      <c r="F1647" s="7" t="n">
        <v>64.8300018310547</v>
      </c>
      <c r="G1647" s="7" t="n">
        <v>22.5</v>
      </c>
    </row>
    <row r="1648" spans="1:15">
      <c r="A1648" t="s">
        <v>4</v>
      </c>
      <c r="B1648" s="4" t="s">
        <v>5</v>
      </c>
      <c r="C1648" s="4" t="s">
        <v>14</v>
      </c>
      <c r="D1648" s="4" t="s">
        <v>10</v>
      </c>
      <c r="E1648" s="4" t="s">
        <v>9</v>
      </c>
    </row>
    <row r="1649" spans="1:19">
      <c r="A1649" t="n">
        <v>15812</v>
      </c>
      <c r="B1649" s="31" t="n">
        <v>74</v>
      </c>
      <c r="C1649" s="7" t="n">
        <v>33</v>
      </c>
      <c r="D1649" s="7" t="n">
        <v>65534</v>
      </c>
      <c r="E1649" s="7" t="n">
        <v>1120403456</v>
      </c>
    </row>
    <row r="1650" spans="1:19">
      <c r="A1650" t="s">
        <v>4</v>
      </c>
      <c r="B1650" s="4" t="s">
        <v>5</v>
      </c>
      <c r="C1650" s="4" t="s">
        <v>20</v>
      </c>
    </row>
    <row r="1651" spans="1:19">
      <c r="A1651" t="n">
        <v>15820</v>
      </c>
      <c r="B1651" s="15" t="n">
        <v>3</v>
      </c>
      <c r="C1651" s="13" t="n">
        <f t="normal" ca="1">A1655</f>
        <v>0</v>
      </c>
    </row>
    <row r="1652" spans="1:19">
      <c r="A1652" t="s">
        <v>4</v>
      </c>
      <c r="B1652" s="4" t="s">
        <v>5</v>
      </c>
      <c r="C1652" s="4" t="s">
        <v>10</v>
      </c>
      <c r="D1652" s="4" t="s">
        <v>9</v>
      </c>
    </row>
    <row r="1653" spans="1:19">
      <c r="A1653" t="n">
        <v>15825</v>
      </c>
      <c r="B1653" s="41" t="n">
        <v>43</v>
      </c>
      <c r="C1653" s="7" t="n">
        <v>65534</v>
      </c>
      <c r="D1653" s="7" t="n">
        <v>1</v>
      </c>
    </row>
    <row r="1654" spans="1:19">
      <c r="A1654" t="s">
        <v>4</v>
      </c>
      <c r="B1654" s="4" t="s">
        <v>5</v>
      </c>
      <c r="C1654" s="4" t="s">
        <v>20</v>
      </c>
    </row>
    <row r="1655" spans="1:19">
      <c r="A1655" t="n">
        <v>15832</v>
      </c>
      <c r="B1655" s="15" t="n">
        <v>3</v>
      </c>
      <c r="C1655" s="13" t="n">
        <f t="normal" ca="1">A1665</f>
        <v>0</v>
      </c>
    </row>
    <row r="1656" spans="1:19">
      <c r="A1656" t="s">
        <v>4</v>
      </c>
      <c r="B1656" s="4" t="s">
        <v>5</v>
      </c>
      <c r="C1656" s="4" t="s">
        <v>10</v>
      </c>
      <c r="D1656" s="4" t="s">
        <v>19</v>
      </c>
      <c r="E1656" s="4" t="s">
        <v>19</v>
      </c>
      <c r="F1656" s="4" t="s">
        <v>19</v>
      </c>
      <c r="G1656" s="4" t="s">
        <v>19</v>
      </c>
    </row>
    <row r="1657" spans="1:19">
      <c r="A1657" t="n">
        <v>15837</v>
      </c>
      <c r="B1657" s="30" t="n">
        <v>46</v>
      </c>
      <c r="C1657" s="7" t="n">
        <v>65534</v>
      </c>
      <c r="D1657" s="7" t="n">
        <v>26.3099994659424</v>
      </c>
      <c r="E1657" s="7" t="n">
        <v>13.6400003433228</v>
      </c>
      <c r="F1657" s="7" t="n">
        <v>56.9000015258789</v>
      </c>
      <c r="G1657" s="7" t="n">
        <v>23.7999992370605</v>
      </c>
    </row>
    <row r="1658" spans="1:19">
      <c r="A1658" t="s">
        <v>4</v>
      </c>
      <c r="B1658" s="4" t="s">
        <v>5</v>
      </c>
      <c r="C1658" s="4" t="s">
        <v>14</v>
      </c>
      <c r="D1658" s="4" t="s">
        <v>10</v>
      </c>
      <c r="E1658" s="4" t="s">
        <v>9</v>
      </c>
    </row>
    <row r="1659" spans="1:19">
      <c r="A1659" t="n">
        <v>15856</v>
      </c>
      <c r="B1659" s="31" t="n">
        <v>74</v>
      </c>
      <c r="C1659" s="7" t="n">
        <v>33</v>
      </c>
      <c r="D1659" s="7" t="n">
        <v>65534</v>
      </c>
      <c r="E1659" s="7" t="n">
        <v>1114636288</v>
      </c>
    </row>
    <row r="1660" spans="1:19">
      <c r="A1660" t="s">
        <v>4</v>
      </c>
      <c r="B1660" s="4" t="s">
        <v>5</v>
      </c>
      <c r="C1660" s="4" t="s">
        <v>6</v>
      </c>
      <c r="D1660" s="4" t="s">
        <v>14</v>
      </c>
      <c r="E1660" s="4" t="s">
        <v>10</v>
      </c>
      <c r="F1660" s="4" t="s">
        <v>19</v>
      </c>
      <c r="G1660" s="4" t="s">
        <v>19</v>
      </c>
      <c r="H1660" s="4" t="s">
        <v>19</v>
      </c>
      <c r="I1660" s="4" t="s">
        <v>19</v>
      </c>
      <c r="J1660" s="4" t="s">
        <v>19</v>
      </c>
      <c r="K1660" s="4" t="s">
        <v>19</v>
      </c>
      <c r="L1660" s="4" t="s">
        <v>19</v>
      </c>
      <c r="M1660" s="4" t="s">
        <v>10</v>
      </c>
    </row>
    <row r="1661" spans="1:19">
      <c r="A1661" t="n">
        <v>15864</v>
      </c>
      <c r="B1661" s="44" t="n">
        <v>87</v>
      </c>
      <c r="C1661" s="7" t="s">
        <v>210</v>
      </c>
      <c r="D1661" s="7" t="n">
        <v>5</v>
      </c>
      <c r="E1661" s="7" t="n">
        <v>5340</v>
      </c>
      <c r="F1661" s="7" t="n">
        <v>1</v>
      </c>
      <c r="G1661" s="7" t="n">
        <v>0</v>
      </c>
      <c r="H1661" s="7" t="n">
        <v>0</v>
      </c>
      <c r="I1661" s="7" t="n">
        <v>0.5</v>
      </c>
      <c r="J1661" s="7" t="n">
        <v>0</v>
      </c>
      <c r="K1661" s="7" t="n">
        <v>0</v>
      </c>
      <c r="L1661" s="7" t="n">
        <v>0</v>
      </c>
      <c r="M1661" s="7" t="n">
        <v>7</v>
      </c>
    </row>
    <row r="1662" spans="1:19">
      <c r="A1662" t="s">
        <v>4</v>
      </c>
      <c r="B1662" s="4" t="s">
        <v>5</v>
      </c>
      <c r="C1662" s="4" t="s">
        <v>20</v>
      </c>
    </row>
    <row r="1663" spans="1:19">
      <c r="A1663" t="n">
        <v>15912</v>
      </c>
      <c r="B1663" s="15" t="n">
        <v>3</v>
      </c>
      <c r="C1663" s="13" t="n">
        <f t="normal" ca="1">A1665</f>
        <v>0</v>
      </c>
    </row>
    <row r="1664" spans="1:19">
      <c r="A1664" t="s">
        <v>4</v>
      </c>
      <c r="B1664" s="4" t="s">
        <v>5</v>
      </c>
    </row>
    <row r="1665" spans="1:13">
      <c r="A1665" t="n">
        <v>15917</v>
      </c>
      <c r="B1665" s="5" t="n">
        <v>1</v>
      </c>
    </row>
    <row r="1666" spans="1:13" s="3" customFormat="1" customHeight="0">
      <c r="A1666" s="3" t="s">
        <v>2</v>
      </c>
      <c r="B1666" s="3" t="s">
        <v>211</v>
      </c>
    </row>
    <row r="1667" spans="1:13">
      <c r="A1667" t="s">
        <v>4</v>
      </c>
      <c r="B1667" s="4" t="s">
        <v>5</v>
      </c>
      <c r="C1667" s="4" t="s">
        <v>10</v>
      </c>
      <c r="D1667" s="4" t="s">
        <v>14</v>
      </c>
      <c r="E1667" s="4" t="s">
        <v>14</v>
      </c>
      <c r="F1667" s="4" t="s">
        <v>6</v>
      </c>
    </row>
    <row r="1668" spans="1:13">
      <c r="A1668" t="n">
        <v>15920</v>
      </c>
      <c r="B1668" s="32" t="n">
        <v>20</v>
      </c>
      <c r="C1668" s="7" t="n">
        <v>65534</v>
      </c>
      <c r="D1668" s="7" t="n">
        <v>3</v>
      </c>
      <c r="E1668" s="7" t="n">
        <v>10</v>
      </c>
      <c r="F1668" s="7" t="s">
        <v>97</v>
      </c>
    </row>
    <row r="1669" spans="1:13">
      <c r="A1669" t="s">
        <v>4</v>
      </c>
      <c r="B1669" s="4" t="s">
        <v>5</v>
      </c>
      <c r="C1669" s="4" t="s">
        <v>10</v>
      </c>
    </row>
    <row r="1670" spans="1:13">
      <c r="A1670" t="n">
        <v>15941</v>
      </c>
      <c r="B1670" s="26" t="n">
        <v>16</v>
      </c>
      <c r="C1670" s="7" t="n">
        <v>0</v>
      </c>
    </row>
    <row r="1671" spans="1:13">
      <c r="A1671" t="s">
        <v>4</v>
      </c>
      <c r="B1671" s="4" t="s">
        <v>5</v>
      </c>
      <c r="C1671" s="4" t="s">
        <v>14</v>
      </c>
      <c r="D1671" s="4" t="s">
        <v>9</v>
      </c>
    </row>
    <row r="1672" spans="1:13">
      <c r="A1672" t="n">
        <v>15944</v>
      </c>
      <c r="B1672" s="31" t="n">
        <v>74</v>
      </c>
      <c r="C1672" s="7" t="n">
        <v>48</v>
      </c>
      <c r="D1672" s="7" t="n">
        <v>64</v>
      </c>
    </row>
    <row r="1673" spans="1:13">
      <c r="A1673" t="s">
        <v>4</v>
      </c>
      <c r="B1673" s="4" t="s">
        <v>5</v>
      </c>
      <c r="C1673" s="4" t="s">
        <v>14</v>
      </c>
      <c r="D1673" s="4" t="s">
        <v>10</v>
      </c>
    </row>
    <row r="1674" spans="1:13">
      <c r="A1674" t="n">
        <v>15950</v>
      </c>
      <c r="B1674" s="21" t="n">
        <v>22</v>
      </c>
      <c r="C1674" s="7" t="n">
        <v>10</v>
      </c>
      <c r="D1674" s="7" t="n">
        <v>0</v>
      </c>
    </row>
    <row r="1675" spans="1:13">
      <c r="A1675" t="s">
        <v>4</v>
      </c>
      <c r="B1675" s="4" t="s">
        <v>5</v>
      </c>
      <c r="C1675" s="4" t="s">
        <v>14</v>
      </c>
      <c r="D1675" s="4" t="s">
        <v>10</v>
      </c>
      <c r="E1675" s="4" t="s">
        <v>19</v>
      </c>
      <c r="F1675" s="4" t="s">
        <v>10</v>
      </c>
      <c r="G1675" s="4" t="s">
        <v>9</v>
      </c>
      <c r="H1675" s="4" t="s">
        <v>9</v>
      </c>
      <c r="I1675" s="4" t="s">
        <v>10</v>
      </c>
      <c r="J1675" s="4" t="s">
        <v>10</v>
      </c>
      <c r="K1675" s="4" t="s">
        <v>9</v>
      </c>
      <c r="L1675" s="4" t="s">
        <v>9</v>
      </c>
      <c r="M1675" s="4" t="s">
        <v>9</v>
      </c>
      <c r="N1675" s="4" t="s">
        <v>9</v>
      </c>
      <c r="O1675" s="4" t="s">
        <v>6</v>
      </c>
    </row>
    <row r="1676" spans="1:13">
      <c r="A1676" t="n">
        <v>15954</v>
      </c>
      <c r="B1676" s="11" t="n">
        <v>50</v>
      </c>
      <c r="C1676" s="7" t="n">
        <v>0</v>
      </c>
      <c r="D1676" s="7" t="n">
        <v>2260</v>
      </c>
      <c r="E1676" s="7" t="n">
        <v>1</v>
      </c>
      <c r="F1676" s="7" t="n">
        <v>0</v>
      </c>
      <c r="G1676" s="7" t="n">
        <v>0</v>
      </c>
      <c r="H1676" s="7" t="n">
        <v>0</v>
      </c>
      <c r="I1676" s="7" t="n">
        <v>0</v>
      </c>
      <c r="J1676" s="7" t="n">
        <v>65533</v>
      </c>
      <c r="K1676" s="7" t="n">
        <v>0</v>
      </c>
      <c r="L1676" s="7" t="n">
        <v>0</v>
      </c>
      <c r="M1676" s="7" t="n">
        <v>0</v>
      </c>
      <c r="N1676" s="7" t="n">
        <v>0</v>
      </c>
      <c r="O1676" s="7" t="s">
        <v>13</v>
      </c>
    </row>
    <row r="1677" spans="1:13">
      <c r="A1677" t="s">
        <v>4</v>
      </c>
      <c r="B1677" s="4" t="s">
        <v>5</v>
      </c>
      <c r="C1677" s="4" t="s">
        <v>10</v>
      </c>
    </row>
    <row r="1678" spans="1:13">
      <c r="A1678" t="n">
        <v>15993</v>
      </c>
      <c r="B1678" s="26" t="n">
        <v>16</v>
      </c>
      <c r="C1678" s="7" t="n">
        <v>700</v>
      </c>
    </row>
    <row r="1679" spans="1:13">
      <c r="A1679" t="s">
        <v>4</v>
      </c>
      <c r="B1679" s="4" t="s">
        <v>5</v>
      </c>
      <c r="C1679" s="4" t="s">
        <v>14</v>
      </c>
    </row>
    <row r="1680" spans="1:13">
      <c r="A1680" t="n">
        <v>15996</v>
      </c>
      <c r="B1680" s="27" t="n">
        <v>23</v>
      </c>
      <c r="C1680" s="7" t="n">
        <v>10</v>
      </c>
    </row>
    <row r="1681" spans="1:15">
      <c r="A1681" t="s">
        <v>4</v>
      </c>
      <c r="B1681" s="4" t="s">
        <v>5</v>
      </c>
      <c r="C1681" s="4" t="s">
        <v>14</v>
      </c>
      <c r="D1681" s="4" t="s">
        <v>6</v>
      </c>
    </row>
    <row r="1682" spans="1:15">
      <c r="A1682" t="n">
        <v>15998</v>
      </c>
      <c r="B1682" s="9" t="n">
        <v>2</v>
      </c>
      <c r="C1682" s="7" t="n">
        <v>10</v>
      </c>
      <c r="D1682" s="7" t="s">
        <v>91</v>
      </c>
    </row>
    <row r="1683" spans="1:15">
      <c r="A1683" t="s">
        <v>4</v>
      </c>
      <c r="B1683" s="4" t="s">
        <v>5</v>
      </c>
      <c r="C1683" s="4" t="s">
        <v>14</v>
      </c>
    </row>
    <row r="1684" spans="1:15">
      <c r="A1684" t="n">
        <v>16021</v>
      </c>
      <c r="B1684" s="31" t="n">
        <v>74</v>
      </c>
      <c r="C1684" s="7" t="n">
        <v>46</v>
      </c>
    </row>
    <row r="1685" spans="1:15">
      <c r="A1685" t="s">
        <v>4</v>
      </c>
      <c r="B1685" s="4" t="s">
        <v>5</v>
      </c>
      <c r="C1685" s="4" t="s">
        <v>14</v>
      </c>
    </row>
    <row r="1686" spans="1:15">
      <c r="A1686" t="n">
        <v>16023</v>
      </c>
      <c r="B1686" s="31" t="n">
        <v>74</v>
      </c>
      <c r="C1686" s="7" t="n">
        <v>54</v>
      </c>
    </row>
    <row r="1687" spans="1:15">
      <c r="A1687" t="s">
        <v>4</v>
      </c>
      <c r="B1687" s="4" t="s">
        <v>5</v>
      </c>
    </row>
    <row r="1688" spans="1:15">
      <c r="A1688" t="n">
        <v>16025</v>
      </c>
      <c r="B1688" s="5" t="n">
        <v>1</v>
      </c>
    </row>
    <row r="1689" spans="1:15" s="3" customFormat="1" customHeight="0">
      <c r="A1689" s="3" t="s">
        <v>2</v>
      </c>
      <c r="B1689" s="3" t="s">
        <v>212</v>
      </c>
    </row>
    <row r="1690" spans="1:15">
      <c r="A1690" t="s">
        <v>4</v>
      </c>
      <c r="B1690" s="4" t="s">
        <v>5</v>
      </c>
      <c r="C1690" s="4" t="s">
        <v>14</v>
      </c>
      <c r="D1690" s="4" t="s">
        <v>10</v>
      </c>
      <c r="E1690" s="4" t="s">
        <v>14</v>
      </c>
      <c r="F1690" s="4" t="s">
        <v>14</v>
      </c>
      <c r="G1690" s="4" t="s">
        <v>14</v>
      </c>
      <c r="H1690" s="4" t="s">
        <v>10</v>
      </c>
      <c r="I1690" s="4" t="s">
        <v>20</v>
      </c>
      <c r="J1690" s="4" t="s">
        <v>20</v>
      </c>
    </row>
    <row r="1691" spans="1:15">
      <c r="A1691" t="n">
        <v>16028</v>
      </c>
      <c r="B1691" s="29" t="n">
        <v>6</v>
      </c>
      <c r="C1691" s="7" t="n">
        <v>33</v>
      </c>
      <c r="D1691" s="7" t="n">
        <v>65534</v>
      </c>
      <c r="E1691" s="7" t="n">
        <v>9</v>
      </c>
      <c r="F1691" s="7" t="n">
        <v>1</v>
      </c>
      <c r="G1691" s="7" t="n">
        <v>1</v>
      </c>
      <c r="H1691" s="7" t="n">
        <v>6</v>
      </c>
      <c r="I1691" s="13" t="n">
        <f t="normal" ca="1">A1693</f>
        <v>0</v>
      </c>
      <c r="J1691" s="13" t="n">
        <f t="normal" ca="1">A1699</f>
        <v>0</v>
      </c>
    </row>
    <row r="1692" spans="1:15">
      <c r="A1692" t="s">
        <v>4</v>
      </c>
      <c r="B1692" s="4" t="s">
        <v>5</v>
      </c>
      <c r="C1692" s="4" t="s">
        <v>10</v>
      </c>
      <c r="D1692" s="4" t="s">
        <v>19</v>
      </c>
      <c r="E1692" s="4" t="s">
        <v>19</v>
      </c>
      <c r="F1692" s="4" t="s">
        <v>19</v>
      </c>
      <c r="G1692" s="4" t="s">
        <v>19</v>
      </c>
    </row>
    <row r="1693" spans="1:15">
      <c r="A1693" t="n">
        <v>16045</v>
      </c>
      <c r="B1693" s="30" t="n">
        <v>46</v>
      </c>
      <c r="C1693" s="7" t="n">
        <v>65534</v>
      </c>
      <c r="D1693" s="7" t="n">
        <v>72.6100006103516</v>
      </c>
      <c r="E1693" s="7" t="n">
        <v>13.9499998092651</v>
      </c>
      <c r="F1693" s="7" t="n">
        <v>71.4100036621094</v>
      </c>
      <c r="G1693" s="7" t="n">
        <v>37.2999992370605</v>
      </c>
    </row>
    <row r="1694" spans="1:15">
      <c r="A1694" t="s">
        <v>4</v>
      </c>
      <c r="B1694" s="4" t="s">
        <v>5</v>
      </c>
      <c r="C1694" s="4" t="s">
        <v>14</v>
      </c>
      <c r="D1694" s="4" t="s">
        <v>10</v>
      </c>
      <c r="E1694" s="4" t="s">
        <v>9</v>
      </c>
    </row>
    <row r="1695" spans="1:15">
      <c r="A1695" t="n">
        <v>16064</v>
      </c>
      <c r="B1695" s="31" t="n">
        <v>74</v>
      </c>
      <c r="C1695" s="7" t="n">
        <v>33</v>
      </c>
      <c r="D1695" s="7" t="n">
        <v>65534</v>
      </c>
      <c r="E1695" s="7" t="n">
        <v>1114636288</v>
      </c>
    </row>
    <row r="1696" spans="1:15">
      <c r="A1696" t="s">
        <v>4</v>
      </c>
      <c r="B1696" s="4" t="s">
        <v>5</v>
      </c>
      <c r="C1696" s="4" t="s">
        <v>20</v>
      </c>
    </row>
    <row r="1697" spans="1:10">
      <c r="A1697" t="n">
        <v>16072</v>
      </c>
      <c r="B1697" s="15" t="n">
        <v>3</v>
      </c>
      <c r="C1697" s="13" t="n">
        <f t="normal" ca="1">A1699</f>
        <v>0</v>
      </c>
    </row>
    <row r="1698" spans="1:10">
      <c r="A1698" t="s">
        <v>4</v>
      </c>
      <c r="B1698" s="4" t="s">
        <v>5</v>
      </c>
    </row>
    <row r="1699" spans="1:10">
      <c r="A1699" t="n">
        <v>16077</v>
      </c>
      <c r="B1699" s="5" t="n">
        <v>1</v>
      </c>
    </row>
    <row r="1700" spans="1:10" s="3" customFormat="1" customHeight="0">
      <c r="A1700" s="3" t="s">
        <v>2</v>
      </c>
      <c r="B1700" s="3" t="s">
        <v>213</v>
      </c>
    </row>
    <row r="1701" spans="1:10">
      <c r="A1701" t="s">
        <v>4</v>
      </c>
      <c r="B1701" s="4" t="s">
        <v>5</v>
      </c>
      <c r="C1701" s="4" t="s">
        <v>14</v>
      </c>
      <c r="D1701" s="4" t="s">
        <v>10</v>
      </c>
      <c r="E1701" s="4" t="s">
        <v>14</v>
      </c>
      <c r="F1701" s="4" t="s">
        <v>14</v>
      </c>
      <c r="G1701" s="4" t="s">
        <v>14</v>
      </c>
      <c r="H1701" s="4" t="s">
        <v>10</v>
      </c>
      <c r="I1701" s="4" t="s">
        <v>20</v>
      </c>
      <c r="J1701" s="4" t="s">
        <v>20</v>
      </c>
    </row>
    <row r="1702" spans="1:10">
      <c r="A1702" t="n">
        <v>16080</v>
      </c>
      <c r="B1702" s="29" t="n">
        <v>6</v>
      </c>
      <c r="C1702" s="7" t="n">
        <v>33</v>
      </c>
      <c r="D1702" s="7" t="n">
        <v>65534</v>
      </c>
      <c r="E1702" s="7" t="n">
        <v>9</v>
      </c>
      <c r="F1702" s="7" t="n">
        <v>1</v>
      </c>
      <c r="G1702" s="7" t="n">
        <v>1</v>
      </c>
      <c r="H1702" s="7" t="n">
        <v>6</v>
      </c>
      <c r="I1702" s="13" t="n">
        <f t="normal" ca="1">A1704</f>
        <v>0</v>
      </c>
      <c r="J1702" s="13" t="n">
        <f t="normal" ca="1">A1710</f>
        <v>0</v>
      </c>
    </row>
    <row r="1703" spans="1:10">
      <c r="A1703" t="s">
        <v>4</v>
      </c>
      <c r="B1703" s="4" t="s">
        <v>5</v>
      </c>
      <c r="C1703" s="4" t="s">
        <v>10</v>
      </c>
      <c r="D1703" s="4" t="s">
        <v>19</v>
      </c>
      <c r="E1703" s="4" t="s">
        <v>19</v>
      </c>
      <c r="F1703" s="4" t="s">
        <v>19</v>
      </c>
      <c r="G1703" s="4" t="s">
        <v>19</v>
      </c>
    </row>
    <row r="1704" spans="1:10">
      <c r="A1704" t="n">
        <v>16097</v>
      </c>
      <c r="B1704" s="30" t="n">
        <v>46</v>
      </c>
      <c r="C1704" s="7" t="n">
        <v>65534</v>
      </c>
      <c r="D1704" s="7" t="n">
        <v>78.7099990844727</v>
      </c>
      <c r="E1704" s="7" t="n">
        <v>14.1300001144409</v>
      </c>
      <c r="F1704" s="7" t="n">
        <v>71.2699966430664</v>
      </c>
      <c r="G1704" s="7" t="n">
        <v>229.5</v>
      </c>
    </row>
    <row r="1705" spans="1:10">
      <c r="A1705" t="s">
        <v>4</v>
      </c>
      <c r="B1705" s="4" t="s">
        <v>5</v>
      </c>
      <c r="C1705" s="4" t="s">
        <v>14</v>
      </c>
      <c r="D1705" s="4" t="s">
        <v>10</v>
      </c>
      <c r="E1705" s="4" t="s">
        <v>9</v>
      </c>
    </row>
    <row r="1706" spans="1:10">
      <c r="A1706" t="n">
        <v>16116</v>
      </c>
      <c r="B1706" s="31" t="n">
        <v>74</v>
      </c>
      <c r="C1706" s="7" t="n">
        <v>33</v>
      </c>
      <c r="D1706" s="7" t="n">
        <v>65534</v>
      </c>
      <c r="E1706" s="7" t="n">
        <v>1114636288</v>
      </c>
    </row>
    <row r="1707" spans="1:10">
      <c r="A1707" t="s">
        <v>4</v>
      </c>
      <c r="B1707" s="4" t="s">
        <v>5</v>
      </c>
      <c r="C1707" s="4" t="s">
        <v>20</v>
      </c>
    </row>
    <row r="1708" spans="1:10">
      <c r="A1708" t="n">
        <v>16124</v>
      </c>
      <c r="B1708" s="15" t="n">
        <v>3</v>
      </c>
      <c r="C1708" s="13" t="n">
        <f t="normal" ca="1">A1710</f>
        <v>0</v>
      </c>
    </row>
    <row r="1709" spans="1:10">
      <c r="A1709" t="s">
        <v>4</v>
      </c>
      <c r="B1709" s="4" t="s">
        <v>5</v>
      </c>
    </row>
    <row r="1710" spans="1:10">
      <c r="A1710" t="n">
        <v>16129</v>
      </c>
      <c r="B1710" s="5" t="n">
        <v>1</v>
      </c>
    </row>
    <row r="1711" spans="1:10" s="3" customFormat="1" customHeight="0">
      <c r="A1711" s="3" t="s">
        <v>2</v>
      </c>
      <c r="B1711" s="3" t="s">
        <v>214</v>
      </c>
    </row>
    <row r="1712" spans="1:10">
      <c r="A1712" t="s">
        <v>4</v>
      </c>
      <c r="B1712" s="4" t="s">
        <v>5</v>
      </c>
      <c r="C1712" s="4" t="s">
        <v>14</v>
      </c>
      <c r="D1712" s="4" t="s">
        <v>10</v>
      </c>
      <c r="E1712" s="4" t="s">
        <v>14</v>
      </c>
      <c r="F1712" s="4" t="s">
        <v>14</v>
      </c>
      <c r="G1712" s="4" t="s">
        <v>14</v>
      </c>
      <c r="H1712" s="4" t="s">
        <v>10</v>
      </c>
      <c r="I1712" s="4" t="s">
        <v>20</v>
      </c>
      <c r="J1712" s="4" t="s">
        <v>20</v>
      </c>
    </row>
    <row r="1713" spans="1:10">
      <c r="A1713" t="n">
        <v>16132</v>
      </c>
      <c r="B1713" s="29" t="n">
        <v>6</v>
      </c>
      <c r="C1713" s="7" t="n">
        <v>33</v>
      </c>
      <c r="D1713" s="7" t="n">
        <v>65534</v>
      </c>
      <c r="E1713" s="7" t="n">
        <v>9</v>
      </c>
      <c r="F1713" s="7" t="n">
        <v>1</v>
      </c>
      <c r="G1713" s="7" t="n">
        <v>1</v>
      </c>
      <c r="H1713" s="7" t="n">
        <v>6</v>
      </c>
      <c r="I1713" s="13" t="n">
        <f t="normal" ca="1">A1715</f>
        <v>0</v>
      </c>
      <c r="J1713" s="13" t="n">
        <f t="normal" ca="1">A1721</f>
        <v>0</v>
      </c>
    </row>
    <row r="1714" spans="1:10">
      <c r="A1714" t="s">
        <v>4</v>
      </c>
      <c r="B1714" s="4" t="s">
        <v>5</v>
      </c>
      <c r="C1714" s="4" t="s">
        <v>10</v>
      </c>
      <c r="D1714" s="4" t="s">
        <v>19</v>
      </c>
      <c r="E1714" s="4" t="s">
        <v>19</v>
      </c>
      <c r="F1714" s="4" t="s">
        <v>19</v>
      </c>
      <c r="G1714" s="4" t="s">
        <v>19</v>
      </c>
    </row>
    <row r="1715" spans="1:10">
      <c r="A1715" t="n">
        <v>16149</v>
      </c>
      <c r="B1715" s="30" t="n">
        <v>46</v>
      </c>
      <c r="C1715" s="7" t="n">
        <v>65534</v>
      </c>
      <c r="D1715" s="7" t="n">
        <v>75.0800018310547</v>
      </c>
      <c r="E1715" s="7" t="n">
        <v>14</v>
      </c>
      <c r="F1715" s="7" t="n">
        <v>75.9800033569336</v>
      </c>
      <c r="G1715" s="7" t="n">
        <v>90.9000015258789</v>
      </c>
    </row>
    <row r="1716" spans="1:10">
      <c r="A1716" t="s">
        <v>4</v>
      </c>
      <c r="B1716" s="4" t="s">
        <v>5</v>
      </c>
      <c r="C1716" s="4" t="s">
        <v>14</v>
      </c>
      <c r="D1716" s="4" t="s">
        <v>10</v>
      </c>
      <c r="E1716" s="4" t="s">
        <v>9</v>
      </c>
    </row>
    <row r="1717" spans="1:10">
      <c r="A1717" t="n">
        <v>16168</v>
      </c>
      <c r="B1717" s="31" t="n">
        <v>74</v>
      </c>
      <c r="C1717" s="7" t="n">
        <v>33</v>
      </c>
      <c r="D1717" s="7" t="n">
        <v>65534</v>
      </c>
      <c r="E1717" s="7" t="n">
        <v>1114636288</v>
      </c>
    </row>
    <row r="1718" spans="1:10">
      <c r="A1718" t="s">
        <v>4</v>
      </c>
      <c r="B1718" s="4" t="s">
        <v>5</v>
      </c>
      <c r="C1718" s="4" t="s">
        <v>20</v>
      </c>
    </row>
    <row r="1719" spans="1:10">
      <c r="A1719" t="n">
        <v>16176</v>
      </c>
      <c r="B1719" s="15" t="n">
        <v>3</v>
      </c>
      <c r="C1719" s="13" t="n">
        <f t="normal" ca="1">A1721</f>
        <v>0</v>
      </c>
    </row>
    <row r="1720" spans="1:10">
      <c r="A1720" t="s">
        <v>4</v>
      </c>
      <c r="B1720" s="4" t="s">
        <v>5</v>
      </c>
    </row>
    <row r="1721" spans="1:10">
      <c r="A1721" t="n">
        <v>16181</v>
      </c>
      <c r="B1721" s="5" t="n">
        <v>1</v>
      </c>
    </row>
    <row r="1722" spans="1:10" s="3" customFormat="1" customHeight="0">
      <c r="A1722" s="3" t="s">
        <v>2</v>
      </c>
      <c r="B1722" s="3" t="s">
        <v>215</v>
      </c>
    </row>
    <row r="1723" spans="1:10">
      <c r="A1723" t="s">
        <v>4</v>
      </c>
      <c r="B1723" s="4" t="s">
        <v>5</v>
      </c>
      <c r="C1723" s="4" t="s">
        <v>10</v>
      </c>
      <c r="D1723" s="4" t="s">
        <v>14</v>
      </c>
      <c r="E1723" s="4" t="s">
        <v>14</v>
      </c>
      <c r="F1723" s="4" t="s">
        <v>6</v>
      </c>
    </row>
    <row r="1724" spans="1:10">
      <c r="A1724" t="n">
        <v>16184</v>
      </c>
      <c r="B1724" s="32" t="n">
        <v>20</v>
      </c>
      <c r="C1724" s="7" t="n">
        <v>65534</v>
      </c>
      <c r="D1724" s="7" t="n">
        <v>3</v>
      </c>
      <c r="E1724" s="7" t="n">
        <v>10</v>
      </c>
      <c r="F1724" s="7" t="s">
        <v>97</v>
      </c>
    </row>
    <row r="1725" spans="1:10">
      <c r="A1725" t="s">
        <v>4</v>
      </c>
      <c r="B1725" s="4" t="s">
        <v>5</v>
      </c>
      <c r="C1725" s="4" t="s">
        <v>10</v>
      </c>
    </row>
    <row r="1726" spans="1:10">
      <c r="A1726" t="n">
        <v>16205</v>
      </c>
      <c r="B1726" s="26" t="n">
        <v>16</v>
      </c>
      <c r="C1726" s="7" t="n">
        <v>0</v>
      </c>
    </row>
    <row r="1727" spans="1:10">
      <c r="A1727" t="s">
        <v>4</v>
      </c>
      <c r="B1727" s="4" t="s">
        <v>5</v>
      </c>
      <c r="C1727" s="4" t="s">
        <v>14</v>
      </c>
      <c r="D1727" s="4" t="s">
        <v>9</v>
      </c>
    </row>
    <row r="1728" spans="1:10">
      <c r="A1728" t="n">
        <v>16208</v>
      </c>
      <c r="B1728" s="31" t="n">
        <v>74</v>
      </c>
      <c r="C1728" s="7" t="n">
        <v>48</v>
      </c>
      <c r="D1728" s="7" t="n">
        <v>64</v>
      </c>
    </row>
    <row r="1729" spans="1:10">
      <c r="A1729" t="s">
        <v>4</v>
      </c>
      <c r="B1729" s="4" t="s">
        <v>5</v>
      </c>
      <c r="C1729" s="4" t="s">
        <v>14</v>
      </c>
      <c r="D1729" s="4" t="s">
        <v>10</v>
      </c>
    </row>
    <row r="1730" spans="1:10">
      <c r="A1730" t="n">
        <v>16214</v>
      </c>
      <c r="B1730" s="21" t="n">
        <v>22</v>
      </c>
      <c r="C1730" s="7" t="n">
        <v>10</v>
      </c>
      <c r="D1730" s="7" t="n">
        <v>0</v>
      </c>
    </row>
    <row r="1731" spans="1:10">
      <c r="A1731" t="s">
        <v>4</v>
      </c>
      <c r="B1731" s="4" t="s">
        <v>5</v>
      </c>
      <c r="C1731" s="4" t="s">
        <v>14</v>
      </c>
      <c r="D1731" s="4" t="s">
        <v>10</v>
      </c>
      <c r="E1731" s="4" t="s">
        <v>19</v>
      </c>
      <c r="F1731" s="4" t="s">
        <v>10</v>
      </c>
      <c r="G1731" s="4" t="s">
        <v>9</v>
      </c>
      <c r="H1731" s="4" t="s">
        <v>9</v>
      </c>
      <c r="I1731" s="4" t="s">
        <v>10</v>
      </c>
      <c r="J1731" s="4" t="s">
        <v>10</v>
      </c>
      <c r="K1731" s="4" t="s">
        <v>9</v>
      </c>
      <c r="L1731" s="4" t="s">
        <v>9</v>
      </c>
      <c r="M1731" s="4" t="s">
        <v>9</v>
      </c>
      <c r="N1731" s="4" t="s">
        <v>9</v>
      </c>
      <c r="O1731" s="4" t="s">
        <v>6</v>
      </c>
    </row>
    <row r="1732" spans="1:10">
      <c r="A1732" t="n">
        <v>16218</v>
      </c>
      <c r="B1732" s="11" t="n">
        <v>50</v>
      </c>
      <c r="C1732" s="7" t="n">
        <v>0</v>
      </c>
      <c r="D1732" s="7" t="n">
        <v>10005</v>
      </c>
      <c r="E1732" s="7" t="n">
        <v>1</v>
      </c>
      <c r="F1732" s="7" t="n">
        <v>0</v>
      </c>
      <c r="G1732" s="7" t="n">
        <v>0</v>
      </c>
      <c r="H1732" s="7" t="n">
        <v>0</v>
      </c>
      <c r="I1732" s="7" t="n">
        <v>0</v>
      </c>
      <c r="J1732" s="7" t="n">
        <v>65533</v>
      </c>
      <c r="K1732" s="7" t="n">
        <v>0</v>
      </c>
      <c r="L1732" s="7" t="n">
        <v>0</v>
      </c>
      <c r="M1732" s="7" t="n">
        <v>0</v>
      </c>
      <c r="N1732" s="7" t="n">
        <v>0</v>
      </c>
      <c r="O1732" s="7" t="s">
        <v>13</v>
      </c>
    </row>
    <row r="1733" spans="1:10">
      <c r="A1733" t="s">
        <v>4</v>
      </c>
      <c r="B1733" s="4" t="s">
        <v>5</v>
      </c>
      <c r="C1733" s="4" t="s">
        <v>10</v>
      </c>
    </row>
    <row r="1734" spans="1:10">
      <c r="A1734" t="n">
        <v>16257</v>
      </c>
      <c r="B1734" s="26" t="n">
        <v>16</v>
      </c>
      <c r="C1734" s="7" t="n">
        <v>700</v>
      </c>
    </row>
    <row r="1735" spans="1:10">
      <c r="A1735" t="s">
        <v>4</v>
      </c>
      <c r="B1735" s="4" t="s">
        <v>5</v>
      </c>
      <c r="C1735" s="4" t="s">
        <v>14</v>
      </c>
    </row>
    <row r="1736" spans="1:10">
      <c r="A1736" t="n">
        <v>16260</v>
      </c>
      <c r="B1736" s="27" t="n">
        <v>23</v>
      </c>
      <c r="C1736" s="7" t="n">
        <v>10</v>
      </c>
    </row>
    <row r="1737" spans="1:10">
      <c r="A1737" t="s">
        <v>4</v>
      </c>
      <c r="B1737" s="4" t="s">
        <v>5</v>
      </c>
      <c r="C1737" s="4" t="s">
        <v>14</v>
      </c>
      <c r="D1737" s="4" t="s">
        <v>6</v>
      </c>
    </row>
    <row r="1738" spans="1:10">
      <c r="A1738" t="n">
        <v>16262</v>
      </c>
      <c r="B1738" s="9" t="n">
        <v>2</v>
      </c>
      <c r="C1738" s="7" t="n">
        <v>10</v>
      </c>
      <c r="D1738" s="7" t="s">
        <v>91</v>
      </c>
    </row>
    <row r="1739" spans="1:10">
      <c r="A1739" t="s">
        <v>4</v>
      </c>
      <c r="B1739" s="4" t="s">
        <v>5</v>
      </c>
      <c r="C1739" s="4" t="s">
        <v>14</v>
      </c>
    </row>
    <row r="1740" spans="1:10">
      <c r="A1740" t="n">
        <v>16285</v>
      </c>
      <c r="B1740" s="31" t="n">
        <v>74</v>
      </c>
      <c r="C1740" s="7" t="n">
        <v>46</v>
      </c>
    </row>
    <row r="1741" spans="1:10">
      <c r="A1741" t="s">
        <v>4</v>
      </c>
      <c r="B1741" s="4" t="s">
        <v>5</v>
      </c>
      <c r="C1741" s="4" t="s">
        <v>14</v>
      </c>
    </row>
    <row r="1742" spans="1:10">
      <c r="A1742" t="n">
        <v>16287</v>
      </c>
      <c r="B1742" s="31" t="n">
        <v>74</v>
      </c>
      <c r="C1742" s="7" t="n">
        <v>54</v>
      </c>
    </row>
    <row r="1743" spans="1:10">
      <c r="A1743" t="s">
        <v>4</v>
      </c>
      <c r="B1743" s="4" t="s">
        <v>5</v>
      </c>
    </row>
    <row r="1744" spans="1:10">
      <c r="A1744" t="n">
        <v>16289</v>
      </c>
      <c r="B1744" s="5" t="n">
        <v>1</v>
      </c>
    </row>
    <row r="1745" spans="1:15" s="3" customFormat="1" customHeight="0">
      <c r="A1745" s="3" t="s">
        <v>2</v>
      </c>
      <c r="B1745" s="3" t="s">
        <v>216</v>
      </c>
    </row>
    <row r="1746" spans="1:15">
      <c r="A1746" t="s">
        <v>4</v>
      </c>
      <c r="B1746" s="4" t="s">
        <v>5</v>
      </c>
      <c r="C1746" s="4" t="s">
        <v>10</v>
      </c>
      <c r="D1746" s="4" t="s">
        <v>14</v>
      </c>
      <c r="E1746" s="4" t="s">
        <v>14</v>
      </c>
      <c r="F1746" s="4" t="s">
        <v>6</v>
      </c>
    </row>
    <row r="1747" spans="1:15">
      <c r="A1747" t="n">
        <v>16292</v>
      </c>
      <c r="B1747" s="32" t="n">
        <v>20</v>
      </c>
      <c r="C1747" s="7" t="n">
        <v>65534</v>
      </c>
      <c r="D1747" s="7" t="n">
        <v>3</v>
      </c>
      <c r="E1747" s="7" t="n">
        <v>10</v>
      </c>
      <c r="F1747" s="7" t="s">
        <v>97</v>
      </c>
    </row>
    <row r="1748" spans="1:15">
      <c r="A1748" t="s">
        <v>4</v>
      </c>
      <c r="B1748" s="4" t="s">
        <v>5</v>
      </c>
      <c r="C1748" s="4" t="s">
        <v>10</v>
      </c>
    </row>
    <row r="1749" spans="1:15">
      <c r="A1749" t="n">
        <v>16313</v>
      </c>
      <c r="B1749" s="26" t="n">
        <v>16</v>
      </c>
      <c r="C1749" s="7" t="n">
        <v>0</v>
      </c>
    </row>
    <row r="1750" spans="1:15">
      <c r="A1750" t="s">
        <v>4</v>
      </c>
      <c r="B1750" s="4" t="s">
        <v>5</v>
      </c>
      <c r="C1750" s="4" t="s">
        <v>14</v>
      </c>
      <c r="D1750" s="4" t="s">
        <v>9</v>
      </c>
    </row>
    <row r="1751" spans="1:15">
      <c r="A1751" t="n">
        <v>16316</v>
      </c>
      <c r="B1751" s="31" t="n">
        <v>74</v>
      </c>
      <c r="C1751" s="7" t="n">
        <v>48</v>
      </c>
      <c r="D1751" s="7" t="n">
        <v>64</v>
      </c>
    </row>
    <row r="1752" spans="1:15">
      <c r="A1752" t="s">
        <v>4</v>
      </c>
      <c r="B1752" s="4" t="s">
        <v>5</v>
      </c>
      <c r="C1752" s="4" t="s">
        <v>14</v>
      </c>
      <c r="D1752" s="4" t="s">
        <v>10</v>
      </c>
    </row>
    <row r="1753" spans="1:15">
      <c r="A1753" t="n">
        <v>16322</v>
      </c>
      <c r="B1753" s="21" t="n">
        <v>22</v>
      </c>
      <c r="C1753" s="7" t="n">
        <v>10</v>
      </c>
      <c r="D1753" s="7" t="n">
        <v>0</v>
      </c>
    </row>
    <row r="1754" spans="1:15">
      <c r="A1754" t="s">
        <v>4</v>
      </c>
      <c r="B1754" s="4" t="s">
        <v>5</v>
      </c>
      <c r="C1754" s="4" t="s">
        <v>14</v>
      </c>
      <c r="D1754" s="4" t="s">
        <v>10</v>
      </c>
      <c r="E1754" s="4" t="s">
        <v>19</v>
      </c>
      <c r="F1754" s="4" t="s">
        <v>10</v>
      </c>
      <c r="G1754" s="4" t="s">
        <v>9</v>
      </c>
      <c r="H1754" s="4" t="s">
        <v>9</v>
      </c>
      <c r="I1754" s="4" t="s">
        <v>10</v>
      </c>
      <c r="J1754" s="4" t="s">
        <v>10</v>
      </c>
      <c r="K1754" s="4" t="s">
        <v>9</v>
      </c>
      <c r="L1754" s="4" t="s">
        <v>9</v>
      </c>
      <c r="M1754" s="4" t="s">
        <v>9</v>
      </c>
      <c r="N1754" s="4" t="s">
        <v>9</v>
      </c>
      <c r="O1754" s="4" t="s">
        <v>6</v>
      </c>
    </row>
    <row r="1755" spans="1:15">
      <c r="A1755" t="n">
        <v>16326</v>
      </c>
      <c r="B1755" s="11" t="n">
        <v>50</v>
      </c>
      <c r="C1755" s="7" t="n">
        <v>0</v>
      </c>
      <c r="D1755" s="7" t="n">
        <v>10005</v>
      </c>
      <c r="E1755" s="7" t="n">
        <v>1</v>
      </c>
      <c r="F1755" s="7" t="n">
        <v>0</v>
      </c>
      <c r="G1755" s="7" t="n">
        <v>0</v>
      </c>
      <c r="H1755" s="7" t="n">
        <v>0</v>
      </c>
      <c r="I1755" s="7" t="n">
        <v>0</v>
      </c>
      <c r="J1755" s="7" t="n">
        <v>65533</v>
      </c>
      <c r="K1755" s="7" t="n">
        <v>0</v>
      </c>
      <c r="L1755" s="7" t="n">
        <v>0</v>
      </c>
      <c r="M1755" s="7" t="n">
        <v>0</v>
      </c>
      <c r="N1755" s="7" t="n">
        <v>0</v>
      </c>
      <c r="O1755" s="7" t="s">
        <v>13</v>
      </c>
    </row>
    <row r="1756" spans="1:15">
      <c r="A1756" t="s">
        <v>4</v>
      </c>
      <c r="B1756" s="4" t="s">
        <v>5</v>
      </c>
      <c r="C1756" s="4" t="s">
        <v>10</v>
      </c>
    </row>
    <row r="1757" spans="1:15">
      <c r="A1757" t="n">
        <v>16365</v>
      </c>
      <c r="B1757" s="26" t="n">
        <v>16</v>
      </c>
      <c r="C1757" s="7" t="n">
        <v>700</v>
      </c>
    </row>
    <row r="1758" spans="1:15">
      <c r="A1758" t="s">
        <v>4</v>
      </c>
      <c r="B1758" s="4" t="s">
        <v>5</v>
      </c>
      <c r="C1758" s="4" t="s">
        <v>14</v>
      </c>
    </row>
    <row r="1759" spans="1:15">
      <c r="A1759" t="n">
        <v>16368</v>
      </c>
      <c r="B1759" s="27" t="n">
        <v>23</v>
      </c>
      <c r="C1759" s="7" t="n">
        <v>10</v>
      </c>
    </row>
    <row r="1760" spans="1:15">
      <c r="A1760" t="s">
        <v>4</v>
      </c>
      <c r="B1760" s="4" t="s">
        <v>5</v>
      </c>
      <c r="C1760" s="4" t="s">
        <v>14</v>
      </c>
      <c r="D1760" s="4" t="s">
        <v>6</v>
      </c>
    </row>
    <row r="1761" spans="1:15">
      <c r="A1761" t="n">
        <v>16370</v>
      </c>
      <c r="B1761" s="9" t="n">
        <v>2</v>
      </c>
      <c r="C1761" s="7" t="n">
        <v>10</v>
      </c>
      <c r="D1761" s="7" t="s">
        <v>91</v>
      </c>
    </row>
    <row r="1762" spans="1:15">
      <c r="A1762" t="s">
        <v>4</v>
      </c>
      <c r="B1762" s="4" t="s">
        <v>5</v>
      </c>
      <c r="C1762" s="4" t="s">
        <v>14</v>
      </c>
    </row>
    <row r="1763" spans="1:15">
      <c r="A1763" t="n">
        <v>16393</v>
      </c>
      <c r="B1763" s="31" t="n">
        <v>74</v>
      </c>
      <c r="C1763" s="7" t="n">
        <v>46</v>
      </c>
    </row>
    <row r="1764" spans="1:15">
      <c r="A1764" t="s">
        <v>4</v>
      </c>
      <c r="B1764" s="4" t="s">
        <v>5</v>
      </c>
      <c r="C1764" s="4" t="s">
        <v>14</v>
      </c>
    </row>
    <row r="1765" spans="1:15">
      <c r="A1765" t="n">
        <v>16395</v>
      </c>
      <c r="B1765" s="31" t="n">
        <v>74</v>
      </c>
      <c r="C1765" s="7" t="n">
        <v>54</v>
      </c>
    </row>
    <row r="1766" spans="1:15">
      <c r="A1766" t="s">
        <v>4</v>
      </c>
      <c r="B1766" s="4" t="s">
        <v>5</v>
      </c>
    </row>
    <row r="1767" spans="1:15">
      <c r="A1767" t="n">
        <v>16397</v>
      </c>
      <c r="B1767" s="5" t="n">
        <v>1</v>
      </c>
    </row>
    <row r="1768" spans="1:15" s="3" customFormat="1" customHeight="0">
      <c r="A1768" s="3" t="s">
        <v>2</v>
      </c>
      <c r="B1768" s="3" t="s">
        <v>217</v>
      </c>
    </row>
    <row r="1769" spans="1:15">
      <c r="A1769" t="s">
        <v>4</v>
      </c>
      <c r="B1769" s="4" t="s">
        <v>5</v>
      </c>
      <c r="C1769" s="4" t="s">
        <v>10</v>
      </c>
      <c r="D1769" s="4" t="s">
        <v>14</v>
      </c>
      <c r="E1769" s="4" t="s">
        <v>14</v>
      </c>
      <c r="F1769" s="4" t="s">
        <v>6</v>
      </c>
    </row>
    <row r="1770" spans="1:15">
      <c r="A1770" t="n">
        <v>16400</v>
      </c>
      <c r="B1770" s="32" t="n">
        <v>20</v>
      </c>
      <c r="C1770" s="7" t="n">
        <v>65534</v>
      </c>
      <c r="D1770" s="7" t="n">
        <v>3</v>
      </c>
      <c r="E1770" s="7" t="n">
        <v>10</v>
      </c>
      <c r="F1770" s="7" t="s">
        <v>97</v>
      </c>
    </row>
    <row r="1771" spans="1:15">
      <c r="A1771" t="s">
        <v>4</v>
      </c>
      <c r="B1771" s="4" t="s">
        <v>5</v>
      </c>
      <c r="C1771" s="4" t="s">
        <v>10</v>
      </c>
    </row>
    <row r="1772" spans="1:15">
      <c r="A1772" t="n">
        <v>16421</v>
      </c>
      <c r="B1772" s="26" t="n">
        <v>16</v>
      </c>
      <c r="C1772" s="7" t="n">
        <v>0</v>
      </c>
    </row>
    <row r="1773" spans="1:15">
      <c r="A1773" t="s">
        <v>4</v>
      </c>
      <c r="B1773" s="4" t="s">
        <v>5</v>
      </c>
      <c r="C1773" s="4" t="s">
        <v>14</v>
      </c>
      <c r="D1773" s="4" t="s">
        <v>9</v>
      </c>
    </row>
    <row r="1774" spans="1:15">
      <c r="A1774" t="n">
        <v>16424</v>
      </c>
      <c r="B1774" s="31" t="n">
        <v>74</v>
      </c>
      <c r="C1774" s="7" t="n">
        <v>48</v>
      </c>
      <c r="D1774" s="7" t="n">
        <v>64</v>
      </c>
    </row>
    <row r="1775" spans="1:15">
      <c r="A1775" t="s">
        <v>4</v>
      </c>
      <c r="B1775" s="4" t="s">
        <v>5</v>
      </c>
      <c r="C1775" s="4" t="s">
        <v>14</v>
      </c>
      <c r="D1775" s="4" t="s">
        <v>10</v>
      </c>
    </row>
    <row r="1776" spans="1:15">
      <c r="A1776" t="n">
        <v>16430</v>
      </c>
      <c r="B1776" s="21" t="n">
        <v>22</v>
      </c>
      <c r="C1776" s="7" t="n">
        <v>10</v>
      </c>
      <c r="D1776" s="7" t="n">
        <v>0</v>
      </c>
    </row>
    <row r="1777" spans="1:6">
      <c r="A1777" t="s">
        <v>4</v>
      </c>
      <c r="B1777" s="4" t="s">
        <v>5</v>
      </c>
      <c r="C1777" s="4" t="s">
        <v>14</v>
      </c>
      <c r="D1777" s="4" t="s">
        <v>10</v>
      </c>
      <c r="E1777" s="4" t="s">
        <v>19</v>
      </c>
      <c r="F1777" s="4" t="s">
        <v>10</v>
      </c>
      <c r="G1777" s="4" t="s">
        <v>9</v>
      </c>
      <c r="H1777" s="4" t="s">
        <v>9</v>
      </c>
      <c r="I1777" s="4" t="s">
        <v>10</v>
      </c>
      <c r="J1777" s="4" t="s">
        <v>10</v>
      </c>
      <c r="K1777" s="4" t="s">
        <v>9</v>
      </c>
      <c r="L1777" s="4" t="s">
        <v>9</v>
      </c>
      <c r="M1777" s="4" t="s">
        <v>9</v>
      </c>
      <c r="N1777" s="4" t="s">
        <v>9</v>
      </c>
      <c r="O1777" s="4" t="s">
        <v>6</v>
      </c>
    </row>
    <row r="1778" spans="1:6">
      <c r="A1778" t="n">
        <v>16434</v>
      </c>
      <c r="B1778" s="11" t="n">
        <v>50</v>
      </c>
      <c r="C1778" s="7" t="n">
        <v>0</v>
      </c>
      <c r="D1778" s="7" t="n">
        <v>10005</v>
      </c>
      <c r="E1778" s="7" t="n">
        <v>1</v>
      </c>
      <c r="F1778" s="7" t="n">
        <v>0</v>
      </c>
      <c r="G1778" s="7" t="n">
        <v>0</v>
      </c>
      <c r="H1778" s="7" t="n">
        <v>0</v>
      </c>
      <c r="I1778" s="7" t="n">
        <v>0</v>
      </c>
      <c r="J1778" s="7" t="n">
        <v>65533</v>
      </c>
      <c r="K1778" s="7" t="n">
        <v>0</v>
      </c>
      <c r="L1778" s="7" t="n">
        <v>0</v>
      </c>
      <c r="M1778" s="7" t="n">
        <v>0</v>
      </c>
      <c r="N1778" s="7" t="n">
        <v>0</v>
      </c>
      <c r="O1778" s="7" t="s">
        <v>13</v>
      </c>
    </row>
    <row r="1779" spans="1:6">
      <c r="A1779" t="s">
        <v>4</v>
      </c>
      <c r="B1779" s="4" t="s">
        <v>5</v>
      </c>
      <c r="C1779" s="4" t="s">
        <v>10</v>
      </c>
    </row>
    <row r="1780" spans="1:6">
      <c r="A1780" t="n">
        <v>16473</v>
      </c>
      <c r="B1780" s="26" t="n">
        <v>16</v>
      </c>
      <c r="C1780" s="7" t="n">
        <v>700</v>
      </c>
    </row>
    <row r="1781" spans="1:6">
      <c r="A1781" t="s">
        <v>4</v>
      </c>
      <c r="B1781" s="4" t="s">
        <v>5</v>
      </c>
      <c r="C1781" s="4" t="s">
        <v>14</v>
      </c>
    </row>
    <row r="1782" spans="1:6">
      <c r="A1782" t="n">
        <v>16476</v>
      </c>
      <c r="B1782" s="27" t="n">
        <v>23</v>
      </c>
      <c r="C1782" s="7" t="n">
        <v>10</v>
      </c>
    </row>
    <row r="1783" spans="1:6">
      <c r="A1783" t="s">
        <v>4</v>
      </c>
      <c r="B1783" s="4" t="s">
        <v>5</v>
      </c>
      <c r="C1783" s="4" t="s">
        <v>14</v>
      </c>
      <c r="D1783" s="4" t="s">
        <v>6</v>
      </c>
    </row>
    <row r="1784" spans="1:6">
      <c r="A1784" t="n">
        <v>16478</v>
      </c>
      <c r="B1784" s="9" t="n">
        <v>2</v>
      </c>
      <c r="C1784" s="7" t="n">
        <v>10</v>
      </c>
      <c r="D1784" s="7" t="s">
        <v>91</v>
      </c>
    </row>
    <row r="1785" spans="1:6">
      <c r="A1785" t="s">
        <v>4</v>
      </c>
      <c r="B1785" s="4" t="s">
        <v>5</v>
      </c>
      <c r="C1785" s="4" t="s">
        <v>14</v>
      </c>
    </row>
    <row r="1786" spans="1:6">
      <c r="A1786" t="n">
        <v>16501</v>
      </c>
      <c r="B1786" s="31" t="n">
        <v>74</v>
      </c>
      <c r="C1786" s="7" t="n">
        <v>46</v>
      </c>
    </row>
    <row r="1787" spans="1:6">
      <c r="A1787" t="s">
        <v>4</v>
      </c>
      <c r="B1787" s="4" t="s">
        <v>5</v>
      </c>
      <c r="C1787" s="4" t="s">
        <v>14</v>
      </c>
    </row>
    <row r="1788" spans="1:6">
      <c r="A1788" t="n">
        <v>16503</v>
      </c>
      <c r="B1788" s="31" t="n">
        <v>74</v>
      </c>
      <c r="C1788" s="7" t="n">
        <v>54</v>
      </c>
    </row>
    <row r="1789" spans="1:6">
      <c r="A1789" t="s">
        <v>4</v>
      </c>
      <c r="B1789" s="4" t="s">
        <v>5</v>
      </c>
    </row>
    <row r="1790" spans="1:6">
      <c r="A1790" t="n">
        <v>16505</v>
      </c>
      <c r="B1790" s="5" t="n">
        <v>1</v>
      </c>
    </row>
    <row r="1791" spans="1:6" s="3" customFormat="1" customHeight="0">
      <c r="A1791" s="3" t="s">
        <v>2</v>
      </c>
      <c r="B1791" s="3" t="s">
        <v>218</v>
      </c>
    </row>
    <row r="1792" spans="1:6">
      <c r="A1792" t="s">
        <v>4</v>
      </c>
      <c r="B1792" s="4" t="s">
        <v>5</v>
      </c>
      <c r="C1792" s="4" t="s">
        <v>14</v>
      </c>
      <c r="D1792" s="4" t="s">
        <v>14</v>
      </c>
      <c r="E1792" s="4" t="s">
        <v>14</v>
      </c>
      <c r="F1792" s="4" t="s">
        <v>14</v>
      </c>
    </row>
    <row r="1793" spans="1:15">
      <c r="A1793" t="n">
        <v>16508</v>
      </c>
      <c r="B1793" s="8" t="n">
        <v>14</v>
      </c>
      <c r="C1793" s="7" t="n">
        <v>2</v>
      </c>
      <c r="D1793" s="7" t="n">
        <v>0</v>
      </c>
      <c r="E1793" s="7" t="n">
        <v>0</v>
      </c>
      <c r="F1793" s="7" t="n">
        <v>0</v>
      </c>
    </row>
    <row r="1794" spans="1:15">
      <c r="A1794" t="s">
        <v>4</v>
      </c>
      <c r="B1794" s="4" t="s">
        <v>5</v>
      </c>
      <c r="C1794" s="4" t="s">
        <v>14</v>
      </c>
      <c r="D1794" s="33" t="s">
        <v>98</v>
      </c>
      <c r="E1794" s="4" t="s">
        <v>5</v>
      </c>
      <c r="F1794" s="4" t="s">
        <v>14</v>
      </c>
      <c r="G1794" s="4" t="s">
        <v>10</v>
      </c>
      <c r="H1794" s="33" t="s">
        <v>99</v>
      </c>
      <c r="I1794" s="4" t="s">
        <v>14</v>
      </c>
      <c r="J1794" s="4" t="s">
        <v>9</v>
      </c>
      <c r="K1794" s="4" t="s">
        <v>14</v>
      </c>
      <c r="L1794" s="4" t="s">
        <v>14</v>
      </c>
      <c r="M1794" s="33" t="s">
        <v>98</v>
      </c>
      <c r="N1794" s="4" t="s">
        <v>5</v>
      </c>
      <c r="O1794" s="4" t="s">
        <v>14</v>
      </c>
      <c r="P1794" s="4" t="s">
        <v>10</v>
      </c>
      <c r="Q1794" s="33" t="s">
        <v>99</v>
      </c>
      <c r="R1794" s="4" t="s">
        <v>14</v>
      </c>
      <c r="S1794" s="4" t="s">
        <v>9</v>
      </c>
      <c r="T1794" s="4" t="s">
        <v>14</v>
      </c>
      <c r="U1794" s="4" t="s">
        <v>14</v>
      </c>
      <c r="V1794" s="4" t="s">
        <v>14</v>
      </c>
      <c r="W1794" s="4" t="s">
        <v>20</v>
      </c>
    </row>
    <row r="1795" spans="1:15">
      <c r="A1795" t="n">
        <v>16513</v>
      </c>
      <c r="B1795" s="12" t="n">
        <v>5</v>
      </c>
      <c r="C1795" s="7" t="n">
        <v>28</v>
      </c>
      <c r="D1795" s="33" t="s">
        <v>3</v>
      </c>
      <c r="E1795" s="10" t="n">
        <v>162</v>
      </c>
      <c r="F1795" s="7" t="n">
        <v>3</v>
      </c>
      <c r="G1795" s="7" t="n">
        <v>4159</v>
      </c>
      <c r="H1795" s="33" t="s">
        <v>3</v>
      </c>
      <c r="I1795" s="7" t="n">
        <v>0</v>
      </c>
      <c r="J1795" s="7" t="n">
        <v>1</v>
      </c>
      <c r="K1795" s="7" t="n">
        <v>2</v>
      </c>
      <c r="L1795" s="7" t="n">
        <v>28</v>
      </c>
      <c r="M1795" s="33" t="s">
        <v>3</v>
      </c>
      <c r="N1795" s="10" t="n">
        <v>162</v>
      </c>
      <c r="O1795" s="7" t="n">
        <v>3</v>
      </c>
      <c r="P1795" s="7" t="n">
        <v>4159</v>
      </c>
      <c r="Q1795" s="33" t="s">
        <v>3</v>
      </c>
      <c r="R1795" s="7" t="n">
        <v>0</v>
      </c>
      <c r="S1795" s="7" t="n">
        <v>2</v>
      </c>
      <c r="T1795" s="7" t="n">
        <v>2</v>
      </c>
      <c r="U1795" s="7" t="n">
        <v>11</v>
      </c>
      <c r="V1795" s="7" t="n">
        <v>1</v>
      </c>
      <c r="W1795" s="13" t="n">
        <f t="normal" ca="1">A1799</f>
        <v>0</v>
      </c>
    </row>
    <row r="1796" spans="1:15">
      <c r="A1796" t="s">
        <v>4</v>
      </c>
      <c r="B1796" s="4" t="s">
        <v>5</v>
      </c>
      <c r="C1796" s="4" t="s">
        <v>14</v>
      </c>
      <c r="D1796" s="4" t="s">
        <v>10</v>
      </c>
      <c r="E1796" s="4" t="s">
        <v>19</v>
      </c>
    </row>
    <row r="1797" spans="1:15">
      <c r="A1797" t="n">
        <v>16542</v>
      </c>
      <c r="B1797" s="46" t="n">
        <v>58</v>
      </c>
      <c r="C1797" s="7" t="n">
        <v>0</v>
      </c>
      <c r="D1797" s="7" t="n">
        <v>0</v>
      </c>
      <c r="E1797" s="7" t="n">
        <v>1</v>
      </c>
    </row>
    <row r="1798" spans="1:15">
      <c r="A1798" t="s">
        <v>4</v>
      </c>
      <c r="B1798" s="4" t="s">
        <v>5</v>
      </c>
      <c r="C1798" s="4" t="s">
        <v>14</v>
      </c>
      <c r="D1798" s="33" t="s">
        <v>98</v>
      </c>
      <c r="E1798" s="4" t="s">
        <v>5</v>
      </c>
      <c r="F1798" s="4" t="s">
        <v>14</v>
      </c>
      <c r="G1798" s="4" t="s">
        <v>10</v>
      </c>
      <c r="H1798" s="33" t="s">
        <v>99</v>
      </c>
      <c r="I1798" s="4" t="s">
        <v>14</v>
      </c>
      <c r="J1798" s="4" t="s">
        <v>9</v>
      </c>
      <c r="K1798" s="4" t="s">
        <v>14</v>
      </c>
      <c r="L1798" s="4" t="s">
        <v>14</v>
      </c>
      <c r="M1798" s="33" t="s">
        <v>98</v>
      </c>
      <c r="N1798" s="4" t="s">
        <v>5</v>
      </c>
      <c r="O1798" s="4" t="s">
        <v>14</v>
      </c>
      <c r="P1798" s="4" t="s">
        <v>10</v>
      </c>
      <c r="Q1798" s="33" t="s">
        <v>99</v>
      </c>
      <c r="R1798" s="4" t="s">
        <v>14</v>
      </c>
      <c r="S1798" s="4" t="s">
        <v>9</v>
      </c>
      <c r="T1798" s="4" t="s">
        <v>14</v>
      </c>
      <c r="U1798" s="4" t="s">
        <v>14</v>
      </c>
      <c r="V1798" s="4" t="s">
        <v>14</v>
      </c>
      <c r="W1798" s="4" t="s">
        <v>20</v>
      </c>
    </row>
    <row r="1799" spans="1:15">
      <c r="A1799" t="n">
        <v>16550</v>
      </c>
      <c r="B1799" s="12" t="n">
        <v>5</v>
      </c>
      <c r="C1799" s="7" t="n">
        <v>28</v>
      </c>
      <c r="D1799" s="33" t="s">
        <v>3</v>
      </c>
      <c r="E1799" s="10" t="n">
        <v>162</v>
      </c>
      <c r="F1799" s="7" t="n">
        <v>3</v>
      </c>
      <c r="G1799" s="7" t="n">
        <v>4159</v>
      </c>
      <c r="H1799" s="33" t="s">
        <v>3</v>
      </c>
      <c r="I1799" s="7" t="n">
        <v>0</v>
      </c>
      <c r="J1799" s="7" t="n">
        <v>1</v>
      </c>
      <c r="K1799" s="7" t="n">
        <v>3</v>
      </c>
      <c r="L1799" s="7" t="n">
        <v>28</v>
      </c>
      <c r="M1799" s="33" t="s">
        <v>3</v>
      </c>
      <c r="N1799" s="10" t="n">
        <v>162</v>
      </c>
      <c r="O1799" s="7" t="n">
        <v>3</v>
      </c>
      <c r="P1799" s="7" t="n">
        <v>4159</v>
      </c>
      <c r="Q1799" s="33" t="s">
        <v>3</v>
      </c>
      <c r="R1799" s="7" t="n">
        <v>0</v>
      </c>
      <c r="S1799" s="7" t="n">
        <v>2</v>
      </c>
      <c r="T1799" s="7" t="n">
        <v>3</v>
      </c>
      <c r="U1799" s="7" t="n">
        <v>9</v>
      </c>
      <c r="V1799" s="7" t="n">
        <v>1</v>
      </c>
      <c r="W1799" s="13" t="n">
        <f t="normal" ca="1">A1809</f>
        <v>0</v>
      </c>
    </row>
    <row r="1800" spans="1:15">
      <c r="A1800" t="s">
        <v>4</v>
      </c>
      <c r="B1800" s="4" t="s">
        <v>5</v>
      </c>
      <c r="C1800" s="4" t="s">
        <v>14</v>
      </c>
      <c r="D1800" s="33" t="s">
        <v>98</v>
      </c>
      <c r="E1800" s="4" t="s">
        <v>5</v>
      </c>
      <c r="F1800" s="4" t="s">
        <v>10</v>
      </c>
      <c r="G1800" s="4" t="s">
        <v>14</v>
      </c>
      <c r="H1800" s="4" t="s">
        <v>14</v>
      </c>
      <c r="I1800" s="4" t="s">
        <v>6</v>
      </c>
      <c r="J1800" s="33" t="s">
        <v>99</v>
      </c>
      <c r="K1800" s="4" t="s">
        <v>14</v>
      </c>
      <c r="L1800" s="4" t="s">
        <v>14</v>
      </c>
      <c r="M1800" s="33" t="s">
        <v>98</v>
      </c>
      <c r="N1800" s="4" t="s">
        <v>5</v>
      </c>
      <c r="O1800" s="4" t="s">
        <v>14</v>
      </c>
      <c r="P1800" s="33" t="s">
        <v>99</v>
      </c>
      <c r="Q1800" s="4" t="s">
        <v>14</v>
      </c>
      <c r="R1800" s="4" t="s">
        <v>9</v>
      </c>
      <c r="S1800" s="4" t="s">
        <v>14</v>
      </c>
      <c r="T1800" s="4" t="s">
        <v>14</v>
      </c>
      <c r="U1800" s="4" t="s">
        <v>14</v>
      </c>
      <c r="V1800" s="33" t="s">
        <v>98</v>
      </c>
      <c r="W1800" s="4" t="s">
        <v>5</v>
      </c>
      <c r="X1800" s="4" t="s">
        <v>14</v>
      </c>
      <c r="Y1800" s="33" t="s">
        <v>99</v>
      </c>
      <c r="Z1800" s="4" t="s">
        <v>14</v>
      </c>
      <c r="AA1800" s="4" t="s">
        <v>9</v>
      </c>
      <c r="AB1800" s="4" t="s">
        <v>14</v>
      </c>
      <c r="AC1800" s="4" t="s">
        <v>14</v>
      </c>
      <c r="AD1800" s="4" t="s">
        <v>14</v>
      </c>
      <c r="AE1800" s="4" t="s">
        <v>20</v>
      </c>
    </row>
    <row r="1801" spans="1:15">
      <c r="A1801" t="n">
        <v>16579</v>
      </c>
      <c r="B1801" s="12" t="n">
        <v>5</v>
      </c>
      <c r="C1801" s="7" t="n">
        <v>28</v>
      </c>
      <c r="D1801" s="33" t="s">
        <v>3</v>
      </c>
      <c r="E1801" s="47" t="n">
        <v>47</v>
      </c>
      <c r="F1801" s="7" t="n">
        <v>61456</v>
      </c>
      <c r="G1801" s="7" t="n">
        <v>2</v>
      </c>
      <c r="H1801" s="7" t="n">
        <v>0</v>
      </c>
      <c r="I1801" s="7" t="s">
        <v>219</v>
      </c>
      <c r="J1801" s="33" t="s">
        <v>3</v>
      </c>
      <c r="K1801" s="7" t="n">
        <v>8</v>
      </c>
      <c r="L1801" s="7" t="n">
        <v>28</v>
      </c>
      <c r="M1801" s="33" t="s">
        <v>3</v>
      </c>
      <c r="N1801" s="31" t="n">
        <v>74</v>
      </c>
      <c r="O1801" s="7" t="n">
        <v>65</v>
      </c>
      <c r="P1801" s="33" t="s">
        <v>3</v>
      </c>
      <c r="Q1801" s="7" t="n">
        <v>0</v>
      </c>
      <c r="R1801" s="7" t="n">
        <v>1</v>
      </c>
      <c r="S1801" s="7" t="n">
        <v>3</v>
      </c>
      <c r="T1801" s="7" t="n">
        <v>9</v>
      </c>
      <c r="U1801" s="7" t="n">
        <v>28</v>
      </c>
      <c r="V1801" s="33" t="s">
        <v>3</v>
      </c>
      <c r="W1801" s="31" t="n">
        <v>74</v>
      </c>
      <c r="X1801" s="7" t="n">
        <v>65</v>
      </c>
      <c r="Y1801" s="33" t="s">
        <v>3</v>
      </c>
      <c r="Z1801" s="7" t="n">
        <v>0</v>
      </c>
      <c r="AA1801" s="7" t="n">
        <v>2</v>
      </c>
      <c r="AB1801" s="7" t="n">
        <v>3</v>
      </c>
      <c r="AC1801" s="7" t="n">
        <v>9</v>
      </c>
      <c r="AD1801" s="7" t="n">
        <v>1</v>
      </c>
      <c r="AE1801" s="13" t="n">
        <f t="normal" ca="1">A1805</f>
        <v>0</v>
      </c>
    </row>
    <row r="1802" spans="1:15">
      <c r="A1802" t="s">
        <v>4</v>
      </c>
      <c r="B1802" s="4" t="s">
        <v>5</v>
      </c>
      <c r="C1802" s="4" t="s">
        <v>10</v>
      </c>
      <c r="D1802" s="4" t="s">
        <v>14</v>
      </c>
      <c r="E1802" s="4" t="s">
        <v>14</v>
      </c>
      <c r="F1802" s="4" t="s">
        <v>6</v>
      </c>
    </row>
    <row r="1803" spans="1:15">
      <c r="A1803" t="n">
        <v>16627</v>
      </c>
      <c r="B1803" s="47" t="n">
        <v>47</v>
      </c>
      <c r="C1803" s="7" t="n">
        <v>61456</v>
      </c>
      <c r="D1803" s="7" t="n">
        <v>0</v>
      </c>
      <c r="E1803" s="7" t="n">
        <v>0</v>
      </c>
      <c r="F1803" s="7" t="s">
        <v>148</v>
      </c>
    </row>
    <row r="1804" spans="1:15">
      <c r="A1804" t="s">
        <v>4</v>
      </c>
      <c r="B1804" s="4" t="s">
        <v>5</v>
      </c>
      <c r="C1804" s="4" t="s">
        <v>14</v>
      </c>
      <c r="D1804" s="4" t="s">
        <v>10</v>
      </c>
      <c r="E1804" s="4" t="s">
        <v>19</v>
      </c>
    </row>
    <row r="1805" spans="1:15">
      <c r="A1805" t="n">
        <v>16640</v>
      </c>
      <c r="B1805" s="46" t="n">
        <v>58</v>
      </c>
      <c r="C1805" s="7" t="n">
        <v>0</v>
      </c>
      <c r="D1805" s="7" t="n">
        <v>300</v>
      </c>
      <c r="E1805" s="7" t="n">
        <v>1</v>
      </c>
    </row>
    <row r="1806" spans="1:15">
      <c r="A1806" t="s">
        <v>4</v>
      </c>
      <c r="B1806" s="4" t="s">
        <v>5</v>
      </c>
      <c r="C1806" s="4" t="s">
        <v>14</v>
      </c>
      <c r="D1806" s="4" t="s">
        <v>10</v>
      </c>
    </row>
    <row r="1807" spans="1:15">
      <c r="A1807" t="n">
        <v>16648</v>
      </c>
      <c r="B1807" s="46" t="n">
        <v>58</v>
      </c>
      <c r="C1807" s="7" t="n">
        <v>255</v>
      </c>
      <c r="D1807" s="7" t="n">
        <v>0</v>
      </c>
    </row>
    <row r="1808" spans="1:15">
      <c r="A1808" t="s">
        <v>4</v>
      </c>
      <c r="B1808" s="4" t="s">
        <v>5</v>
      </c>
      <c r="C1808" s="4" t="s">
        <v>14</v>
      </c>
      <c r="D1808" s="4" t="s">
        <v>14</v>
      </c>
      <c r="E1808" s="4" t="s">
        <v>14</v>
      </c>
      <c r="F1808" s="4" t="s">
        <v>14</v>
      </c>
    </row>
    <row r="1809" spans="1:31">
      <c r="A1809" t="n">
        <v>16652</v>
      </c>
      <c r="B1809" s="8" t="n">
        <v>14</v>
      </c>
      <c r="C1809" s="7" t="n">
        <v>0</v>
      </c>
      <c r="D1809" s="7" t="n">
        <v>0</v>
      </c>
      <c r="E1809" s="7" t="n">
        <v>0</v>
      </c>
      <c r="F1809" s="7" t="n">
        <v>64</v>
      </c>
    </row>
    <row r="1810" spans="1:31">
      <c r="A1810" t="s">
        <v>4</v>
      </c>
      <c r="B1810" s="4" t="s">
        <v>5</v>
      </c>
      <c r="C1810" s="4" t="s">
        <v>14</v>
      </c>
      <c r="D1810" s="4" t="s">
        <v>10</v>
      </c>
    </row>
    <row r="1811" spans="1:31">
      <c r="A1811" t="n">
        <v>16657</v>
      </c>
      <c r="B1811" s="21" t="n">
        <v>22</v>
      </c>
      <c r="C1811" s="7" t="n">
        <v>0</v>
      </c>
      <c r="D1811" s="7" t="n">
        <v>4159</v>
      </c>
    </row>
    <row r="1812" spans="1:31">
      <c r="A1812" t="s">
        <v>4</v>
      </c>
      <c r="B1812" s="4" t="s">
        <v>5</v>
      </c>
      <c r="C1812" s="4" t="s">
        <v>14</v>
      </c>
      <c r="D1812" s="4" t="s">
        <v>10</v>
      </c>
    </row>
    <row r="1813" spans="1:31">
      <c r="A1813" t="n">
        <v>16661</v>
      </c>
      <c r="B1813" s="46" t="n">
        <v>58</v>
      </c>
      <c r="C1813" s="7" t="n">
        <v>5</v>
      </c>
      <c r="D1813" s="7" t="n">
        <v>300</v>
      </c>
    </row>
    <row r="1814" spans="1:31">
      <c r="A1814" t="s">
        <v>4</v>
      </c>
      <c r="B1814" s="4" t="s">
        <v>5</v>
      </c>
      <c r="C1814" s="4" t="s">
        <v>19</v>
      </c>
      <c r="D1814" s="4" t="s">
        <v>10</v>
      </c>
    </row>
    <row r="1815" spans="1:31">
      <c r="A1815" t="n">
        <v>16665</v>
      </c>
      <c r="B1815" s="48" t="n">
        <v>103</v>
      </c>
      <c r="C1815" s="7" t="n">
        <v>0</v>
      </c>
      <c r="D1815" s="7" t="n">
        <v>300</v>
      </c>
    </row>
    <row r="1816" spans="1:31">
      <c r="A1816" t="s">
        <v>4</v>
      </c>
      <c r="B1816" s="4" t="s">
        <v>5</v>
      </c>
      <c r="C1816" s="4" t="s">
        <v>14</v>
      </c>
    </row>
    <row r="1817" spans="1:31">
      <c r="A1817" t="n">
        <v>16672</v>
      </c>
      <c r="B1817" s="34" t="n">
        <v>64</v>
      </c>
      <c r="C1817" s="7" t="n">
        <v>7</v>
      </c>
    </row>
    <row r="1818" spans="1:31">
      <c r="A1818" t="s">
        <v>4</v>
      </c>
      <c r="B1818" s="4" t="s">
        <v>5</v>
      </c>
      <c r="C1818" s="4" t="s">
        <v>14</v>
      </c>
      <c r="D1818" s="4" t="s">
        <v>10</v>
      </c>
    </row>
    <row r="1819" spans="1:31">
      <c r="A1819" t="n">
        <v>16674</v>
      </c>
      <c r="B1819" s="49" t="n">
        <v>72</v>
      </c>
      <c r="C1819" s="7" t="n">
        <v>5</v>
      </c>
      <c r="D1819" s="7" t="n">
        <v>0</v>
      </c>
    </row>
    <row r="1820" spans="1:31">
      <c r="A1820" t="s">
        <v>4</v>
      </c>
      <c r="B1820" s="4" t="s">
        <v>5</v>
      </c>
      <c r="C1820" s="4" t="s">
        <v>14</v>
      </c>
      <c r="D1820" s="33" t="s">
        <v>98</v>
      </c>
      <c r="E1820" s="4" t="s">
        <v>5</v>
      </c>
      <c r="F1820" s="4" t="s">
        <v>14</v>
      </c>
      <c r="G1820" s="4" t="s">
        <v>10</v>
      </c>
      <c r="H1820" s="33" t="s">
        <v>99</v>
      </c>
      <c r="I1820" s="4" t="s">
        <v>14</v>
      </c>
      <c r="J1820" s="4" t="s">
        <v>9</v>
      </c>
      <c r="K1820" s="4" t="s">
        <v>14</v>
      </c>
      <c r="L1820" s="4" t="s">
        <v>14</v>
      </c>
      <c r="M1820" s="4" t="s">
        <v>20</v>
      </c>
    </row>
    <row r="1821" spans="1:31">
      <c r="A1821" t="n">
        <v>16678</v>
      </c>
      <c r="B1821" s="12" t="n">
        <v>5</v>
      </c>
      <c r="C1821" s="7" t="n">
        <v>28</v>
      </c>
      <c r="D1821" s="33" t="s">
        <v>3</v>
      </c>
      <c r="E1821" s="10" t="n">
        <v>162</v>
      </c>
      <c r="F1821" s="7" t="n">
        <v>4</v>
      </c>
      <c r="G1821" s="7" t="n">
        <v>4159</v>
      </c>
      <c r="H1821" s="33" t="s">
        <v>3</v>
      </c>
      <c r="I1821" s="7" t="n">
        <v>0</v>
      </c>
      <c r="J1821" s="7" t="n">
        <v>1</v>
      </c>
      <c r="K1821" s="7" t="n">
        <v>2</v>
      </c>
      <c r="L1821" s="7" t="n">
        <v>1</v>
      </c>
      <c r="M1821" s="13" t="n">
        <f t="normal" ca="1">A1827</f>
        <v>0</v>
      </c>
    </row>
    <row r="1822" spans="1:31">
      <c r="A1822" t="s">
        <v>4</v>
      </c>
      <c r="B1822" s="4" t="s">
        <v>5</v>
      </c>
      <c r="C1822" s="4" t="s">
        <v>14</v>
      </c>
      <c r="D1822" s="4" t="s">
        <v>6</v>
      </c>
    </row>
    <row r="1823" spans="1:31">
      <c r="A1823" t="n">
        <v>16695</v>
      </c>
      <c r="B1823" s="9" t="n">
        <v>2</v>
      </c>
      <c r="C1823" s="7" t="n">
        <v>10</v>
      </c>
      <c r="D1823" s="7" t="s">
        <v>220</v>
      </c>
    </row>
    <row r="1824" spans="1:31">
      <c r="A1824" t="s">
        <v>4</v>
      </c>
      <c r="B1824" s="4" t="s">
        <v>5</v>
      </c>
      <c r="C1824" s="4" t="s">
        <v>10</v>
      </c>
    </row>
    <row r="1825" spans="1:13">
      <c r="A1825" t="n">
        <v>16712</v>
      </c>
      <c r="B1825" s="26" t="n">
        <v>16</v>
      </c>
      <c r="C1825" s="7" t="n">
        <v>0</v>
      </c>
    </row>
    <row r="1826" spans="1:13">
      <c r="A1826" t="s">
        <v>4</v>
      </c>
      <c r="B1826" s="4" t="s">
        <v>5</v>
      </c>
      <c r="C1826" s="4" t="s">
        <v>14</v>
      </c>
    </row>
    <row r="1827" spans="1:13">
      <c r="A1827" t="n">
        <v>16715</v>
      </c>
      <c r="B1827" s="50" t="n">
        <v>73</v>
      </c>
      <c r="C1827" s="7" t="n">
        <v>10</v>
      </c>
    </row>
    <row r="1828" spans="1:13">
      <c r="A1828" t="s">
        <v>4</v>
      </c>
      <c r="B1828" s="4" t="s">
        <v>5</v>
      </c>
      <c r="C1828" s="4" t="s">
        <v>14</v>
      </c>
      <c r="D1828" s="33" t="s">
        <v>98</v>
      </c>
      <c r="E1828" s="4" t="s">
        <v>5</v>
      </c>
      <c r="F1828" s="4" t="s">
        <v>14</v>
      </c>
      <c r="G1828" s="4" t="s">
        <v>10</v>
      </c>
      <c r="H1828" s="33" t="s">
        <v>99</v>
      </c>
      <c r="I1828" s="4" t="s">
        <v>14</v>
      </c>
      <c r="J1828" s="4" t="s">
        <v>14</v>
      </c>
      <c r="K1828" s="4" t="s">
        <v>20</v>
      </c>
    </row>
    <row r="1829" spans="1:13">
      <c r="A1829" t="n">
        <v>16717</v>
      </c>
      <c r="B1829" s="12" t="n">
        <v>5</v>
      </c>
      <c r="C1829" s="7" t="n">
        <v>28</v>
      </c>
      <c r="D1829" s="33" t="s">
        <v>3</v>
      </c>
      <c r="E1829" s="34" t="n">
        <v>64</v>
      </c>
      <c r="F1829" s="7" t="n">
        <v>10</v>
      </c>
      <c r="G1829" s="7" t="n">
        <v>64</v>
      </c>
      <c r="H1829" s="33" t="s">
        <v>3</v>
      </c>
      <c r="I1829" s="7" t="n">
        <v>8</v>
      </c>
      <c r="J1829" s="7" t="n">
        <v>1</v>
      </c>
      <c r="K1829" s="13" t="n">
        <f t="normal" ca="1">A1833</f>
        <v>0</v>
      </c>
    </row>
    <row r="1830" spans="1:13">
      <c r="A1830" t="s">
        <v>4</v>
      </c>
      <c r="B1830" s="4" t="s">
        <v>5</v>
      </c>
      <c r="C1830" s="4" t="s">
        <v>10</v>
      </c>
      <c r="D1830" s="4" t="s">
        <v>6</v>
      </c>
      <c r="E1830" s="4" t="s">
        <v>6</v>
      </c>
      <c r="F1830" s="4" t="s">
        <v>6</v>
      </c>
      <c r="G1830" s="4" t="s">
        <v>14</v>
      </c>
      <c r="H1830" s="4" t="s">
        <v>9</v>
      </c>
      <c r="I1830" s="4" t="s">
        <v>19</v>
      </c>
      <c r="J1830" s="4" t="s">
        <v>19</v>
      </c>
      <c r="K1830" s="4" t="s">
        <v>19</v>
      </c>
      <c r="L1830" s="4" t="s">
        <v>19</v>
      </c>
      <c r="M1830" s="4" t="s">
        <v>19</v>
      </c>
      <c r="N1830" s="4" t="s">
        <v>19</v>
      </c>
      <c r="O1830" s="4" t="s">
        <v>19</v>
      </c>
      <c r="P1830" s="4" t="s">
        <v>6</v>
      </c>
      <c r="Q1830" s="4" t="s">
        <v>6</v>
      </c>
      <c r="R1830" s="4" t="s">
        <v>9</v>
      </c>
      <c r="S1830" s="4" t="s">
        <v>14</v>
      </c>
      <c r="T1830" s="4" t="s">
        <v>9</v>
      </c>
      <c r="U1830" s="4" t="s">
        <v>9</v>
      </c>
      <c r="V1830" s="4" t="s">
        <v>10</v>
      </c>
    </row>
    <row r="1831" spans="1:13">
      <c r="A1831" t="n">
        <v>16729</v>
      </c>
      <c r="B1831" s="51" t="n">
        <v>19</v>
      </c>
      <c r="C1831" s="7" t="n">
        <v>64</v>
      </c>
      <c r="D1831" s="7" t="s">
        <v>221</v>
      </c>
      <c r="E1831" s="7" t="s">
        <v>222</v>
      </c>
      <c r="F1831" s="7" t="s">
        <v>13</v>
      </c>
      <c r="G1831" s="7" t="n">
        <v>0</v>
      </c>
      <c r="H1831" s="7" t="n">
        <v>1</v>
      </c>
      <c r="I1831" s="7" t="n">
        <v>0</v>
      </c>
      <c r="J1831" s="7" t="n">
        <v>0</v>
      </c>
      <c r="K1831" s="7" t="n">
        <v>0</v>
      </c>
      <c r="L1831" s="7" t="n">
        <v>0</v>
      </c>
      <c r="M1831" s="7" t="n">
        <v>1</v>
      </c>
      <c r="N1831" s="7" t="n">
        <v>1.60000002384186</v>
      </c>
      <c r="O1831" s="7" t="n">
        <v>0.0900000035762787</v>
      </c>
      <c r="P1831" s="7" t="s">
        <v>13</v>
      </c>
      <c r="Q1831" s="7" t="s">
        <v>13</v>
      </c>
      <c r="R1831" s="7" t="n">
        <v>-1</v>
      </c>
      <c r="S1831" s="7" t="n">
        <v>0</v>
      </c>
      <c r="T1831" s="7" t="n">
        <v>0</v>
      </c>
      <c r="U1831" s="7" t="n">
        <v>0</v>
      </c>
      <c r="V1831" s="7" t="n">
        <v>0</v>
      </c>
    </row>
    <row r="1832" spans="1:13">
      <c r="A1832" t="s">
        <v>4</v>
      </c>
      <c r="B1832" s="4" t="s">
        <v>5</v>
      </c>
      <c r="C1832" s="4" t="s">
        <v>14</v>
      </c>
      <c r="D1832" s="33" t="s">
        <v>98</v>
      </c>
      <c r="E1832" s="4" t="s">
        <v>5</v>
      </c>
      <c r="F1832" s="4" t="s">
        <v>14</v>
      </c>
      <c r="G1832" s="4" t="s">
        <v>10</v>
      </c>
      <c r="H1832" s="33" t="s">
        <v>99</v>
      </c>
      <c r="I1832" s="4" t="s">
        <v>14</v>
      </c>
      <c r="J1832" s="4" t="s">
        <v>14</v>
      </c>
      <c r="K1832" s="4" t="s">
        <v>20</v>
      </c>
    </row>
    <row r="1833" spans="1:13">
      <c r="A1833" t="n">
        <v>16798</v>
      </c>
      <c r="B1833" s="12" t="n">
        <v>5</v>
      </c>
      <c r="C1833" s="7" t="n">
        <v>28</v>
      </c>
      <c r="D1833" s="33" t="s">
        <v>3</v>
      </c>
      <c r="E1833" s="34" t="n">
        <v>64</v>
      </c>
      <c r="F1833" s="7" t="n">
        <v>10</v>
      </c>
      <c r="G1833" s="7" t="n">
        <v>66</v>
      </c>
      <c r="H1833" s="33" t="s">
        <v>3</v>
      </c>
      <c r="I1833" s="7" t="n">
        <v>8</v>
      </c>
      <c r="J1833" s="7" t="n">
        <v>1</v>
      </c>
      <c r="K1833" s="13" t="n">
        <f t="normal" ca="1">A1837</f>
        <v>0</v>
      </c>
    </row>
    <row r="1834" spans="1:13">
      <c r="A1834" t="s">
        <v>4</v>
      </c>
      <c r="B1834" s="4" t="s">
        <v>5</v>
      </c>
      <c r="C1834" s="4" t="s">
        <v>10</v>
      </c>
      <c r="D1834" s="4" t="s">
        <v>6</v>
      </c>
      <c r="E1834" s="4" t="s">
        <v>6</v>
      </c>
      <c r="F1834" s="4" t="s">
        <v>6</v>
      </c>
      <c r="G1834" s="4" t="s">
        <v>14</v>
      </c>
      <c r="H1834" s="4" t="s">
        <v>9</v>
      </c>
      <c r="I1834" s="4" t="s">
        <v>19</v>
      </c>
      <c r="J1834" s="4" t="s">
        <v>19</v>
      </c>
      <c r="K1834" s="4" t="s">
        <v>19</v>
      </c>
      <c r="L1834" s="4" t="s">
        <v>19</v>
      </c>
      <c r="M1834" s="4" t="s">
        <v>19</v>
      </c>
      <c r="N1834" s="4" t="s">
        <v>19</v>
      </c>
      <c r="O1834" s="4" t="s">
        <v>19</v>
      </c>
      <c r="P1834" s="4" t="s">
        <v>6</v>
      </c>
      <c r="Q1834" s="4" t="s">
        <v>6</v>
      </c>
      <c r="R1834" s="4" t="s">
        <v>9</v>
      </c>
      <c r="S1834" s="4" t="s">
        <v>14</v>
      </c>
      <c r="T1834" s="4" t="s">
        <v>9</v>
      </c>
      <c r="U1834" s="4" t="s">
        <v>9</v>
      </c>
      <c r="V1834" s="4" t="s">
        <v>10</v>
      </c>
    </row>
    <row r="1835" spans="1:13">
      <c r="A1835" t="n">
        <v>16810</v>
      </c>
      <c r="B1835" s="51" t="n">
        <v>19</v>
      </c>
      <c r="C1835" s="7" t="n">
        <v>66</v>
      </c>
      <c r="D1835" s="7" t="s">
        <v>223</v>
      </c>
      <c r="E1835" s="7" t="s">
        <v>222</v>
      </c>
      <c r="F1835" s="7" t="s">
        <v>13</v>
      </c>
      <c r="G1835" s="7" t="n">
        <v>0</v>
      </c>
      <c r="H1835" s="7" t="n">
        <v>1</v>
      </c>
      <c r="I1835" s="7" t="n">
        <v>0</v>
      </c>
      <c r="J1835" s="7" t="n">
        <v>0</v>
      </c>
      <c r="K1835" s="7" t="n">
        <v>0</v>
      </c>
      <c r="L1835" s="7" t="n">
        <v>0</v>
      </c>
      <c r="M1835" s="7" t="n">
        <v>1</v>
      </c>
      <c r="N1835" s="7" t="n">
        <v>1.60000002384186</v>
      </c>
      <c r="O1835" s="7" t="n">
        <v>0.0900000035762787</v>
      </c>
      <c r="P1835" s="7" t="s">
        <v>13</v>
      </c>
      <c r="Q1835" s="7" t="s">
        <v>13</v>
      </c>
      <c r="R1835" s="7" t="n">
        <v>-1</v>
      </c>
      <c r="S1835" s="7" t="n">
        <v>0</v>
      </c>
      <c r="T1835" s="7" t="n">
        <v>0</v>
      </c>
      <c r="U1835" s="7" t="n">
        <v>0</v>
      </c>
      <c r="V1835" s="7" t="n">
        <v>0</v>
      </c>
    </row>
    <row r="1836" spans="1:13">
      <c r="A1836" t="s">
        <v>4</v>
      </c>
      <c r="B1836" s="4" t="s">
        <v>5</v>
      </c>
      <c r="C1836" s="4" t="s">
        <v>10</v>
      </c>
      <c r="D1836" s="4" t="s">
        <v>6</v>
      </c>
      <c r="E1836" s="4" t="s">
        <v>6</v>
      </c>
      <c r="F1836" s="4" t="s">
        <v>6</v>
      </c>
      <c r="G1836" s="4" t="s">
        <v>14</v>
      </c>
      <c r="H1836" s="4" t="s">
        <v>9</v>
      </c>
      <c r="I1836" s="4" t="s">
        <v>19</v>
      </c>
      <c r="J1836" s="4" t="s">
        <v>19</v>
      </c>
      <c r="K1836" s="4" t="s">
        <v>19</v>
      </c>
      <c r="L1836" s="4" t="s">
        <v>19</v>
      </c>
      <c r="M1836" s="4" t="s">
        <v>19</v>
      </c>
      <c r="N1836" s="4" t="s">
        <v>19</v>
      </c>
      <c r="O1836" s="4" t="s">
        <v>19</v>
      </c>
      <c r="P1836" s="4" t="s">
        <v>6</v>
      </c>
      <c r="Q1836" s="4" t="s">
        <v>6</v>
      </c>
      <c r="R1836" s="4" t="s">
        <v>9</v>
      </c>
      <c r="S1836" s="4" t="s">
        <v>14</v>
      </c>
      <c r="T1836" s="4" t="s">
        <v>9</v>
      </c>
      <c r="U1836" s="4" t="s">
        <v>9</v>
      </c>
      <c r="V1836" s="4" t="s">
        <v>10</v>
      </c>
    </row>
    <row r="1837" spans="1:13">
      <c r="A1837" t="n">
        <v>16883</v>
      </c>
      <c r="B1837" s="51" t="n">
        <v>19</v>
      </c>
      <c r="C1837" s="7" t="n">
        <v>7032</v>
      </c>
      <c r="D1837" s="7" t="s">
        <v>224</v>
      </c>
      <c r="E1837" s="7" t="s">
        <v>225</v>
      </c>
      <c r="F1837" s="7" t="s">
        <v>13</v>
      </c>
      <c r="G1837" s="7" t="n">
        <v>0</v>
      </c>
      <c r="H1837" s="7" t="n">
        <v>1</v>
      </c>
      <c r="I1837" s="7" t="n">
        <v>0</v>
      </c>
      <c r="J1837" s="7" t="n">
        <v>0</v>
      </c>
      <c r="K1837" s="7" t="n">
        <v>0</v>
      </c>
      <c r="L1837" s="7" t="n">
        <v>0</v>
      </c>
      <c r="M1837" s="7" t="n">
        <v>1</v>
      </c>
      <c r="N1837" s="7" t="n">
        <v>1.60000002384186</v>
      </c>
      <c r="O1837" s="7" t="n">
        <v>0.0900000035762787</v>
      </c>
      <c r="P1837" s="7" t="s">
        <v>13</v>
      </c>
      <c r="Q1837" s="7" t="s">
        <v>13</v>
      </c>
      <c r="R1837" s="7" t="n">
        <v>-1</v>
      </c>
      <c r="S1837" s="7" t="n">
        <v>0</v>
      </c>
      <c r="T1837" s="7" t="n">
        <v>0</v>
      </c>
      <c r="U1837" s="7" t="n">
        <v>0</v>
      </c>
      <c r="V1837" s="7" t="n">
        <v>0</v>
      </c>
    </row>
    <row r="1838" spans="1:13">
      <c r="A1838" t="s">
        <v>4</v>
      </c>
      <c r="B1838" s="4" t="s">
        <v>5</v>
      </c>
      <c r="C1838" s="4" t="s">
        <v>10</v>
      </c>
      <c r="D1838" s="4" t="s">
        <v>6</v>
      </c>
      <c r="E1838" s="4" t="s">
        <v>6</v>
      </c>
      <c r="F1838" s="4" t="s">
        <v>6</v>
      </c>
      <c r="G1838" s="4" t="s">
        <v>14</v>
      </c>
      <c r="H1838" s="4" t="s">
        <v>9</v>
      </c>
      <c r="I1838" s="4" t="s">
        <v>19</v>
      </c>
      <c r="J1838" s="4" t="s">
        <v>19</v>
      </c>
      <c r="K1838" s="4" t="s">
        <v>19</v>
      </c>
      <c r="L1838" s="4" t="s">
        <v>19</v>
      </c>
      <c r="M1838" s="4" t="s">
        <v>19</v>
      </c>
      <c r="N1838" s="4" t="s">
        <v>19</v>
      </c>
      <c r="O1838" s="4" t="s">
        <v>19</v>
      </c>
      <c r="P1838" s="4" t="s">
        <v>6</v>
      </c>
      <c r="Q1838" s="4" t="s">
        <v>6</v>
      </c>
      <c r="R1838" s="4" t="s">
        <v>9</v>
      </c>
      <c r="S1838" s="4" t="s">
        <v>14</v>
      </c>
      <c r="T1838" s="4" t="s">
        <v>9</v>
      </c>
      <c r="U1838" s="4" t="s">
        <v>9</v>
      </c>
      <c r="V1838" s="4" t="s">
        <v>10</v>
      </c>
    </row>
    <row r="1839" spans="1:13">
      <c r="A1839" t="n">
        <v>16953</v>
      </c>
      <c r="B1839" s="51" t="n">
        <v>19</v>
      </c>
      <c r="C1839" s="7" t="n">
        <v>1570</v>
      </c>
      <c r="D1839" s="7" t="s">
        <v>226</v>
      </c>
      <c r="E1839" s="7" t="s">
        <v>227</v>
      </c>
      <c r="F1839" s="7" t="s">
        <v>13</v>
      </c>
      <c r="G1839" s="7" t="n">
        <v>0</v>
      </c>
      <c r="H1839" s="7" t="n">
        <v>1</v>
      </c>
      <c r="I1839" s="7" t="n">
        <v>0</v>
      </c>
      <c r="J1839" s="7" t="n">
        <v>0</v>
      </c>
      <c r="K1839" s="7" t="n">
        <v>0</v>
      </c>
      <c r="L1839" s="7" t="n">
        <v>0</v>
      </c>
      <c r="M1839" s="7" t="n">
        <v>1</v>
      </c>
      <c r="N1839" s="7" t="n">
        <v>1.60000002384186</v>
      </c>
      <c r="O1839" s="7" t="n">
        <v>0.0900000035762787</v>
      </c>
      <c r="P1839" s="7" t="s">
        <v>13</v>
      </c>
      <c r="Q1839" s="7" t="s">
        <v>13</v>
      </c>
      <c r="R1839" s="7" t="n">
        <v>-1</v>
      </c>
      <c r="S1839" s="7" t="n">
        <v>0</v>
      </c>
      <c r="T1839" s="7" t="n">
        <v>0</v>
      </c>
      <c r="U1839" s="7" t="n">
        <v>0</v>
      </c>
      <c r="V1839" s="7" t="n">
        <v>0</v>
      </c>
    </row>
    <row r="1840" spans="1:13">
      <c r="A1840" t="s">
        <v>4</v>
      </c>
      <c r="B1840" s="4" t="s">
        <v>5</v>
      </c>
      <c r="C1840" s="4" t="s">
        <v>10</v>
      </c>
      <c r="D1840" s="4" t="s">
        <v>6</v>
      </c>
      <c r="E1840" s="4" t="s">
        <v>6</v>
      </c>
      <c r="F1840" s="4" t="s">
        <v>6</v>
      </c>
      <c r="G1840" s="4" t="s">
        <v>14</v>
      </c>
      <c r="H1840" s="4" t="s">
        <v>9</v>
      </c>
      <c r="I1840" s="4" t="s">
        <v>19</v>
      </c>
      <c r="J1840" s="4" t="s">
        <v>19</v>
      </c>
      <c r="K1840" s="4" t="s">
        <v>19</v>
      </c>
      <c r="L1840" s="4" t="s">
        <v>19</v>
      </c>
      <c r="M1840" s="4" t="s">
        <v>19</v>
      </c>
      <c r="N1840" s="4" t="s">
        <v>19</v>
      </c>
      <c r="O1840" s="4" t="s">
        <v>19</v>
      </c>
      <c r="P1840" s="4" t="s">
        <v>6</v>
      </c>
      <c r="Q1840" s="4" t="s">
        <v>6</v>
      </c>
      <c r="R1840" s="4" t="s">
        <v>9</v>
      </c>
      <c r="S1840" s="4" t="s">
        <v>14</v>
      </c>
      <c r="T1840" s="4" t="s">
        <v>9</v>
      </c>
      <c r="U1840" s="4" t="s">
        <v>9</v>
      </c>
      <c r="V1840" s="4" t="s">
        <v>10</v>
      </c>
    </row>
    <row r="1841" spans="1:22">
      <c r="A1841" t="n">
        <v>17023</v>
      </c>
      <c r="B1841" s="51" t="n">
        <v>19</v>
      </c>
      <c r="C1841" s="7" t="n">
        <v>1571</v>
      </c>
      <c r="D1841" s="7" t="s">
        <v>228</v>
      </c>
      <c r="E1841" s="7" t="s">
        <v>227</v>
      </c>
      <c r="F1841" s="7" t="s">
        <v>13</v>
      </c>
      <c r="G1841" s="7" t="n">
        <v>0</v>
      </c>
      <c r="H1841" s="7" t="n">
        <v>1</v>
      </c>
      <c r="I1841" s="7" t="n">
        <v>0</v>
      </c>
      <c r="J1841" s="7" t="n">
        <v>0</v>
      </c>
      <c r="K1841" s="7" t="n">
        <v>0</v>
      </c>
      <c r="L1841" s="7" t="n">
        <v>0</v>
      </c>
      <c r="M1841" s="7" t="n">
        <v>1</v>
      </c>
      <c r="N1841" s="7" t="n">
        <v>1.60000002384186</v>
      </c>
      <c r="O1841" s="7" t="n">
        <v>0.0900000035762787</v>
      </c>
      <c r="P1841" s="7" t="s">
        <v>13</v>
      </c>
      <c r="Q1841" s="7" t="s">
        <v>13</v>
      </c>
      <c r="R1841" s="7" t="n">
        <v>-1</v>
      </c>
      <c r="S1841" s="7" t="n">
        <v>0</v>
      </c>
      <c r="T1841" s="7" t="n">
        <v>0</v>
      </c>
      <c r="U1841" s="7" t="n">
        <v>0</v>
      </c>
      <c r="V1841" s="7" t="n">
        <v>0</v>
      </c>
    </row>
    <row r="1842" spans="1:22">
      <c r="A1842" t="s">
        <v>4</v>
      </c>
      <c r="B1842" s="4" t="s">
        <v>5</v>
      </c>
      <c r="C1842" s="4" t="s">
        <v>10</v>
      </c>
      <c r="D1842" s="4" t="s">
        <v>6</v>
      </c>
      <c r="E1842" s="4" t="s">
        <v>6</v>
      </c>
      <c r="F1842" s="4" t="s">
        <v>6</v>
      </c>
      <c r="G1842" s="4" t="s">
        <v>14</v>
      </c>
      <c r="H1842" s="4" t="s">
        <v>9</v>
      </c>
      <c r="I1842" s="4" t="s">
        <v>19</v>
      </c>
      <c r="J1842" s="4" t="s">
        <v>19</v>
      </c>
      <c r="K1842" s="4" t="s">
        <v>19</v>
      </c>
      <c r="L1842" s="4" t="s">
        <v>19</v>
      </c>
      <c r="M1842" s="4" t="s">
        <v>19</v>
      </c>
      <c r="N1842" s="4" t="s">
        <v>19</v>
      </c>
      <c r="O1842" s="4" t="s">
        <v>19</v>
      </c>
      <c r="P1842" s="4" t="s">
        <v>6</v>
      </c>
      <c r="Q1842" s="4" t="s">
        <v>6</v>
      </c>
      <c r="R1842" s="4" t="s">
        <v>9</v>
      </c>
      <c r="S1842" s="4" t="s">
        <v>14</v>
      </c>
      <c r="T1842" s="4" t="s">
        <v>9</v>
      </c>
      <c r="U1842" s="4" t="s">
        <v>9</v>
      </c>
      <c r="V1842" s="4" t="s">
        <v>10</v>
      </c>
    </row>
    <row r="1843" spans="1:22">
      <c r="A1843" t="n">
        <v>17097</v>
      </c>
      <c r="B1843" s="51" t="n">
        <v>19</v>
      </c>
      <c r="C1843" s="7" t="n">
        <v>1572</v>
      </c>
      <c r="D1843" s="7" t="s">
        <v>228</v>
      </c>
      <c r="E1843" s="7" t="s">
        <v>227</v>
      </c>
      <c r="F1843" s="7" t="s">
        <v>13</v>
      </c>
      <c r="G1843" s="7" t="n">
        <v>0</v>
      </c>
      <c r="H1843" s="7" t="n">
        <v>1</v>
      </c>
      <c r="I1843" s="7" t="n">
        <v>0</v>
      </c>
      <c r="J1843" s="7" t="n">
        <v>0</v>
      </c>
      <c r="K1843" s="7" t="n">
        <v>0</v>
      </c>
      <c r="L1843" s="7" t="n">
        <v>0</v>
      </c>
      <c r="M1843" s="7" t="n">
        <v>1</v>
      </c>
      <c r="N1843" s="7" t="n">
        <v>1.60000002384186</v>
      </c>
      <c r="O1843" s="7" t="n">
        <v>0.0900000035762787</v>
      </c>
      <c r="P1843" s="7" t="s">
        <v>13</v>
      </c>
      <c r="Q1843" s="7" t="s">
        <v>13</v>
      </c>
      <c r="R1843" s="7" t="n">
        <v>-1</v>
      </c>
      <c r="S1843" s="7" t="n">
        <v>0</v>
      </c>
      <c r="T1843" s="7" t="n">
        <v>0</v>
      </c>
      <c r="U1843" s="7" t="n">
        <v>0</v>
      </c>
      <c r="V1843" s="7" t="n">
        <v>0</v>
      </c>
    </row>
    <row r="1844" spans="1:22">
      <c r="A1844" t="s">
        <v>4</v>
      </c>
      <c r="B1844" s="4" t="s">
        <v>5</v>
      </c>
      <c r="C1844" s="4" t="s">
        <v>10</v>
      </c>
      <c r="D1844" s="4" t="s">
        <v>14</v>
      </c>
      <c r="E1844" s="4" t="s">
        <v>14</v>
      </c>
      <c r="F1844" s="4" t="s">
        <v>6</v>
      </c>
    </row>
    <row r="1845" spans="1:22">
      <c r="A1845" t="n">
        <v>17171</v>
      </c>
      <c r="B1845" s="32" t="n">
        <v>20</v>
      </c>
      <c r="C1845" s="7" t="n">
        <v>0</v>
      </c>
      <c r="D1845" s="7" t="n">
        <v>3</v>
      </c>
      <c r="E1845" s="7" t="n">
        <v>10</v>
      </c>
      <c r="F1845" s="7" t="s">
        <v>229</v>
      </c>
    </row>
    <row r="1846" spans="1:22">
      <c r="A1846" t="s">
        <v>4</v>
      </c>
      <c r="B1846" s="4" t="s">
        <v>5</v>
      </c>
      <c r="C1846" s="4" t="s">
        <v>10</v>
      </c>
    </row>
    <row r="1847" spans="1:22">
      <c r="A1847" t="n">
        <v>17189</v>
      </c>
      <c r="B1847" s="26" t="n">
        <v>16</v>
      </c>
      <c r="C1847" s="7" t="n">
        <v>0</v>
      </c>
    </row>
    <row r="1848" spans="1:22">
      <c r="A1848" t="s">
        <v>4</v>
      </c>
      <c r="B1848" s="4" t="s">
        <v>5</v>
      </c>
      <c r="C1848" s="4" t="s">
        <v>10</v>
      </c>
      <c r="D1848" s="4" t="s">
        <v>14</v>
      </c>
      <c r="E1848" s="4" t="s">
        <v>14</v>
      </c>
      <c r="F1848" s="4" t="s">
        <v>6</v>
      </c>
    </row>
    <row r="1849" spans="1:22">
      <c r="A1849" t="n">
        <v>17192</v>
      </c>
      <c r="B1849" s="32" t="n">
        <v>20</v>
      </c>
      <c r="C1849" s="7" t="n">
        <v>7032</v>
      </c>
      <c r="D1849" s="7" t="n">
        <v>3</v>
      </c>
      <c r="E1849" s="7" t="n">
        <v>10</v>
      </c>
      <c r="F1849" s="7" t="s">
        <v>229</v>
      </c>
    </row>
    <row r="1850" spans="1:22">
      <c r="A1850" t="s">
        <v>4</v>
      </c>
      <c r="B1850" s="4" t="s">
        <v>5</v>
      </c>
      <c r="C1850" s="4" t="s">
        <v>10</v>
      </c>
    </row>
    <row r="1851" spans="1:22">
      <c r="A1851" t="n">
        <v>17210</v>
      </c>
      <c r="B1851" s="26" t="n">
        <v>16</v>
      </c>
      <c r="C1851" s="7" t="n">
        <v>0</v>
      </c>
    </row>
    <row r="1852" spans="1:22">
      <c r="A1852" t="s">
        <v>4</v>
      </c>
      <c r="B1852" s="4" t="s">
        <v>5</v>
      </c>
      <c r="C1852" s="4" t="s">
        <v>10</v>
      </c>
      <c r="D1852" s="4" t="s">
        <v>14</v>
      </c>
      <c r="E1852" s="4" t="s">
        <v>14</v>
      </c>
      <c r="F1852" s="4" t="s">
        <v>6</v>
      </c>
    </row>
    <row r="1853" spans="1:22">
      <c r="A1853" t="n">
        <v>17213</v>
      </c>
      <c r="B1853" s="32" t="n">
        <v>20</v>
      </c>
      <c r="C1853" s="7" t="n">
        <v>61489</v>
      </c>
      <c r="D1853" s="7" t="n">
        <v>3</v>
      </c>
      <c r="E1853" s="7" t="n">
        <v>10</v>
      </c>
      <c r="F1853" s="7" t="s">
        <v>229</v>
      </c>
    </row>
    <row r="1854" spans="1:22">
      <c r="A1854" t="s">
        <v>4</v>
      </c>
      <c r="B1854" s="4" t="s">
        <v>5</v>
      </c>
      <c r="C1854" s="4" t="s">
        <v>10</v>
      </c>
    </row>
    <row r="1855" spans="1:22">
      <c r="A1855" t="n">
        <v>17231</v>
      </c>
      <c r="B1855" s="26" t="n">
        <v>16</v>
      </c>
      <c r="C1855" s="7" t="n">
        <v>0</v>
      </c>
    </row>
    <row r="1856" spans="1:22">
      <c r="A1856" t="s">
        <v>4</v>
      </c>
      <c r="B1856" s="4" t="s">
        <v>5</v>
      </c>
      <c r="C1856" s="4" t="s">
        <v>10</v>
      </c>
      <c r="D1856" s="4" t="s">
        <v>14</v>
      </c>
      <c r="E1856" s="4" t="s">
        <v>14</v>
      </c>
      <c r="F1856" s="4" t="s">
        <v>6</v>
      </c>
    </row>
    <row r="1857" spans="1:22">
      <c r="A1857" t="n">
        <v>17234</v>
      </c>
      <c r="B1857" s="32" t="n">
        <v>20</v>
      </c>
      <c r="C1857" s="7" t="n">
        <v>61490</v>
      </c>
      <c r="D1857" s="7" t="n">
        <v>3</v>
      </c>
      <c r="E1857" s="7" t="n">
        <v>10</v>
      </c>
      <c r="F1857" s="7" t="s">
        <v>229</v>
      </c>
    </row>
    <row r="1858" spans="1:22">
      <c r="A1858" t="s">
        <v>4</v>
      </c>
      <c r="B1858" s="4" t="s">
        <v>5</v>
      </c>
      <c r="C1858" s="4" t="s">
        <v>10</v>
      </c>
    </row>
    <row r="1859" spans="1:22">
      <c r="A1859" t="n">
        <v>17252</v>
      </c>
      <c r="B1859" s="26" t="n">
        <v>16</v>
      </c>
      <c r="C1859" s="7" t="n">
        <v>0</v>
      </c>
    </row>
    <row r="1860" spans="1:22">
      <c r="A1860" t="s">
        <v>4</v>
      </c>
      <c r="B1860" s="4" t="s">
        <v>5</v>
      </c>
      <c r="C1860" s="4" t="s">
        <v>10</v>
      </c>
      <c r="D1860" s="4" t="s">
        <v>14</v>
      </c>
      <c r="E1860" s="4" t="s">
        <v>14</v>
      </c>
      <c r="F1860" s="4" t="s">
        <v>6</v>
      </c>
    </row>
    <row r="1861" spans="1:22">
      <c r="A1861" t="n">
        <v>17255</v>
      </c>
      <c r="B1861" s="32" t="n">
        <v>20</v>
      </c>
      <c r="C1861" s="7" t="n">
        <v>61488</v>
      </c>
      <c r="D1861" s="7" t="n">
        <v>3</v>
      </c>
      <c r="E1861" s="7" t="n">
        <v>10</v>
      </c>
      <c r="F1861" s="7" t="s">
        <v>229</v>
      </c>
    </row>
    <row r="1862" spans="1:22">
      <c r="A1862" t="s">
        <v>4</v>
      </c>
      <c r="B1862" s="4" t="s">
        <v>5</v>
      </c>
      <c r="C1862" s="4" t="s">
        <v>10</v>
      </c>
    </row>
    <row r="1863" spans="1:22">
      <c r="A1863" t="n">
        <v>17273</v>
      </c>
      <c r="B1863" s="26" t="n">
        <v>16</v>
      </c>
      <c r="C1863" s="7" t="n">
        <v>0</v>
      </c>
    </row>
    <row r="1864" spans="1:22">
      <c r="A1864" t="s">
        <v>4</v>
      </c>
      <c r="B1864" s="4" t="s">
        <v>5</v>
      </c>
      <c r="C1864" s="4" t="s">
        <v>10</v>
      </c>
      <c r="D1864" s="4" t="s">
        <v>14</v>
      </c>
      <c r="E1864" s="4" t="s">
        <v>14</v>
      </c>
      <c r="F1864" s="4" t="s">
        <v>6</v>
      </c>
    </row>
    <row r="1865" spans="1:22">
      <c r="A1865" t="n">
        <v>17276</v>
      </c>
      <c r="B1865" s="32" t="n">
        <v>20</v>
      </c>
      <c r="C1865" s="7" t="n">
        <v>64</v>
      </c>
      <c r="D1865" s="7" t="n">
        <v>3</v>
      </c>
      <c r="E1865" s="7" t="n">
        <v>10</v>
      </c>
      <c r="F1865" s="7" t="s">
        <v>229</v>
      </c>
    </row>
    <row r="1866" spans="1:22">
      <c r="A1866" t="s">
        <v>4</v>
      </c>
      <c r="B1866" s="4" t="s">
        <v>5</v>
      </c>
      <c r="C1866" s="4" t="s">
        <v>10</v>
      </c>
    </row>
    <row r="1867" spans="1:22">
      <c r="A1867" t="n">
        <v>17294</v>
      </c>
      <c r="B1867" s="26" t="n">
        <v>16</v>
      </c>
      <c r="C1867" s="7" t="n">
        <v>0</v>
      </c>
    </row>
    <row r="1868" spans="1:22">
      <c r="A1868" t="s">
        <v>4</v>
      </c>
      <c r="B1868" s="4" t="s">
        <v>5</v>
      </c>
      <c r="C1868" s="4" t="s">
        <v>10</v>
      </c>
      <c r="D1868" s="4" t="s">
        <v>14</v>
      </c>
      <c r="E1868" s="4" t="s">
        <v>14</v>
      </c>
      <c r="F1868" s="4" t="s">
        <v>6</v>
      </c>
    </row>
    <row r="1869" spans="1:22">
      <c r="A1869" t="n">
        <v>17297</v>
      </c>
      <c r="B1869" s="32" t="n">
        <v>20</v>
      </c>
      <c r="C1869" s="7" t="n">
        <v>66</v>
      </c>
      <c r="D1869" s="7" t="n">
        <v>3</v>
      </c>
      <c r="E1869" s="7" t="n">
        <v>10</v>
      </c>
      <c r="F1869" s="7" t="s">
        <v>229</v>
      </c>
    </row>
    <row r="1870" spans="1:22">
      <c r="A1870" t="s">
        <v>4</v>
      </c>
      <c r="B1870" s="4" t="s">
        <v>5</v>
      </c>
      <c r="C1870" s="4" t="s">
        <v>10</v>
      </c>
    </row>
    <row r="1871" spans="1:22">
      <c r="A1871" t="n">
        <v>17315</v>
      </c>
      <c r="B1871" s="26" t="n">
        <v>16</v>
      </c>
      <c r="C1871" s="7" t="n">
        <v>0</v>
      </c>
    </row>
    <row r="1872" spans="1:22">
      <c r="A1872" t="s">
        <v>4</v>
      </c>
      <c r="B1872" s="4" t="s">
        <v>5</v>
      </c>
      <c r="C1872" s="4" t="s">
        <v>10</v>
      </c>
      <c r="D1872" s="4" t="s">
        <v>14</v>
      </c>
      <c r="E1872" s="4" t="s">
        <v>14</v>
      </c>
      <c r="F1872" s="4" t="s">
        <v>6</v>
      </c>
    </row>
    <row r="1873" spans="1:6">
      <c r="A1873" t="n">
        <v>17318</v>
      </c>
      <c r="B1873" s="32" t="n">
        <v>20</v>
      </c>
      <c r="C1873" s="7" t="n">
        <v>1570</v>
      </c>
      <c r="D1873" s="7" t="n">
        <v>3</v>
      </c>
      <c r="E1873" s="7" t="n">
        <v>10</v>
      </c>
      <c r="F1873" s="7" t="s">
        <v>229</v>
      </c>
    </row>
    <row r="1874" spans="1:6">
      <c r="A1874" t="s">
        <v>4</v>
      </c>
      <c r="B1874" s="4" t="s">
        <v>5</v>
      </c>
      <c r="C1874" s="4" t="s">
        <v>10</v>
      </c>
    </row>
    <row r="1875" spans="1:6">
      <c r="A1875" t="n">
        <v>17336</v>
      </c>
      <c r="B1875" s="26" t="n">
        <v>16</v>
      </c>
      <c r="C1875" s="7" t="n">
        <v>0</v>
      </c>
    </row>
    <row r="1876" spans="1:6">
      <c r="A1876" t="s">
        <v>4</v>
      </c>
      <c r="B1876" s="4" t="s">
        <v>5</v>
      </c>
      <c r="C1876" s="4" t="s">
        <v>10</v>
      </c>
      <c r="D1876" s="4" t="s">
        <v>14</v>
      </c>
      <c r="E1876" s="4" t="s">
        <v>14</v>
      </c>
      <c r="F1876" s="4" t="s">
        <v>6</v>
      </c>
    </row>
    <row r="1877" spans="1:6">
      <c r="A1877" t="n">
        <v>17339</v>
      </c>
      <c r="B1877" s="32" t="n">
        <v>20</v>
      </c>
      <c r="C1877" s="7" t="n">
        <v>1571</v>
      </c>
      <c r="D1877" s="7" t="n">
        <v>3</v>
      </c>
      <c r="E1877" s="7" t="n">
        <v>10</v>
      </c>
      <c r="F1877" s="7" t="s">
        <v>229</v>
      </c>
    </row>
    <row r="1878" spans="1:6">
      <c r="A1878" t="s">
        <v>4</v>
      </c>
      <c r="B1878" s="4" t="s">
        <v>5</v>
      </c>
      <c r="C1878" s="4" t="s">
        <v>10</v>
      </c>
    </row>
    <row r="1879" spans="1:6">
      <c r="A1879" t="n">
        <v>17357</v>
      </c>
      <c r="B1879" s="26" t="n">
        <v>16</v>
      </c>
      <c r="C1879" s="7" t="n">
        <v>0</v>
      </c>
    </row>
    <row r="1880" spans="1:6">
      <c r="A1880" t="s">
        <v>4</v>
      </c>
      <c r="B1880" s="4" t="s">
        <v>5</v>
      </c>
      <c r="C1880" s="4" t="s">
        <v>10</v>
      </c>
      <c r="D1880" s="4" t="s">
        <v>14</v>
      </c>
      <c r="E1880" s="4" t="s">
        <v>14</v>
      </c>
      <c r="F1880" s="4" t="s">
        <v>6</v>
      </c>
    </row>
    <row r="1881" spans="1:6">
      <c r="A1881" t="n">
        <v>17360</v>
      </c>
      <c r="B1881" s="32" t="n">
        <v>20</v>
      </c>
      <c r="C1881" s="7" t="n">
        <v>1572</v>
      </c>
      <c r="D1881" s="7" t="n">
        <v>3</v>
      </c>
      <c r="E1881" s="7" t="n">
        <v>10</v>
      </c>
      <c r="F1881" s="7" t="s">
        <v>229</v>
      </c>
    </row>
    <row r="1882" spans="1:6">
      <c r="A1882" t="s">
        <v>4</v>
      </c>
      <c r="B1882" s="4" t="s">
        <v>5</v>
      </c>
      <c r="C1882" s="4" t="s">
        <v>10</v>
      </c>
    </row>
    <row r="1883" spans="1:6">
      <c r="A1883" t="n">
        <v>17378</v>
      </c>
      <c r="B1883" s="26" t="n">
        <v>16</v>
      </c>
      <c r="C1883" s="7" t="n">
        <v>0</v>
      </c>
    </row>
    <row r="1884" spans="1:6">
      <c r="A1884" t="s">
        <v>4</v>
      </c>
      <c r="B1884" s="4" t="s">
        <v>5</v>
      </c>
      <c r="C1884" s="4" t="s">
        <v>10</v>
      </c>
      <c r="D1884" s="4" t="s">
        <v>9</v>
      </c>
    </row>
    <row r="1885" spans="1:6">
      <c r="A1885" t="n">
        <v>17381</v>
      </c>
      <c r="B1885" s="41" t="n">
        <v>43</v>
      </c>
      <c r="C1885" s="7" t="n">
        <v>7032</v>
      </c>
      <c r="D1885" s="7" t="n">
        <v>1</v>
      </c>
    </row>
    <row r="1886" spans="1:6">
      <c r="A1886" t="s">
        <v>4</v>
      </c>
      <c r="B1886" s="4" t="s">
        <v>5</v>
      </c>
      <c r="C1886" s="4" t="s">
        <v>14</v>
      </c>
      <c r="D1886" s="4" t="s">
        <v>14</v>
      </c>
      <c r="E1886" s="4" t="s">
        <v>14</v>
      </c>
      <c r="F1886" s="4" t="s">
        <v>14</v>
      </c>
    </row>
    <row r="1887" spans="1:6">
      <c r="A1887" t="n">
        <v>17388</v>
      </c>
      <c r="B1887" s="8" t="n">
        <v>14</v>
      </c>
      <c r="C1887" s="7" t="n">
        <v>0</v>
      </c>
      <c r="D1887" s="7" t="n">
        <v>0</v>
      </c>
      <c r="E1887" s="7" t="n">
        <v>32</v>
      </c>
      <c r="F1887" s="7" t="n">
        <v>0</v>
      </c>
    </row>
    <row r="1888" spans="1:6">
      <c r="A1888" t="s">
        <v>4</v>
      </c>
      <c r="B1888" s="4" t="s">
        <v>5</v>
      </c>
      <c r="C1888" s="4" t="s">
        <v>10</v>
      </c>
      <c r="D1888" s="4" t="s">
        <v>19</v>
      </c>
      <c r="E1888" s="4" t="s">
        <v>19</v>
      </c>
      <c r="F1888" s="4" t="s">
        <v>19</v>
      </c>
      <c r="G1888" s="4" t="s">
        <v>19</v>
      </c>
    </row>
    <row r="1889" spans="1:7">
      <c r="A1889" t="n">
        <v>17393</v>
      </c>
      <c r="B1889" s="30" t="n">
        <v>46</v>
      </c>
      <c r="C1889" s="7" t="n">
        <v>0</v>
      </c>
      <c r="D1889" s="7" t="n">
        <v>5.19000005722046</v>
      </c>
      <c r="E1889" s="7" t="n">
        <v>12.4899997711182</v>
      </c>
      <c r="F1889" s="7" t="n">
        <v>57.3899993896484</v>
      </c>
      <c r="G1889" s="7" t="n">
        <v>153</v>
      </c>
    </row>
    <row r="1890" spans="1:7">
      <c r="A1890" t="s">
        <v>4</v>
      </c>
      <c r="B1890" s="4" t="s">
        <v>5</v>
      </c>
      <c r="C1890" s="4" t="s">
        <v>10</v>
      </c>
      <c r="D1890" s="4" t="s">
        <v>19</v>
      </c>
      <c r="E1890" s="4" t="s">
        <v>19</v>
      </c>
      <c r="F1890" s="4" t="s">
        <v>19</v>
      </c>
      <c r="G1890" s="4" t="s">
        <v>19</v>
      </c>
    </row>
    <row r="1891" spans="1:7">
      <c r="A1891" t="n">
        <v>17412</v>
      </c>
      <c r="B1891" s="30" t="n">
        <v>46</v>
      </c>
      <c r="C1891" s="7" t="n">
        <v>61489</v>
      </c>
      <c r="D1891" s="7" t="n">
        <v>5.57000017166138</v>
      </c>
      <c r="E1891" s="7" t="n">
        <v>12.5200004577637</v>
      </c>
      <c r="F1891" s="7" t="n">
        <v>58.8600006103516</v>
      </c>
      <c r="G1891" s="7" t="n">
        <v>153</v>
      </c>
    </row>
    <row r="1892" spans="1:7">
      <c r="A1892" t="s">
        <v>4</v>
      </c>
      <c r="B1892" s="4" t="s">
        <v>5</v>
      </c>
      <c r="C1892" s="4" t="s">
        <v>10</v>
      </c>
      <c r="D1892" s="4" t="s">
        <v>19</v>
      </c>
      <c r="E1892" s="4" t="s">
        <v>19</v>
      </c>
      <c r="F1892" s="4" t="s">
        <v>19</v>
      </c>
      <c r="G1892" s="4" t="s">
        <v>19</v>
      </c>
    </row>
    <row r="1893" spans="1:7">
      <c r="A1893" t="n">
        <v>17431</v>
      </c>
      <c r="B1893" s="30" t="n">
        <v>46</v>
      </c>
      <c r="C1893" s="7" t="n">
        <v>61490</v>
      </c>
      <c r="D1893" s="7" t="n">
        <v>3.49000000953674</v>
      </c>
      <c r="E1893" s="7" t="n">
        <v>12.5100002288818</v>
      </c>
      <c r="F1893" s="7" t="n">
        <v>58.7599983215332</v>
      </c>
      <c r="G1893" s="7" t="n">
        <v>153</v>
      </c>
    </row>
    <row r="1894" spans="1:7">
      <c r="A1894" t="s">
        <v>4</v>
      </c>
      <c r="B1894" s="4" t="s">
        <v>5</v>
      </c>
      <c r="C1894" s="4" t="s">
        <v>10</v>
      </c>
      <c r="D1894" s="4" t="s">
        <v>19</v>
      </c>
      <c r="E1894" s="4" t="s">
        <v>19</v>
      </c>
      <c r="F1894" s="4" t="s">
        <v>19</v>
      </c>
      <c r="G1894" s="4" t="s">
        <v>19</v>
      </c>
    </row>
    <row r="1895" spans="1:7">
      <c r="A1895" t="n">
        <v>17450</v>
      </c>
      <c r="B1895" s="30" t="n">
        <v>46</v>
      </c>
      <c r="C1895" s="7" t="n">
        <v>61488</v>
      </c>
      <c r="D1895" s="7" t="n">
        <v>4.13000011444092</v>
      </c>
      <c r="E1895" s="7" t="n">
        <v>12.5200004577637</v>
      </c>
      <c r="F1895" s="7" t="n">
        <v>60.060001373291</v>
      </c>
      <c r="G1895" s="7" t="n">
        <v>153</v>
      </c>
    </row>
    <row r="1896" spans="1:7">
      <c r="A1896" t="s">
        <v>4</v>
      </c>
      <c r="B1896" s="4" t="s">
        <v>5</v>
      </c>
      <c r="C1896" s="4" t="s">
        <v>10</v>
      </c>
      <c r="D1896" s="4" t="s">
        <v>19</v>
      </c>
      <c r="E1896" s="4" t="s">
        <v>19</v>
      </c>
      <c r="F1896" s="4" t="s">
        <v>19</v>
      </c>
      <c r="G1896" s="4" t="s">
        <v>19</v>
      </c>
    </row>
    <row r="1897" spans="1:7">
      <c r="A1897" t="n">
        <v>17469</v>
      </c>
      <c r="B1897" s="30" t="n">
        <v>46</v>
      </c>
      <c r="C1897" s="7" t="n">
        <v>7032</v>
      </c>
      <c r="D1897" s="7" t="n">
        <v>-20.0599994659424</v>
      </c>
      <c r="E1897" s="7" t="n">
        <v>13.2299995422363</v>
      </c>
      <c r="F1897" s="7" t="n">
        <v>110.089996337891</v>
      </c>
      <c r="G1897" s="7" t="n">
        <v>153</v>
      </c>
    </row>
    <row r="1898" spans="1:7">
      <c r="A1898" t="s">
        <v>4</v>
      </c>
      <c r="B1898" s="4" t="s">
        <v>5</v>
      </c>
      <c r="C1898" s="4" t="s">
        <v>10</v>
      </c>
      <c r="D1898" s="4" t="s">
        <v>19</v>
      </c>
      <c r="E1898" s="4" t="s">
        <v>19</v>
      </c>
      <c r="F1898" s="4" t="s">
        <v>19</v>
      </c>
      <c r="G1898" s="4" t="s">
        <v>19</v>
      </c>
    </row>
    <row r="1899" spans="1:7">
      <c r="A1899" t="n">
        <v>17488</v>
      </c>
      <c r="B1899" s="30" t="n">
        <v>46</v>
      </c>
      <c r="C1899" s="7" t="n">
        <v>64</v>
      </c>
      <c r="D1899" s="7" t="n">
        <v>-21.0599994659424</v>
      </c>
      <c r="E1899" s="7" t="n">
        <v>13.1499996185303</v>
      </c>
      <c r="F1899" s="7" t="n">
        <v>108.919998168945</v>
      </c>
      <c r="G1899" s="7" t="n">
        <v>153</v>
      </c>
    </row>
    <row r="1900" spans="1:7">
      <c r="A1900" t="s">
        <v>4</v>
      </c>
      <c r="B1900" s="4" t="s">
        <v>5</v>
      </c>
      <c r="C1900" s="4" t="s">
        <v>10</v>
      </c>
      <c r="D1900" s="4" t="s">
        <v>19</v>
      </c>
      <c r="E1900" s="4" t="s">
        <v>19</v>
      </c>
      <c r="F1900" s="4" t="s">
        <v>19</v>
      </c>
      <c r="G1900" s="4" t="s">
        <v>19</v>
      </c>
    </row>
    <row r="1901" spans="1:7">
      <c r="A1901" t="n">
        <v>17507</v>
      </c>
      <c r="B1901" s="30" t="n">
        <v>46</v>
      </c>
      <c r="C1901" s="7" t="n">
        <v>66</v>
      </c>
      <c r="D1901" s="7" t="n">
        <v>-21.1599998474121</v>
      </c>
      <c r="E1901" s="7" t="n">
        <v>13.3699998855591</v>
      </c>
      <c r="F1901" s="7" t="n">
        <v>112.150001525879</v>
      </c>
      <c r="G1901" s="7" t="n">
        <v>153</v>
      </c>
    </row>
    <row r="1902" spans="1:7">
      <c r="A1902" t="s">
        <v>4</v>
      </c>
      <c r="B1902" s="4" t="s">
        <v>5</v>
      </c>
      <c r="C1902" s="4" t="s">
        <v>10</v>
      </c>
      <c r="D1902" s="4" t="s">
        <v>19</v>
      </c>
      <c r="E1902" s="4" t="s">
        <v>19</v>
      </c>
      <c r="F1902" s="4" t="s">
        <v>19</v>
      </c>
      <c r="G1902" s="4" t="s">
        <v>19</v>
      </c>
    </row>
    <row r="1903" spans="1:7">
      <c r="A1903" t="n">
        <v>17526</v>
      </c>
      <c r="B1903" s="30" t="n">
        <v>46</v>
      </c>
      <c r="C1903" s="7" t="n">
        <v>67</v>
      </c>
      <c r="D1903" s="7" t="n">
        <v>-23.7700004577637</v>
      </c>
      <c r="E1903" s="7" t="n">
        <v>13.2299995422363</v>
      </c>
      <c r="F1903" s="7" t="n">
        <v>111.339996337891</v>
      </c>
      <c r="G1903" s="7" t="n">
        <v>153</v>
      </c>
    </row>
    <row r="1904" spans="1:7">
      <c r="A1904" t="s">
        <v>4</v>
      </c>
      <c r="B1904" s="4" t="s">
        <v>5</v>
      </c>
      <c r="C1904" s="4" t="s">
        <v>10</v>
      </c>
      <c r="D1904" s="4" t="s">
        <v>9</v>
      </c>
    </row>
    <row r="1905" spans="1:7">
      <c r="A1905" t="n">
        <v>17545</v>
      </c>
      <c r="B1905" s="41" t="n">
        <v>43</v>
      </c>
      <c r="C1905" s="7" t="n">
        <v>1570</v>
      </c>
      <c r="D1905" s="7" t="n">
        <v>128</v>
      </c>
    </row>
    <row r="1906" spans="1:7">
      <c r="A1906" t="s">
        <v>4</v>
      </c>
      <c r="B1906" s="4" t="s">
        <v>5</v>
      </c>
      <c r="C1906" s="4" t="s">
        <v>10</v>
      </c>
      <c r="D1906" s="4" t="s">
        <v>9</v>
      </c>
    </row>
    <row r="1907" spans="1:7">
      <c r="A1907" t="n">
        <v>17552</v>
      </c>
      <c r="B1907" s="41" t="n">
        <v>43</v>
      </c>
      <c r="C1907" s="7" t="n">
        <v>1571</v>
      </c>
      <c r="D1907" s="7" t="n">
        <v>128</v>
      </c>
    </row>
    <row r="1908" spans="1:7">
      <c r="A1908" t="s">
        <v>4</v>
      </c>
      <c r="B1908" s="4" t="s">
        <v>5</v>
      </c>
      <c r="C1908" s="4" t="s">
        <v>10</v>
      </c>
      <c r="D1908" s="4" t="s">
        <v>9</v>
      </c>
    </row>
    <row r="1909" spans="1:7">
      <c r="A1909" t="n">
        <v>17559</v>
      </c>
      <c r="B1909" s="41" t="n">
        <v>43</v>
      </c>
      <c r="C1909" s="7" t="n">
        <v>1572</v>
      </c>
      <c r="D1909" s="7" t="n">
        <v>128</v>
      </c>
    </row>
    <row r="1910" spans="1:7">
      <c r="A1910" t="s">
        <v>4</v>
      </c>
      <c r="B1910" s="4" t="s">
        <v>5</v>
      </c>
      <c r="C1910" s="4" t="s">
        <v>10</v>
      </c>
      <c r="D1910" s="4" t="s">
        <v>9</v>
      </c>
    </row>
    <row r="1911" spans="1:7">
      <c r="A1911" t="n">
        <v>17566</v>
      </c>
      <c r="B1911" s="41" t="n">
        <v>43</v>
      </c>
      <c r="C1911" s="7" t="n">
        <v>1570</v>
      </c>
      <c r="D1911" s="7" t="n">
        <v>512</v>
      </c>
    </row>
    <row r="1912" spans="1:7">
      <c r="A1912" t="s">
        <v>4</v>
      </c>
      <c r="B1912" s="4" t="s">
        <v>5</v>
      </c>
      <c r="C1912" s="4" t="s">
        <v>10</v>
      </c>
      <c r="D1912" s="4" t="s">
        <v>9</v>
      </c>
    </row>
    <row r="1913" spans="1:7">
      <c r="A1913" t="n">
        <v>17573</v>
      </c>
      <c r="B1913" s="41" t="n">
        <v>43</v>
      </c>
      <c r="C1913" s="7" t="n">
        <v>1571</v>
      </c>
      <c r="D1913" s="7" t="n">
        <v>512</v>
      </c>
    </row>
    <row r="1914" spans="1:7">
      <c r="A1914" t="s">
        <v>4</v>
      </c>
      <c r="B1914" s="4" t="s">
        <v>5</v>
      </c>
      <c r="C1914" s="4" t="s">
        <v>10</v>
      </c>
      <c r="D1914" s="4" t="s">
        <v>9</v>
      </c>
    </row>
    <row r="1915" spans="1:7">
      <c r="A1915" t="n">
        <v>17580</v>
      </c>
      <c r="B1915" s="41" t="n">
        <v>43</v>
      </c>
      <c r="C1915" s="7" t="n">
        <v>1572</v>
      </c>
      <c r="D1915" s="7" t="n">
        <v>512</v>
      </c>
    </row>
    <row r="1916" spans="1:7">
      <c r="A1916" t="s">
        <v>4</v>
      </c>
      <c r="B1916" s="4" t="s">
        <v>5</v>
      </c>
      <c r="C1916" s="4" t="s">
        <v>10</v>
      </c>
      <c r="D1916" s="4" t="s">
        <v>9</v>
      </c>
    </row>
    <row r="1917" spans="1:7">
      <c r="A1917" t="n">
        <v>17587</v>
      </c>
      <c r="B1917" s="41" t="n">
        <v>43</v>
      </c>
      <c r="C1917" s="7" t="n">
        <v>1570</v>
      </c>
      <c r="D1917" s="7" t="n">
        <v>256</v>
      </c>
    </row>
    <row r="1918" spans="1:7">
      <c r="A1918" t="s">
        <v>4</v>
      </c>
      <c r="B1918" s="4" t="s">
        <v>5</v>
      </c>
      <c r="C1918" s="4" t="s">
        <v>10</v>
      </c>
      <c r="D1918" s="4" t="s">
        <v>9</v>
      </c>
    </row>
    <row r="1919" spans="1:7">
      <c r="A1919" t="n">
        <v>17594</v>
      </c>
      <c r="B1919" s="41" t="n">
        <v>43</v>
      </c>
      <c r="C1919" s="7" t="n">
        <v>1571</v>
      </c>
      <c r="D1919" s="7" t="n">
        <v>256</v>
      </c>
    </row>
    <row r="1920" spans="1:7">
      <c r="A1920" t="s">
        <v>4</v>
      </c>
      <c r="B1920" s="4" t="s">
        <v>5</v>
      </c>
      <c r="C1920" s="4" t="s">
        <v>10</v>
      </c>
      <c r="D1920" s="4" t="s">
        <v>9</v>
      </c>
    </row>
    <row r="1921" spans="1:4">
      <c r="A1921" t="n">
        <v>17601</v>
      </c>
      <c r="B1921" s="41" t="n">
        <v>43</v>
      </c>
      <c r="C1921" s="7" t="n">
        <v>1572</v>
      </c>
      <c r="D1921" s="7" t="n">
        <v>256</v>
      </c>
    </row>
    <row r="1922" spans="1:4">
      <c r="A1922" t="s">
        <v>4</v>
      </c>
      <c r="B1922" s="4" t="s">
        <v>5</v>
      </c>
      <c r="C1922" s="4" t="s">
        <v>14</v>
      </c>
      <c r="D1922" s="4" t="s">
        <v>10</v>
      </c>
      <c r="E1922" s="4" t="s">
        <v>14</v>
      </c>
      <c r="F1922" s="4" t="s">
        <v>6</v>
      </c>
      <c r="G1922" s="4" t="s">
        <v>6</v>
      </c>
      <c r="H1922" s="4" t="s">
        <v>6</v>
      </c>
      <c r="I1922" s="4" t="s">
        <v>6</v>
      </c>
      <c r="J1922" s="4" t="s">
        <v>6</v>
      </c>
      <c r="K1922" s="4" t="s">
        <v>6</v>
      </c>
      <c r="L1922" s="4" t="s">
        <v>6</v>
      </c>
      <c r="M1922" s="4" t="s">
        <v>6</v>
      </c>
      <c r="N1922" s="4" t="s">
        <v>6</v>
      </c>
      <c r="O1922" s="4" t="s">
        <v>6</v>
      </c>
      <c r="P1922" s="4" t="s">
        <v>6</v>
      </c>
      <c r="Q1922" s="4" t="s">
        <v>6</v>
      </c>
      <c r="R1922" s="4" t="s">
        <v>6</v>
      </c>
      <c r="S1922" s="4" t="s">
        <v>6</v>
      </c>
      <c r="T1922" s="4" t="s">
        <v>6</v>
      </c>
      <c r="U1922" s="4" t="s">
        <v>6</v>
      </c>
    </row>
    <row r="1923" spans="1:4">
      <c r="A1923" t="n">
        <v>17608</v>
      </c>
      <c r="B1923" s="38" t="n">
        <v>36</v>
      </c>
      <c r="C1923" s="7" t="n">
        <v>8</v>
      </c>
      <c r="D1923" s="7" t="n">
        <v>0</v>
      </c>
      <c r="E1923" s="7" t="n">
        <v>0</v>
      </c>
      <c r="F1923" s="7" t="s">
        <v>230</v>
      </c>
      <c r="G1923" s="7" t="s">
        <v>13</v>
      </c>
      <c r="H1923" s="7" t="s">
        <v>13</v>
      </c>
      <c r="I1923" s="7" t="s">
        <v>13</v>
      </c>
      <c r="J1923" s="7" t="s">
        <v>13</v>
      </c>
      <c r="K1923" s="7" t="s">
        <v>13</v>
      </c>
      <c r="L1923" s="7" t="s">
        <v>13</v>
      </c>
      <c r="M1923" s="7" t="s">
        <v>13</v>
      </c>
      <c r="N1923" s="7" t="s">
        <v>13</v>
      </c>
      <c r="O1923" s="7" t="s">
        <v>13</v>
      </c>
      <c r="P1923" s="7" t="s">
        <v>13</v>
      </c>
      <c r="Q1923" s="7" t="s">
        <v>13</v>
      </c>
      <c r="R1923" s="7" t="s">
        <v>13</v>
      </c>
      <c r="S1923" s="7" t="s">
        <v>13</v>
      </c>
      <c r="T1923" s="7" t="s">
        <v>13</v>
      </c>
      <c r="U1923" s="7" t="s">
        <v>13</v>
      </c>
    </row>
    <row r="1924" spans="1:4">
      <c r="A1924" t="s">
        <v>4</v>
      </c>
      <c r="B1924" s="4" t="s">
        <v>5</v>
      </c>
      <c r="C1924" s="4" t="s">
        <v>14</v>
      </c>
      <c r="D1924" s="4" t="s">
        <v>10</v>
      </c>
      <c r="E1924" s="4" t="s">
        <v>14</v>
      </c>
      <c r="F1924" s="4" t="s">
        <v>6</v>
      </c>
      <c r="G1924" s="4" t="s">
        <v>6</v>
      </c>
      <c r="H1924" s="4" t="s">
        <v>6</v>
      </c>
      <c r="I1924" s="4" t="s">
        <v>6</v>
      </c>
      <c r="J1924" s="4" t="s">
        <v>6</v>
      </c>
      <c r="K1924" s="4" t="s">
        <v>6</v>
      </c>
      <c r="L1924" s="4" t="s">
        <v>6</v>
      </c>
      <c r="M1924" s="4" t="s">
        <v>6</v>
      </c>
      <c r="N1924" s="4" t="s">
        <v>6</v>
      </c>
      <c r="O1924" s="4" t="s">
        <v>6</v>
      </c>
      <c r="P1924" s="4" t="s">
        <v>6</v>
      </c>
      <c r="Q1924" s="4" t="s">
        <v>6</v>
      </c>
      <c r="R1924" s="4" t="s">
        <v>6</v>
      </c>
      <c r="S1924" s="4" t="s">
        <v>6</v>
      </c>
      <c r="T1924" s="4" t="s">
        <v>6</v>
      </c>
      <c r="U1924" s="4" t="s">
        <v>6</v>
      </c>
    </row>
    <row r="1925" spans="1:4">
      <c r="A1925" t="n">
        <v>17641</v>
      </c>
      <c r="B1925" s="38" t="n">
        <v>36</v>
      </c>
      <c r="C1925" s="7" t="n">
        <v>8</v>
      </c>
      <c r="D1925" s="7" t="n">
        <v>61488</v>
      </c>
      <c r="E1925" s="7" t="n">
        <v>0</v>
      </c>
      <c r="F1925" s="7" t="s">
        <v>230</v>
      </c>
      <c r="G1925" s="7" t="s">
        <v>13</v>
      </c>
      <c r="H1925" s="7" t="s">
        <v>13</v>
      </c>
      <c r="I1925" s="7" t="s">
        <v>13</v>
      </c>
      <c r="J1925" s="7" t="s">
        <v>13</v>
      </c>
      <c r="K1925" s="7" t="s">
        <v>13</v>
      </c>
      <c r="L1925" s="7" t="s">
        <v>13</v>
      </c>
      <c r="M1925" s="7" t="s">
        <v>13</v>
      </c>
      <c r="N1925" s="7" t="s">
        <v>13</v>
      </c>
      <c r="O1925" s="7" t="s">
        <v>13</v>
      </c>
      <c r="P1925" s="7" t="s">
        <v>13</v>
      </c>
      <c r="Q1925" s="7" t="s">
        <v>13</v>
      </c>
      <c r="R1925" s="7" t="s">
        <v>13</v>
      </c>
      <c r="S1925" s="7" t="s">
        <v>13</v>
      </c>
      <c r="T1925" s="7" t="s">
        <v>13</v>
      </c>
      <c r="U1925" s="7" t="s">
        <v>13</v>
      </c>
    </row>
    <row r="1926" spans="1:4">
      <c r="A1926" t="s">
        <v>4</v>
      </c>
      <c r="B1926" s="4" t="s">
        <v>5</v>
      </c>
      <c r="C1926" s="4" t="s">
        <v>14</v>
      </c>
      <c r="D1926" s="4" t="s">
        <v>10</v>
      </c>
      <c r="E1926" s="4" t="s">
        <v>14</v>
      </c>
      <c r="F1926" s="4" t="s">
        <v>6</v>
      </c>
      <c r="G1926" s="4" t="s">
        <v>6</v>
      </c>
      <c r="H1926" s="4" t="s">
        <v>6</v>
      </c>
      <c r="I1926" s="4" t="s">
        <v>6</v>
      </c>
      <c r="J1926" s="4" t="s">
        <v>6</v>
      </c>
      <c r="K1926" s="4" t="s">
        <v>6</v>
      </c>
      <c r="L1926" s="4" t="s">
        <v>6</v>
      </c>
      <c r="M1926" s="4" t="s">
        <v>6</v>
      </c>
      <c r="N1926" s="4" t="s">
        <v>6</v>
      </c>
      <c r="O1926" s="4" t="s">
        <v>6</v>
      </c>
      <c r="P1926" s="4" t="s">
        <v>6</v>
      </c>
      <c r="Q1926" s="4" t="s">
        <v>6</v>
      </c>
      <c r="R1926" s="4" t="s">
        <v>6</v>
      </c>
      <c r="S1926" s="4" t="s">
        <v>6</v>
      </c>
      <c r="T1926" s="4" t="s">
        <v>6</v>
      </c>
      <c r="U1926" s="4" t="s">
        <v>6</v>
      </c>
    </row>
    <row r="1927" spans="1:4">
      <c r="A1927" t="n">
        <v>17674</v>
      </c>
      <c r="B1927" s="38" t="n">
        <v>36</v>
      </c>
      <c r="C1927" s="7" t="n">
        <v>8</v>
      </c>
      <c r="D1927" s="7" t="n">
        <v>61489</v>
      </c>
      <c r="E1927" s="7" t="n">
        <v>0</v>
      </c>
      <c r="F1927" s="7" t="s">
        <v>231</v>
      </c>
      <c r="G1927" s="7" t="s">
        <v>13</v>
      </c>
      <c r="H1927" s="7" t="s">
        <v>13</v>
      </c>
      <c r="I1927" s="7" t="s">
        <v>13</v>
      </c>
      <c r="J1927" s="7" t="s">
        <v>13</v>
      </c>
      <c r="K1927" s="7" t="s">
        <v>13</v>
      </c>
      <c r="L1927" s="7" t="s">
        <v>13</v>
      </c>
      <c r="M1927" s="7" t="s">
        <v>13</v>
      </c>
      <c r="N1927" s="7" t="s">
        <v>13</v>
      </c>
      <c r="O1927" s="7" t="s">
        <v>13</v>
      </c>
      <c r="P1927" s="7" t="s">
        <v>13</v>
      </c>
      <c r="Q1927" s="7" t="s">
        <v>13</v>
      </c>
      <c r="R1927" s="7" t="s">
        <v>13</v>
      </c>
      <c r="S1927" s="7" t="s">
        <v>13</v>
      </c>
      <c r="T1927" s="7" t="s">
        <v>13</v>
      </c>
      <c r="U1927" s="7" t="s">
        <v>13</v>
      </c>
    </row>
    <row r="1928" spans="1:4">
      <c r="A1928" t="s">
        <v>4</v>
      </c>
      <c r="B1928" s="4" t="s">
        <v>5</v>
      </c>
      <c r="C1928" s="4" t="s">
        <v>14</v>
      </c>
      <c r="D1928" s="4" t="s">
        <v>10</v>
      </c>
      <c r="E1928" s="4" t="s">
        <v>14</v>
      </c>
      <c r="F1928" s="4" t="s">
        <v>6</v>
      </c>
      <c r="G1928" s="4" t="s">
        <v>6</v>
      </c>
      <c r="H1928" s="4" t="s">
        <v>6</v>
      </c>
      <c r="I1928" s="4" t="s">
        <v>6</v>
      </c>
      <c r="J1928" s="4" t="s">
        <v>6</v>
      </c>
      <c r="K1928" s="4" t="s">
        <v>6</v>
      </c>
      <c r="L1928" s="4" t="s">
        <v>6</v>
      </c>
      <c r="M1928" s="4" t="s">
        <v>6</v>
      </c>
      <c r="N1928" s="4" t="s">
        <v>6</v>
      </c>
      <c r="O1928" s="4" t="s">
        <v>6</v>
      </c>
      <c r="P1928" s="4" t="s">
        <v>6</v>
      </c>
      <c r="Q1928" s="4" t="s">
        <v>6</v>
      </c>
      <c r="R1928" s="4" t="s">
        <v>6</v>
      </c>
      <c r="S1928" s="4" t="s">
        <v>6</v>
      </c>
      <c r="T1928" s="4" t="s">
        <v>6</v>
      </c>
      <c r="U1928" s="4" t="s">
        <v>6</v>
      </c>
    </row>
    <row r="1929" spans="1:4">
      <c r="A1929" t="n">
        <v>17708</v>
      </c>
      <c r="B1929" s="38" t="n">
        <v>36</v>
      </c>
      <c r="C1929" s="7" t="n">
        <v>8</v>
      </c>
      <c r="D1929" s="7" t="n">
        <v>61490</v>
      </c>
      <c r="E1929" s="7" t="n">
        <v>0</v>
      </c>
      <c r="F1929" s="7" t="s">
        <v>231</v>
      </c>
      <c r="G1929" s="7" t="s">
        <v>13</v>
      </c>
      <c r="H1929" s="7" t="s">
        <v>13</v>
      </c>
      <c r="I1929" s="7" t="s">
        <v>13</v>
      </c>
      <c r="J1929" s="7" t="s">
        <v>13</v>
      </c>
      <c r="K1929" s="7" t="s">
        <v>13</v>
      </c>
      <c r="L1929" s="7" t="s">
        <v>13</v>
      </c>
      <c r="M1929" s="7" t="s">
        <v>13</v>
      </c>
      <c r="N1929" s="7" t="s">
        <v>13</v>
      </c>
      <c r="O1929" s="7" t="s">
        <v>13</v>
      </c>
      <c r="P1929" s="7" t="s">
        <v>13</v>
      </c>
      <c r="Q1929" s="7" t="s">
        <v>13</v>
      </c>
      <c r="R1929" s="7" t="s">
        <v>13</v>
      </c>
      <c r="S1929" s="7" t="s">
        <v>13</v>
      </c>
      <c r="T1929" s="7" t="s">
        <v>13</v>
      </c>
      <c r="U1929" s="7" t="s">
        <v>13</v>
      </c>
    </row>
    <row r="1930" spans="1:4">
      <c r="A1930" t="s">
        <v>4</v>
      </c>
      <c r="B1930" s="4" t="s">
        <v>5</v>
      </c>
      <c r="C1930" s="4" t="s">
        <v>14</v>
      </c>
      <c r="D1930" s="4" t="s">
        <v>6</v>
      </c>
    </row>
    <row r="1931" spans="1:4">
      <c r="A1931" t="n">
        <v>17742</v>
      </c>
      <c r="B1931" s="9" t="n">
        <v>2</v>
      </c>
      <c r="C1931" s="7" t="n">
        <v>10</v>
      </c>
      <c r="D1931" s="7" t="s">
        <v>232</v>
      </c>
    </row>
    <row r="1932" spans="1:4">
      <c r="A1932" t="s">
        <v>4</v>
      </c>
      <c r="B1932" s="4" t="s">
        <v>5</v>
      </c>
      <c r="C1932" s="4" t="s">
        <v>14</v>
      </c>
      <c r="D1932" s="4" t="s">
        <v>10</v>
      </c>
      <c r="E1932" s="4" t="s">
        <v>14</v>
      </c>
      <c r="F1932" s="4" t="s">
        <v>6</v>
      </c>
      <c r="G1932" s="4" t="s">
        <v>6</v>
      </c>
      <c r="H1932" s="4" t="s">
        <v>6</v>
      </c>
      <c r="I1932" s="4" t="s">
        <v>6</v>
      </c>
      <c r="J1932" s="4" t="s">
        <v>6</v>
      </c>
      <c r="K1932" s="4" t="s">
        <v>6</v>
      </c>
      <c r="L1932" s="4" t="s">
        <v>6</v>
      </c>
      <c r="M1932" s="4" t="s">
        <v>6</v>
      </c>
      <c r="N1932" s="4" t="s">
        <v>6</v>
      </c>
      <c r="O1932" s="4" t="s">
        <v>6</v>
      </c>
      <c r="P1932" s="4" t="s">
        <v>6</v>
      </c>
      <c r="Q1932" s="4" t="s">
        <v>6</v>
      </c>
      <c r="R1932" s="4" t="s">
        <v>6</v>
      </c>
      <c r="S1932" s="4" t="s">
        <v>6</v>
      </c>
      <c r="T1932" s="4" t="s">
        <v>6</v>
      </c>
      <c r="U1932" s="4" t="s">
        <v>6</v>
      </c>
    </row>
    <row r="1933" spans="1:4">
      <c r="A1933" t="n">
        <v>17763</v>
      </c>
      <c r="B1933" s="38" t="n">
        <v>36</v>
      </c>
      <c r="C1933" s="7" t="n">
        <v>8</v>
      </c>
      <c r="D1933" s="7" t="n">
        <v>0</v>
      </c>
      <c r="E1933" s="7" t="n">
        <v>0</v>
      </c>
      <c r="F1933" s="7" t="s">
        <v>233</v>
      </c>
      <c r="G1933" s="7" t="s">
        <v>13</v>
      </c>
      <c r="H1933" s="7" t="s">
        <v>13</v>
      </c>
      <c r="I1933" s="7" t="s">
        <v>13</v>
      </c>
      <c r="J1933" s="7" t="s">
        <v>13</v>
      </c>
      <c r="K1933" s="7" t="s">
        <v>13</v>
      </c>
      <c r="L1933" s="7" t="s">
        <v>13</v>
      </c>
      <c r="M1933" s="7" t="s">
        <v>13</v>
      </c>
      <c r="N1933" s="7" t="s">
        <v>13</v>
      </c>
      <c r="O1933" s="7" t="s">
        <v>13</v>
      </c>
      <c r="P1933" s="7" t="s">
        <v>13</v>
      </c>
      <c r="Q1933" s="7" t="s">
        <v>13</v>
      </c>
      <c r="R1933" s="7" t="s">
        <v>13</v>
      </c>
      <c r="S1933" s="7" t="s">
        <v>13</v>
      </c>
      <c r="T1933" s="7" t="s">
        <v>13</v>
      </c>
      <c r="U1933" s="7" t="s">
        <v>13</v>
      </c>
    </row>
    <row r="1934" spans="1:4">
      <c r="A1934" t="s">
        <v>4</v>
      </c>
      <c r="B1934" s="4" t="s">
        <v>5</v>
      </c>
      <c r="C1934" s="4" t="s">
        <v>14</v>
      </c>
      <c r="D1934" s="4" t="s">
        <v>10</v>
      </c>
      <c r="E1934" s="4" t="s">
        <v>14</v>
      </c>
      <c r="F1934" s="4" t="s">
        <v>6</v>
      </c>
      <c r="G1934" s="4" t="s">
        <v>6</v>
      </c>
      <c r="H1934" s="4" t="s">
        <v>6</v>
      </c>
      <c r="I1934" s="4" t="s">
        <v>6</v>
      </c>
      <c r="J1934" s="4" t="s">
        <v>6</v>
      </c>
      <c r="K1934" s="4" t="s">
        <v>6</v>
      </c>
      <c r="L1934" s="4" t="s">
        <v>6</v>
      </c>
      <c r="M1934" s="4" t="s">
        <v>6</v>
      </c>
      <c r="N1934" s="4" t="s">
        <v>6</v>
      </c>
      <c r="O1934" s="4" t="s">
        <v>6</v>
      </c>
      <c r="P1934" s="4" t="s">
        <v>6</v>
      </c>
      <c r="Q1934" s="4" t="s">
        <v>6</v>
      </c>
      <c r="R1934" s="4" t="s">
        <v>6</v>
      </c>
      <c r="S1934" s="4" t="s">
        <v>6</v>
      </c>
      <c r="T1934" s="4" t="s">
        <v>6</v>
      </c>
      <c r="U1934" s="4" t="s">
        <v>6</v>
      </c>
    </row>
    <row r="1935" spans="1:4">
      <c r="A1935" t="n">
        <v>17793</v>
      </c>
      <c r="B1935" s="38" t="n">
        <v>36</v>
      </c>
      <c r="C1935" s="7" t="n">
        <v>8</v>
      </c>
      <c r="D1935" s="7" t="n">
        <v>61488</v>
      </c>
      <c r="E1935" s="7" t="n">
        <v>0</v>
      </c>
      <c r="F1935" s="7" t="s">
        <v>233</v>
      </c>
      <c r="G1935" s="7" t="s">
        <v>13</v>
      </c>
      <c r="H1935" s="7" t="s">
        <v>13</v>
      </c>
      <c r="I1935" s="7" t="s">
        <v>13</v>
      </c>
      <c r="J1935" s="7" t="s">
        <v>13</v>
      </c>
      <c r="K1935" s="7" t="s">
        <v>13</v>
      </c>
      <c r="L1935" s="7" t="s">
        <v>13</v>
      </c>
      <c r="M1935" s="7" t="s">
        <v>13</v>
      </c>
      <c r="N1935" s="7" t="s">
        <v>13</v>
      </c>
      <c r="O1935" s="7" t="s">
        <v>13</v>
      </c>
      <c r="P1935" s="7" t="s">
        <v>13</v>
      </c>
      <c r="Q1935" s="7" t="s">
        <v>13</v>
      </c>
      <c r="R1935" s="7" t="s">
        <v>13</v>
      </c>
      <c r="S1935" s="7" t="s">
        <v>13</v>
      </c>
      <c r="T1935" s="7" t="s">
        <v>13</v>
      </c>
      <c r="U1935" s="7" t="s">
        <v>13</v>
      </c>
    </row>
    <row r="1936" spans="1:4">
      <c r="A1936" t="s">
        <v>4</v>
      </c>
      <c r="B1936" s="4" t="s">
        <v>5</v>
      </c>
      <c r="C1936" s="4" t="s">
        <v>14</v>
      </c>
      <c r="D1936" s="33" t="s">
        <v>98</v>
      </c>
      <c r="E1936" s="4" t="s">
        <v>5</v>
      </c>
      <c r="F1936" s="4" t="s">
        <v>14</v>
      </c>
      <c r="G1936" s="4" t="s">
        <v>10</v>
      </c>
      <c r="H1936" s="33" t="s">
        <v>99</v>
      </c>
      <c r="I1936" s="4" t="s">
        <v>14</v>
      </c>
      <c r="J1936" s="4" t="s">
        <v>20</v>
      </c>
    </row>
    <row r="1937" spans="1:21">
      <c r="A1937" t="n">
        <v>17823</v>
      </c>
      <c r="B1937" s="12" t="n">
        <v>5</v>
      </c>
      <c r="C1937" s="7" t="n">
        <v>28</v>
      </c>
      <c r="D1937" s="33" t="s">
        <v>3</v>
      </c>
      <c r="E1937" s="34" t="n">
        <v>64</v>
      </c>
      <c r="F1937" s="7" t="n">
        <v>5</v>
      </c>
      <c r="G1937" s="7" t="n">
        <v>7</v>
      </c>
      <c r="H1937" s="33" t="s">
        <v>3</v>
      </c>
      <c r="I1937" s="7" t="n">
        <v>1</v>
      </c>
      <c r="J1937" s="13" t="n">
        <f t="normal" ca="1">A1941</f>
        <v>0</v>
      </c>
    </row>
    <row r="1938" spans="1:21">
      <c r="A1938" t="s">
        <v>4</v>
      </c>
      <c r="B1938" s="4" t="s">
        <v>5</v>
      </c>
      <c r="C1938" s="4" t="s">
        <v>14</v>
      </c>
      <c r="D1938" s="4" t="s">
        <v>10</v>
      </c>
      <c r="E1938" s="4" t="s">
        <v>14</v>
      </c>
      <c r="F1938" s="4" t="s">
        <v>6</v>
      </c>
      <c r="G1938" s="4" t="s">
        <v>6</v>
      </c>
      <c r="H1938" s="4" t="s">
        <v>6</v>
      </c>
      <c r="I1938" s="4" t="s">
        <v>6</v>
      </c>
      <c r="J1938" s="4" t="s">
        <v>6</v>
      </c>
      <c r="K1938" s="4" t="s">
        <v>6</v>
      </c>
      <c r="L1938" s="4" t="s">
        <v>6</v>
      </c>
      <c r="M1938" s="4" t="s">
        <v>6</v>
      </c>
      <c r="N1938" s="4" t="s">
        <v>6</v>
      </c>
      <c r="O1938" s="4" t="s">
        <v>6</v>
      </c>
      <c r="P1938" s="4" t="s">
        <v>6</v>
      </c>
      <c r="Q1938" s="4" t="s">
        <v>6</v>
      </c>
      <c r="R1938" s="4" t="s">
        <v>6</v>
      </c>
      <c r="S1938" s="4" t="s">
        <v>6</v>
      </c>
      <c r="T1938" s="4" t="s">
        <v>6</v>
      </c>
      <c r="U1938" s="4" t="s">
        <v>6</v>
      </c>
    </row>
    <row r="1939" spans="1:21">
      <c r="A1939" t="n">
        <v>17834</v>
      </c>
      <c r="B1939" s="38" t="n">
        <v>36</v>
      </c>
      <c r="C1939" s="7" t="n">
        <v>8</v>
      </c>
      <c r="D1939" s="7" t="n">
        <v>7</v>
      </c>
      <c r="E1939" s="7" t="n">
        <v>0</v>
      </c>
      <c r="F1939" s="7" t="s">
        <v>233</v>
      </c>
      <c r="G1939" s="7" t="s">
        <v>13</v>
      </c>
      <c r="H1939" s="7" t="s">
        <v>13</v>
      </c>
      <c r="I1939" s="7" t="s">
        <v>13</v>
      </c>
      <c r="J1939" s="7" t="s">
        <v>13</v>
      </c>
      <c r="K1939" s="7" t="s">
        <v>13</v>
      </c>
      <c r="L1939" s="7" t="s">
        <v>13</v>
      </c>
      <c r="M1939" s="7" t="s">
        <v>13</v>
      </c>
      <c r="N1939" s="7" t="s">
        <v>13</v>
      </c>
      <c r="O1939" s="7" t="s">
        <v>13</v>
      </c>
      <c r="P1939" s="7" t="s">
        <v>13</v>
      </c>
      <c r="Q1939" s="7" t="s">
        <v>13</v>
      </c>
      <c r="R1939" s="7" t="s">
        <v>13</v>
      </c>
      <c r="S1939" s="7" t="s">
        <v>13</v>
      </c>
      <c r="T1939" s="7" t="s">
        <v>13</v>
      </c>
      <c r="U1939" s="7" t="s">
        <v>13</v>
      </c>
    </row>
    <row r="1940" spans="1:21">
      <c r="A1940" t="s">
        <v>4</v>
      </c>
      <c r="B1940" s="4" t="s">
        <v>5</v>
      </c>
      <c r="C1940" s="4" t="s">
        <v>14</v>
      </c>
      <c r="D1940" s="33" t="s">
        <v>98</v>
      </c>
      <c r="E1940" s="4" t="s">
        <v>5</v>
      </c>
      <c r="F1940" s="4" t="s">
        <v>14</v>
      </c>
      <c r="G1940" s="4" t="s">
        <v>10</v>
      </c>
      <c r="H1940" s="33" t="s">
        <v>99</v>
      </c>
      <c r="I1940" s="4" t="s">
        <v>14</v>
      </c>
      <c r="J1940" s="4" t="s">
        <v>20</v>
      </c>
    </row>
    <row r="1941" spans="1:21">
      <c r="A1941" t="n">
        <v>17864</v>
      </c>
      <c r="B1941" s="12" t="n">
        <v>5</v>
      </c>
      <c r="C1941" s="7" t="n">
        <v>28</v>
      </c>
      <c r="D1941" s="33" t="s">
        <v>3</v>
      </c>
      <c r="E1941" s="34" t="n">
        <v>64</v>
      </c>
      <c r="F1941" s="7" t="n">
        <v>5</v>
      </c>
      <c r="G1941" s="7" t="n">
        <v>2</v>
      </c>
      <c r="H1941" s="33" t="s">
        <v>3</v>
      </c>
      <c r="I1941" s="7" t="n">
        <v>1</v>
      </c>
      <c r="J1941" s="13" t="n">
        <f t="normal" ca="1">A1945</f>
        <v>0</v>
      </c>
    </row>
    <row r="1942" spans="1:21">
      <c r="A1942" t="s">
        <v>4</v>
      </c>
      <c r="B1942" s="4" t="s">
        <v>5</v>
      </c>
      <c r="C1942" s="4" t="s">
        <v>14</v>
      </c>
      <c r="D1942" s="4" t="s">
        <v>10</v>
      </c>
      <c r="E1942" s="4" t="s">
        <v>14</v>
      </c>
      <c r="F1942" s="4" t="s">
        <v>6</v>
      </c>
      <c r="G1942" s="4" t="s">
        <v>6</v>
      </c>
      <c r="H1942" s="4" t="s">
        <v>6</v>
      </c>
      <c r="I1942" s="4" t="s">
        <v>6</v>
      </c>
      <c r="J1942" s="4" t="s">
        <v>6</v>
      </c>
      <c r="K1942" s="4" t="s">
        <v>6</v>
      </c>
      <c r="L1942" s="4" t="s">
        <v>6</v>
      </c>
      <c r="M1942" s="4" t="s">
        <v>6</v>
      </c>
      <c r="N1942" s="4" t="s">
        <v>6</v>
      </c>
      <c r="O1942" s="4" t="s">
        <v>6</v>
      </c>
      <c r="P1942" s="4" t="s">
        <v>6</v>
      </c>
      <c r="Q1942" s="4" t="s">
        <v>6</v>
      </c>
      <c r="R1942" s="4" t="s">
        <v>6</v>
      </c>
      <c r="S1942" s="4" t="s">
        <v>6</v>
      </c>
      <c r="T1942" s="4" t="s">
        <v>6</v>
      </c>
      <c r="U1942" s="4" t="s">
        <v>6</v>
      </c>
    </row>
    <row r="1943" spans="1:21">
      <c r="A1943" t="n">
        <v>17875</v>
      </c>
      <c r="B1943" s="38" t="n">
        <v>36</v>
      </c>
      <c r="C1943" s="7" t="n">
        <v>8</v>
      </c>
      <c r="D1943" s="7" t="n">
        <v>2</v>
      </c>
      <c r="E1943" s="7" t="n">
        <v>0</v>
      </c>
      <c r="F1943" s="7" t="s">
        <v>233</v>
      </c>
      <c r="G1943" s="7" t="s">
        <v>13</v>
      </c>
      <c r="H1943" s="7" t="s">
        <v>13</v>
      </c>
      <c r="I1943" s="7" t="s">
        <v>13</v>
      </c>
      <c r="J1943" s="7" t="s">
        <v>13</v>
      </c>
      <c r="K1943" s="7" t="s">
        <v>13</v>
      </c>
      <c r="L1943" s="7" t="s">
        <v>13</v>
      </c>
      <c r="M1943" s="7" t="s">
        <v>13</v>
      </c>
      <c r="N1943" s="7" t="s">
        <v>13</v>
      </c>
      <c r="O1943" s="7" t="s">
        <v>13</v>
      </c>
      <c r="P1943" s="7" t="s">
        <v>13</v>
      </c>
      <c r="Q1943" s="7" t="s">
        <v>13</v>
      </c>
      <c r="R1943" s="7" t="s">
        <v>13</v>
      </c>
      <c r="S1943" s="7" t="s">
        <v>13</v>
      </c>
      <c r="T1943" s="7" t="s">
        <v>13</v>
      </c>
      <c r="U1943" s="7" t="s">
        <v>13</v>
      </c>
    </row>
    <row r="1944" spans="1:21">
      <c r="A1944" t="s">
        <v>4</v>
      </c>
      <c r="B1944" s="4" t="s">
        <v>5</v>
      </c>
      <c r="C1944" s="4" t="s">
        <v>14</v>
      </c>
      <c r="D1944" s="33" t="s">
        <v>98</v>
      </c>
      <c r="E1944" s="4" t="s">
        <v>5</v>
      </c>
      <c r="F1944" s="4" t="s">
        <v>14</v>
      </c>
      <c r="G1944" s="4" t="s">
        <v>10</v>
      </c>
      <c r="H1944" s="33" t="s">
        <v>99</v>
      </c>
      <c r="I1944" s="4" t="s">
        <v>14</v>
      </c>
      <c r="J1944" s="4" t="s">
        <v>20</v>
      </c>
    </row>
    <row r="1945" spans="1:21">
      <c r="A1945" t="n">
        <v>17905</v>
      </c>
      <c r="B1945" s="12" t="n">
        <v>5</v>
      </c>
      <c r="C1945" s="7" t="n">
        <v>28</v>
      </c>
      <c r="D1945" s="33" t="s">
        <v>3</v>
      </c>
      <c r="E1945" s="34" t="n">
        <v>64</v>
      </c>
      <c r="F1945" s="7" t="n">
        <v>5</v>
      </c>
      <c r="G1945" s="7" t="n">
        <v>4</v>
      </c>
      <c r="H1945" s="33" t="s">
        <v>3</v>
      </c>
      <c r="I1945" s="7" t="n">
        <v>1</v>
      </c>
      <c r="J1945" s="13" t="n">
        <f t="normal" ca="1">A1949</f>
        <v>0</v>
      </c>
    </row>
    <row r="1946" spans="1:21">
      <c r="A1946" t="s">
        <v>4</v>
      </c>
      <c r="B1946" s="4" t="s">
        <v>5</v>
      </c>
      <c r="C1946" s="4" t="s">
        <v>14</v>
      </c>
      <c r="D1946" s="4" t="s">
        <v>10</v>
      </c>
      <c r="E1946" s="4" t="s">
        <v>14</v>
      </c>
      <c r="F1946" s="4" t="s">
        <v>6</v>
      </c>
      <c r="G1946" s="4" t="s">
        <v>6</v>
      </c>
      <c r="H1946" s="4" t="s">
        <v>6</v>
      </c>
      <c r="I1946" s="4" t="s">
        <v>6</v>
      </c>
      <c r="J1946" s="4" t="s">
        <v>6</v>
      </c>
      <c r="K1946" s="4" t="s">
        <v>6</v>
      </c>
      <c r="L1946" s="4" t="s">
        <v>6</v>
      </c>
      <c r="M1946" s="4" t="s">
        <v>6</v>
      </c>
      <c r="N1946" s="4" t="s">
        <v>6</v>
      </c>
      <c r="O1946" s="4" t="s">
        <v>6</v>
      </c>
      <c r="P1946" s="4" t="s">
        <v>6</v>
      </c>
      <c r="Q1946" s="4" t="s">
        <v>6</v>
      </c>
      <c r="R1946" s="4" t="s">
        <v>6</v>
      </c>
      <c r="S1946" s="4" t="s">
        <v>6</v>
      </c>
      <c r="T1946" s="4" t="s">
        <v>6</v>
      </c>
      <c r="U1946" s="4" t="s">
        <v>6</v>
      </c>
    </row>
    <row r="1947" spans="1:21">
      <c r="A1947" t="n">
        <v>17916</v>
      </c>
      <c r="B1947" s="38" t="n">
        <v>36</v>
      </c>
      <c r="C1947" s="7" t="n">
        <v>8</v>
      </c>
      <c r="D1947" s="7" t="n">
        <v>4</v>
      </c>
      <c r="E1947" s="7" t="n">
        <v>0</v>
      </c>
      <c r="F1947" s="7" t="s">
        <v>233</v>
      </c>
      <c r="G1947" s="7" t="s">
        <v>13</v>
      </c>
      <c r="H1947" s="7" t="s">
        <v>13</v>
      </c>
      <c r="I1947" s="7" t="s">
        <v>13</v>
      </c>
      <c r="J1947" s="7" t="s">
        <v>13</v>
      </c>
      <c r="K1947" s="7" t="s">
        <v>13</v>
      </c>
      <c r="L1947" s="7" t="s">
        <v>13</v>
      </c>
      <c r="M1947" s="7" t="s">
        <v>13</v>
      </c>
      <c r="N1947" s="7" t="s">
        <v>13</v>
      </c>
      <c r="O1947" s="7" t="s">
        <v>13</v>
      </c>
      <c r="P1947" s="7" t="s">
        <v>13</v>
      </c>
      <c r="Q1947" s="7" t="s">
        <v>13</v>
      </c>
      <c r="R1947" s="7" t="s">
        <v>13</v>
      </c>
      <c r="S1947" s="7" t="s">
        <v>13</v>
      </c>
      <c r="T1947" s="7" t="s">
        <v>13</v>
      </c>
      <c r="U1947" s="7" t="s">
        <v>13</v>
      </c>
    </row>
    <row r="1948" spans="1:21">
      <c r="A1948" t="s">
        <v>4</v>
      </c>
      <c r="B1948" s="4" t="s">
        <v>5</v>
      </c>
      <c r="C1948" s="4" t="s">
        <v>14</v>
      </c>
      <c r="D1948" s="4" t="s">
        <v>10</v>
      </c>
      <c r="E1948" s="4" t="s">
        <v>14</v>
      </c>
      <c r="F1948" s="4" t="s">
        <v>6</v>
      </c>
      <c r="G1948" s="4" t="s">
        <v>6</v>
      </c>
      <c r="H1948" s="4" t="s">
        <v>6</v>
      </c>
      <c r="I1948" s="4" t="s">
        <v>6</v>
      </c>
      <c r="J1948" s="4" t="s">
        <v>6</v>
      </c>
      <c r="K1948" s="4" t="s">
        <v>6</v>
      </c>
      <c r="L1948" s="4" t="s">
        <v>6</v>
      </c>
      <c r="M1948" s="4" t="s">
        <v>6</v>
      </c>
      <c r="N1948" s="4" t="s">
        <v>6</v>
      </c>
      <c r="O1948" s="4" t="s">
        <v>6</v>
      </c>
      <c r="P1948" s="4" t="s">
        <v>6</v>
      </c>
      <c r="Q1948" s="4" t="s">
        <v>6</v>
      </c>
      <c r="R1948" s="4" t="s">
        <v>6</v>
      </c>
      <c r="S1948" s="4" t="s">
        <v>6</v>
      </c>
      <c r="T1948" s="4" t="s">
        <v>6</v>
      </c>
      <c r="U1948" s="4" t="s">
        <v>6</v>
      </c>
    </row>
    <row r="1949" spans="1:21">
      <c r="A1949" t="n">
        <v>17946</v>
      </c>
      <c r="B1949" s="38" t="n">
        <v>36</v>
      </c>
      <c r="C1949" s="7" t="n">
        <v>8</v>
      </c>
      <c r="D1949" s="7" t="n">
        <v>1570</v>
      </c>
      <c r="E1949" s="7" t="n">
        <v>0</v>
      </c>
      <c r="F1949" s="7" t="s">
        <v>234</v>
      </c>
      <c r="G1949" s="7" t="s">
        <v>235</v>
      </c>
      <c r="H1949" s="7" t="s">
        <v>236</v>
      </c>
      <c r="I1949" s="7" t="s">
        <v>13</v>
      </c>
      <c r="J1949" s="7" t="s">
        <v>13</v>
      </c>
      <c r="K1949" s="7" t="s">
        <v>13</v>
      </c>
      <c r="L1949" s="7" t="s">
        <v>13</v>
      </c>
      <c r="M1949" s="7" t="s">
        <v>13</v>
      </c>
      <c r="N1949" s="7" t="s">
        <v>13</v>
      </c>
      <c r="O1949" s="7" t="s">
        <v>13</v>
      </c>
      <c r="P1949" s="7" t="s">
        <v>13</v>
      </c>
      <c r="Q1949" s="7" t="s">
        <v>13</v>
      </c>
      <c r="R1949" s="7" t="s">
        <v>13</v>
      </c>
      <c r="S1949" s="7" t="s">
        <v>13</v>
      </c>
      <c r="T1949" s="7" t="s">
        <v>13</v>
      </c>
      <c r="U1949" s="7" t="s">
        <v>13</v>
      </c>
    </row>
    <row r="1950" spans="1:21">
      <c r="A1950" t="s">
        <v>4</v>
      </c>
      <c r="B1950" s="4" t="s">
        <v>5</v>
      </c>
      <c r="C1950" s="4" t="s">
        <v>14</v>
      </c>
      <c r="D1950" s="4" t="s">
        <v>10</v>
      </c>
      <c r="E1950" s="4" t="s">
        <v>14</v>
      </c>
      <c r="F1950" s="4" t="s">
        <v>6</v>
      </c>
      <c r="G1950" s="4" t="s">
        <v>6</v>
      </c>
      <c r="H1950" s="4" t="s">
        <v>6</v>
      </c>
      <c r="I1950" s="4" t="s">
        <v>6</v>
      </c>
      <c r="J1950" s="4" t="s">
        <v>6</v>
      </c>
      <c r="K1950" s="4" t="s">
        <v>6</v>
      </c>
      <c r="L1950" s="4" t="s">
        <v>6</v>
      </c>
      <c r="M1950" s="4" t="s">
        <v>6</v>
      </c>
      <c r="N1950" s="4" t="s">
        <v>6</v>
      </c>
      <c r="O1950" s="4" t="s">
        <v>6</v>
      </c>
      <c r="P1950" s="4" t="s">
        <v>6</v>
      </c>
      <c r="Q1950" s="4" t="s">
        <v>6</v>
      </c>
      <c r="R1950" s="4" t="s">
        <v>6</v>
      </c>
      <c r="S1950" s="4" t="s">
        <v>6</v>
      </c>
      <c r="T1950" s="4" t="s">
        <v>6</v>
      </c>
      <c r="U1950" s="4" t="s">
        <v>6</v>
      </c>
    </row>
    <row r="1951" spans="1:21">
      <c r="A1951" t="n">
        <v>18000</v>
      </c>
      <c r="B1951" s="38" t="n">
        <v>36</v>
      </c>
      <c r="C1951" s="7" t="n">
        <v>8</v>
      </c>
      <c r="D1951" s="7" t="n">
        <v>1571</v>
      </c>
      <c r="E1951" s="7" t="n">
        <v>0</v>
      </c>
      <c r="F1951" s="7" t="s">
        <v>234</v>
      </c>
      <c r="G1951" s="7" t="s">
        <v>235</v>
      </c>
      <c r="H1951" s="7" t="s">
        <v>13</v>
      </c>
      <c r="I1951" s="7" t="s">
        <v>13</v>
      </c>
      <c r="J1951" s="7" t="s">
        <v>13</v>
      </c>
      <c r="K1951" s="7" t="s">
        <v>13</v>
      </c>
      <c r="L1951" s="7" t="s">
        <v>13</v>
      </c>
      <c r="M1951" s="7" t="s">
        <v>13</v>
      </c>
      <c r="N1951" s="7" t="s">
        <v>13</v>
      </c>
      <c r="O1951" s="7" t="s">
        <v>13</v>
      </c>
      <c r="P1951" s="7" t="s">
        <v>13</v>
      </c>
      <c r="Q1951" s="7" t="s">
        <v>13</v>
      </c>
      <c r="R1951" s="7" t="s">
        <v>13</v>
      </c>
      <c r="S1951" s="7" t="s">
        <v>13</v>
      </c>
      <c r="T1951" s="7" t="s">
        <v>13</v>
      </c>
      <c r="U1951" s="7" t="s">
        <v>13</v>
      </c>
    </row>
    <row r="1952" spans="1:21">
      <c r="A1952" t="s">
        <v>4</v>
      </c>
      <c r="B1952" s="4" t="s">
        <v>5</v>
      </c>
      <c r="C1952" s="4" t="s">
        <v>14</v>
      </c>
      <c r="D1952" s="4" t="s">
        <v>10</v>
      </c>
      <c r="E1952" s="4" t="s">
        <v>14</v>
      </c>
      <c r="F1952" s="4" t="s">
        <v>6</v>
      </c>
      <c r="G1952" s="4" t="s">
        <v>6</v>
      </c>
      <c r="H1952" s="4" t="s">
        <v>6</v>
      </c>
      <c r="I1952" s="4" t="s">
        <v>6</v>
      </c>
      <c r="J1952" s="4" t="s">
        <v>6</v>
      </c>
      <c r="K1952" s="4" t="s">
        <v>6</v>
      </c>
      <c r="L1952" s="4" t="s">
        <v>6</v>
      </c>
      <c r="M1952" s="4" t="s">
        <v>6</v>
      </c>
      <c r="N1952" s="4" t="s">
        <v>6</v>
      </c>
      <c r="O1952" s="4" t="s">
        <v>6</v>
      </c>
      <c r="P1952" s="4" t="s">
        <v>6</v>
      </c>
      <c r="Q1952" s="4" t="s">
        <v>6</v>
      </c>
      <c r="R1952" s="4" t="s">
        <v>6</v>
      </c>
      <c r="S1952" s="4" t="s">
        <v>6</v>
      </c>
      <c r="T1952" s="4" t="s">
        <v>6</v>
      </c>
      <c r="U1952" s="4" t="s">
        <v>6</v>
      </c>
    </row>
    <row r="1953" spans="1:21">
      <c r="A1953" t="n">
        <v>18045</v>
      </c>
      <c r="B1953" s="38" t="n">
        <v>36</v>
      </c>
      <c r="C1953" s="7" t="n">
        <v>8</v>
      </c>
      <c r="D1953" s="7" t="n">
        <v>1572</v>
      </c>
      <c r="E1953" s="7" t="n">
        <v>0</v>
      </c>
      <c r="F1953" s="7" t="s">
        <v>234</v>
      </c>
      <c r="G1953" s="7" t="s">
        <v>235</v>
      </c>
      <c r="H1953" s="7" t="s">
        <v>13</v>
      </c>
      <c r="I1953" s="7" t="s">
        <v>13</v>
      </c>
      <c r="J1953" s="7" t="s">
        <v>13</v>
      </c>
      <c r="K1953" s="7" t="s">
        <v>13</v>
      </c>
      <c r="L1953" s="7" t="s">
        <v>13</v>
      </c>
      <c r="M1953" s="7" t="s">
        <v>13</v>
      </c>
      <c r="N1953" s="7" t="s">
        <v>13</v>
      </c>
      <c r="O1953" s="7" t="s">
        <v>13</v>
      </c>
      <c r="P1953" s="7" t="s">
        <v>13</v>
      </c>
      <c r="Q1953" s="7" t="s">
        <v>13</v>
      </c>
      <c r="R1953" s="7" t="s">
        <v>13</v>
      </c>
      <c r="S1953" s="7" t="s">
        <v>13</v>
      </c>
      <c r="T1953" s="7" t="s">
        <v>13</v>
      </c>
      <c r="U1953" s="7" t="s">
        <v>13</v>
      </c>
    </row>
    <row r="1954" spans="1:21">
      <c r="A1954" t="s">
        <v>4</v>
      </c>
      <c r="B1954" s="4" t="s">
        <v>5</v>
      </c>
      <c r="C1954" s="4" t="s">
        <v>10</v>
      </c>
      <c r="D1954" s="4" t="s">
        <v>14</v>
      </c>
      <c r="E1954" s="4" t="s">
        <v>6</v>
      </c>
      <c r="F1954" s="4" t="s">
        <v>19</v>
      </c>
      <c r="G1954" s="4" t="s">
        <v>19</v>
      </c>
      <c r="H1954" s="4" t="s">
        <v>19</v>
      </c>
    </row>
    <row r="1955" spans="1:21">
      <c r="A1955" t="n">
        <v>18090</v>
      </c>
      <c r="B1955" s="40" t="n">
        <v>48</v>
      </c>
      <c r="C1955" s="7" t="n">
        <v>1570</v>
      </c>
      <c r="D1955" s="7" t="n">
        <v>0</v>
      </c>
      <c r="E1955" s="7" t="s">
        <v>237</v>
      </c>
      <c r="F1955" s="7" t="n">
        <v>-1</v>
      </c>
      <c r="G1955" s="7" t="n">
        <v>1</v>
      </c>
      <c r="H1955" s="7" t="n">
        <v>0</v>
      </c>
    </row>
    <row r="1956" spans="1:21">
      <c r="A1956" t="s">
        <v>4</v>
      </c>
      <c r="B1956" s="4" t="s">
        <v>5</v>
      </c>
      <c r="C1956" s="4" t="s">
        <v>10</v>
      </c>
      <c r="D1956" s="4" t="s">
        <v>14</v>
      </c>
      <c r="E1956" s="4" t="s">
        <v>6</v>
      </c>
      <c r="F1956" s="4" t="s">
        <v>19</v>
      </c>
      <c r="G1956" s="4" t="s">
        <v>19</v>
      </c>
      <c r="H1956" s="4" t="s">
        <v>19</v>
      </c>
    </row>
    <row r="1957" spans="1:21">
      <c r="A1957" t="n">
        <v>18123</v>
      </c>
      <c r="B1957" s="40" t="n">
        <v>48</v>
      </c>
      <c r="C1957" s="7" t="n">
        <v>1571</v>
      </c>
      <c r="D1957" s="7" t="n">
        <v>0</v>
      </c>
      <c r="E1957" s="7" t="s">
        <v>237</v>
      </c>
      <c r="F1957" s="7" t="n">
        <v>-1</v>
      </c>
      <c r="G1957" s="7" t="n">
        <v>1</v>
      </c>
      <c r="H1957" s="7" t="n">
        <v>0</v>
      </c>
    </row>
    <row r="1958" spans="1:21">
      <c r="A1958" t="s">
        <v>4</v>
      </c>
      <c r="B1958" s="4" t="s">
        <v>5</v>
      </c>
      <c r="C1958" s="4" t="s">
        <v>10</v>
      </c>
      <c r="D1958" s="4" t="s">
        <v>14</v>
      </c>
      <c r="E1958" s="4" t="s">
        <v>6</v>
      </c>
      <c r="F1958" s="4" t="s">
        <v>19</v>
      </c>
      <c r="G1958" s="4" t="s">
        <v>19</v>
      </c>
      <c r="H1958" s="4" t="s">
        <v>19</v>
      </c>
    </row>
    <row r="1959" spans="1:21">
      <c r="A1959" t="n">
        <v>18156</v>
      </c>
      <c r="B1959" s="40" t="n">
        <v>48</v>
      </c>
      <c r="C1959" s="7" t="n">
        <v>1572</v>
      </c>
      <c r="D1959" s="7" t="n">
        <v>0</v>
      </c>
      <c r="E1959" s="7" t="s">
        <v>237</v>
      </c>
      <c r="F1959" s="7" t="n">
        <v>-1</v>
      </c>
      <c r="G1959" s="7" t="n">
        <v>1</v>
      </c>
      <c r="H1959" s="7" t="n">
        <v>0</v>
      </c>
    </row>
    <row r="1960" spans="1:21">
      <c r="A1960" t="s">
        <v>4</v>
      </c>
      <c r="B1960" s="4" t="s">
        <v>5</v>
      </c>
      <c r="C1960" s="4" t="s">
        <v>14</v>
      </c>
      <c r="D1960" s="4" t="s">
        <v>14</v>
      </c>
      <c r="E1960" s="4" t="s">
        <v>19</v>
      </c>
      <c r="F1960" s="4" t="s">
        <v>19</v>
      </c>
      <c r="G1960" s="4" t="s">
        <v>19</v>
      </c>
      <c r="H1960" s="4" t="s">
        <v>10</v>
      </c>
    </row>
    <row r="1961" spans="1:21">
      <c r="A1961" t="n">
        <v>18189</v>
      </c>
      <c r="B1961" s="52" t="n">
        <v>45</v>
      </c>
      <c r="C1961" s="7" t="n">
        <v>2</v>
      </c>
      <c r="D1961" s="7" t="n">
        <v>3</v>
      </c>
      <c r="E1961" s="7" t="n">
        <v>-22.2000007629395</v>
      </c>
      <c r="F1961" s="7" t="n">
        <v>16</v>
      </c>
      <c r="G1961" s="7" t="n">
        <v>101.779998779297</v>
      </c>
      <c r="H1961" s="7" t="n">
        <v>0</v>
      </c>
    </row>
    <row r="1962" spans="1:21">
      <c r="A1962" t="s">
        <v>4</v>
      </c>
      <c r="B1962" s="4" t="s">
        <v>5</v>
      </c>
      <c r="C1962" s="4" t="s">
        <v>14</v>
      </c>
      <c r="D1962" s="4" t="s">
        <v>14</v>
      </c>
      <c r="E1962" s="4" t="s">
        <v>19</v>
      </c>
      <c r="F1962" s="4" t="s">
        <v>19</v>
      </c>
      <c r="G1962" s="4" t="s">
        <v>19</v>
      </c>
      <c r="H1962" s="4" t="s">
        <v>10</v>
      </c>
      <c r="I1962" s="4" t="s">
        <v>14</v>
      </c>
    </row>
    <row r="1963" spans="1:21">
      <c r="A1963" t="n">
        <v>18206</v>
      </c>
      <c r="B1963" s="52" t="n">
        <v>45</v>
      </c>
      <c r="C1963" s="7" t="n">
        <v>4</v>
      </c>
      <c r="D1963" s="7" t="n">
        <v>3</v>
      </c>
      <c r="E1963" s="7" t="n">
        <v>0.540000021457672</v>
      </c>
      <c r="F1963" s="7" t="n">
        <v>194.919998168945</v>
      </c>
      <c r="G1963" s="7" t="n">
        <v>0</v>
      </c>
      <c r="H1963" s="7" t="n">
        <v>0</v>
      </c>
      <c r="I1963" s="7" t="n">
        <v>0</v>
      </c>
    </row>
    <row r="1964" spans="1:21">
      <c r="A1964" t="s">
        <v>4</v>
      </c>
      <c r="B1964" s="4" t="s">
        <v>5</v>
      </c>
      <c r="C1964" s="4" t="s">
        <v>14</v>
      </c>
      <c r="D1964" s="4" t="s">
        <v>14</v>
      </c>
      <c r="E1964" s="4" t="s">
        <v>19</v>
      </c>
      <c r="F1964" s="4" t="s">
        <v>10</v>
      </c>
    </row>
    <row r="1965" spans="1:21">
      <c r="A1965" t="n">
        <v>18224</v>
      </c>
      <c r="B1965" s="52" t="n">
        <v>45</v>
      </c>
      <c r="C1965" s="7" t="n">
        <v>5</v>
      </c>
      <c r="D1965" s="7" t="n">
        <v>3</v>
      </c>
      <c r="E1965" s="7" t="n">
        <v>5.80000019073486</v>
      </c>
      <c r="F1965" s="7" t="n">
        <v>0</v>
      </c>
    </row>
    <row r="1966" spans="1:21">
      <c r="A1966" t="s">
        <v>4</v>
      </c>
      <c r="B1966" s="4" t="s">
        <v>5</v>
      </c>
      <c r="C1966" s="4" t="s">
        <v>14</v>
      </c>
      <c r="D1966" s="4" t="s">
        <v>14</v>
      </c>
      <c r="E1966" s="4" t="s">
        <v>19</v>
      </c>
      <c r="F1966" s="4" t="s">
        <v>10</v>
      </c>
    </row>
    <row r="1967" spans="1:21">
      <c r="A1967" t="n">
        <v>18233</v>
      </c>
      <c r="B1967" s="52" t="n">
        <v>45</v>
      </c>
      <c r="C1967" s="7" t="n">
        <v>11</v>
      </c>
      <c r="D1967" s="7" t="n">
        <v>3</v>
      </c>
      <c r="E1967" s="7" t="n">
        <v>38</v>
      </c>
      <c r="F1967" s="7" t="n">
        <v>0</v>
      </c>
    </row>
    <row r="1968" spans="1:21">
      <c r="A1968" t="s">
        <v>4</v>
      </c>
      <c r="B1968" s="4" t="s">
        <v>5</v>
      </c>
      <c r="C1968" s="4" t="s">
        <v>14</v>
      </c>
      <c r="D1968" s="4" t="s">
        <v>14</v>
      </c>
      <c r="E1968" s="4" t="s">
        <v>19</v>
      </c>
      <c r="F1968" s="4" t="s">
        <v>19</v>
      </c>
      <c r="G1968" s="4" t="s">
        <v>19</v>
      </c>
      <c r="H1968" s="4" t="s">
        <v>10</v>
      </c>
    </row>
    <row r="1969" spans="1:21">
      <c r="A1969" t="n">
        <v>18242</v>
      </c>
      <c r="B1969" s="52" t="n">
        <v>45</v>
      </c>
      <c r="C1969" s="7" t="n">
        <v>2</v>
      </c>
      <c r="D1969" s="7" t="n">
        <v>3</v>
      </c>
      <c r="E1969" s="7" t="n">
        <v>-17.2000007629395</v>
      </c>
      <c r="F1969" s="7" t="n">
        <v>15.0100002288818</v>
      </c>
      <c r="G1969" s="7" t="n">
        <v>95.3000030517578</v>
      </c>
      <c r="H1969" s="7" t="n">
        <v>12000</v>
      </c>
    </row>
    <row r="1970" spans="1:21">
      <c r="A1970" t="s">
        <v>4</v>
      </c>
      <c r="B1970" s="4" t="s">
        <v>5</v>
      </c>
      <c r="C1970" s="4" t="s">
        <v>14</v>
      </c>
      <c r="D1970" s="4" t="s">
        <v>14</v>
      </c>
      <c r="E1970" s="4" t="s">
        <v>19</v>
      </c>
      <c r="F1970" s="4" t="s">
        <v>19</v>
      </c>
      <c r="G1970" s="4" t="s">
        <v>19</v>
      </c>
      <c r="H1970" s="4" t="s">
        <v>10</v>
      </c>
      <c r="I1970" s="4" t="s">
        <v>14</v>
      </c>
    </row>
    <row r="1971" spans="1:21">
      <c r="A1971" t="n">
        <v>18259</v>
      </c>
      <c r="B1971" s="52" t="n">
        <v>45</v>
      </c>
      <c r="C1971" s="7" t="n">
        <v>4</v>
      </c>
      <c r="D1971" s="7" t="n">
        <v>3</v>
      </c>
      <c r="E1971" s="7" t="n">
        <v>3.49000000953674</v>
      </c>
      <c r="F1971" s="7" t="n">
        <v>322.410003662109</v>
      </c>
      <c r="G1971" s="7" t="n">
        <v>0</v>
      </c>
      <c r="H1971" s="7" t="n">
        <v>12000</v>
      </c>
      <c r="I1971" s="7" t="n">
        <v>1</v>
      </c>
    </row>
    <row r="1972" spans="1:21">
      <c r="A1972" t="s">
        <v>4</v>
      </c>
      <c r="B1972" s="4" t="s">
        <v>5</v>
      </c>
      <c r="C1972" s="4" t="s">
        <v>14</v>
      </c>
      <c r="D1972" s="4" t="s">
        <v>14</v>
      </c>
      <c r="E1972" s="4" t="s">
        <v>19</v>
      </c>
      <c r="F1972" s="4" t="s">
        <v>10</v>
      </c>
    </row>
    <row r="1973" spans="1:21">
      <c r="A1973" t="n">
        <v>18277</v>
      </c>
      <c r="B1973" s="52" t="n">
        <v>45</v>
      </c>
      <c r="C1973" s="7" t="n">
        <v>5</v>
      </c>
      <c r="D1973" s="7" t="n">
        <v>3</v>
      </c>
      <c r="E1973" s="7" t="n">
        <v>5.80000019073486</v>
      </c>
      <c r="F1973" s="7" t="n">
        <v>12000</v>
      </c>
    </row>
    <row r="1974" spans="1:21">
      <c r="A1974" t="s">
        <v>4</v>
      </c>
      <c r="B1974" s="4" t="s">
        <v>5</v>
      </c>
      <c r="C1974" s="4" t="s">
        <v>14</v>
      </c>
      <c r="D1974" s="4" t="s">
        <v>14</v>
      </c>
      <c r="E1974" s="4" t="s">
        <v>19</v>
      </c>
      <c r="F1974" s="4" t="s">
        <v>10</v>
      </c>
    </row>
    <row r="1975" spans="1:21">
      <c r="A1975" t="n">
        <v>18286</v>
      </c>
      <c r="B1975" s="52" t="n">
        <v>45</v>
      </c>
      <c r="C1975" s="7" t="n">
        <v>11</v>
      </c>
      <c r="D1975" s="7" t="n">
        <v>3</v>
      </c>
      <c r="E1975" s="7" t="n">
        <v>38</v>
      </c>
      <c r="F1975" s="7" t="n">
        <v>12000</v>
      </c>
    </row>
    <row r="1976" spans="1:21">
      <c r="A1976" t="s">
        <v>4</v>
      </c>
      <c r="B1976" s="4" t="s">
        <v>5</v>
      </c>
      <c r="C1976" s="4" t="s">
        <v>14</v>
      </c>
    </row>
    <row r="1977" spans="1:21">
      <c r="A1977" t="n">
        <v>18295</v>
      </c>
      <c r="B1977" s="53" t="n">
        <v>116</v>
      </c>
      <c r="C1977" s="7" t="n">
        <v>0</v>
      </c>
    </row>
    <row r="1978" spans="1:21">
      <c r="A1978" t="s">
        <v>4</v>
      </c>
      <c r="B1978" s="4" t="s">
        <v>5</v>
      </c>
      <c r="C1978" s="4" t="s">
        <v>14</v>
      </c>
      <c r="D1978" s="4" t="s">
        <v>10</v>
      </c>
    </row>
    <row r="1979" spans="1:21">
      <c r="A1979" t="n">
        <v>18297</v>
      </c>
      <c r="B1979" s="53" t="n">
        <v>116</v>
      </c>
      <c r="C1979" s="7" t="n">
        <v>2</v>
      </c>
      <c r="D1979" s="7" t="n">
        <v>1</v>
      </c>
    </row>
    <row r="1980" spans="1:21">
      <c r="A1980" t="s">
        <v>4</v>
      </c>
      <c r="B1980" s="4" t="s">
        <v>5</v>
      </c>
      <c r="C1980" s="4" t="s">
        <v>14</v>
      </c>
      <c r="D1980" s="4" t="s">
        <v>9</v>
      </c>
    </row>
    <row r="1981" spans="1:21">
      <c r="A1981" t="n">
        <v>18301</v>
      </c>
      <c r="B1981" s="53" t="n">
        <v>116</v>
      </c>
      <c r="C1981" s="7" t="n">
        <v>5</v>
      </c>
      <c r="D1981" s="7" t="n">
        <v>1142292480</v>
      </c>
    </row>
    <row r="1982" spans="1:21">
      <c r="A1982" t="s">
        <v>4</v>
      </c>
      <c r="B1982" s="4" t="s">
        <v>5</v>
      </c>
      <c r="C1982" s="4" t="s">
        <v>14</v>
      </c>
      <c r="D1982" s="4" t="s">
        <v>10</v>
      </c>
    </row>
    <row r="1983" spans="1:21">
      <c r="A1983" t="n">
        <v>18307</v>
      </c>
      <c r="B1983" s="53" t="n">
        <v>116</v>
      </c>
      <c r="C1983" s="7" t="n">
        <v>6</v>
      </c>
      <c r="D1983" s="7" t="n">
        <v>1</v>
      </c>
    </row>
    <row r="1984" spans="1:21">
      <c r="A1984" t="s">
        <v>4</v>
      </c>
      <c r="B1984" s="4" t="s">
        <v>5</v>
      </c>
      <c r="C1984" s="4" t="s">
        <v>10</v>
      </c>
      <c r="D1984" s="4" t="s">
        <v>10</v>
      </c>
      <c r="E1984" s="4" t="s">
        <v>19</v>
      </c>
      <c r="F1984" s="4" t="s">
        <v>19</v>
      </c>
      <c r="G1984" s="4" t="s">
        <v>19</v>
      </c>
      <c r="H1984" s="4" t="s">
        <v>19</v>
      </c>
      <c r="I1984" s="4" t="s">
        <v>14</v>
      </c>
      <c r="J1984" s="4" t="s">
        <v>10</v>
      </c>
    </row>
    <row r="1985" spans="1:10">
      <c r="A1985" t="n">
        <v>18311</v>
      </c>
      <c r="B1985" s="54" t="n">
        <v>55</v>
      </c>
      <c r="C1985" s="7" t="n">
        <v>64</v>
      </c>
      <c r="D1985" s="7" t="n">
        <v>65533</v>
      </c>
      <c r="E1985" s="7" t="n">
        <v>-15.6199998855591</v>
      </c>
      <c r="F1985" s="7" t="n">
        <v>12.5600004196167</v>
      </c>
      <c r="G1985" s="7" t="n">
        <v>94.3300018310547</v>
      </c>
      <c r="H1985" s="7" t="n">
        <v>1.60000002384186</v>
      </c>
      <c r="I1985" s="7" t="n">
        <v>1</v>
      </c>
      <c r="J1985" s="7" t="n">
        <v>0</v>
      </c>
    </row>
    <row r="1986" spans="1:10">
      <c r="A1986" t="s">
        <v>4</v>
      </c>
      <c r="B1986" s="4" t="s">
        <v>5</v>
      </c>
      <c r="C1986" s="4" t="s">
        <v>10</v>
      </c>
      <c r="D1986" s="4" t="s">
        <v>10</v>
      </c>
      <c r="E1986" s="4" t="s">
        <v>19</v>
      </c>
      <c r="F1986" s="4" t="s">
        <v>19</v>
      </c>
      <c r="G1986" s="4" t="s">
        <v>19</v>
      </c>
      <c r="H1986" s="4" t="s">
        <v>19</v>
      </c>
      <c r="I1986" s="4" t="s">
        <v>14</v>
      </c>
      <c r="J1986" s="4" t="s">
        <v>10</v>
      </c>
    </row>
    <row r="1987" spans="1:10">
      <c r="A1987" t="n">
        <v>18335</v>
      </c>
      <c r="B1987" s="54" t="n">
        <v>55</v>
      </c>
      <c r="C1987" s="7" t="n">
        <v>66</v>
      </c>
      <c r="D1987" s="7" t="n">
        <v>65533</v>
      </c>
      <c r="E1987" s="7" t="n">
        <v>-18.25</v>
      </c>
      <c r="F1987" s="7" t="n">
        <v>12.5900001525879</v>
      </c>
      <c r="G1987" s="7" t="n">
        <v>95.3300018310547</v>
      </c>
      <c r="H1987" s="7" t="n">
        <v>1.60000002384186</v>
      </c>
      <c r="I1987" s="7" t="n">
        <v>1</v>
      </c>
      <c r="J1987" s="7" t="n">
        <v>0</v>
      </c>
    </row>
    <row r="1988" spans="1:10">
      <c r="A1988" t="s">
        <v>4</v>
      </c>
      <c r="B1988" s="4" t="s">
        <v>5</v>
      </c>
      <c r="C1988" s="4" t="s">
        <v>14</v>
      </c>
      <c r="D1988" s="4" t="s">
        <v>10</v>
      </c>
      <c r="E1988" s="4" t="s">
        <v>19</v>
      </c>
    </row>
    <row r="1989" spans="1:10">
      <c r="A1989" t="n">
        <v>18359</v>
      </c>
      <c r="B1989" s="46" t="n">
        <v>58</v>
      </c>
      <c r="C1989" s="7" t="n">
        <v>100</v>
      </c>
      <c r="D1989" s="7" t="n">
        <v>1000</v>
      </c>
      <c r="E1989" s="7" t="n">
        <v>1</v>
      </c>
    </row>
    <row r="1990" spans="1:10">
      <c r="A1990" t="s">
        <v>4</v>
      </c>
      <c r="B1990" s="4" t="s">
        <v>5</v>
      </c>
      <c r="C1990" s="4" t="s">
        <v>14</v>
      </c>
      <c r="D1990" s="4" t="s">
        <v>10</v>
      </c>
    </row>
    <row r="1991" spans="1:10">
      <c r="A1991" t="n">
        <v>18367</v>
      </c>
      <c r="B1991" s="46" t="n">
        <v>58</v>
      </c>
      <c r="C1991" s="7" t="n">
        <v>255</v>
      </c>
      <c r="D1991" s="7" t="n">
        <v>0</v>
      </c>
    </row>
    <row r="1992" spans="1:10">
      <c r="A1992" t="s">
        <v>4</v>
      </c>
      <c r="B1992" s="4" t="s">
        <v>5</v>
      </c>
      <c r="C1992" s="4" t="s">
        <v>14</v>
      </c>
      <c r="D1992" s="4" t="s">
        <v>10</v>
      </c>
    </row>
    <row r="1993" spans="1:10">
      <c r="A1993" t="n">
        <v>18371</v>
      </c>
      <c r="B1993" s="52" t="n">
        <v>45</v>
      </c>
      <c r="C1993" s="7" t="n">
        <v>7</v>
      </c>
      <c r="D1993" s="7" t="n">
        <v>255</v>
      </c>
    </row>
    <row r="1994" spans="1:10">
      <c r="A1994" t="s">
        <v>4</v>
      </c>
      <c r="B1994" s="4" t="s">
        <v>5</v>
      </c>
      <c r="C1994" s="4" t="s">
        <v>14</v>
      </c>
      <c r="D1994" s="4" t="s">
        <v>10</v>
      </c>
      <c r="E1994" s="4" t="s">
        <v>19</v>
      </c>
    </row>
    <row r="1995" spans="1:10">
      <c r="A1995" t="n">
        <v>18375</v>
      </c>
      <c r="B1995" s="46" t="n">
        <v>58</v>
      </c>
      <c r="C1995" s="7" t="n">
        <v>0</v>
      </c>
      <c r="D1995" s="7" t="n">
        <v>1000</v>
      </c>
      <c r="E1995" s="7" t="n">
        <v>1</v>
      </c>
    </row>
    <row r="1996" spans="1:10">
      <c r="A1996" t="s">
        <v>4</v>
      </c>
      <c r="B1996" s="4" t="s">
        <v>5</v>
      </c>
      <c r="C1996" s="4" t="s">
        <v>14</v>
      </c>
      <c r="D1996" s="4" t="s">
        <v>10</v>
      </c>
    </row>
    <row r="1997" spans="1:10">
      <c r="A1997" t="n">
        <v>18383</v>
      </c>
      <c r="B1997" s="46" t="n">
        <v>58</v>
      </c>
      <c r="C1997" s="7" t="n">
        <v>255</v>
      </c>
      <c r="D1997" s="7" t="n">
        <v>0</v>
      </c>
    </row>
    <row r="1998" spans="1:10">
      <c r="A1998" t="s">
        <v>4</v>
      </c>
      <c r="B1998" s="4" t="s">
        <v>5</v>
      </c>
      <c r="C1998" s="4" t="s">
        <v>10</v>
      </c>
      <c r="D1998" s="4" t="s">
        <v>9</v>
      </c>
    </row>
    <row r="1999" spans="1:10">
      <c r="A1999" t="n">
        <v>18387</v>
      </c>
      <c r="B1999" s="55" t="n">
        <v>44</v>
      </c>
      <c r="C1999" s="7" t="n">
        <v>7032</v>
      </c>
      <c r="D1999" s="7" t="n">
        <v>1</v>
      </c>
    </row>
    <row r="2000" spans="1:10">
      <c r="A2000" t="s">
        <v>4</v>
      </c>
      <c r="B2000" s="4" t="s">
        <v>5</v>
      </c>
      <c r="C2000" s="4" t="s">
        <v>10</v>
      </c>
      <c r="D2000" s="4" t="s">
        <v>14</v>
      </c>
    </row>
    <row r="2001" spans="1:10">
      <c r="A2001" t="n">
        <v>18394</v>
      </c>
      <c r="B2001" s="56" t="n">
        <v>56</v>
      </c>
      <c r="C2001" s="7" t="n">
        <v>64</v>
      </c>
      <c r="D2001" s="7" t="n">
        <v>1</v>
      </c>
    </row>
    <row r="2002" spans="1:10">
      <c r="A2002" t="s">
        <v>4</v>
      </c>
      <c r="B2002" s="4" t="s">
        <v>5</v>
      </c>
      <c r="C2002" s="4" t="s">
        <v>10</v>
      </c>
      <c r="D2002" s="4" t="s">
        <v>14</v>
      </c>
    </row>
    <row r="2003" spans="1:10">
      <c r="A2003" t="n">
        <v>18398</v>
      </c>
      <c r="B2003" s="56" t="n">
        <v>56</v>
      </c>
      <c r="C2003" s="7" t="n">
        <v>66</v>
      </c>
      <c r="D2003" s="7" t="n">
        <v>1</v>
      </c>
    </row>
    <row r="2004" spans="1:10">
      <c r="A2004" t="s">
        <v>4</v>
      </c>
      <c r="B2004" s="4" t="s">
        <v>5</v>
      </c>
      <c r="C2004" s="4" t="s">
        <v>10</v>
      </c>
      <c r="D2004" s="4" t="s">
        <v>14</v>
      </c>
    </row>
    <row r="2005" spans="1:10">
      <c r="A2005" t="n">
        <v>18402</v>
      </c>
      <c r="B2005" s="57" t="n">
        <v>21</v>
      </c>
      <c r="C2005" s="7" t="n">
        <v>64</v>
      </c>
      <c r="D2005" s="7" t="n">
        <v>2</v>
      </c>
    </row>
    <row r="2006" spans="1:10">
      <c r="A2006" t="s">
        <v>4</v>
      </c>
      <c r="B2006" s="4" t="s">
        <v>5</v>
      </c>
      <c r="C2006" s="4" t="s">
        <v>10</v>
      </c>
      <c r="D2006" s="4" t="s">
        <v>14</v>
      </c>
    </row>
    <row r="2007" spans="1:10">
      <c r="A2007" t="n">
        <v>18406</v>
      </c>
      <c r="B2007" s="57" t="n">
        <v>21</v>
      </c>
      <c r="C2007" s="7" t="n">
        <v>66</v>
      </c>
      <c r="D2007" s="7" t="n">
        <v>2</v>
      </c>
    </row>
    <row r="2008" spans="1:10">
      <c r="A2008" t="s">
        <v>4</v>
      </c>
      <c r="B2008" s="4" t="s">
        <v>5</v>
      </c>
      <c r="C2008" s="4" t="s">
        <v>14</v>
      </c>
      <c r="D2008" s="4" t="s">
        <v>14</v>
      </c>
      <c r="E2008" s="4" t="s">
        <v>19</v>
      </c>
      <c r="F2008" s="4" t="s">
        <v>19</v>
      </c>
      <c r="G2008" s="4" t="s">
        <v>19</v>
      </c>
      <c r="H2008" s="4" t="s">
        <v>10</v>
      </c>
    </row>
    <row r="2009" spans="1:10">
      <c r="A2009" t="n">
        <v>18410</v>
      </c>
      <c r="B2009" s="52" t="n">
        <v>45</v>
      </c>
      <c r="C2009" s="7" t="n">
        <v>2</v>
      </c>
      <c r="D2009" s="7" t="n">
        <v>3</v>
      </c>
      <c r="E2009" s="7" t="n">
        <v>-12.25</v>
      </c>
      <c r="F2009" s="7" t="n">
        <v>13.8500003814697</v>
      </c>
      <c r="G2009" s="7" t="n">
        <v>85.6100006103516</v>
      </c>
      <c r="H2009" s="7" t="n">
        <v>0</v>
      </c>
    </row>
    <row r="2010" spans="1:10">
      <c r="A2010" t="s">
        <v>4</v>
      </c>
      <c r="B2010" s="4" t="s">
        <v>5</v>
      </c>
      <c r="C2010" s="4" t="s">
        <v>14</v>
      </c>
      <c r="D2010" s="4" t="s">
        <v>14</v>
      </c>
      <c r="E2010" s="4" t="s">
        <v>19</v>
      </c>
      <c r="F2010" s="4" t="s">
        <v>19</v>
      </c>
      <c r="G2010" s="4" t="s">
        <v>19</v>
      </c>
      <c r="H2010" s="4" t="s">
        <v>10</v>
      </c>
      <c r="I2010" s="4" t="s">
        <v>14</v>
      </c>
    </row>
    <row r="2011" spans="1:10">
      <c r="A2011" t="n">
        <v>18427</v>
      </c>
      <c r="B2011" s="52" t="n">
        <v>45</v>
      </c>
      <c r="C2011" s="7" t="n">
        <v>4</v>
      </c>
      <c r="D2011" s="7" t="n">
        <v>3</v>
      </c>
      <c r="E2011" s="7" t="n">
        <v>2.41000008583069</v>
      </c>
      <c r="F2011" s="7" t="n">
        <v>175.210006713867</v>
      </c>
      <c r="G2011" s="7" t="n">
        <v>0</v>
      </c>
      <c r="H2011" s="7" t="n">
        <v>0</v>
      </c>
      <c r="I2011" s="7" t="n">
        <v>0</v>
      </c>
    </row>
    <row r="2012" spans="1:10">
      <c r="A2012" t="s">
        <v>4</v>
      </c>
      <c r="B2012" s="4" t="s">
        <v>5</v>
      </c>
      <c r="C2012" s="4" t="s">
        <v>14</v>
      </c>
      <c r="D2012" s="4" t="s">
        <v>14</v>
      </c>
      <c r="E2012" s="4" t="s">
        <v>19</v>
      </c>
      <c r="F2012" s="4" t="s">
        <v>10</v>
      </c>
    </row>
    <row r="2013" spans="1:10">
      <c r="A2013" t="n">
        <v>18445</v>
      </c>
      <c r="B2013" s="52" t="n">
        <v>45</v>
      </c>
      <c r="C2013" s="7" t="n">
        <v>5</v>
      </c>
      <c r="D2013" s="7" t="n">
        <v>3</v>
      </c>
      <c r="E2013" s="7" t="n">
        <v>5.80000019073486</v>
      </c>
      <c r="F2013" s="7" t="n">
        <v>0</v>
      </c>
    </row>
    <row r="2014" spans="1:10">
      <c r="A2014" t="s">
        <v>4</v>
      </c>
      <c r="B2014" s="4" t="s">
        <v>5</v>
      </c>
      <c r="C2014" s="4" t="s">
        <v>14</v>
      </c>
      <c r="D2014" s="4" t="s">
        <v>14</v>
      </c>
      <c r="E2014" s="4" t="s">
        <v>19</v>
      </c>
      <c r="F2014" s="4" t="s">
        <v>10</v>
      </c>
    </row>
    <row r="2015" spans="1:10">
      <c r="A2015" t="n">
        <v>18454</v>
      </c>
      <c r="B2015" s="52" t="n">
        <v>45</v>
      </c>
      <c r="C2015" s="7" t="n">
        <v>11</v>
      </c>
      <c r="D2015" s="7" t="n">
        <v>3</v>
      </c>
      <c r="E2015" s="7" t="n">
        <v>38</v>
      </c>
      <c r="F2015" s="7" t="n">
        <v>0</v>
      </c>
    </row>
    <row r="2016" spans="1:10">
      <c r="A2016" t="s">
        <v>4</v>
      </c>
      <c r="B2016" s="4" t="s">
        <v>5</v>
      </c>
      <c r="C2016" s="4" t="s">
        <v>14</v>
      </c>
      <c r="D2016" s="4" t="s">
        <v>14</v>
      </c>
      <c r="E2016" s="4" t="s">
        <v>19</v>
      </c>
      <c r="F2016" s="4" t="s">
        <v>10</v>
      </c>
    </row>
    <row r="2017" spans="1:9">
      <c r="A2017" t="n">
        <v>18463</v>
      </c>
      <c r="B2017" s="52" t="n">
        <v>45</v>
      </c>
      <c r="C2017" s="7" t="n">
        <v>5</v>
      </c>
      <c r="D2017" s="7" t="n">
        <v>3</v>
      </c>
      <c r="E2017" s="7" t="n">
        <v>6.09999990463257</v>
      </c>
      <c r="F2017" s="7" t="n">
        <v>3500</v>
      </c>
    </row>
    <row r="2018" spans="1:9">
      <c r="A2018" t="s">
        <v>4</v>
      </c>
      <c r="B2018" s="4" t="s">
        <v>5</v>
      </c>
      <c r="C2018" s="4" t="s">
        <v>14</v>
      </c>
    </row>
    <row r="2019" spans="1:9">
      <c r="A2019" t="n">
        <v>18472</v>
      </c>
      <c r="B2019" s="53" t="n">
        <v>116</v>
      </c>
      <c r="C2019" s="7" t="n">
        <v>0</v>
      </c>
    </row>
    <row r="2020" spans="1:9">
      <c r="A2020" t="s">
        <v>4</v>
      </c>
      <c r="B2020" s="4" t="s">
        <v>5</v>
      </c>
      <c r="C2020" s="4" t="s">
        <v>14</v>
      </c>
      <c r="D2020" s="4" t="s">
        <v>10</v>
      </c>
    </row>
    <row r="2021" spans="1:9">
      <c r="A2021" t="n">
        <v>18474</v>
      </c>
      <c r="B2021" s="53" t="n">
        <v>116</v>
      </c>
      <c r="C2021" s="7" t="n">
        <v>2</v>
      </c>
      <c r="D2021" s="7" t="n">
        <v>1</v>
      </c>
    </row>
    <row r="2022" spans="1:9">
      <c r="A2022" t="s">
        <v>4</v>
      </c>
      <c r="B2022" s="4" t="s">
        <v>5</v>
      </c>
      <c r="C2022" s="4" t="s">
        <v>14</v>
      </c>
      <c r="D2022" s="4" t="s">
        <v>9</v>
      </c>
    </row>
    <row r="2023" spans="1:9">
      <c r="A2023" t="n">
        <v>18478</v>
      </c>
      <c r="B2023" s="53" t="n">
        <v>116</v>
      </c>
      <c r="C2023" s="7" t="n">
        <v>5</v>
      </c>
      <c r="D2023" s="7" t="n">
        <v>1138819072</v>
      </c>
    </row>
    <row r="2024" spans="1:9">
      <c r="A2024" t="s">
        <v>4</v>
      </c>
      <c r="B2024" s="4" t="s">
        <v>5</v>
      </c>
      <c r="C2024" s="4" t="s">
        <v>14</v>
      </c>
      <c r="D2024" s="4" t="s">
        <v>10</v>
      </c>
    </row>
    <row r="2025" spans="1:9">
      <c r="A2025" t="n">
        <v>18484</v>
      </c>
      <c r="B2025" s="53" t="n">
        <v>116</v>
      </c>
      <c r="C2025" s="7" t="n">
        <v>6</v>
      </c>
      <c r="D2025" s="7" t="n">
        <v>1</v>
      </c>
    </row>
    <row r="2026" spans="1:9">
      <c r="A2026" t="s">
        <v>4</v>
      </c>
      <c r="B2026" s="4" t="s">
        <v>5</v>
      </c>
      <c r="C2026" s="4" t="s">
        <v>10</v>
      </c>
      <c r="D2026" s="4" t="s">
        <v>19</v>
      </c>
      <c r="E2026" s="4" t="s">
        <v>19</v>
      </c>
      <c r="F2026" s="4" t="s">
        <v>19</v>
      </c>
      <c r="G2026" s="4" t="s">
        <v>19</v>
      </c>
    </row>
    <row r="2027" spans="1:9">
      <c r="A2027" t="n">
        <v>18488</v>
      </c>
      <c r="B2027" s="30" t="n">
        <v>46</v>
      </c>
      <c r="C2027" s="7" t="n">
        <v>64</v>
      </c>
      <c r="D2027" s="7" t="n">
        <v>-21.7299995422363</v>
      </c>
      <c r="E2027" s="7" t="n">
        <v>12.6199998855591</v>
      </c>
      <c r="F2027" s="7" t="n">
        <v>96.2399978637695</v>
      </c>
      <c r="G2027" s="7" t="n">
        <v>128</v>
      </c>
    </row>
    <row r="2028" spans="1:9">
      <c r="A2028" t="s">
        <v>4</v>
      </c>
      <c r="B2028" s="4" t="s">
        <v>5</v>
      </c>
      <c r="C2028" s="4" t="s">
        <v>10</v>
      </c>
      <c r="D2028" s="4" t="s">
        <v>19</v>
      </c>
      <c r="E2028" s="4" t="s">
        <v>19</v>
      </c>
      <c r="F2028" s="4" t="s">
        <v>19</v>
      </c>
      <c r="G2028" s="4" t="s">
        <v>19</v>
      </c>
    </row>
    <row r="2029" spans="1:9">
      <c r="A2029" t="n">
        <v>18507</v>
      </c>
      <c r="B2029" s="30" t="n">
        <v>46</v>
      </c>
      <c r="C2029" s="7" t="n">
        <v>66</v>
      </c>
      <c r="D2029" s="7" t="n">
        <v>-20.0699996948242</v>
      </c>
      <c r="E2029" s="7" t="n">
        <v>12.6300001144409</v>
      </c>
      <c r="F2029" s="7" t="n">
        <v>96.8399963378906</v>
      </c>
      <c r="G2029" s="7" t="n">
        <v>170.199996948242</v>
      </c>
    </row>
    <row r="2030" spans="1:9">
      <c r="A2030" t="s">
        <v>4</v>
      </c>
      <c r="B2030" s="4" t="s">
        <v>5</v>
      </c>
      <c r="C2030" s="4" t="s">
        <v>14</v>
      </c>
      <c r="D2030" s="4" t="s">
        <v>6</v>
      </c>
    </row>
    <row r="2031" spans="1:9">
      <c r="A2031" t="n">
        <v>18526</v>
      </c>
      <c r="B2031" s="9" t="n">
        <v>2</v>
      </c>
      <c r="C2031" s="7" t="n">
        <v>10</v>
      </c>
      <c r="D2031" s="7" t="s">
        <v>238</v>
      </c>
    </row>
    <row r="2032" spans="1:9">
      <c r="A2032" t="s">
        <v>4</v>
      </c>
      <c r="B2032" s="4" t="s">
        <v>5</v>
      </c>
      <c r="C2032" s="4" t="s">
        <v>10</v>
      </c>
      <c r="D2032" s="4" t="s">
        <v>9</v>
      </c>
    </row>
    <row r="2033" spans="1:7">
      <c r="A2033" t="n">
        <v>18545</v>
      </c>
      <c r="B2033" s="55" t="n">
        <v>44</v>
      </c>
      <c r="C2033" s="7" t="n">
        <v>64</v>
      </c>
      <c r="D2033" s="7" t="n">
        <v>1</v>
      </c>
    </row>
    <row r="2034" spans="1:7">
      <c r="A2034" t="s">
        <v>4</v>
      </c>
      <c r="B2034" s="4" t="s">
        <v>5</v>
      </c>
      <c r="C2034" s="4" t="s">
        <v>10</v>
      </c>
      <c r="D2034" s="4" t="s">
        <v>9</v>
      </c>
    </row>
    <row r="2035" spans="1:7">
      <c r="A2035" t="n">
        <v>18552</v>
      </c>
      <c r="B2035" s="55" t="n">
        <v>44</v>
      </c>
      <c r="C2035" s="7" t="n">
        <v>66</v>
      </c>
      <c r="D2035" s="7" t="n">
        <v>1</v>
      </c>
    </row>
    <row r="2036" spans="1:7">
      <c r="A2036" t="s">
        <v>4</v>
      </c>
      <c r="B2036" s="4" t="s">
        <v>5</v>
      </c>
      <c r="C2036" s="4" t="s">
        <v>10</v>
      </c>
      <c r="D2036" s="4" t="s">
        <v>19</v>
      </c>
      <c r="E2036" s="4" t="s">
        <v>19</v>
      </c>
      <c r="F2036" s="4" t="s">
        <v>19</v>
      </c>
      <c r="G2036" s="4" t="s">
        <v>19</v>
      </c>
    </row>
    <row r="2037" spans="1:7">
      <c r="A2037" t="n">
        <v>18559</v>
      </c>
      <c r="B2037" s="30" t="n">
        <v>46</v>
      </c>
      <c r="C2037" s="7" t="n">
        <v>0</v>
      </c>
      <c r="D2037" s="7" t="n">
        <v>-13.3199996948242</v>
      </c>
      <c r="E2037" s="7" t="n">
        <v>12.5299997329712</v>
      </c>
      <c r="F2037" s="7" t="n">
        <v>86.5100021362305</v>
      </c>
      <c r="G2037" s="7" t="n">
        <v>153</v>
      </c>
    </row>
    <row r="2038" spans="1:7">
      <c r="A2038" t="s">
        <v>4</v>
      </c>
      <c r="B2038" s="4" t="s">
        <v>5</v>
      </c>
      <c r="C2038" s="4" t="s">
        <v>10</v>
      </c>
      <c r="D2038" s="4" t="s">
        <v>19</v>
      </c>
      <c r="E2038" s="4" t="s">
        <v>19</v>
      </c>
      <c r="F2038" s="4" t="s">
        <v>19</v>
      </c>
      <c r="G2038" s="4" t="s">
        <v>19</v>
      </c>
    </row>
    <row r="2039" spans="1:7">
      <c r="A2039" t="n">
        <v>18578</v>
      </c>
      <c r="B2039" s="30" t="n">
        <v>46</v>
      </c>
      <c r="C2039" s="7" t="n">
        <v>7032</v>
      </c>
      <c r="D2039" s="7" t="n">
        <v>-11.6300001144409</v>
      </c>
      <c r="E2039" s="7" t="n">
        <v>12.5200004577637</v>
      </c>
      <c r="F2039" s="7" t="n">
        <v>86.6900024414063</v>
      </c>
      <c r="G2039" s="7" t="n">
        <v>153</v>
      </c>
    </row>
    <row r="2040" spans="1:7">
      <c r="A2040" t="s">
        <v>4</v>
      </c>
      <c r="B2040" s="4" t="s">
        <v>5</v>
      </c>
      <c r="C2040" s="4" t="s">
        <v>10</v>
      </c>
      <c r="D2040" s="4" t="s">
        <v>19</v>
      </c>
      <c r="E2040" s="4" t="s">
        <v>19</v>
      </c>
      <c r="F2040" s="4" t="s">
        <v>19</v>
      </c>
      <c r="G2040" s="4" t="s">
        <v>19</v>
      </c>
    </row>
    <row r="2041" spans="1:7">
      <c r="A2041" t="n">
        <v>18597</v>
      </c>
      <c r="B2041" s="30" t="n">
        <v>46</v>
      </c>
      <c r="C2041" s="7" t="n">
        <v>61488</v>
      </c>
      <c r="D2041" s="7" t="n">
        <v>-15.2399997711182</v>
      </c>
      <c r="E2041" s="7" t="n">
        <v>12.5600004196167</v>
      </c>
      <c r="F2041" s="7" t="n">
        <v>88.8899993896484</v>
      </c>
      <c r="G2041" s="7" t="n">
        <v>161.600006103516</v>
      </c>
    </row>
    <row r="2042" spans="1:7">
      <c r="A2042" t="s">
        <v>4</v>
      </c>
      <c r="B2042" s="4" t="s">
        <v>5</v>
      </c>
      <c r="C2042" s="4" t="s">
        <v>14</v>
      </c>
      <c r="D2042" s="33" t="s">
        <v>98</v>
      </c>
      <c r="E2042" s="4" t="s">
        <v>5</v>
      </c>
      <c r="F2042" s="4" t="s">
        <v>14</v>
      </c>
      <c r="G2042" s="4" t="s">
        <v>10</v>
      </c>
      <c r="H2042" s="33" t="s">
        <v>99</v>
      </c>
      <c r="I2042" s="4" t="s">
        <v>14</v>
      </c>
      <c r="J2042" s="4" t="s">
        <v>20</v>
      </c>
    </row>
    <row r="2043" spans="1:7">
      <c r="A2043" t="n">
        <v>18616</v>
      </c>
      <c r="B2043" s="12" t="n">
        <v>5</v>
      </c>
      <c r="C2043" s="7" t="n">
        <v>28</v>
      </c>
      <c r="D2043" s="33" t="s">
        <v>3</v>
      </c>
      <c r="E2043" s="34" t="n">
        <v>64</v>
      </c>
      <c r="F2043" s="7" t="n">
        <v>5</v>
      </c>
      <c r="G2043" s="7" t="n">
        <v>7</v>
      </c>
      <c r="H2043" s="33" t="s">
        <v>3</v>
      </c>
      <c r="I2043" s="7" t="n">
        <v>1</v>
      </c>
      <c r="J2043" s="13" t="n">
        <f t="normal" ca="1">A2057</f>
        <v>0</v>
      </c>
    </row>
    <row r="2044" spans="1:7">
      <c r="A2044" t="s">
        <v>4</v>
      </c>
      <c r="B2044" s="4" t="s">
        <v>5</v>
      </c>
      <c r="C2044" s="4" t="s">
        <v>10</v>
      </c>
      <c r="D2044" s="4" t="s">
        <v>19</v>
      </c>
      <c r="E2044" s="4" t="s">
        <v>19</v>
      </c>
      <c r="F2044" s="4" t="s">
        <v>19</v>
      </c>
      <c r="G2044" s="4" t="s">
        <v>19</v>
      </c>
    </row>
    <row r="2045" spans="1:7">
      <c r="A2045" t="n">
        <v>18627</v>
      </c>
      <c r="B2045" s="30" t="n">
        <v>46</v>
      </c>
      <c r="C2045" s="7" t="n">
        <v>7</v>
      </c>
      <c r="D2045" s="7" t="n">
        <v>-12.8800001144409</v>
      </c>
      <c r="E2045" s="7" t="n">
        <v>12.5299997329712</v>
      </c>
      <c r="F2045" s="7" t="n">
        <v>87.5400009155273</v>
      </c>
      <c r="G2045" s="7" t="n">
        <v>161.600006103516</v>
      </c>
    </row>
    <row r="2046" spans="1:7">
      <c r="A2046" t="s">
        <v>4</v>
      </c>
      <c r="B2046" s="4" t="s">
        <v>5</v>
      </c>
      <c r="C2046" s="4" t="s">
        <v>14</v>
      </c>
      <c r="D2046" s="33" t="s">
        <v>98</v>
      </c>
      <c r="E2046" s="4" t="s">
        <v>5</v>
      </c>
      <c r="F2046" s="4" t="s">
        <v>14</v>
      </c>
      <c r="G2046" s="4" t="s">
        <v>10</v>
      </c>
      <c r="H2046" s="33" t="s">
        <v>99</v>
      </c>
      <c r="I2046" s="4" t="s">
        <v>14</v>
      </c>
      <c r="J2046" s="4" t="s">
        <v>20</v>
      </c>
    </row>
    <row r="2047" spans="1:7">
      <c r="A2047" t="n">
        <v>18646</v>
      </c>
      <c r="B2047" s="12" t="n">
        <v>5</v>
      </c>
      <c r="C2047" s="7" t="n">
        <v>28</v>
      </c>
      <c r="D2047" s="33" t="s">
        <v>3</v>
      </c>
      <c r="E2047" s="34" t="n">
        <v>64</v>
      </c>
      <c r="F2047" s="7" t="n">
        <v>5</v>
      </c>
      <c r="G2047" s="7" t="n">
        <v>2</v>
      </c>
      <c r="H2047" s="33" t="s">
        <v>3</v>
      </c>
      <c r="I2047" s="7" t="n">
        <v>1</v>
      </c>
      <c r="J2047" s="13" t="n">
        <f t="normal" ca="1">A2053</f>
        <v>0</v>
      </c>
    </row>
    <row r="2048" spans="1:7">
      <c r="A2048" t="s">
        <v>4</v>
      </c>
      <c r="B2048" s="4" t="s">
        <v>5</v>
      </c>
      <c r="C2048" s="4" t="s">
        <v>10</v>
      </c>
      <c r="D2048" s="4" t="s">
        <v>19</v>
      </c>
      <c r="E2048" s="4" t="s">
        <v>19</v>
      </c>
      <c r="F2048" s="4" t="s">
        <v>19</v>
      </c>
      <c r="G2048" s="4" t="s">
        <v>19</v>
      </c>
    </row>
    <row r="2049" spans="1:10">
      <c r="A2049" t="n">
        <v>18657</v>
      </c>
      <c r="B2049" s="30" t="n">
        <v>46</v>
      </c>
      <c r="C2049" s="7" t="n">
        <v>2</v>
      </c>
      <c r="D2049" s="7" t="n">
        <v>-13.9300003051758</v>
      </c>
      <c r="E2049" s="7" t="n">
        <v>12.5299997329712</v>
      </c>
      <c r="F2049" s="7" t="n">
        <v>88.4199981689453</v>
      </c>
      <c r="G2049" s="7" t="n">
        <v>153</v>
      </c>
    </row>
    <row r="2050" spans="1:10">
      <c r="A2050" t="s">
        <v>4</v>
      </c>
      <c r="B2050" s="4" t="s">
        <v>5</v>
      </c>
      <c r="C2050" s="4" t="s">
        <v>20</v>
      </c>
    </row>
    <row r="2051" spans="1:10">
      <c r="A2051" t="n">
        <v>18676</v>
      </c>
      <c r="B2051" s="15" t="n">
        <v>3</v>
      </c>
      <c r="C2051" s="13" t="n">
        <f t="normal" ca="1">A2055</f>
        <v>0</v>
      </c>
    </row>
    <row r="2052" spans="1:10">
      <c r="A2052" t="s">
        <v>4</v>
      </c>
      <c r="B2052" s="4" t="s">
        <v>5</v>
      </c>
      <c r="C2052" s="4" t="s">
        <v>10</v>
      </c>
      <c r="D2052" s="4" t="s">
        <v>19</v>
      </c>
      <c r="E2052" s="4" t="s">
        <v>19</v>
      </c>
      <c r="F2052" s="4" t="s">
        <v>19</v>
      </c>
      <c r="G2052" s="4" t="s">
        <v>19</v>
      </c>
    </row>
    <row r="2053" spans="1:10">
      <c r="A2053" t="n">
        <v>18681</v>
      </c>
      <c r="B2053" s="30" t="n">
        <v>46</v>
      </c>
      <c r="C2053" s="7" t="n">
        <v>4</v>
      </c>
      <c r="D2053" s="7" t="n">
        <v>-13.9300003051758</v>
      </c>
      <c r="E2053" s="7" t="n">
        <v>12.5299997329712</v>
      </c>
      <c r="F2053" s="7" t="n">
        <v>88.4199981689453</v>
      </c>
      <c r="G2053" s="7" t="n">
        <v>153</v>
      </c>
    </row>
    <row r="2054" spans="1:10">
      <c r="A2054" t="s">
        <v>4</v>
      </c>
      <c r="B2054" s="4" t="s">
        <v>5</v>
      </c>
      <c r="C2054" s="4" t="s">
        <v>20</v>
      </c>
    </row>
    <row r="2055" spans="1:10">
      <c r="A2055" t="n">
        <v>18700</v>
      </c>
      <c r="B2055" s="15" t="n">
        <v>3</v>
      </c>
      <c r="C2055" s="13" t="n">
        <f t="normal" ca="1">A2061</f>
        <v>0</v>
      </c>
    </row>
    <row r="2056" spans="1:10">
      <c r="A2056" t="s">
        <v>4</v>
      </c>
      <c r="B2056" s="4" t="s">
        <v>5</v>
      </c>
      <c r="C2056" s="4" t="s">
        <v>10</v>
      </c>
      <c r="D2056" s="4" t="s">
        <v>19</v>
      </c>
      <c r="E2056" s="4" t="s">
        <v>19</v>
      </c>
      <c r="F2056" s="4" t="s">
        <v>19</v>
      </c>
      <c r="G2056" s="4" t="s">
        <v>19</v>
      </c>
    </row>
    <row r="2057" spans="1:10">
      <c r="A2057" t="n">
        <v>18705</v>
      </c>
      <c r="B2057" s="30" t="n">
        <v>46</v>
      </c>
      <c r="C2057" s="7" t="n">
        <v>2</v>
      </c>
      <c r="D2057" s="7" t="n">
        <v>-12.8800001144409</v>
      </c>
      <c r="E2057" s="7" t="n">
        <v>12.5299997329712</v>
      </c>
      <c r="F2057" s="7" t="n">
        <v>87.5400009155273</v>
      </c>
      <c r="G2057" s="7" t="n">
        <v>161.600006103516</v>
      </c>
    </row>
    <row r="2058" spans="1:10">
      <c r="A2058" t="s">
        <v>4</v>
      </c>
      <c r="B2058" s="4" t="s">
        <v>5</v>
      </c>
      <c r="C2058" s="4" t="s">
        <v>10</v>
      </c>
      <c r="D2058" s="4" t="s">
        <v>19</v>
      </c>
      <c r="E2058" s="4" t="s">
        <v>19</v>
      </c>
      <c r="F2058" s="4" t="s">
        <v>19</v>
      </c>
      <c r="G2058" s="4" t="s">
        <v>19</v>
      </c>
    </row>
    <row r="2059" spans="1:10">
      <c r="A2059" t="n">
        <v>18724</v>
      </c>
      <c r="B2059" s="30" t="n">
        <v>46</v>
      </c>
      <c r="C2059" s="7" t="n">
        <v>4</v>
      </c>
      <c r="D2059" s="7" t="n">
        <v>-13.9300003051758</v>
      </c>
      <c r="E2059" s="7" t="n">
        <v>12.5299997329712</v>
      </c>
      <c r="F2059" s="7" t="n">
        <v>88.4199981689453</v>
      </c>
      <c r="G2059" s="7" t="n">
        <v>153</v>
      </c>
    </row>
    <row r="2060" spans="1:10">
      <c r="A2060" t="s">
        <v>4</v>
      </c>
      <c r="B2060" s="4" t="s">
        <v>5</v>
      </c>
      <c r="C2060" s="4" t="s">
        <v>10</v>
      </c>
      <c r="D2060" s="4" t="s">
        <v>10</v>
      </c>
      <c r="E2060" s="4" t="s">
        <v>19</v>
      </c>
      <c r="F2060" s="4" t="s">
        <v>19</v>
      </c>
      <c r="G2060" s="4" t="s">
        <v>19</v>
      </c>
      <c r="H2060" s="4" t="s">
        <v>19</v>
      </c>
      <c r="I2060" s="4" t="s">
        <v>14</v>
      </c>
      <c r="J2060" s="4" t="s">
        <v>10</v>
      </c>
    </row>
    <row r="2061" spans="1:10">
      <c r="A2061" t="n">
        <v>18743</v>
      </c>
      <c r="B2061" s="54" t="n">
        <v>55</v>
      </c>
      <c r="C2061" s="7" t="n">
        <v>0</v>
      </c>
      <c r="D2061" s="7" t="n">
        <v>65533</v>
      </c>
      <c r="E2061" s="7" t="n">
        <v>5.19000005722046</v>
      </c>
      <c r="F2061" s="7" t="n">
        <v>12.4899997711182</v>
      </c>
      <c r="G2061" s="7" t="n">
        <v>57.3899993896484</v>
      </c>
      <c r="H2061" s="7" t="n">
        <v>1.20000004768372</v>
      </c>
      <c r="I2061" s="7" t="n">
        <v>1</v>
      </c>
      <c r="J2061" s="7" t="n">
        <v>0</v>
      </c>
    </row>
    <row r="2062" spans="1:10">
      <c r="A2062" t="s">
        <v>4</v>
      </c>
      <c r="B2062" s="4" t="s">
        <v>5</v>
      </c>
      <c r="C2062" s="4" t="s">
        <v>10</v>
      </c>
      <c r="D2062" s="4" t="s">
        <v>10</v>
      </c>
      <c r="E2062" s="4" t="s">
        <v>19</v>
      </c>
      <c r="F2062" s="4" t="s">
        <v>19</v>
      </c>
      <c r="G2062" s="4" t="s">
        <v>19</v>
      </c>
      <c r="H2062" s="4" t="s">
        <v>19</v>
      </c>
      <c r="I2062" s="4" t="s">
        <v>14</v>
      </c>
      <c r="J2062" s="4" t="s">
        <v>10</v>
      </c>
    </row>
    <row r="2063" spans="1:10">
      <c r="A2063" t="n">
        <v>18767</v>
      </c>
      <c r="B2063" s="54" t="n">
        <v>55</v>
      </c>
      <c r="C2063" s="7" t="n">
        <v>7032</v>
      </c>
      <c r="D2063" s="7" t="n">
        <v>65533</v>
      </c>
      <c r="E2063" s="7" t="n">
        <v>6.6100001335144</v>
      </c>
      <c r="F2063" s="7" t="n">
        <v>12.5200004577637</v>
      </c>
      <c r="G2063" s="7" t="n">
        <v>58.0800018310547</v>
      </c>
      <c r="H2063" s="7" t="n">
        <v>1.20000004768372</v>
      </c>
      <c r="I2063" s="7" t="n">
        <v>1</v>
      </c>
      <c r="J2063" s="7" t="n">
        <v>0</v>
      </c>
    </row>
    <row r="2064" spans="1:10">
      <c r="A2064" t="s">
        <v>4</v>
      </c>
      <c r="B2064" s="4" t="s">
        <v>5</v>
      </c>
      <c r="C2064" s="4" t="s">
        <v>10</v>
      </c>
      <c r="D2064" s="4" t="s">
        <v>10</v>
      </c>
      <c r="E2064" s="4" t="s">
        <v>19</v>
      </c>
      <c r="F2064" s="4" t="s">
        <v>19</v>
      </c>
      <c r="G2064" s="4" t="s">
        <v>19</v>
      </c>
      <c r="H2064" s="4" t="s">
        <v>19</v>
      </c>
      <c r="I2064" s="4" t="s">
        <v>14</v>
      </c>
      <c r="J2064" s="4" t="s">
        <v>10</v>
      </c>
    </row>
    <row r="2065" spans="1:10">
      <c r="A2065" t="n">
        <v>18791</v>
      </c>
      <c r="B2065" s="54" t="n">
        <v>55</v>
      </c>
      <c r="C2065" s="7" t="n">
        <v>61488</v>
      </c>
      <c r="D2065" s="7" t="n">
        <v>65533</v>
      </c>
      <c r="E2065" s="7" t="n">
        <v>4.48999977111816</v>
      </c>
      <c r="F2065" s="7" t="n">
        <v>12.5200004577637</v>
      </c>
      <c r="G2065" s="7" t="n">
        <v>58.7099990844727</v>
      </c>
      <c r="H2065" s="7" t="n">
        <v>1.20000004768372</v>
      </c>
      <c r="I2065" s="7" t="n">
        <v>1</v>
      </c>
      <c r="J2065" s="7" t="n">
        <v>0</v>
      </c>
    </row>
    <row r="2066" spans="1:10">
      <c r="A2066" t="s">
        <v>4</v>
      </c>
      <c r="B2066" s="4" t="s">
        <v>5</v>
      </c>
      <c r="C2066" s="4" t="s">
        <v>14</v>
      </c>
      <c r="D2066" s="33" t="s">
        <v>98</v>
      </c>
      <c r="E2066" s="4" t="s">
        <v>5</v>
      </c>
      <c r="F2066" s="4" t="s">
        <v>14</v>
      </c>
      <c r="G2066" s="4" t="s">
        <v>10</v>
      </c>
      <c r="H2066" s="33" t="s">
        <v>99</v>
      </c>
      <c r="I2066" s="4" t="s">
        <v>14</v>
      </c>
      <c r="J2066" s="4" t="s">
        <v>20</v>
      </c>
    </row>
    <row r="2067" spans="1:10">
      <c r="A2067" t="n">
        <v>18815</v>
      </c>
      <c r="B2067" s="12" t="n">
        <v>5</v>
      </c>
      <c r="C2067" s="7" t="n">
        <v>28</v>
      </c>
      <c r="D2067" s="33" t="s">
        <v>3</v>
      </c>
      <c r="E2067" s="34" t="n">
        <v>64</v>
      </c>
      <c r="F2067" s="7" t="n">
        <v>5</v>
      </c>
      <c r="G2067" s="7" t="n">
        <v>7</v>
      </c>
      <c r="H2067" s="33" t="s">
        <v>3</v>
      </c>
      <c r="I2067" s="7" t="n">
        <v>1</v>
      </c>
      <c r="J2067" s="13" t="n">
        <f t="normal" ca="1">A2083</f>
        <v>0</v>
      </c>
    </row>
    <row r="2068" spans="1:10">
      <c r="A2068" t="s">
        <v>4</v>
      </c>
      <c r="B2068" s="4" t="s">
        <v>5</v>
      </c>
      <c r="C2068" s="4" t="s">
        <v>10</v>
      </c>
      <c r="D2068" s="4" t="s">
        <v>10</v>
      </c>
      <c r="E2068" s="4" t="s">
        <v>19</v>
      </c>
      <c r="F2068" s="4" t="s">
        <v>19</v>
      </c>
      <c r="G2068" s="4" t="s">
        <v>19</v>
      </c>
      <c r="H2068" s="4" t="s">
        <v>19</v>
      </c>
      <c r="I2068" s="4" t="s">
        <v>14</v>
      </c>
      <c r="J2068" s="4" t="s">
        <v>10</v>
      </c>
    </row>
    <row r="2069" spans="1:10">
      <c r="A2069" t="n">
        <v>18826</v>
      </c>
      <c r="B2069" s="54" t="n">
        <v>55</v>
      </c>
      <c r="C2069" s="7" t="n">
        <v>7</v>
      </c>
      <c r="D2069" s="7" t="n">
        <v>65533</v>
      </c>
      <c r="E2069" s="7" t="n">
        <v>5.6399998664856</v>
      </c>
      <c r="F2069" s="7" t="n">
        <v>12.5100002288818</v>
      </c>
      <c r="G2069" s="7" t="n">
        <v>58.4900016784668</v>
      </c>
      <c r="H2069" s="7" t="n">
        <v>1.20000004768372</v>
      </c>
      <c r="I2069" s="7" t="n">
        <v>1</v>
      </c>
      <c r="J2069" s="7" t="n">
        <v>0</v>
      </c>
    </row>
    <row r="2070" spans="1:10">
      <c r="A2070" t="s">
        <v>4</v>
      </c>
      <c r="B2070" s="4" t="s">
        <v>5</v>
      </c>
      <c r="C2070" s="4" t="s">
        <v>14</v>
      </c>
      <c r="D2070" s="33" t="s">
        <v>98</v>
      </c>
      <c r="E2070" s="4" t="s">
        <v>5</v>
      </c>
      <c r="F2070" s="4" t="s">
        <v>14</v>
      </c>
      <c r="G2070" s="4" t="s">
        <v>10</v>
      </c>
      <c r="H2070" s="33" t="s">
        <v>99</v>
      </c>
      <c r="I2070" s="4" t="s">
        <v>14</v>
      </c>
      <c r="J2070" s="4" t="s">
        <v>20</v>
      </c>
    </row>
    <row r="2071" spans="1:10">
      <c r="A2071" t="n">
        <v>18850</v>
      </c>
      <c r="B2071" s="12" t="n">
        <v>5</v>
      </c>
      <c r="C2071" s="7" t="n">
        <v>28</v>
      </c>
      <c r="D2071" s="33" t="s">
        <v>3</v>
      </c>
      <c r="E2071" s="34" t="n">
        <v>64</v>
      </c>
      <c r="F2071" s="7" t="n">
        <v>5</v>
      </c>
      <c r="G2071" s="7" t="n">
        <v>2</v>
      </c>
      <c r="H2071" s="33" t="s">
        <v>3</v>
      </c>
      <c r="I2071" s="7" t="n">
        <v>1</v>
      </c>
      <c r="J2071" s="13" t="n">
        <f t="normal" ca="1">A2077</f>
        <v>0</v>
      </c>
    </row>
    <row r="2072" spans="1:10">
      <c r="A2072" t="s">
        <v>4</v>
      </c>
      <c r="B2072" s="4" t="s">
        <v>5</v>
      </c>
      <c r="C2072" s="4" t="s">
        <v>10</v>
      </c>
      <c r="D2072" s="4" t="s">
        <v>10</v>
      </c>
      <c r="E2072" s="4" t="s">
        <v>19</v>
      </c>
      <c r="F2072" s="4" t="s">
        <v>19</v>
      </c>
      <c r="G2072" s="4" t="s">
        <v>19</v>
      </c>
      <c r="H2072" s="4" t="s">
        <v>19</v>
      </c>
      <c r="I2072" s="4" t="s">
        <v>14</v>
      </c>
      <c r="J2072" s="4" t="s">
        <v>10</v>
      </c>
    </row>
    <row r="2073" spans="1:10">
      <c r="A2073" t="n">
        <v>18861</v>
      </c>
      <c r="B2073" s="54" t="n">
        <v>55</v>
      </c>
      <c r="C2073" s="7" t="n">
        <v>2</v>
      </c>
      <c r="D2073" s="7" t="n">
        <v>65533</v>
      </c>
      <c r="E2073" s="7" t="n">
        <v>4.19000005722046</v>
      </c>
      <c r="F2073" s="7" t="n">
        <v>12.4799995422363</v>
      </c>
      <c r="G2073" s="7" t="n">
        <v>57.0699996948242</v>
      </c>
      <c r="H2073" s="7" t="n">
        <v>1.20000004768372</v>
      </c>
      <c r="I2073" s="7" t="n">
        <v>1</v>
      </c>
      <c r="J2073" s="7" t="n">
        <v>0</v>
      </c>
    </row>
    <row r="2074" spans="1:10">
      <c r="A2074" t="s">
        <v>4</v>
      </c>
      <c r="B2074" s="4" t="s">
        <v>5</v>
      </c>
      <c r="C2074" s="4" t="s">
        <v>20</v>
      </c>
    </row>
    <row r="2075" spans="1:10">
      <c r="A2075" t="n">
        <v>18885</v>
      </c>
      <c r="B2075" s="15" t="n">
        <v>3</v>
      </c>
      <c r="C2075" s="13" t="n">
        <f t="normal" ca="1">A2081</f>
        <v>0</v>
      </c>
    </row>
    <row r="2076" spans="1:10">
      <c r="A2076" t="s">
        <v>4</v>
      </c>
      <c r="B2076" s="4" t="s">
        <v>5</v>
      </c>
      <c r="C2076" s="4" t="s">
        <v>14</v>
      </c>
      <c r="D2076" s="33" t="s">
        <v>98</v>
      </c>
      <c r="E2076" s="4" t="s">
        <v>5</v>
      </c>
      <c r="F2076" s="4" t="s">
        <v>14</v>
      </c>
      <c r="G2076" s="4" t="s">
        <v>10</v>
      </c>
      <c r="H2076" s="33" t="s">
        <v>99</v>
      </c>
      <c r="I2076" s="4" t="s">
        <v>14</v>
      </c>
      <c r="J2076" s="4" t="s">
        <v>20</v>
      </c>
    </row>
    <row r="2077" spans="1:10">
      <c r="A2077" t="n">
        <v>18890</v>
      </c>
      <c r="B2077" s="12" t="n">
        <v>5</v>
      </c>
      <c r="C2077" s="7" t="n">
        <v>28</v>
      </c>
      <c r="D2077" s="33" t="s">
        <v>3</v>
      </c>
      <c r="E2077" s="34" t="n">
        <v>64</v>
      </c>
      <c r="F2077" s="7" t="n">
        <v>5</v>
      </c>
      <c r="G2077" s="7" t="n">
        <v>4</v>
      </c>
      <c r="H2077" s="33" t="s">
        <v>3</v>
      </c>
      <c r="I2077" s="7" t="n">
        <v>1</v>
      </c>
      <c r="J2077" s="13" t="n">
        <f t="normal" ca="1">A2081</f>
        <v>0</v>
      </c>
    </row>
    <row r="2078" spans="1:10">
      <c r="A2078" t="s">
        <v>4</v>
      </c>
      <c r="B2078" s="4" t="s">
        <v>5</v>
      </c>
      <c r="C2078" s="4" t="s">
        <v>10</v>
      </c>
      <c r="D2078" s="4" t="s">
        <v>10</v>
      </c>
      <c r="E2078" s="4" t="s">
        <v>19</v>
      </c>
      <c r="F2078" s="4" t="s">
        <v>19</v>
      </c>
      <c r="G2078" s="4" t="s">
        <v>19</v>
      </c>
      <c r="H2078" s="4" t="s">
        <v>19</v>
      </c>
      <c r="I2078" s="4" t="s">
        <v>14</v>
      </c>
      <c r="J2078" s="4" t="s">
        <v>10</v>
      </c>
    </row>
    <row r="2079" spans="1:10">
      <c r="A2079" t="n">
        <v>18901</v>
      </c>
      <c r="B2079" s="54" t="n">
        <v>55</v>
      </c>
      <c r="C2079" s="7" t="n">
        <v>4</v>
      </c>
      <c r="D2079" s="7" t="n">
        <v>65533</v>
      </c>
      <c r="E2079" s="7" t="n">
        <v>4.19000005722046</v>
      </c>
      <c r="F2079" s="7" t="n">
        <v>12.4799995422363</v>
      </c>
      <c r="G2079" s="7" t="n">
        <v>57.0699996948242</v>
      </c>
      <c r="H2079" s="7" t="n">
        <v>1.20000004768372</v>
      </c>
      <c r="I2079" s="7" t="n">
        <v>1</v>
      </c>
      <c r="J2079" s="7" t="n">
        <v>0</v>
      </c>
    </row>
    <row r="2080" spans="1:10">
      <c r="A2080" t="s">
        <v>4</v>
      </c>
      <c r="B2080" s="4" t="s">
        <v>5</v>
      </c>
      <c r="C2080" s="4" t="s">
        <v>20</v>
      </c>
    </row>
    <row r="2081" spans="1:10">
      <c r="A2081" t="n">
        <v>18925</v>
      </c>
      <c r="B2081" s="15" t="n">
        <v>3</v>
      </c>
      <c r="C2081" s="13" t="n">
        <f t="normal" ca="1">A2087</f>
        <v>0</v>
      </c>
    </row>
    <row r="2082" spans="1:10">
      <c r="A2082" t="s">
        <v>4</v>
      </c>
      <c r="B2082" s="4" t="s">
        <v>5</v>
      </c>
      <c r="C2082" s="4" t="s">
        <v>10</v>
      </c>
      <c r="D2082" s="4" t="s">
        <v>10</v>
      </c>
      <c r="E2082" s="4" t="s">
        <v>19</v>
      </c>
      <c r="F2082" s="4" t="s">
        <v>19</v>
      </c>
      <c r="G2082" s="4" t="s">
        <v>19</v>
      </c>
      <c r="H2082" s="4" t="s">
        <v>19</v>
      </c>
      <c r="I2082" s="4" t="s">
        <v>14</v>
      </c>
      <c r="J2082" s="4" t="s">
        <v>10</v>
      </c>
    </row>
    <row r="2083" spans="1:10">
      <c r="A2083" t="n">
        <v>18930</v>
      </c>
      <c r="B2083" s="54" t="n">
        <v>55</v>
      </c>
      <c r="C2083" s="7" t="n">
        <v>2</v>
      </c>
      <c r="D2083" s="7" t="n">
        <v>65533</v>
      </c>
      <c r="E2083" s="7" t="n">
        <v>5.6399998664856</v>
      </c>
      <c r="F2083" s="7" t="n">
        <v>12.5100002288818</v>
      </c>
      <c r="G2083" s="7" t="n">
        <v>58.4900016784668</v>
      </c>
      <c r="H2083" s="7" t="n">
        <v>1.20000004768372</v>
      </c>
      <c r="I2083" s="7" t="n">
        <v>1</v>
      </c>
      <c r="J2083" s="7" t="n">
        <v>0</v>
      </c>
    </row>
    <row r="2084" spans="1:10">
      <c r="A2084" t="s">
        <v>4</v>
      </c>
      <c r="B2084" s="4" t="s">
        <v>5</v>
      </c>
      <c r="C2084" s="4" t="s">
        <v>10</v>
      </c>
      <c r="D2084" s="4" t="s">
        <v>10</v>
      </c>
      <c r="E2084" s="4" t="s">
        <v>19</v>
      </c>
      <c r="F2084" s="4" t="s">
        <v>19</v>
      </c>
      <c r="G2084" s="4" t="s">
        <v>19</v>
      </c>
      <c r="H2084" s="4" t="s">
        <v>19</v>
      </c>
      <c r="I2084" s="4" t="s">
        <v>14</v>
      </c>
      <c r="J2084" s="4" t="s">
        <v>10</v>
      </c>
    </row>
    <row r="2085" spans="1:10">
      <c r="A2085" t="n">
        <v>18954</v>
      </c>
      <c r="B2085" s="54" t="n">
        <v>55</v>
      </c>
      <c r="C2085" s="7" t="n">
        <v>4</v>
      </c>
      <c r="D2085" s="7" t="n">
        <v>65533</v>
      </c>
      <c r="E2085" s="7" t="n">
        <v>4.19000005722046</v>
      </c>
      <c r="F2085" s="7" t="n">
        <v>12.4799995422363</v>
      </c>
      <c r="G2085" s="7" t="n">
        <v>57.0699996948242</v>
      </c>
      <c r="H2085" s="7" t="n">
        <v>1.20000004768372</v>
      </c>
      <c r="I2085" s="7" t="n">
        <v>1</v>
      </c>
      <c r="J2085" s="7" t="n">
        <v>0</v>
      </c>
    </row>
    <row r="2086" spans="1:10">
      <c r="A2086" t="s">
        <v>4</v>
      </c>
      <c r="B2086" s="4" t="s">
        <v>5</v>
      </c>
      <c r="C2086" s="4" t="s">
        <v>14</v>
      </c>
      <c r="D2086" s="4" t="s">
        <v>10</v>
      </c>
      <c r="E2086" s="4" t="s">
        <v>19</v>
      </c>
    </row>
    <row r="2087" spans="1:10">
      <c r="A2087" t="n">
        <v>18978</v>
      </c>
      <c r="B2087" s="46" t="n">
        <v>58</v>
      </c>
      <c r="C2087" s="7" t="n">
        <v>100</v>
      </c>
      <c r="D2087" s="7" t="n">
        <v>1000</v>
      </c>
      <c r="E2087" s="7" t="n">
        <v>1</v>
      </c>
    </row>
    <row r="2088" spans="1:10">
      <c r="A2088" t="s">
        <v>4</v>
      </c>
      <c r="B2088" s="4" t="s">
        <v>5</v>
      </c>
      <c r="C2088" s="4" t="s">
        <v>14</v>
      </c>
      <c r="D2088" s="4" t="s">
        <v>10</v>
      </c>
    </row>
    <row r="2089" spans="1:10">
      <c r="A2089" t="n">
        <v>18986</v>
      </c>
      <c r="B2089" s="46" t="n">
        <v>58</v>
      </c>
      <c r="C2089" s="7" t="n">
        <v>255</v>
      </c>
      <c r="D2089" s="7" t="n">
        <v>0</v>
      </c>
    </row>
    <row r="2090" spans="1:10">
      <c r="A2090" t="s">
        <v>4</v>
      </c>
      <c r="B2090" s="4" t="s">
        <v>5</v>
      </c>
      <c r="C2090" s="4" t="s">
        <v>14</v>
      </c>
      <c r="D2090" s="4" t="s">
        <v>10</v>
      </c>
    </row>
    <row r="2091" spans="1:10">
      <c r="A2091" t="n">
        <v>18990</v>
      </c>
      <c r="B2091" s="52" t="n">
        <v>45</v>
      </c>
      <c r="C2091" s="7" t="n">
        <v>7</v>
      </c>
      <c r="D2091" s="7" t="n">
        <v>255</v>
      </c>
    </row>
    <row r="2092" spans="1:10">
      <c r="A2092" t="s">
        <v>4</v>
      </c>
      <c r="B2092" s="4" t="s">
        <v>5</v>
      </c>
      <c r="C2092" s="4" t="s">
        <v>14</v>
      </c>
      <c r="D2092" s="4" t="s">
        <v>10</v>
      </c>
      <c r="E2092" s="4" t="s">
        <v>19</v>
      </c>
    </row>
    <row r="2093" spans="1:10">
      <c r="A2093" t="n">
        <v>18994</v>
      </c>
      <c r="B2093" s="46" t="n">
        <v>58</v>
      </c>
      <c r="C2093" s="7" t="n">
        <v>101</v>
      </c>
      <c r="D2093" s="7" t="n">
        <v>500</v>
      </c>
      <c r="E2093" s="7" t="n">
        <v>1</v>
      </c>
    </row>
    <row r="2094" spans="1:10">
      <c r="A2094" t="s">
        <v>4</v>
      </c>
      <c r="B2094" s="4" t="s">
        <v>5</v>
      </c>
      <c r="C2094" s="4" t="s">
        <v>14</v>
      </c>
      <c r="D2094" s="4" t="s">
        <v>10</v>
      </c>
    </row>
    <row r="2095" spans="1:10">
      <c r="A2095" t="n">
        <v>19002</v>
      </c>
      <c r="B2095" s="46" t="n">
        <v>58</v>
      </c>
      <c r="C2095" s="7" t="n">
        <v>254</v>
      </c>
      <c r="D2095" s="7" t="n">
        <v>0</v>
      </c>
    </row>
    <row r="2096" spans="1:10">
      <c r="A2096" t="s">
        <v>4</v>
      </c>
      <c r="B2096" s="4" t="s">
        <v>5</v>
      </c>
      <c r="C2096" s="4" t="s">
        <v>10</v>
      </c>
      <c r="D2096" s="4" t="s">
        <v>14</v>
      </c>
    </row>
    <row r="2097" spans="1:10">
      <c r="A2097" t="n">
        <v>19006</v>
      </c>
      <c r="B2097" s="56" t="n">
        <v>56</v>
      </c>
      <c r="C2097" s="7" t="n">
        <v>0</v>
      </c>
      <c r="D2097" s="7" t="n">
        <v>1</v>
      </c>
    </row>
    <row r="2098" spans="1:10">
      <c r="A2098" t="s">
        <v>4</v>
      </c>
      <c r="B2098" s="4" t="s">
        <v>5</v>
      </c>
      <c r="C2098" s="4" t="s">
        <v>10</v>
      </c>
      <c r="D2098" s="4" t="s">
        <v>14</v>
      </c>
    </row>
    <row r="2099" spans="1:10">
      <c r="A2099" t="n">
        <v>19010</v>
      </c>
      <c r="B2099" s="56" t="n">
        <v>56</v>
      </c>
      <c r="C2099" s="7" t="n">
        <v>61489</v>
      </c>
      <c r="D2099" s="7" t="n">
        <v>1</v>
      </c>
    </row>
    <row r="2100" spans="1:10">
      <c r="A2100" t="s">
        <v>4</v>
      </c>
      <c r="B2100" s="4" t="s">
        <v>5</v>
      </c>
      <c r="C2100" s="4" t="s">
        <v>10</v>
      </c>
      <c r="D2100" s="4" t="s">
        <v>14</v>
      </c>
    </row>
    <row r="2101" spans="1:10">
      <c r="A2101" t="n">
        <v>19014</v>
      </c>
      <c r="B2101" s="56" t="n">
        <v>56</v>
      </c>
      <c r="C2101" s="7" t="n">
        <v>61490</v>
      </c>
      <c r="D2101" s="7" t="n">
        <v>1</v>
      </c>
    </row>
    <row r="2102" spans="1:10">
      <c r="A2102" t="s">
        <v>4</v>
      </c>
      <c r="B2102" s="4" t="s">
        <v>5</v>
      </c>
      <c r="C2102" s="4" t="s">
        <v>10</v>
      </c>
      <c r="D2102" s="4" t="s">
        <v>14</v>
      </c>
    </row>
    <row r="2103" spans="1:10">
      <c r="A2103" t="n">
        <v>19018</v>
      </c>
      <c r="B2103" s="56" t="n">
        <v>56</v>
      </c>
      <c r="C2103" s="7" t="n">
        <v>61488</v>
      </c>
      <c r="D2103" s="7" t="n">
        <v>1</v>
      </c>
    </row>
    <row r="2104" spans="1:10">
      <c r="A2104" t="s">
        <v>4</v>
      </c>
      <c r="B2104" s="4" t="s">
        <v>5</v>
      </c>
      <c r="C2104" s="4" t="s">
        <v>10</v>
      </c>
      <c r="D2104" s="4" t="s">
        <v>14</v>
      </c>
    </row>
    <row r="2105" spans="1:10">
      <c r="A2105" t="n">
        <v>19022</v>
      </c>
      <c r="B2105" s="56" t="n">
        <v>56</v>
      </c>
      <c r="C2105" s="7" t="n">
        <v>7032</v>
      </c>
      <c r="D2105" s="7" t="n">
        <v>1</v>
      </c>
    </row>
    <row r="2106" spans="1:10">
      <c r="A2106" t="s">
        <v>4</v>
      </c>
      <c r="B2106" s="4" t="s">
        <v>5</v>
      </c>
      <c r="C2106" s="4" t="s">
        <v>10</v>
      </c>
      <c r="D2106" s="4" t="s">
        <v>19</v>
      </c>
      <c r="E2106" s="4" t="s">
        <v>19</v>
      </c>
      <c r="F2106" s="4" t="s">
        <v>19</v>
      </c>
      <c r="G2106" s="4" t="s">
        <v>19</v>
      </c>
    </row>
    <row r="2107" spans="1:10">
      <c r="A2107" t="n">
        <v>19026</v>
      </c>
      <c r="B2107" s="30" t="n">
        <v>46</v>
      </c>
      <c r="C2107" s="7" t="n">
        <v>0</v>
      </c>
      <c r="D2107" s="7" t="n">
        <v>-6.73000001907349</v>
      </c>
      <c r="E2107" s="7" t="n">
        <v>12.5299997329712</v>
      </c>
      <c r="F2107" s="7" t="n">
        <v>76.5199966430664</v>
      </c>
      <c r="G2107" s="7" t="n">
        <v>147.600006103516</v>
      </c>
    </row>
    <row r="2108" spans="1:10">
      <c r="A2108" t="s">
        <v>4</v>
      </c>
      <c r="B2108" s="4" t="s">
        <v>5</v>
      </c>
      <c r="C2108" s="4" t="s">
        <v>10</v>
      </c>
      <c r="D2108" s="4" t="s">
        <v>19</v>
      </c>
      <c r="E2108" s="4" t="s">
        <v>19</v>
      </c>
      <c r="F2108" s="4" t="s">
        <v>19</v>
      </c>
      <c r="G2108" s="4" t="s">
        <v>19</v>
      </c>
    </row>
    <row r="2109" spans="1:10">
      <c r="A2109" t="n">
        <v>19045</v>
      </c>
      <c r="B2109" s="30" t="n">
        <v>46</v>
      </c>
      <c r="C2109" s="7" t="n">
        <v>7032</v>
      </c>
      <c r="D2109" s="7" t="n">
        <v>-5.11999988555908</v>
      </c>
      <c r="E2109" s="7" t="n">
        <v>12.5299997329712</v>
      </c>
      <c r="F2109" s="7" t="n">
        <v>76.8899993896484</v>
      </c>
      <c r="G2109" s="7" t="n">
        <v>147.5</v>
      </c>
    </row>
    <row r="2110" spans="1:10">
      <c r="A2110" t="s">
        <v>4</v>
      </c>
      <c r="B2110" s="4" t="s">
        <v>5</v>
      </c>
      <c r="C2110" s="4" t="s">
        <v>10</v>
      </c>
      <c r="D2110" s="4" t="s">
        <v>19</v>
      </c>
      <c r="E2110" s="4" t="s">
        <v>19</v>
      </c>
      <c r="F2110" s="4" t="s">
        <v>19</v>
      </c>
      <c r="G2110" s="4" t="s">
        <v>19</v>
      </c>
    </row>
    <row r="2111" spans="1:10">
      <c r="A2111" t="n">
        <v>19064</v>
      </c>
      <c r="B2111" s="30" t="n">
        <v>46</v>
      </c>
      <c r="C2111" s="7" t="n">
        <v>61488</v>
      </c>
      <c r="D2111" s="7" t="n">
        <v>-8.86999988555908</v>
      </c>
      <c r="E2111" s="7" t="n">
        <v>12.5299997329712</v>
      </c>
      <c r="F2111" s="7" t="n">
        <v>79.7099990844727</v>
      </c>
      <c r="G2111" s="7" t="n">
        <v>146.800003051758</v>
      </c>
    </row>
    <row r="2112" spans="1:10">
      <c r="A2112" t="s">
        <v>4</v>
      </c>
      <c r="B2112" s="4" t="s">
        <v>5</v>
      </c>
      <c r="C2112" s="4" t="s">
        <v>14</v>
      </c>
      <c r="D2112" s="33" t="s">
        <v>98</v>
      </c>
      <c r="E2112" s="4" t="s">
        <v>5</v>
      </c>
      <c r="F2112" s="4" t="s">
        <v>14</v>
      </c>
      <c r="G2112" s="4" t="s">
        <v>10</v>
      </c>
      <c r="H2112" s="33" t="s">
        <v>99</v>
      </c>
      <c r="I2112" s="4" t="s">
        <v>14</v>
      </c>
      <c r="J2112" s="4" t="s">
        <v>20</v>
      </c>
    </row>
    <row r="2113" spans="1:10">
      <c r="A2113" t="n">
        <v>19083</v>
      </c>
      <c r="B2113" s="12" t="n">
        <v>5</v>
      </c>
      <c r="C2113" s="7" t="n">
        <v>28</v>
      </c>
      <c r="D2113" s="33" t="s">
        <v>3</v>
      </c>
      <c r="E2113" s="34" t="n">
        <v>64</v>
      </c>
      <c r="F2113" s="7" t="n">
        <v>5</v>
      </c>
      <c r="G2113" s="7" t="n">
        <v>7</v>
      </c>
      <c r="H2113" s="33" t="s">
        <v>3</v>
      </c>
      <c r="I2113" s="7" t="n">
        <v>1</v>
      </c>
      <c r="J2113" s="13" t="n">
        <f t="normal" ca="1">A2129</f>
        <v>0</v>
      </c>
    </row>
    <row r="2114" spans="1:10">
      <c r="A2114" t="s">
        <v>4</v>
      </c>
      <c r="B2114" s="4" t="s">
        <v>5</v>
      </c>
      <c r="C2114" s="4" t="s">
        <v>10</v>
      </c>
      <c r="D2114" s="4" t="s">
        <v>19</v>
      </c>
      <c r="E2114" s="4" t="s">
        <v>19</v>
      </c>
      <c r="F2114" s="4" t="s">
        <v>19</v>
      </c>
      <c r="G2114" s="4" t="s">
        <v>19</v>
      </c>
    </row>
    <row r="2115" spans="1:10">
      <c r="A2115" t="n">
        <v>19094</v>
      </c>
      <c r="B2115" s="30" t="n">
        <v>46</v>
      </c>
      <c r="C2115" s="7" t="n">
        <v>7</v>
      </c>
      <c r="D2115" s="7" t="n">
        <v>-6.51999998092651</v>
      </c>
      <c r="E2115" s="7" t="n">
        <v>12.5299997329712</v>
      </c>
      <c r="F2115" s="7" t="n">
        <v>78</v>
      </c>
      <c r="G2115" s="7" t="n">
        <v>161.600006103516</v>
      </c>
    </row>
    <row r="2116" spans="1:10">
      <c r="A2116" t="s">
        <v>4</v>
      </c>
      <c r="B2116" s="4" t="s">
        <v>5</v>
      </c>
      <c r="C2116" s="4" t="s">
        <v>14</v>
      </c>
      <c r="D2116" s="33" t="s">
        <v>98</v>
      </c>
      <c r="E2116" s="4" t="s">
        <v>5</v>
      </c>
      <c r="F2116" s="4" t="s">
        <v>14</v>
      </c>
      <c r="G2116" s="4" t="s">
        <v>10</v>
      </c>
      <c r="H2116" s="33" t="s">
        <v>99</v>
      </c>
      <c r="I2116" s="4" t="s">
        <v>14</v>
      </c>
      <c r="J2116" s="4" t="s">
        <v>20</v>
      </c>
    </row>
    <row r="2117" spans="1:10">
      <c r="A2117" t="n">
        <v>19113</v>
      </c>
      <c r="B2117" s="12" t="n">
        <v>5</v>
      </c>
      <c r="C2117" s="7" t="n">
        <v>28</v>
      </c>
      <c r="D2117" s="33" t="s">
        <v>3</v>
      </c>
      <c r="E2117" s="34" t="n">
        <v>64</v>
      </c>
      <c r="F2117" s="7" t="n">
        <v>5</v>
      </c>
      <c r="G2117" s="7" t="n">
        <v>2</v>
      </c>
      <c r="H2117" s="33" t="s">
        <v>3</v>
      </c>
      <c r="I2117" s="7" t="n">
        <v>1</v>
      </c>
      <c r="J2117" s="13" t="n">
        <f t="normal" ca="1">A2123</f>
        <v>0</v>
      </c>
    </row>
    <row r="2118" spans="1:10">
      <c r="A2118" t="s">
        <v>4</v>
      </c>
      <c r="B2118" s="4" t="s">
        <v>5</v>
      </c>
      <c r="C2118" s="4" t="s">
        <v>10</v>
      </c>
      <c r="D2118" s="4" t="s">
        <v>19</v>
      </c>
      <c r="E2118" s="4" t="s">
        <v>19</v>
      </c>
      <c r="F2118" s="4" t="s">
        <v>19</v>
      </c>
      <c r="G2118" s="4" t="s">
        <v>19</v>
      </c>
    </row>
    <row r="2119" spans="1:10">
      <c r="A2119" t="n">
        <v>19124</v>
      </c>
      <c r="B2119" s="30" t="n">
        <v>46</v>
      </c>
      <c r="C2119" s="7" t="n">
        <v>2</v>
      </c>
      <c r="D2119" s="7" t="n">
        <v>-8.0600004196167</v>
      </c>
      <c r="E2119" s="7" t="n">
        <v>12.5299997329712</v>
      </c>
      <c r="F2119" s="7" t="n">
        <v>78.3399963378906</v>
      </c>
      <c r="G2119" s="7" t="n">
        <v>153</v>
      </c>
    </row>
    <row r="2120" spans="1:10">
      <c r="A2120" t="s">
        <v>4</v>
      </c>
      <c r="B2120" s="4" t="s">
        <v>5</v>
      </c>
      <c r="C2120" s="4" t="s">
        <v>20</v>
      </c>
    </row>
    <row r="2121" spans="1:10">
      <c r="A2121" t="n">
        <v>19143</v>
      </c>
      <c r="B2121" s="15" t="n">
        <v>3</v>
      </c>
      <c r="C2121" s="13" t="n">
        <f t="normal" ca="1">A2127</f>
        <v>0</v>
      </c>
    </row>
    <row r="2122" spans="1:10">
      <c r="A2122" t="s">
        <v>4</v>
      </c>
      <c r="B2122" s="4" t="s">
        <v>5</v>
      </c>
      <c r="C2122" s="4" t="s">
        <v>14</v>
      </c>
      <c r="D2122" s="33" t="s">
        <v>98</v>
      </c>
      <c r="E2122" s="4" t="s">
        <v>5</v>
      </c>
      <c r="F2122" s="4" t="s">
        <v>14</v>
      </c>
      <c r="G2122" s="4" t="s">
        <v>10</v>
      </c>
      <c r="H2122" s="33" t="s">
        <v>99</v>
      </c>
      <c r="I2122" s="4" t="s">
        <v>14</v>
      </c>
      <c r="J2122" s="4" t="s">
        <v>20</v>
      </c>
    </row>
    <row r="2123" spans="1:10">
      <c r="A2123" t="n">
        <v>19148</v>
      </c>
      <c r="B2123" s="12" t="n">
        <v>5</v>
      </c>
      <c r="C2123" s="7" t="n">
        <v>28</v>
      </c>
      <c r="D2123" s="33" t="s">
        <v>3</v>
      </c>
      <c r="E2123" s="34" t="n">
        <v>64</v>
      </c>
      <c r="F2123" s="7" t="n">
        <v>5</v>
      </c>
      <c r="G2123" s="7" t="n">
        <v>4</v>
      </c>
      <c r="H2123" s="33" t="s">
        <v>3</v>
      </c>
      <c r="I2123" s="7" t="n">
        <v>1</v>
      </c>
      <c r="J2123" s="13" t="n">
        <f t="normal" ca="1">A2127</f>
        <v>0</v>
      </c>
    </row>
    <row r="2124" spans="1:10">
      <c r="A2124" t="s">
        <v>4</v>
      </c>
      <c r="B2124" s="4" t="s">
        <v>5</v>
      </c>
      <c r="C2124" s="4" t="s">
        <v>10</v>
      </c>
      <c r="D2124" s="4" t="s">
        <v>19</v>
      </c>
      <c r="E2124" s="4" t="s">
        <v>19</v>
      </c>
      <c r="F2124" s="4" t="s">
        <v>19</v>
      </c>
      <c r="G2124" s="4" t="s">
        <v>19</v>
      </c>
    </row>
    <row r="2125" spans="1:10">
      <c r="A2125" t="n">
        <v>19159</v>
      </c>
      <c r="B2125" s="30" t="n">
        <v>46</v>
      </c>
      <c r="C2125" s="7" t="n">
        <v>4</v>
      </c>
      <c r="D2125" s="7" t="n">
        <v>-8.0600004196167</v>
      </c>
      <c r="E2125" s="7" t="n">
        <v>12.5299997329712</v>
      </c>
      <c r="F2125" s="7" t="n">
        <v>78.3399963378906</v>
      </c>
      <c r="G2125" s="7" t="n">
        <v>153</v>
      </c>
    </row>
    <row r="2126" spans="1:10">
      <c r="A2126" t="s">
        <v>4</v>
      </c>
      <c r="B2126" s="4" t="s">
        <v>5</v>
      </c>
      <c r="C2126" s="4" t="s">
        <v>20</v>
      </c>
    </row>
    <row r="2127" spans="1:10">
      <c r="A2127" t="n">
        <v>19178</v>
      </c>
      <c r="B2127" s="15" t="n">
        <v>3</v>
      </c>
      <c r="C2127" s="13" t="n">
        <f t="normal" ca="1">A2133</f>
        <v>0</v>
      </c>
    </row>
    <row r="2128" spans="1:10">
      <c r="A2128" t="s">
        <v>4</v>
      </c>
      <c r="B2128" s="4" t="s">
        <v>5</v>
      </c>
      <c r="C2128" s="4" t="s">
        <v>10</v>
      </c>
      <c r="D2128" s="4" t="s">
        <v>19</v>
      </c>
      <c r="E2128" s="4" t="s">
        <v>19</v>
      </c>
      <c r="F2128" s="4" t="s">
        <v>19</v>
      </c>
      <c r="G2128" s="4" t="s">
        <v>19</v>
      </c>
    </row>
    <row r="2129" spans="1:10">
      <c r="A2129" t="n">
        <v>19183</v>
      </c>
      <c r="B2129" s="30" t="n">
        <v>46</v>
      </c>
      <c r="C2129" s="7" t="n">
        <v>2</v>
      </c>
      <c r="D2129" s="7" t="n">
        <v>-6.51999998092651</v>
      </c>
      <c r="E2129" s="7" t="n">
        <v>12.5299997329712</v>
      </c>
      <c r="F2129" s="7" t="n">
        <v>78</v>
      </c>
      <c r="G2129" s="7" t="n">
        <v>161.600006103516</v>
      </c>
    </row>
    <row r="2130" spans="1:10">
      <c r="A2130" t="s">
        <v>4</v>
      </c>
      <c r="B2130" s="4" t="s">
        <v>5</v>
      </c>
      <c r="C2130" s="4" t="s">
        <v>10</v>
      </c>
      <c r="D2130" s="4" t="s">
        <v>19</v>
      </c>
      <c r="E2130" s="4" t="s">
        <v>19</v>
      </c>
      <c r="F2130" s="4" t="s">
        <v>19</v>
      </c>
      <c r="G2130" s="4" t="s">
        <v>19</v>
      </c>
    </row>
    <row r="2131" spans="1:10">
      <c r="A2131" t="n">
        <v>19202</v>
      </c>
      <c r="B2131" s="30" t="n">
        <v>46</v>
      </c>
      <c r="C2131" s="7" t="n">
        <v>4</v>
      </c>
      <c r="D2131" s="7" t="n">
        <v>-8.0600004196167</v>
      </c>
      <c r="E2131" s="7" t="n">
        <v>12.5299997329712</v>
      </c>
      <c r="F2131" s="7" t="n">
        <v>78.3399963378906</v>
      </c>
      <c r="G2131" s="7" t="n">
        <v>153</v>
      </c>
    </row>
    <row r="2132" spans="1:10">
      <c r="A2132" t="s">
        <v>4</v>
      </c>
      <c r="B2132" s="4" t="s">
        <v>5</v>
      </c>
      <c r="C2132" s="4" t="s">
        <v>10</v>
      </c>
      <c r="D2132" s="4" t="s">
        <v>10</v>
      </c>
      <c r="E2132" s="4" t="s">
        <v>19</v>
      </c>
      <c r="F2132" s="4" t="s">
        <v>19</v>
      </c>
      <c r="G2132" s="4" t="s">
        <v>19</v>
      </c>
      <c r="H2132" s="4" t="s">
        <v>19</v>
      </c>
      <c r="I2132" s="4" t="s">
        <v>14</v>
      </c>
      <c r="J2132" s="4" t="s">
        <v>10</v>
      </c>
    </row>
    <row r="2133" spans="1:10">
      <c r="A2133" t="n">
        <v>19221</v>
      </c>
      <c r="B2133" s="54" t="n">
        <v>55</v>
      </c>
      <c r="C2133" s="7" t="n">
        <v>0</v>
      </c>
      <c r="D2133" s="7" t="n">
        <v>65533</v>
      </c>
      <c r="E2133" s="7" t="n">
        <v>-4.76000022888184</v>
      </c>
      <c r="F2133" s="7" t="n">
        <v>12.5299997329712</v>
      </c>
      <c r="G2133" s="7" t="n">
        <v>73.0400009155273</v>
      </c>
      <c r="H2133" s="7" t="n">
        <v>1.20000004768372</v>
      </c>
      <c r="I2133" s="7" t="n">
        <v>1</v>
      </c>
      <c r="J2133" s="7" t="n">
        <v>0</v>
      </c>
    </row>
    <row r="2134" spans="1:10">
      <c r="A2134" t="s">
        <v>4</v>
      </c>
      <c r="B2134" s="4" t="s">
        <v>5</v>
      </c>
      <c r="C2134" s="4" t="s">
        <v>10</v>
      </c>
      <c r="D2134" s="4" t="s">
        <v>10</v>
      </c>
      <c r="E2134" s="4" t="s">
        <v>19</v>
      </c>
      <c r="F2134" s="4" t="s">
        <v>19</v>
      </c>
      <c r="G2134" s="4" t="s">
        <v>19</v>
      </c>
      <c r="H2134" s="4" t="s">
        <v>19</v>
      </c>
      <c r="I2134" s="4" t="s">
        <v>14</v>
      </c>
      <c r="J2134" s="4" t="s">
        <v>10</v>
      </c>
    </row>
    <row r="2135" spans="1:10">
      <c r="A2135" t="n">
        <v>19245</v>
      </c>
      <c r="B2135" s="54" t="n">
        <v>55</v>
      </c>
      <c r="C2135" s="7" t="n">
        <v>7032</v>
      </c>
      <c r="D2135" s="7" t="n">
        <v>65533</v>
      </c>
      <c r="E2135" s="7" t="n">
        <v>-2.91000008583069</v>
      </c>
      <c r="F2135" s="7" t="n">
        <v>12.5299997329712</v>
      </c>
      <c r="G2135" s="7" t="n">
        <v>73.5699996948242</v>
      </c>
      <c r="H2135" s="7" t="n">
        <v>1.20000004768372</v>
      </c>
      <c r="I2135" s="7" t="n">
        <v>1</v>
      </c>
      <c r="J2135" s="7" t="n">
        <v>0</v>
      </c>
    </row>
    <row r="2136" spans="1:10">
      <c r="A2136" t="s">
        <v>4</v>
      </c>
      <c r="B2136" s="4" t="s">
        <v>5</v>
      </c>
      <c r="C2136" s="4" t="s">
        <v>10</v>
      </c>
      <c r="D2136" s="4" t="s">
        <v>10</v>
      </c>
      <c r="E2136" s="4" t="s">
        <v>19</v>
      </c>
      <c r="F2136" s="4" t="s">
        <v>19</v>
      </c>
      <c r="G2136" s="4" t="s">
        <v>19</v>
      </c>
      <c r="H2136" s="4" t="s">
        <v>19</v>
      </c>
      <c r="I2136" s="4" t="s">
        <v>14</v>
      </c>
      <c r="J2136" s="4" t="s">
        <v>10</v>
      </c>
    </row>
    <row r="2137" spans="1:10">
      <c r="A2137" t="n">
        <v>19269</v>
      </c>
      <c r="B2137" s="54" t="n">
        <v>55</v>
      </c>
      <c r="C2137" s="7" t="n">
        <v>61488</v>
      </c>
      <c r="D2137" s="7" t="n">
        <v>65533</v>
      </c>
      <c r="E2137" s="7" t="n">
        <v>-5.1399998664856</v>
      </c>
      <c r="F2137" s="7" t="n">
        <v>12.539999961853</v>
      </c>
      <c r="G2137" s="7" t="n">
        <v>74.3600006103516</v>
      </c>
      <c r="H2137" s="7" t="n">
        <v>1.20000004768372</v>
      </c>
      <c r="I2137" s="7" t="n">
        <v>1</v>
      </c>
      <c r="J2137" s="7" t="n">
        <v>0</v>
      </c>
    </row>
    <row r="2138" spans="1:10">
      <c r="A2138" t="s">
        <v>4</v>
      </c>
      <c r="B2138" s="4" t="s">
        <v>5</v>
      </c>
      <c r="C2138" s="4" t="s">
        <v>14</v>
      </c>
      <c r="D2138" s="33" t="s">
        <v>98</v>
      </c>
      <c r="E2138" s="4" t="s">
        <v>5</v>
      </c>
      <c r="F2138" s="4" t="s">
        <v>14</v>
      </c>
      <c r="G2138" s="4" t="s">
        <v>10</v>
      </c>
      <c r="H2138" s="33" t="s">
        <v>99</v>
      </c>
      <c r="I2138" s="4" t="s">
        <v>14</v>
      </c>
      <c r="J2138" s="4" t="s">
        <v>20</v>
      </c>
    </row>
    <row r="2139" spans="1:10">
      <c r="A2139" t="n">
        <v>19293</v>
      </c>
      <c r="B2139" s="12" t="n">
        <v>5</v>
      </c>
      <c r="C2139" s="7" t="n">
        <v>28</v>
      </c>
      <c r="D2139" s="33" t="s">
        <v>3</v>
      </c>
      <c r="E2139" s="34" t="n">
        <v>64</v>
      </c>
      <c r="F2139" s="7" t="n">
        <v>5</v>
      </c>
      <c r="G2139" s="7" t="n">
        <v>7</v>
      </c>
      <c r="H2139" s="33" t="s">
        <v>3</v>
      </c>
      <c r="I2139" s="7" t="n">
        <v>1</v>
      </c>
      <c r="J2139" s="13" t="n">
        <f t="normal" ca="1">A2155</f>
        <v>0</v>
      </c>
    </row>
    <row r="2140" spans="1:10">
      <c r="A2140" t="s">
        <v>4</v>
      </c>
      <c r="B2140" s="4" t="s">
        <v>5</v>
      </c>
      <c r="C2140" s="4" t="s">
        <v>10</v>
      </c>
      <c r="D2140" s="4" t="s">
        <v>10</v>
      </c>
      <c r="E2140" s="4" t="s">
        <v>19</v>
      </c>
      <c r="F2140" s="4" t="s">
        <v>19</v>
      </c>
      <c r="G2140" s="4" t="s">
        <v>19</v>
      </c>
      <c r="H2140" s="4" t="s">
        <v>19</v>
      </c>
      <c r="I2140" s="4" t="s">
        <v>14</v>
      </c>
      <c r="J2140" s="4" t="s">
        <v>10</v>
      </c>
    </row>
    <row r="2141" spans="1:10">
      <c r="A2141" t="n">
        <v>19304</v>
      </c>
      <c r="B2141" s="54" t="n">
        <v>55</v>
      </c>
      <c r="C2141" s="7" t="n">
        <v>7</v>
      </c>
      <c r="D2141" s="7" t="n">
        <v>65533</v>
      </c>
      <c r="E2141" s="7" t="n">
        <v>-3.83999991416931</v>
      </c>
      <c r="F2141" s="7" t="n">
        <v>12.5299997329712</v>
      </c>
      <c r="G2141" s="7" t="n">
        <v>73.629997253418</v>
      </c>
      <c r="H2141" s="7" t="n">
        <v>1.20000004768372</v>
      </c>
      <c r="I2141" s="7" t="n">
        <v>1</v>
      </c>
      <c r="J2141" s="7" t="n">
        <v>0</v>
      </c>
    </row>
    <row r="2142" spans="1:10">
      <c r="A2142" t="s">
        <v>4</v>
      </c>
      <c r="B2142" s="4" t="s">
        <v>5</v>
      </c>
      <c r="C2142" s="4" t="s">
        <v>14</v>
      </c>
      <c r="D2142" s="33" t="s">
        <v>98</v>
      </c>
      <c r="E2142" s="4" t="s">
        <v>5</v>
      </c>
      <c r="F2142" s="4" t="s">
        <v>14</v>
      </c>
      <c r="G2142" s="4" t="s">
        <v>10</v>
      </c>
      <c r="H2142" s="33" t="s">
        <v>99</v>
      </c>
      <c r="I2142" s="4" t="s">
        <v>14</v>
      </c>
      <c r="J2142" s="4" t="s">
        <v>20</v>
      </c>
    </row>
    <row r="2143" spans="1:10">
      <c r="A2143" t="n">
        <v>19328</v>
      </c>
      <c r="B2143" s="12" t="n">
        <v>5</v>
      </c>
      <c r="C2143" s="7" t="n">
        <v>28</v>
      </c>
      <c r="D2143" s="33" t="s">
        <v>3</v>
      </c>
      <c r="E2143" s="34" t="n">
        <v>64</v>
      </c>
      <c r="F2143" s="7" t="n">
        <v>5</v>
      </c>
      <c r="G2143" s="7" t="n">
        <v>2</v>
      </c>
      <c r="H2143" s="33" t="s">
        <v>3</v>
      </c>
      <c r="I2143" s="7" t="n">
        <v>1</v>
      </c>
      <c r="J2143" s="13" t="n">
        <f t="normal" ca="1">A2149</f>
        <v>0</v>
      </c>
    </row>
    <row r="2144" spans="1:10">
      <c r="A2144" t="s">
        <v>4</v>
      </c>
      <c r="B2144" s="4" t="s">
        <v>5</v>
      </c>
      <c r="C2144" s="4" t="s">
        <v>10</v>
      </c>
      <c r="D2144" s="4" t="s">
        <v>10</v>
      </c>
      <c r="E2144" s="4" t="s">
        <v>19</v>
      </c>
      <c r="F2144" s="4" t="s">
        <v>19</v>
      </c>
      <c r="G2144" s="4" t="s">
        <v>19</v>
      </c>
      <c r="H2144" s="4" t="s">
        <v>19</v>
      </c>
      <c r="I2144" s="4" t="s">
        <v>14</v>
      </c>
      <c r="J2144" s="4" t="s">
        <v>10</v>
      </c>
    </row>
    <row r="2145" spans="1:10">
      <c r="A2145" t="n">
        <v>19339</v>
      </c>
      <c r="B2145" s="54" t="n">
        <v>55</v>
      </c>
      <c r="C2145" s="7" t="n">
        <v>2</v>
      </c>
      <c r="D2145" s="7" t="n">
        <v>65533</v>
      </c>
      <c r="E2145" s="7" t="n">
        <v>-5.90999984741211</v>
      </c>
      <c r="F2145" s="7" t="n">
        <v>12.539999961853</v>
      </c>
      <c r="G2145" s="7" t="n">
        <v>73.0199966430664</v>
      </c>
      <c r="H2145" s="7" t="n">
        <v>1.20000004768372</v>
      </c>
      <c r="I2145" s="7" t="n">
        <v>1</v>
      </c>
      <c r="J2145" s="7" t="n">
        <v>0</v>
      </c>
    </row>
    <row r="2146" spans="1:10">
      <c r="A2146" t="s">
        <v>4</v>
      </c>
      <c r="B2146" s="4" t="s">
        <v>5</v>
      </c>
      <c r="C2146" s="4" t="s">
        <v>20</v>
      </c>
    </row>
    <row r="2147" spans="1:10">
      <c r="A2147" t="n">
        <v>19363</v>
      </c>
      <c r="B2147" s="15" t="n">
        <v>3</v>
      </c>
      <c r="C2147" s="13" t="n">
        <f t="normal" ca="1">A2153</f>
        <v>0</v>
      </c>
    </row>
    <row r="2148" spans="1:10">
      <c r="A2148" t="s">
        <v>4</v>
      </c>
      <c r="B2148" s="4" t="s">
        <v>5</v>
      </c>
      <c r="C2148" s="4" t="s">
        <v>14</v>
      </c>
      <c r="D2148" s="33" t="s">
        <v>98</v>
      </c>
      <c r="E2148" s="4" t="s">
        <v>5</v>
      </c>
      <c r="F2148" s="4" t="s">
        <v>14</v>
      </c>
      <c r="G2148" s="4" t="s">
        <v>10</v>
      </c>
      <c r="H2148" s="33" t="s">
        <v>99</v>
      </c>
      <c r="I2148" s="4" t="s">
        <v>14</v>
      </c>
      <c r="J2148" s="4" t="s">
        <v>20</v>
      </c>
    </row>
    <row r="2149" spans="1:10">
      <c r="A2149" t="n">
        <v>19368</v>
      </c>
      <c r="B2149" s="12" t="n">
        <v>5</v>
      </c>
      <c r="C2149" s="7" t="n">
        <v>28</v>
      </c>
      <c r="D2149" s="33" t="s">
        <v>3</v>
      </c>
      <c r="E2149" s="34" t="n">
        <v>64</v>
      </c>
      <c r="F2149" s="7" t="n">
        <v>5</v>
      </c>
      <c r="G2149" s="7" t="n">
        <v>4</v>
      </c>
      <c r="H2149" s="33" t="s">
        <v>3</v>
      </c>
      <c r="I2149" s="7" t="n">
        <v>1</v>
      </c>
      <c r="J2149" s="13" t="n">
        <f t="normal" ca="1">A2153</f>
        <v>0</v>
      </c>
    </row>
    <row r="2150" spans="1:10">
      <c r="A2150" t="s">
        <v>4</v>
      </c>
      <c r="B2150" s="4" t="s">
        <v>5</v>
      </c>
      <c r="C2150" s="4" t="s">
        <v>10</v>
      </c>
      <c r="D2150" s="4" t="s">
        <v>10</v>
      </c>
      <c r="E2150" s="4" t="s">
        <v>19</v>
      </c>
      <c r="F2150" s="4" t="s">
        <v>19</v>
      </c>
      <c r="G2150" s="4" t="s">
        <v>19</v>
      </c>
      <c r="H2150" s="4" t="s">
        <v>19</v>
      </c>
      <c r="I2150" s="4" t="s">
        <v>14</v>
      </c>
      <c r="J2150" s="4" t="s">
        <v>10</v>
      </c>
    </row>
    <row r="2151" spans="1:10">
      <c r="A2151" t="n">
        <v>19379</v>
      </c>
      <c r="B2151" s="54" t="n">
        <v>55</v>
      </c>
      <c r="C2151" s="7" t="n">
        <v>4</v>
      </c>
      <c r="D2151" s="7" t="n">
        <v>65533</v>
      </c>
      <c r="E2151" s="7" t="n">
        <v>-5.90999984741211</v>
      </c>
      <c r="F2151" s="7" t="n">
        <v>12.539999961853</v>
      </c>
      <c r="G2151" s="7" t="n">
        <v>73.0199966430664</v>
      </c>
      <c r="H2151" s="7" t="n">
        <v>1.20000004768372</v>
      </c>
      <c r="I2151" s="7" t="n">
        <v>1</v>
      </c>
      <c r="J2151" s="7" t="n">
        <v>0</v>
      </c>
    </row>
    <row r="2152" spans="1:10">
      <c r="A2152" t="s">
        <v>4</v>
      </c>
      <c r="B2152" s="4" t="s">
        <v>5</v>
      </c>
      <c r="C2152" s="4" t="s">
        <v>20</v>
      </c>
    </row>
    <row r="2153" spans="1:10">
      <c r="A2153" t="n">
        <v>19403</v>
      </c>
      <c r="B2153" s="15" t="n">
        <v>3</v>
      </c>
      <c r="C2153" s="13" t="n">
        <f t="normal" ca="1">A2159</f>
        <v>0</v>
      </c>
    </row>
    <row r="2154" spans="1:10">
      <c r="A2154" t="s">
        <v>4</v>
      </c>
      <c r="B2154" s="4" t="s">
        <v>5</v>
      </c>
      <c r="C2154" s="4" t="s">
        <v>10</v>
      </c>
      <c r="D2154" s="4" t="s">
        <v>10</v>
      </c>
      <c r="E2154" s="4" t="s">
        <v>19</v>
      </c>
      <c r="F2154" s="4" t="s">
        <v>19</v>
      </c>
      <c r="G2154" s="4" t="s">
        <v>19</v>
      </c>
      <c r="H2154" s="4" t="s">
        <v>19</v>
      </c>
      <c r="I2154" s="4" t="s">
        <v>14</v>
      </c>
      <c r="J2154" s="4" t="s">
        <v>10</v>
      </c>
    </row>
    <row r="2155" spans="1:10">
      <c r="A2155" t="n">
        <v>19408</v>
      </c>
      <c r="B2155" s="54" t="n">
        <v>55</v>
      </c>
      <c r="C2155" s="7" t="n">
        <v>2</v>
      </c>
      <c r="D2155" s="7" t="n">
        <v>65533</v>
      </c>
      <c r="E2155" s="7" t="n">
        <v>-3.83999991416931</v>
      </c>
      <c r="F2155" s="7" t="n">
        <v>12.5299997329712</v>
      </c>
      <c r="G2155" s="7" t="n">
        <v>73.629997253418</v>
      </c>
      <c r="H2155" s="7" t="n">
        <v>1.20000004768372</v>
      </c>
      <c r="I2155" s="7" t="n">
        <v>1</v>
      </c>
      <c r="J2155" s="7" t="n">
        <v>0</v>
      </c>
    </row>
    <row r="2156" spans="1:10">
      <c r="A2156" t="s">
        <v>4</v>
      </c>
      <c r="B2156" s="4" t="s">
        <v>5</v>
      </c>
      <c r="C2156" s="4" t="s">
        <v>10</v>
      </c>
      <c r="D2156" s="4" t="s">
        <v>10</v>
      </c>
      <c r="E2156" s="4" t="s">
        <v>19</v>
      </c>
      <c r="F2156" s="4" t="s">
        <v>19</v>
      </c>
      <c r="G2156" s="4" t="s">
        <v>19</v>
      </c>
      <c r="H2156" s="4" t="s">
        <v>19</v>
      </c>
      <c r="I2156" s="4" t="s">
        <v>14</v>
      </c>
      <c r="J2156" s="4" t="s">
        <v>10</v>
      </c>
    </row>
    <row r="2157" spans="1:10">
      <c r="A2157" t="n">
        <v>19432</v>
      </c>
      <c r="B2157" s="54" t="n">
        <v>55</v>
      </c>
      <c r="C2157" s="7" t="n">
        <v>4</v>
      </c>
      <c r="D2157" s="7" t="n">
        <v>65533</v>
      </c>
      <c r="E2157" s="7" t="n">
        <v>-5.90999984741211</v>
      </c>
      <c r="F2157" s="7" t="n">
        <v>12.539999961853</v>
      </c>
      <c r="G2157" s="7" t="n">
        <v>73.0199966430664</v>
      </c>
      <c r="H2157" s="7" t="n">
        <v>1.20000004768372</v>
      </c>
      <c r="I2157" s="7" t="n">
        <v>1</v>
      </c>
      <c r="J2157" s="7" t="n">
        <v>0</v>
      </c>
    </row>
    <row r="2158" spans="1:10">
      <c r="A2158" t="s">
        <v>4</v>
      </c>
      <c r="B2158" s="4" t="s">
        <v>5</v>
      </c>
      <c r="C2158" s="4" t="s">
        <v>14</v>
      </c>
      <c r="D2158" s="4" t="s">
        <v>14</v>
      </c>
      <c r="E2158" s="4" t="s">
        <v>19</v>
      </c>
      <c r="F2158" s="4" t="s">
        <v>19</v>
      </c>
      <c r="G2158" s="4" t="s">
        <v>19</v>
      </c>
      <c r="H2158" s="4" t="s">
        <v>10</v>
      </c>
    </row>
    <row r="2159" spans="1:10">
      <c r="A2159" t="n">
        <v>19456</v>
      </c>
      <c r="B2159" s="52" t="n">
        <v>45</v>
      </c>
      <c r="C2159" s="7" t="n">
        <v>2</v>
      </c>
      <c r="D2159" s="7" t="n">
        <v>3</v>
      </c>
      <c r="E2159" s="7" t="n">
        <v>-8.28999996185303</v>
      </c>
      <c r="F2159" s="7" t="n">
        <v>16.4899997711182</v>
      </c>
      <c r="G2159" s="7" t="n">
        <v>76.0299987792969</v>
      </c>
      <c r="H2159" s="7" t="n">
        <v>0</v>
      </c>
    </row>
    <row r="2160" spans="1:10">
      <c r="A2160" t="s">
        <v>4</v>
      </c>
      <c r="B2160" s="4" t="s">
        <v>5</v>
      </c>
      <c r="C2160" s="4" t="s">
        <v>14</v>
      </c>
      <c r="D2160" s="4" t="s">
        <v>14</v>
      </c>
      <c r="E2160" s="4" t="s">
        <v>19</v>
      </c>
      <c r="F2160" s="4" t="s">
        <v>19</v>
      </c>
      <c r="G2160" s="4" t="s">
        <v>19</v>
      </c>
      <c r="H2160" s="4" t="s">
        <v>10</v>
      </c>
      <c r="I2160" s="4" t="s">
        <v>14</v>
      </c>
    </row>
    <row r="2161" spans="1:10">
      <c r="A2161" t="n">
        <v>19473</v>
      </c>
      <c r="B2161" s="52" t="n">
        <v>45</v>
      </c>
      <c r="C2161" s="7" t="n">
        <v>4</v>
      </c>
      <c r="D2161" s="7" t="n">
        <v>3</v>
      </c>
      <c r="E2161" s="7" t="n">
        <v>0.430000007152557</v>
      </c>
      <c r="F2161" s="7" t="n">
        <v>332.880004882813</v>
      </c>
      <c r="G2161" s="7" t="n">
        <v>0</v>
      </c>
      <c r="H2161" s="7" t="n">
        <v>0</v>
      </c>
      <c r="I2161" s="7" t="n">
        <v>0</v>
      </c>
    </row>
    <row r="2162" spans="1:10">
      <c r="A2162" t="s">
        <v>4</v>
      </c>
      <c r="B2162" s="4" t="s">
        <v>5</v>
      </c>
      <c r="C2162" s="4" t="s">
        <v>14</v>
      </c>
      <c r="D2162" s="4" t="s">
        <v>14</v>
      </c>
      <c r="E2162" s="4" t="s">
        <v>19</v>
      </c>
      <c r="F2162" s="4" t="s">
        <v>10</v>
      </c>
    </row>
    <row r="2163" spans="1:10">
      <c r="A2163" t="n">
        <v>19491</v>
      </c>
      <c r="B2163" s="52" t="n">
        <v>45</v>
      </c>
      <c r="C2163" s="7" t="n">
        <v>5</v>
      </c>
      <c r="D2163" s="7" t="n">
        <v>3</v>
      </c>
      <c r="E2163" s="7" t="n">
        <v>2.90000009536743</v>
      </c>
      <c r="F2163" s="7" t="n">
        <v>0</v>
      </c>
    </row>
    <row r="2164" spans="1:10">
      <c r="A2164" t="s">
        <v>4</v>
      </c>
      <c r="B2164" s="4" t="s">
        <v>5</v>
      </c>
      <c r="C2164" s="4" t="s">
        <v>14</v>
      </c>
      <c r="D2164" s="4" t="s">
        <v>14</v>
      </c>
      <c r="E2164" s="4" t="s">
        <v>19</v>
      </c>
      <c r="F2164" s="4" t="s">
        <v>10</v>
      </c>
    </row>
    <row r="2165" spans="1:10">
      <c r="A2165" t="n">
        <v>19500</v>
      </c>
      <c r="B2165" s="52" t="n">
        <v>45</v>
      </c>
      <c r="C2165" s="7" t="n">
        <v>11</v>
      </c>
      <c r="D2165" s="7" t="n">
        <v>3</v>
      </c>
      <c r="E2165" s="7" t="n">
        <v>38</v>
      </c>
      <c r="F2165" s="7" t="n">
        <v>0</v>
      </c>
    </row>
    <row r="2166" spans="1:10">
      <c r="A2166" t="s">
        <v>4</v>
      </c>
      <c r="B2166" s="4" t="s">
        <v>5</v>
      </c>
      <c r="C2166" s="4" t="s">
        <v>14</v>
      </c>
      <c r="D2166" s="4" t="s">
        <v>14</v>
      </c>
      <c r="E2166" s="4" t="s">
        <v>19</v>
      </c>
      <c r="F2166" s="4" t="s">
        <v>19</v>
      </c>
      <c r="G2166" s="4" t="s">
        <v>19</v>
      </c>
      <c r="H2166" s="4" t="s">
        <v>10</v>
      </c>
    </row>
    <row r="2167" spans="1:10">
      <c r="A2167" t="n">
        <v>19509</v>
      </c>
      <c r="B2167" s="52" t="n">
        <v>45</v>
      </c>
      <c r="C2167" s="7" t="n">
        <v>2</v>
      </c>
      <c r="D2167" s="7" t="n">
        <v>3</v>
      </c>
      <c r="E2167" s="7" t="n">
        <v>-7.21000003814697</v>
      </c>
      <c r="F2167" s="7" t="n">
        <v>14.1099996566772</v>
      </c>
      <c r="G2167" s="7" t="n">
        <v>75.629997253418</v>
      </c>
      <c r="H2167" s="7" t="n">
        <v>4000</v>
      </c>
    </row>
    <row r="2168" spans="1:10">
      <c r="A2168" t="s">
        <v>4</v>
      </c>
      <c r="B2168" s="4" t="s">
        <v>5</v>
      </c>
      <c r="C2168" s="4" t="s">
        <v>14</v>
      </c>
      <c r="D2168" s="4" t="s">
        <v>14</v>
      </c>
      <c r="E2168" s="4" t="s">
        <v>19</v>
      </c>
      <c r="F2168" s="4" t="s">
        <v>19</v>
      </c>
      <c r="G2168" s="4" t="s">
        <v>19</v>
      </c>
      <c r="H2168" s="4" t="s">
        <v>10</v>
      </c>
      <c r="I2168" s="4" t="s">
        <v>14</v>
      </c>
    </row>
    <row r="2169" spans="1:10">
      <c r="A2169" t="n">
        <v>19526</v>
      </c>
      <c r="B2169" s="52" t="n">
        <v>45</v>
      </c>
      <c r="C2169" s="7" t="n">
        <v>4</v>
      </c>
      <c r="D2169" s="7" t="n">
        <v>3</v>
      </c>
      <c r="E2169" s="7" t="n">
        <v>3.55999994277954</v>
      </c>
      <c r="F2169" s="7" t="n">
        <v>327.959991455078</v>
      </c>
      <c r="G2169" s="7" t="n">
        <v>0</v>
      </c>
      <c r="H2169" s="7" t="n">
        <v>4000</v>
      </c>
      <c r="I2169" s="7" t="n">
        <v>1</v>
      </c>
    </row>
    <row r="2170" spans="1:10">
      <c r="A2170" t="s">
        <v>4</v>
      </c>
      <c r="B2170" s="4" t="s">
        <v>5</v>
      </c>
      <c r="C2170" s="4" t="s">
        <v>14</v>
      </c>
      <c r="D2170" s="4" t="s">
        <v>10</v>
      </c>
    </row>
    <row r="2171" spans="1:10">
      <c r="A2171" t="n">
        <v>19544</v>
      </c>
      <c r="B2171" s="46" t="n">
        <v>58</v>
      </c>
      <c r="C2171" s="7" t="n">
        <v>255</v>
      </c>
      <c r="D2171" s="7" t="n">
        <v>0</v>
      </c>
    </row>
    <row r="2172" spans="1:10">
      <c r="A2172" t="s">
        <v>4</v>
      </c>
      <c r="B2172" s="4" t="s">
        <v>5</v>
      </c>
      <c r="C2172" s="4" t="s">
        <v>14</v>
      </c>
      <c r="D2172" s="4" t="s">
        <v>10</v>
      </c>
    </row>
    <row r="2173" spans="1:10">
      <c r="A2173" t="n">
        <v>19548</v>
      </c>
      <c r="B2173" s="52" t="n">
        <v>45</v>
      </c>
      <c r="C2173" s="7" t="n">
        <v>7</v>
      </c>
      <c r="D2173" s="7" t="n">
        <v>255</v>
      </c>
    </row>
    <row r="2174" spans="1:10">
      <c r="A2174" t="s">
        <v>4</v>
      </c>
      <c r="B2174" s="4" t="s">
        <v>5</v>
      </c>
      <c r="C2174" s="4" t="s">
        <v>10</v>
      </c>
      <c r="D2174" s="4" t="s">
        <v>14</v>
      </c>
    </row>
    <row r="2175" spans="1:10">
      <c r="A2175" t="n">
        <v>19552</v>
      </c>
      <c r="B2175" s="56" t="n">
        <v>56</v>
      </c>
      <c r="C2175" s="7" t="n">
        <v>0</v>
      </c>
      <c r="D2175" s="7" t="n">
        <v>0</v>
      </c>
    </row>
    <row r="2176" spans="1:10">
      <c r="A2176" t="s">
        <v>4</v>
      </c>
      <c r="B2176" s="4" t="s">
        <v>5</v>
      </c>
      <c r="C2176" s="4" t="s">
        <v>10</v>
      </c>
      <c r="D2176" s="4" t="s">
        <v>14</v>
      </c>
    </row>
    <row r="2177" spans="1:9">
      <c r="A2177" t="n">
        <v>19556</v>
      </c>
      <c r="B2177" s="56" t="n">
        <v>56</v>
      </c>
      <c r="C2177" s="7" t="n">
        <v>7032</v>
      </c>
      <c r="D2177" s="7" t="n">
        <v>0</v>
      </c>
    </row>
    <row r="2178" spans="1:9">
      <c r="A2178" t="s">
        <v>4</v>
      </c>
      <c r="B2178" s="4" t="s">
        <v>5</v>
      </c>
      <c r="C2178" s="4" t="s">
        <v>10</v>
      </c>
      <c r="D2178" s="4" t="s">
        <v>14</v>
      </c>
    </row>
    <row r="2179" spans="1:9">
      <c r="A2179" t="n">
        <v>19560</v>
      </c>
      <c r="B2179" s="56" t="n">
        <v>56</v>
      </c>
      <c r="C2179" s="7" t="n">
        <v>61489</v>
      </c>
      <c r="D2179" s="7" t="n">
        <v>0</v>
      </c>
    </row>
    <row r="2180" spans="1:9">
      <c r="A2180" t="s">
        <v>4</v>
      </c>
      <c r="B2180" s="4" t="s">
        <v>5</v>
      </c>
      <c r="C2180" s="4" t="s">
        <v>10</v>
      </c>
      <c r="D2180" s="4" t="s">
        <v>14</v>
      </c>
    </row>
    <row r="2181" spans="1:9">
      <c r="A2181" t="n">
        <v>19564</v>
      </c>
      <c r="B2181" s="56" t="n">
        <v>56</v>
      </c>
      <c r="C2181" s="7" t="n">
        <v>61490</v>
      </c>
      <c r="D2181" s="7" t="n">
        <v>0</v>
      </c>
    </row>
    <row r="2182" spans="1:9">
      <c r="A2182" t="s">
        <v>4</v>
      </c>
      <c r="B2182" s="4" t="s">
        <v>5</v>
      </c>
      <c r="C2182" s="4" t="s">
        <v>14</v>
      </c>
      <c r="D2182" s="4" t="s">
        <v>10</v>
      </c>
      <c r="E2182" s="4" t="s">
        <v>19</v>
      </c>
    </row>
    <row r="2183" spans="1:9">
      <c r="A2183" t="n">
        <v>19568</v>
      </c>
      <c r="B2183" s="46" t="n">
        <v>58</v>
      </c>
      <c r="C2183" s="7" t="n">
        <v>101</v>
      </c>
      <c r="D2183" s="7" t="n">
        <v>300</v>
      </c>
      <c r="E2183" s="7" t="n">
        <v>1</v>
      </c>
    </row>
    <row r="2184" spans="1:9">
      <c r="A2184" t="s">
        <v>4</v>
      </c>
      <c r="B2184" s="4" t="s">
        <v>5</v>
      </c>
      <c r="C2184" s="4" t="s">
        <v>14</v>
      </c>
      <c r="D2184" s="4" t="s">
        <v>10</v>
      </c>
    </row>
    <row r="2185" spans="1:9">
      <c r="A2185" t="n">
        <v>19576</v>
      </c>
      <c r="B2185" s="46" t="n">
        <v>58</v>
      </c>
      <c r="C2185" s="7" t="n">
        <v>254</v>
      </c>
      <c r="D2185" s="7" t="n">
        <v>0</v>
      </c>
    </row>
    <row r="2186" spans="1:9">
      <c r="A2186" t="s">
        <v>4</v>
      </c>
      <c r="B2186" s="4" t="s">
        <v>5</v>
      </c>
      <c r="C2186" s="4" t="s">
        <v>10</v>
      </c>
      <c r="D2186" s="4" t="s">
        <v>9</v>
      </c>
    </row>
    <row r="2187" spans="1:9">
      <c r="A2187" t="n">
        <v>19580</v>
      </c>
      <c r="B2187" s="41" t="n">
        <v>43</v>
      </c>
      <c r="C2187" s="7" t="n">
        <v>64</v>
      </c>
      <c r="D2187" s="7" t="n">
        <v>1</v>
      </c>
    </row>
    <row r="2188" spans="1:9">
      <c r="A2188" t="s">
        <v>4</v>
      </c>
      <c r="B2188" s="4" t="s">
        <v>5</v>
      </c>
      <c r="C2188" s="4" t="s">
        <v>10</v>
      </c>
      <c r="D2188" s="4" t="s">
        <v>9</v>
      </c>
    </row>
    <row r="2189" spans="1:9">
      <c r="A2189" t="n">
        <v>19587</v>
      </c>
      <c r="B2189" s="41" t="n">
        <v>43</v>
      </c>
      <c r="C2189" s="7" t="n">
        <v>66</v>
      </c>
      <c r="D2189" s="7" t="n">
        <v>1</v>
      </c>
    </row>
    <row r="2190" spans="1:9">
      <c r="A2190" t="s">
        <v>4</v>
      </c>
      <c r="B2190" s="4" t="s">
        <v>5</v>
      </c>
      <c r="C2190" s="4" t="s">
        <v>10</v>
      </c>
      <c r="D2190" s="4" t="s">
        <v>9</v>
      </c>
    </row>
    <row r="2191" spans="1:9">
      <c r="A2191" t="n">
        <v>19594</v>
      </c>
      <c r="B2191" s="41" t="n">
        <v>43</v>
      </c>
      <c r="C2191" s="7" t="n">
        <v>67</v>
      </c>
      <c r="D2191" s="7" t="n">
        <v>1</v>
      </c>
    </row>
    <row r="2192" spans="1:9">
      <c r="A2192" t="s">
        <v>4</v>
      </c>
      <c r="B2192" s="4" t="s">
        <v>5</v>
      </c>
      <c r="C2192" s="4" t="s">
        <v>14</v>
      </c>
      <c r="D2192" s="4" t="s">
        <v>14</v>
      </c>
      <c r="E2192" s="4" t="s">
        <v>19</v>
      </c>
      <c r="F2192" s="4" t="s">
        <v>19</v>
      </c>
      <c r="G2192" s="4" t="s">
        <v>19</v>
      </c>
      <c r="H2192" s="4" t="s">
        <v>10</v>
      </c>
    </row>
    <row r="2193" spans="1:8">
      <c r="A2193" t="n">
        <v>19601</v>
      </c>
      <c r="B2193" s="52" t="n">
        <v>45</v>
      </c>
      <c r="C2193" s="7" t="n">
        <v>2</v>
      </c>
      <c r="D2193" s="7" t="n">
        <v>3</v>
      </c>
      <c r="E2193" s="7" t="n">
        <v>-4.96000003814697</v>
      </c>
      <c r="F2193" s="7" t="n">
        <v>14.1099996566772</v>
      </c>
      <c r="G2193" s="7" t="n">
        <v>73.3199996948242</v>
      </c>
      <c r="H2193" s="7" t="n">
        <v>0</v>
      </c>
    </row>
    <row r="2194" spans="1:8">
      <c r="A2194" t="s">
        <v>4</v>
      </c>
      <c r="B2194" s="4" t="s">
        <v>5</v>
      </c>
      <c r="C2194" s="4" t="s">
        <v>14</v>
      </c>
      <c r="D2194" s="4" t="s">
        <v>14</v>
      </c>
      <c r="E2194" s="4" t="s">
        <v>19</v>
      </c>
      <c r="F2194" s="4" t="s">
        <v>19</v>
      </c>
      <c r="G2194" s="4" t="s">
        <v>19</v>
      </c>
      <c r="H2194" s="4" t="s">
        <v>10</v>
      </c>
      <c r="I2194" s="4" t="s">
        <v>14</v>
      </c>
    </row>
    <row r="2195" spans="1:8">
      <c r="A2195" t="n">
        <v>19618</v>
      </c>
      <c r="B2195" s="52" t="n">
        <v>45</v>
      </c>
      <c r="C2195" s="7" t="n">
        <v>4</v>
      </c>
      <c r="D2195" s="7" t="n">
        <v>3</v>
      </c>
      <c r="E2195" s="7" t="n">
        <v>3.55999994277954</v>
      </c>
      <c r="F2195" s="7" t="n">
        <v>326.480010986328</v>
      </c>
      <c r="G2195" s="7" t="n">
        <v>0</v>
      </c>
      <c r="H2195" s="7" t="n">
        <v>0</v>
      </c>
      <c r="I2195" s="7" t="n">
        <v>0</v>
      </c>
    </row>
    <row r="2196" spans="1:8">
      <c r="A2196" t="s">
        <v>4</v>
      </c>
      <c r="B2196" s="4" t="s">
        <v>5</v>
      </c>
      <c r="C2196" s="4" t="s">
        <v>14</v>
      </c>
      <c r="D2196" s="4" t="s">
        <v>14</v>
      </c>
      <c r="E2196" s="4" t="s">
        <v>19</v>
      </c>
      <c r="F2196" s="4" t="s">
        <v>10</v>
      </c>
    </row>
    <row r="2197" spans="1:8">
      <c r="A2197" t="n">
        <v>19636</v>
      </c>
      <c r="B2197" s="52" t="n">
        <v>45</v>
      </c>
      <c r="C2197" s="7" t="n">
        <v>5</v>
      </c>
      <c r="D2197" s="7" t="n">
        <v>3</v>
      </c>
      <c r="E2197" s="7" t="n">
        <v>2.90000009536743</v>
      </c>
      <c r="F2197" s="7" t="n">
        <v>0</v>
      </c>
    </row>
    <row r="2198" spans="1:8">
      <c r="A2198" t="s">
        <v>4</v>
      </c>
      <c r="B2198" s="4" t="s">
        <v>5</v>
      </c>
      <c r="C2198" s="4" t="s">
        <v>14</v>
      </c>
      <c r="D2198" s="4" t="s">
        <v>14</v>
      </c>
      <c r="E2198" s="4" t="s">
        <v>19</v>
      </c>
      <c r="F2198" s="4" t="s">
        <v>10</v>
      </c>
    </row>
    <row r="2199" spans="1:8">
      <c r="A2199" t="n">
        <v>19645</v>
      </c>
      <c r="B2199" s="52" t="n">
        <v>45</v>
      </c>
      <c r="C2199" s="7" t="n">
        <v>11</v>
      </c>
      <c r="D2199" s="7" t="n">
        <v>3</v>
      </c>
      <c r="E2199" s="7" t="n">
        <v>38</v>
      </c>
      <c r="F2199" s="7" t="n">
        <v>0</v>
      </c>
    </row>
    <row r="2200" spans="1:8">
      <c r="A2200" t="s">
        <v>4</v>
      </c>
      <c r="B2200" s="4" t="s">
        <v>5</v>
      </c>
      <c r="C2200" s="4" t="s">
        <v>14</v>
      </c>
      <c r="D2200" s="4" t="s">
        <v>10</v>
      </c>
    </row>
    <row r="2201" spans="1:8">
      <c r="A2201" t="n">
        <v>19654</v>
      </c>
      <c r="B2201" s="46" t="n">
        <v>58</v>
      </c>
      <c r="C2201" s="7" t="n">
        <v>255</v>
      </c>
      <c r="D2201" s="7" t="n">
        <v>0</v>
      </c>
    </row>
    <row r="2202" spans="1:8">
      <c r="A2202" t="s">
        <v>4</v>
      </c>
      <c r="B2202" s="4" t="s">
        <v>5</v>
      </c>
      <c r="C2202" s="4" t="s">
        <v>14</v>
      </c>
      <c r="D2202" s="4" t="s">
        <v>10</v>
      </c>
    </row>
    <row r="2203" spans="1:8">
      <c r="A2203" t="n">
        <v>19658</v>
      </c>
      <c r="B2203" s="52" t="n">
        <v>45</v>
      </c>
      <c r="C2203" s="7" t="n">
        <v>7</v>
      </c>
      <c r="D2203" s="7" t="n">
        <v>255</v>
      </c>
    </row>
    <row r="2204" spans="1:8">
      <c r="A2204" t="s">
        <v>4</v>
      </c>
      <c r="B2204" s="4" t="s">
        <v>5</v>
      </c>
      <c r="C2204" s="4" t="s">
        <v>14</v>
      </c>
      <c r="D2204" s="33" t="s">
        <v>98</v>
      </c>
      <c r="E2204" s="4" t="s">
        <v>5</v>
      </c>
      <c r="F2204" s="4" t="s">
        <v>14</v>
      </c>
      <c r="G2204" s="4" t="s">
        <v>10</v>
      </c>
      <c r="H2204" s="33" t="s">
        <v>99</v>
      </c>
      <c r="I2204" s="4" t="s">
        <v>14</v>
      </c>
      <c r="J2204" s="4" t="s">
        <v>20</v>
      </c>
    </row>
    <row r="2205" spans="1:8">
      <c r="A2205" t="n">
        <v>19662</v>
      </c>
      <c r="B2205" s="12" t="n">
        <v>5</v>
      </c>
      <c r="C2205" s="7" t="n">
        <v>28</v>
      </c>
      <c r="D2205" s="33" t="s">
        <v>3</v>
      </c>
      <c r="E2205" s="34" t="n">
        <v>64</v>
      </c>
      <c r="F2205" s="7" t="n">
        <v>5</v>
      </c>
      <c r="G2205" s="7" t="n">
        <v>4</v>
      </c>
      <c r="H2205" s="33" t="s">
        <v>3</v>
      </c>
      <c r="I2205" s="7" t="n">
        <v>1</v>
      </c>
      <c r="J2205" s="13" t="n">
        <f t="normal" ca="1">A2217</f>
        <v>0</v>
      </c>
    </row>
    <row r="2206" spans="1:8">
      <c r="A2206" t="s">
        <v>4</v>
      </c>
      <c r="B2206" s="4" t="s">
        <v>5</v>
      </c>
      <c r="C2206" s="4" t="s">
        <v>14</v>
      </c>
      <c r="D2206" s="4" t="s">
        <v>10</v>
      </c>
      <c r="E2206" s="4" t="s">
        <v>6</v>
      </c>
    </row>
    <row r="2207" spans="1:8">
      <c r="A2207" t="n">
        <v>19673</v>
      </c>
      <c r="B2207" s="35" t="n">
        <v>51</v>
      </c>
      <c r="C2207" s="7" t="n">
        <v>4</v>
      </c>
      <c r="D2207" s="7" t="n">
        <v>4</v>
      </c>
      <c r="E2207" s="7" t="s">
        <v>239</v>
      </c>
    </row>
    <row r="2208" spans="1:8">
      <c r="A2208" t="s">
        <v>4</v>
      </c>
      <c r="B2208" s="4" t="s">
        <v>5</v>
      </c>
      <c r="C2208" s="4" t="s">
        <v>10</v>
      </c>
    </row>
    <row r="2209" spans="1:10">
      <c r="A2209" t="n">
        <v>19687</v>
      </c>
      <c r="B2209" s="26" t="n">
        <v>16</v>
      </c>
      <c r="C2209" s="7" t="n">
        <v>0</v>
      </c>
    </row>
    <row r="2210" spans="1:10">
      <c r="A2210" t="s">
        <v>4</v>
      </c>
      <c r="B2210" s="4" t="s">
        <v>5</v>
      </c>
      <c r="C2210" s="4" t="s">
        <v>10</v>
      </c>
      <c r="D2210" s="4" t="s">
        <v>88</v>
      </c>
      <c r="E2210" s="4" t="s">
        <v>14</v>
      </c>
      <c r="F2210" s="4" t="s">
        <v>14</v>
      </c>
      <c r="G2210" s="4" t="s">
        <v>88</v>
      </c>
      <c r="H2210" s="4" t="s">
        <v>14</v>
      </c>
      <c r="I2210" s="4" t="s">
        <v>14</v>
      </c>
    </row>
    <row r="2211" spans="1:10">
      <c r="A2211" t="n">
        <v>19690</v>
      </c>
      <c r="B2211" s="36" t="n">
        <v>26</v>
      </c>
      <c r="C2211" s="7" t="n">
        <v>4</v>
      </c>
      <c r="D2211" s="7" t="s">
        <v>240</v>
      </c>
      <c r="E2211" s="7" t="n">
        <v>2</v>
      </c>
      <c r="F2211" s="7" t="n">
        <v>3</v>
      </c>
      <c r="G2211" s="7" t="s">
        <v>241</v>
      </c>
      <c r="H2211" s="7" t="n">
        <v>2</v>
      </c>
      <c r="I2211" s="7" t="n">
        <v>0</v>
      </c>
    </row>
    <row r="2212" spans="1:10">
      <c r="A2212" t="s">
        <v>4</v>
      </c>
      <c r="B2212" s="4" t="s">
        <v>5</v>
      </c>
    </row>
    <row r="2213" spans="1:10">
      <c r="A2213" t="n">
        <v>19833</v>
      </c>
      <c r="B2213" s="24" t="n">
        <v>28</v>
      </c>
    </row>
    <row r="2214" spans="1:10">
      <c r="A2214" t="s">
        <v>4</v>
      </c>
      <c r="B2214" s="4" t="s">
        <v>5</v>
      </c>
      <c r="C2214" s="4" t="s">
        <v>20</v>
      </c>
    </row>
    <row r="2215" spans="1:10">
      <c r="A2215" t="n">
        <v>19834</v>
      </c>
      <c r="B2215" s="15" t="n">
        <v>3</v>
      </c>
      <c r="C2215" s="13" t="n">
        <f t="normal" ca="1">A2227</f>
        <v>0</v>
      </c>
    </row>
    <row r="2216" spans="1:10">
      <c r="A2216" t="s">
        <v>4</v>
      </c>
      <c r="B2216" s="4" t="s">
        <v>5</v>
      </c>
      <c r="C2216" s="4" t="s">
        <v>14</v>
      </c>
      <c r="D2216" s="33" t="s">
        <v>98</v>
      </c>
      <c r="E2216" s="4" t="s">
        <v>5</v>
      </c>
      <c r="F2216" s="4" t="s">
        <v>14</v>
      </c>
      <c r="G2216" s="4" t="s">
        <v>10</v>
      </c>
      <c r="H2216" s="33" t="s">
        <v>99</v>
      </c>
      <c r="I2216" s="4" t="s">
        <v>14</v>
      </c>
      <c r="J2216" s="4" t="s">
        <v>20</v>
      </c>
    </row>
    <row r="2217" spans="1:10">
      <c r="A2217" t="n">
        <v>19839</v>
      </c>
      <c r="B2217" s="12" t="n">
        <v>5</v>
      </c>
      <c r="C2217" s="7" t="n">
        <v>28</v>
      </c>
      <c r="D2217" s="33" t="s">
        <v>3</v>
      </c>
      <c r="E2217" s="34" t="n">
        <v>64</v>
      </c>
      <c r="F2217" s="7" t="n">
        <v>5</v>
      </c>
      <c r="G2217" s="7" t="n">
        <v>2</v>
      </c>
      <c r="H2217" s="33" t="s">
        <v>3</v>
      </c>
      <c r="I2217" s="7" t="n">
        <v>1</v>
      </c>
      <c r="J2217" s="13" t="n">
        <f t="normal" ca="1">A2227</f>
        <v>0</v>
      </c>
    </row>
    <row r="2218" spans="1:10">
      <c r="A2218" t="s">
        <v>4</v>
      </c>
      <c r="B2218" s="4" t="s">
        <v>5</v>
      </c>
      <c r="C2218" s="4" t="s">
        <v>14</v>
      </c>
      <c r="D2218" s="4" t="s">
        <v>10</v>
      </c>
      <c r="E2218" s="4" t="s">
        <v>6</v>
      </c>
    </row>
    <row r="2219" spans="1:10">
      <c r="A2219" t="n">
        <v>19850</v>
      </c>
      <c r="B2219" s="35" t="n">
        <v>51</v>
      </c>
      <c r="C2219" s="7" t="n">
        <v>4</v>
      </c>
      <c r="D2219" s="7" t="n">
        <v>2</v>
      </c>
      <c r="E2219" s="7" t="s">
        <v>242</v>
      </c>
    </row>
    <row r="2220" spans="1:10">
      <c r="A2220" t="s">
        <v>4</v>
      </c>
      <c r="B2220" s="4" t="s">
        <v>5</v>
      </c>
      <c r="C2220" s="4" t="s">
        <v>10</v>
      </c>
    </row>
    <row r="2221" spans="1:10">
      <c r="A2221" t="n">
        <v>19864</v>
      </c>
      <c r="B2221" s="26" t="n">
        <v>16</v>
      </c>
      <c r="C2221" s="7" t="n">
        <v>0</v>
      </c>
    </row>
    <row r="2222" spans="1:10">
      <c r="A2222" t="s">
        <v>4</v>
      </c>
      <c r="B2222" s="4" t="s">
        <v>5</v>
      </c>
      <c r="C2222" s="4" t="s">
        <v>10</v>
      </c>
      <c r="D2222" s="4" t="s">
        <v>88</v>
      </c>
      <c r="E2222" s="4" t="s">
        <v>14</v>
      </c>
      <c r="F2222" s="4" t="s">
        <v>14</v>
      </c>
      <c r="G2222" s="4" t="s">
        <v>88</v>
      </c>
      <c r="H2222" s="4" t="s">
        <v>14</v>
      </c>
      <c r="I2222" s="4" t="s">
        <v>14</v>
      </c>
    </row>
    <row r="2223" spans="1:10">
      <c r="A2223" t="n">
        <v>19867</v>
      </c>
      <c r="B2223" s="36" t="n">
        <v>26</v>
      </c>
      <c r="C2223" s="7" t="n">
        <v>2</v>
      </c>
      <c r="D2223" s="7" t="s">
        <v>243</v>
      </c>
      <c r="E2223" s="7" t="n">
        <v>2</v>
      </c>
      <c r="F2223" s="7" t="n">
        <v>3</v>
      </c>
      <c r="G2223" s="7" t="s">
        <v>244</v>
      </c>
      <c r="H2223" s="7" t="n">
        <v>2</v>
      </c>
      <c r="I2223" s="7" t="n">
        <v>0</v>
      </c>
    </row>
    <row r="2224" spans="1:10">
      <c r="A2224" t="s">
        <v>4</v>
      </c>
      <c r="B2224" s="4" t="s">
        <v>5</v>
      </c>
    </row>
    <row r="2225" spans="1:10">
      <c r="A2225" t="n">
        <v>19998</v>
      </c>
      <c r="B2225" s="24" t="n">
        <v>28</v>
      </c>
    </row>
    <row r="2226" spans="1:10">
      <c r="A2226" t="s">
        <v>4</v>
      </c>
      <c r="B2226" s="4" t="s">
        <v>5</v>
      </c>
      <c r="C2226" s="4" t="s">
        <v>14</v>
      </c>
      <c r="D2226" s="33" t="s">
        <v>98</v>
      </c>
      <c r="E2226" s="4" t="s">
        <v>5</v>
      </c>
      <c r="F2226" s="4" t="s">
        <v>14</v>
      </c>
      <c r="G2226" s="4" t="s">
        <v>10</v>
      </c>
      <c r="H2226" s="33" t="s">
        <v>99</v>
      </c>
      <c r="I2226" s="4" t="s">
        <v>14</v>
      </c>
      <c r="J2226" s="4" t="s">
        <v>20</v>
      </c>
    </row>
    <row r="2227" spans="1:10">
      <c r="A2227" t="n">
        <v>19999</v>
      </c>
      <c r="B2227" s="12" t="n">
        <v>5</v>
      </c>
      <c r="C2227" s="7" t="n">
        <v>28</v>
      </c>
      <c r="D2227" s="33" t="s">
        <v>3</v>
      </c>
      <c r="E2227" s="34" t="n">
        <v>64</v>
      </c>
      <c r="F2227" s="7" t="n">
        <v>5</v>
      </c>
      <c r="G2227" s="7" t="n">
        <v>16</v>
      </c>
      <c r="H2227" s="33" t="s">
        <v>3</v>
      </c>
      <c r="I2227" s="7" t="n">
        <v>1</v>
      </c>
      <c r="J2227" s="13" t="n">
        <f t="normal" ca="1">A2239</f>
        <v>0</v>
      </c>
    </row>
    <row r="2228" spans="1:10">
      <c r="A2228" t="s">
        <v>4</v>
      </c>
      <c r="B2228" s="4" t="s">
        <v>5</v>
      </c>
      <c r="C2228" s="4" t="s">
        <v>14</v>
      </c>
      <c r="D2228" s="4" t="s">
        <v>10</v>
      </c>
      <c r="E2228" s="4" t="s">
        <v>6</v>
      </c>
    </row>
    <row r="2229" spans="1:10">
      <c r="A2229" t="n">
        <v>20010</v>
      </c>
      <c r="B2229" s="35" t="n">
        <v>51</v>
      </c>
      <c r="C2229" s="7" t="n">
        <v>4</v>
      </c>
      <c r="D2229" s="7" t="n">
        <v>16</v>
      </c>
      <c r="E2229" s="7" t="s">
        <v>245</v>
      </c>
    </row>
    <row r="2230" spans="1:10">
      <c r="A2230" t="s">
        <v>4</v>
      </c>
      <c r="B2230" s="4" t="s">
        <v>5</v>
      </c>
      <c r="C2230" s="4" t="s">
        <v>10</v>
      </c>
    </row>
    <row r="2231" spans="1:10">
      <c r="A2231" t="n">
        <v>20024</v>
      </c>
      <c r="B2231" s="26" t="n">
        <v>16</v>
      </c>
      <c r="C2231" s="7" t="n">
        <v>0</v>
      </c>
    </row>
    <row r="2232" spans="1:10">
      <c r="A2232" t="s">
        <v>4</v>
      </c>
      <c r="B2232" s="4" t="s">
        <v>5</v>
      </c>
      <c r="C2232" s="4" t="s">
        <v>10</v>
      </c>
      <c r="D2232" s="4" t="s">
        <v>88</v>
      </c>
      <c r="E2232" s="4" t="s">
        <v>14</v>
      </c>
      <c r="F2232" s="4" t="s">
        <v>14</v>
      </c>
      <c r="G2232" s="4" t="s">
        <v>88</v>
      </c>
      <c r="H2232" s="4" t="s">
        <v>14</v>
      </c>
      <c r="I2232" s="4" t="s">
        <v>14</v>
      </c>
    </row>
    <row r="2233" spans="1:10">
      <c r="A2233" t="n">
        <v>20027</v>
      </c>
      <c r="B2233" s="36" t="n">
        <v>26</v>
      </c>
      <c r="C2233" s="7" t="n">
        <v>16</v>
      </c>
      <c r="D2233" s="7" t="s">
        <v>246</v>
      </c>
      <c r="E2233" s="7" t="n">
        <v>2</v>
      </c>
      <c r="F2233" s="7" t="n">
        <v>3</v>
      </c>
      <c r="G2233" s="7" t="s">
        <v>247</v>
      </c>
      <c r="H2233" s="7" t="n">
        <v>2</v>
      </c>
      <c r="I2233" s="7" t="n">
        <v>0</v>
      </c>
    </row>
    <row r="2234" spans="1:10">
      <c r="A2234" t="s">
        <v>4</v>
      </c>
      <c r="B2234" s="4" t="s">
        <v>5</v>
      </c>
    </row>
    <row r="2235" spans="1:10">
      <c r="A2235" t="n">
        <v>20145</v>
      </c>
      <c r="B2235" s="24" t="n">
        <v>28</v>
      </c>
    </row>
    <row r="2236" spans="1:10">
      <c r="A2236" t="s">
        <v>4</v>
      </c>
      <c r="B2236" s="4" t="s">
        <v>5</v>
      </c>
      <c r="C2236" s="4" t="s">
        <v>20</v>
      </c>
    </row>
    <row r="2237" spans="1:10">
      <c r="A2237" t="n">
        <v>20146</v>
      </c>
      <c r="B2237" s="15" t="n">
        <v>3</v>
      </c>
      <c r="C2237" s="13" t="n">
        <f t="normal" ca="1">A2249</f>
        <v>0</v>
      </c>
    </row>
    <row r="2238" spans="1:10">
      <c r="A2238" t="s">
        <v>4</v>
      </c>
      <c r="B2238" s="4" t="s">
        <v>5</v>
      </c>
      <c r="C2238" s="4" t="s">
        <v>14</v>
      </c>
      <c r="D2238" s="33" t="s">
        <v>98</v>
      </c>
      <c r="E2238" s="4" t="s">
        <v>5</v>
      </c>
      <c r="F2238" s="4" t="s">
        <v>14</v>
      </c>
      <c r="G2238" s="4" t="s">
        <v>10</v>
      </c>
      <c r="H2238" s="33" t="s">
        <v>99</v>
      </c>
      <c r="I2238" s="4" t="s">
        <v>14</v>
      </c>
      <c r="J2238" s="4" t="s">
        <v>20</v>
      </c>
    </row>
    <row r="2239" spans="1:10">
      <c r="A2239" t="n">
        <v>20151</v>
      </c>
      <c r="B2239" s="12" t="n">
        <v>5</v>
      </c>
      <c r="C2239" s="7" t="n">
        <v>28</v>
      </c>
      <c r="D2239" s="33" t="s">
        <v>3</v>
      </c>
      <c r="E2239" s="34" t="n">
        <v>64</v>
      </c>
      <c r="F2239" s="7" t="n">
        <v>5</v>
      </c>
      <c r="G2239" s="7" t="n">
        <v>15</v>
      </c>
      <c r="H2239" s="33" t="s">
        <v>3</v>
      </c>
      <c r="I2239" s="7" t="n">
        <v>1</v>
      </c>
      <c r="J2239" s="13" t="n">
        <f t="normal" ca="1">A2249</f>
        <v>0</v>
      </c>
    </row>
    <row r="2240" spans="1:10">
      <c r="A2240" t="s">
        <v>4</v>
      </c>
      <c r="B2240" s="4" t="s">
        <v>5</v>
      </c>
      <c r="C2240" s="4" t="s">
        <v>14</v>
      </c>
      <c r="D2240" s="4" t="s">
        <v>10</v>
      </c>
      <c r="E2240" s="4" t="s">
        <v>6</v>
      </c>
    </row>
    <row r="2241" spans="1:10">
      <c r="A2241" t="n">
        <v>20162</v>
      </c>
      <c r="B2241" s="35" t="n">
        <v>51</v>
      </c>
      <c r="C2241" s="7" t="n">
        <v>4</v>
      </c>
      <c r="D2241" s="7" t="n">
        <v>15</v>
      </c>
      <c r="E2241" s="7" t="s">
        <v>132</v>
      </c>
    </row>
    <row r="2242" spans="1:10">
      <c r="A2242" t="s">
        <v>4</v>
      </c>
      <c r="B2242" s="4" t="s">
        <v>5</v>
      </c>
      <c r="C2242" s="4" t="s">
        <v>10</v>
      </c>
    </row>
    <row r="2243" spans="1:10">
      <c r="A2243" t="n">
        <v>20176</v>
      </c>
      <c r="B2243" s="26" t="n">
        <v>16</v>
      </c>
      <c r="C2243" s="7" t="n">
        <v>0</v>
      </c>
    </row>
    <row r="2244" spans="1:10">
      <c r="A2244" t="s">
        <v>4</v>
      </c>
      <c r="B2244" s="4" t="s">
        <v>5</v>
      </c>
      <c r="C2244" s="4" t="s">
        <v>10</v>
      </c>
      <c r="D2244" s="4" t="s">
        <v>88</v>
      </c>
      <c r="E2244" s="4" t="s">
        <v>14</v>
      </c>
      <c r="F2244" s="4" t="s">
        <v>14</v>
      </c>
      <c r="G2244" s="4" t="s">
        <v>88</v>
      </c>
      <c r="H2244" s="4" t="s">
        <v>14</v>
      </c>
      <c r="I2244" s="4" t="s">
        <v>14</v>
      </c>
    </row>
    <row r="2245" spans="1:10">
      <c r="A2245" t="n">
        <v>20179</v>
      </c>
      <c r="B2245" s="36" t="n">
        <v>26</v>
      </c>
      <c r="C2245" s="7" t="n">
        <v>15</v>
      </c>
      <c r="D2245" s="7" t="s">
        <v>248</v>
      </c>
      <c r="E2245" s="7" t="n">
        <v>2</v>
      </c>
      <c r="F2245" s="7" t="n">
        <v>3</v>
      </c>
      <c r="G2245" s="7" t="s">
        <v>249</v>
      </c>
      <c r="H2245" s="7" t="n">
        <v>2</v>
      </c>
      <c r="I2245" s="7" t="n">
        <v>0</v>
      </c>
    </row>
    <row r="2246" spans="1:10">
      <c r="A2246" t="s">
        <v>4</v>
      </c>
      <c r="B2246" s="4" t="s">
        <v>5</v>
      </c>
    </row>
    <row r="2247" spans="1:10">
      <c r="A2247" t="n">
        <v>20304</v>
      </c>
      <c r="B2247" s="24" t="n">
        <v>28</v>
      </c>
    </row>
    <row r="2248" spans="1:10">
      <c r="A2248" t="s">
        <v>4</v>
      </c>
      <c r="B2248" s="4" t="s">
        <v>5</v>
      </c>
      <c r="C2248" s="4" t="s">
        <v>14</v>
      </c>
      <c r="D2248" s="4" t="s">
        <v>10</v>
      </c>
      <c r="E2248" s="4" t="s">
        <v>6</v>
      </c>
    </row>
    <row r="2249" spans="1:10">
      <c r="A2249" t="n">
        <v>20305</v>
      </c>
      <c r="B2249" s="35" t="n">
        <v>51</v>
      </c>
      <c r="C2249" s="7" t="n">
        <v>4</v>
      </c>
      <c r="D2249" s="7" t="n">
        <v>0</v>
      </c>
      <c r="E2249" s="7" t="s">
        <v>250</v>
      </c>
    </row>
    <row r="2250" spans="1:10">
      <c r="A2250" t="s">
        <v>4</v>
      </c>
      <c r="B2250" s="4" t="s">
        <v>5</v>
      </c>
      <c r="C2250" s="4" t="s">
        <v>10</v>
      </c>
    </row>
    <row r="2251" spans="1:10">
      <c r="A2251" t="n">
        <v>20318</v>
      </c>
      <c r="B2251" s="26" t="n">
        <v>16</v>
      </c>
      <c r="C2251" s="7" t="n">
        <v>0</v>
      </c>
    </row>
    <row r="2252" spans="1:10">
      <c r="A2252" t="s">
        <v>4</v>
      </c>
      <c r="B2252" s="4" t="s">
        <v>5</v>
      </c>
      <c r="C2252" s="4" t="s">
        <v>10</v>
      </c>
      <c r="D2252" s="4" t="s">
        <v>88</v>
      </c>
      <c r="E2252" s="4" t="s">
        <v>14</v>
      </c>
      <c r="F2252" s="4" t="s">
        <v>14</v>
      </c>
      <c r="G2252" s="4" t="s">
        <v>88</v>
      </c>
      <c r="H2252" s="4" t="s">
        <v>14</v>
      </c>
      <c r="I2252" s="4" t="s">
        <v>14</v>
      </c>
      <c r="J2252" s="4" t="s">
        <v>88</v>
      </c>
      <c r="K2252" s="4" t="s">
        <v>14</v>
      </c>
      <c r="L2252" s="4" t="s">
        <v>14</v>
      </c>
    </row>
    <row r="2253" spans="1:10">
      <c r="A2253" t="n">
        <v>20321</v>
      </c>
      <c r="B2253" s="36" t="n">
        <v>26</v>
      </c>
      <c r="C2253" s="7" t="n">
        <v>0</v>
      </c>
      <c r="D2253" s="7" t="s">
        <v>251</v>
      </c>
      <c r="E2253" s="7" t="n">
        <v>2</v>
      </c>
      <c r="F2253" s="7" t="n">
        <v>3</v>
      </c>
      <c r="G2253" s="7" t="s">
        <v>252</v>
      </c>
      <c r="H2253" s="7" t="n">
        <v>2</v>
      </c>
      <c r="I2253" s="7" t="n">
        <v>3</v>
      </c>
      <c r="J2253" s="7" t="s">
        <v>253</v>
      </c>
      <c r="K2253" s="7" t="n">
        <v>2</v>
      </c>
      <c r="L2253" s="7" t="n">
        <v>0</v>
      </c>
    </row>
    <row r="2254" spans="1:10">
      <c r="A2254" t="s">
        <v>4</v>
      </c>
      <c r="B2254" s="4" t="s">
        <v>5</v>
      </c>
    </row>
    <row r="2255" spans="1:10">
      <c r="A2255" t="n">
        <v>20549</v>
      </c>
      <c r="B2255" s="24" t="n">
        <v>28</v>
      </c>
    </row>
    <row r="2256" spans="1:10">
      <c r="A2256" t="s">
        <v>4</v>
      </c>
      <c r="B2256" s="4" t="s">
        <v>5</v>
      </c>
      <c r="C2256" s="4" t="s">
        <v>10</v>
      </c>
      <c r="D2256" s="4" t="s">
        <v>14</v>
      </c>
    </row>
    <row r="2257" spans="1:12">
      <c r="A2257" t="n">
        <v>20550</v>
      </c>
      <c r="B2257" s="58" t="n">
        <v>89</v>
      </c>
      <c r="C2257" s="7" t="n">
        <v>65533</v>
      </c>
      <c r="D2257" s="7" t="n">
        <v>1</v>
      </c>
    </row>
    <row r="2258" spans="1:12">
      <c r="A2258" t="s">
        <v>4</v>
      </c>
      <c r="B2258" s="4" t="s">
        <v>5</v>
      </c>
      <c r="C2258" s="4" t="s">
        <v>14</v>
      </c>
      <c r="D2258" s="33" t="s">
        <v>98</v>
      </c>
      <c r="E2258" s="4" t="s">
        <v>5</v>
      </c>
      <c r="F2258" s="4" t="s">
        <v>14</v>
      </c>
      <c r="G2258" s="4" t="s">
        <v>10</v>
      </c>
      <c r="H2258" s="33" t="s">
        <v>99</v>
      </c>
      <c r="I2258" s="4" t="s">
        <v>14</v>
      </c>
      <c r="J2258" s="4" t="s">
        <v>20</v>
      </c>
    </row>
    <row r="2259" spans="1:12">
      <c r="A2259" t="n">
        <v>20554</v>
      </c>
      <c r="B2259" s="12" t="n">
        <v>5</v>
      </c>
      <c r="C2259" s="7" t="n">
        <v>28</v>
      </c>
      <c r="D2259" s="33" t="s">
        <v>3</v>
      </c>
      <c r="E2259" s="34" t="n">
        <v>64</v>
      </c>
      <c r="F2259" s="7" t="n">
        <v>5</v>
      </c>
      <c r="G2259" s="7" t="n">
        <v>2</v>
      </c>
      <c r="H2259" s="33" t="s">
        <v>3</v>
      </c>
      <c r="I2259" s="7" t="n">
        <v>1</v>
      </c>
      <c r="J2259" s="13" t="n">
        <f t="normal" ca="1">A2271</f>
        <v>0</v>
      </c>
    </row>
    <row r="2260" spans="1:12">
      <c r="A2260" t="s">
        <v>4</v>
      </c>
      <c r="B2260" s="4" t="s">
        <v>5</v>
      </c>
      <c r="C2260" s="4" t="s">
        <v>14</v>
      </c>
      <c r="D2260" s="4" t="s">
        <v>10</v>
      </c>
      <c r="E2260" s="4" t="s">
        <v>6</v>
      </c>
    </row>
    <row r="2261" spans="1:12">
      <c r="A2261" t="n">
        <v>20565</v>
      </c>
      <c r="B2261" s="35" t="n">
        <v>51</v>
      </c>
      <c r="C2261" s="7" t="n">
        <v>4</v>
      </c>
      <c r="D2261" s="7" t="n">
        <v>2</v>
      </c>
      <c r="E2261" s="7" t="s">
        <v>155</v>
      </c>
    </row>
    <row r="2262" spans="1:12">
      <c r="A2262" t="s">
        <v>4</v>
      </c>
      <c r="B2262" s="4" t="s">
        <v>5</v>
      </c>
      <c r="C2262" s="4" t="s">
        <v>10</v>
      </c>
    </row>
    <row r="2263" spans="1:12">
      <c r="A2263" t="n">
        <v>20578</v>
      </c>
      <c r="B2263" s="26" t="n">
        <v>16</v>
      </c>
      <c r="C2263" s="7" t="n">
        <v>0</v>
      </c>
    </row>
    <row r="2264" spans="1:12">
      <c r="A2264" t="s">
        <v>4</v>
      </c>
      <c r="B2264" s="4" t="s">
        <v>5</v>
      </c>
      <c r="C2264" s="4" t="s">
        <v>10</v>
      </c>
      <c r="D2264" s="4" t="s">
        <v>88</v>
      </c>
      <c r="E2264" s="4" t="s">
        <v>14</v>
      </c>
      <c r="F2264" s="4" t="s">
        <v>14</v>
      </c>
    </row>
    <row r="2265" spans="1:12">
      <c r="A2265" t="n">
        <v>20581</v>
      </c>
      <c r="B2265" s="36" t="n">
        <v>26</v>
      </c>
      <c r="C2265" s="7" t="n">
        <v>2</v>
      </c>
      <c r="D2265" s="7" t="s">
        <v>254</v>
      </c>
      <c r="E2265" s="7" t="n">
        <v>2</v>
      </c>
      <c r="F2265" s="7" t="n">
        <v>0</v>
      </c>
    </row>
    <row r="2266" spans="1:12">
      <c r="A2266" t="s">
        <v>4</v>
      </c>
      <c r="B2266" s="4" t="s">
        <v>5</v>
      </c>
    </row>
    <row r="2267" spans="1:12">
      <c r="A2267" t="n">
        <v>20637</v>
      </c>
      <c r="B2267" s="24" t="n">
        <v>28</v>
      </c>
    </row>
    <row r="2268" spans="1:12">
      <c r="A2268" t="s">
        <v>4</v>
      </c>
      <c r="B2268" s="4" t="s">
        <v>5</v>
      </c>
      <c r="C2268" s="4" t="s">
        <v>20</v>
      </c>
    </row>
    <row r="2269" spans="1:12">
      <c r="A2269" t="n">
        <v>20638</v>
      </c>
      <c r="B2269" s="15" t="n">
        <v>3</v>
      </c>
      <c r="C2269" s="13" t="n">
        <f t="normal" ca="1">A2281</f>
        <v>0</v>
      </c>
    </row>
    <row r="2270" spans="1:12">
      <c r="A2270" t="s">
        <v>4</v>
      </c>
      <c r="B2270" s="4" t="s">
        <v>5</v>
      </c>
      <c r="C2270" s="4" t="s">
        <v>14</v>
      </c>
      <c r="D2270" s="33" t="s">
        <v>98</v>
      </c>
      <c r="E2270" s="4" t="s">
        <v>5</v>
      </c>
      <c r="F2270" s="4" t="s">
        <v>14</v>
      </c>
      <c r="G2270" s="4" t="s">
        <v>10</v>
      </c>
      <c r="H2270" s="33" t="s">
        <v>99</v>
      </c>
      <c r="I2270" s="4" t="s">
        <v>14</v>
      </c>
      <c r="J2270" s="4" t="s">
        <v>20</v>
      </c>
    </row>
    <row r="2271" spans="1:12">
      <c r="A2271" t="n">
        <v>20643</v>
      </c>
      <c r="B2271" s="12" t="n">
        <v>5</v>
      </c>
      <c r="C2271" s="7" t="n">
        <v>28</v>
      </c>
      <c r="D2271" s="33" t="s">
        <v>3</v>
      </c>
      <c r="E2271" s="34" t="n">
        <v>64</v>
      </c>
      <c r="F2271" s="7" t="n">
        <v>5</v>
      </c>
      <c r="G2271" s="7" t="n">
        <v>4</v>
      </c>
      <c r="H2271" s="33" t="s">
        <v>3</v>
      </c>
      <c r="I2271" s="7" t="n">
        <v>1</v>
      </c>
      <c r="J2271" s="13" t="n">
        <f t="normal" ca="1">A2281</f>
        <v>0</v>
      </c>
    </row>
    <row r="2272" spans="1:12">
      <c r="A2272" t="s">
        <v>4</v>
      </c>
      <c r="B2272" s="4" t="s">
        <v>5</v>
      </c>
      <c r="C2272" s="4" t="s">
        <v>14</v>
      </c>
      <c r="D2272" s="4" t="s">
        <v>10</v>
      </c>
      <c r="E2272" s="4" t="s">
        <v>6</v>
      </c>
    </row>
    <row r="2273" spans="1:10">
      <c r="A2273" t="n">
        <v>20654</v>
      </c>
      <c r="B2273" s="35" t="n">
        <v>51</v>
      </c>
      <c r="C2273" s="7" t="n">
        <v>4</v>
      </c>
      <c r="D2273" s="7" t="n">
        <v>4</v>
      </c>
      <c r="E2273" s="7" t="s">
        <v>250</v>
      </c>
    </row>
    <row r="2274" spans="1:10">
      <c r="A2274" t="s">
        <v>4</v>
      </c>
      <c r="B2274" s="4" t="s">
        <v>5</v>
      </c>
      <c r="C2274" s="4" t="s">
        <v>10</v>
      </c>
    </row>
    <row r="2275" spans="1:10">
      <c r="A2275" t="n">
        <v>20667</v>
      </c>
      <c r="B2275" s="26" t="n">
        <v>16</v>
      </c>
      <c r="C2275" s="7" t="n">
        <v>0</v>
      </c>
    </row>
    <row r="2276" spans="1:10">
      <c r="A2276" t="s">
        <v>4</v>
      </c>
      <c r="B2276" s="4" t="s">
        <v>5</v>
      </c>
      <c r="C2276" s="4" t="s">
        <v>10</v>
      </c>
      <c r="D2276" s="4" t="s">
        <v>88</v>
      </c>
      <c r="E2276" s="4" t="s">
        <v>14</v>
      </c>
      <c r="F2276" s="4" t="s">
        <v>14</v>
      </c>
    </row>
    <row r="2277" spans="1:10">
      <c r="A2277" t="n">
        <v>20670</v>
      </c>
      <c r="B2277" s="36" t="n">
        <v>26</v>
      </c>
      <c r="C2277" s="7" t="n">
        <v>4</v>
      </c>
      <c r="D2277" s="7" t="s">
        <v>255</v>
      </c>
      <c r="E2277" s="7" t="n">
        <v>2</v>
      </c>
      <c r="F2277" s="7" t="n">
        <v>0</v>
      </c>
    </row>
    <row r="2278" spans="1:10">
      <c r="A2278" t="s">
        <v>4</v>
      </c>
      <c r="B2278" s="4" t="s">
        <v>5</v>
      </c>
    </row>
    <row r="2279" spans="1:10">
      <c r="A2279" t="n">
        <v>20733</v>
      </c>
      <c r="B2279" s="24" t="n">
        <v>28</v>
      </c>
    </row>
    <row r="2280" spans="1:10">
      <c r="A2280" t="s">
        <v>4</v>
      </c>
      <c r="B2280" s="4" t="s">
        <v>5</v>
      </c>
      <c r="C2280" s="4" t="s">
        <v>14</v>
      </c>
      <c r="D2280" s="33" t="s">
        <v>98</v>
      </c>
      <c r="E2280" s="4" t="s">
        <v>5</v>
      </c>
      <c r="F2280" s="4" t="s">
        <v>14</v>
      </c>
      <c r="G2280" s="4" t="s">
        <v>10</v>
      </c>
      <c r="H2280" s="33" t="s">
        <v>99</v>
      </c>
      <c r="I2280" s="4" t="s">
        <v>14</v>
      </c>
      <c r="J2280" s="4" t="s">
        <v>20</v>
      </c>
    </row>
    <row r="2281" spans="1:10">
      <c r="A2281" t="n">
        <v>20734</v>
      </c>
      <c r="B2281" s="12" t="n">
        <v>5</v>
      </c>
      <c r="C2281" s="7" t="n">
        <v>28</v>
      </c>
      <c r="D2281" s="33" t="s">
        <v>3</v>
      </c>
      <c r="E2281" s="34" t="n">
        <v>64</v>
      </c>
      <c r="F2281" s="7" t="n">
        <v>5</v>
      </c>
      <c r="G2281" s="7" t="n">
        <v>7</v>
      </c>
      <c r="H2281" s="33" t="s">
        <v>3</v>
      </c>
      <c r="I2281" s="7" t="n">
        <v>1</v>
      </c>
      <c r="J2281" s="13" t="n">
        <f t="normal" ca="1">A2293</f>
        <v>0</v>
      </c>
    </row>
    <row r="2282" spans="1:10">
      <c r="A2282" t="s">
        <v>4</v>
      </c>
      <c r="B2282" s="4" t="s">
        <v>5</v>
      </c>
      <c r="C2282" s="4" t="s">
        <v>14</v>
      </c>
      <c r="D2282" s="4" t="s">
        <v>10</v>
      </c>
      <c r="E2282" s="4" t="s">
        <v>6</v>
      </c>
    </row>
    <row r="2283" spans="1:10">
      <c r="A2283" t="n">
        <v>20745</v>
      </c>
      <c r="B2283" s="35" t="n">
        <v>51</v>
      </c>
      <c r="C2283" s="7" t="n">
        <v>4</v>
      </c>
      <c r="D2283" s="7" t="n">
        <v>7</v>
      </c>
      <c r="E2283" s="7" t="s">
        <v>250</v>
      </c>
    </row>
    <row r="2284" spans="1:10">
      <c r="A2284" t="s">
        <v>4</v>
      </c>
      <c r="B2284" s="4" t="s">
        <v>5</v>
      </c>
      <c r="C2284" s="4" t="s">
        <v>10</v>
      </c>
    </row>
    <row r="2285" spans="1:10">
      <c r="A2285" t="n">
        <v>20758</v>
      </c>
      <c r="B2285" s="26" t="n">
        <v>16</v>
      </c>
      <c r="C2285" s="7" t="n">
        <v>500</v>
      </c>
    </row>
    <row r="2286" spans="1:10">
      <c r="A2286" t="s">
        <v>4</v>
      </c>
      <c r="B2286" s="4" t="s">
        <v>5</v>
      </c>
      <c r="C2286" s="4" t="s">
        <v>10</v>
      </c>
      <c r="D2286" s="4" t="s">
        <v>88</v>
      </c>
      <c r="E2286" s="4" t="s">
        <v>14</v>
      </c>
      <c r="F2286" s="4" t="s">
        <v>14</v>
      </c>
    </row>
    <row r="2287" spans="1:10">
      <c r="A2287" t="n">
        <v>20761</v>
      </c>
      <c r="B2287" s="36" t="n">
        <v>26</v>
      </c>
      <c r="C2287" s="7" t="n">
        <v>7</v>
      </c>
      <c r="D2287" s="7" t="s">
        <v>256</v>
      </c>
      <c r="E2287" s="7" t="n">
        <v>2</v>
      </c>
      <c r="F2287" s="7" t="n">
        <v>0</v>
      </c>
    </row>
    <row r="2288" spans="1:10">
      <c r="A2288" t="s">
        <v>4</v>
      </c>
      <c r="B2288" s="4" t="s">
        <v>5</v>
      </c>
    </row>
    <row r="2289" spans="1:10">
      <c r="A2289" t="n">
        <v>20773</v>
      </c>
      <c r="B2289" s="24" t="n">
        <v>28</v>
      </c>
    </row>
    <row r="2290" spans="1:10">
      <c r="A2290" t="s">
        <v>4</v>
      </c>
      <c r="B2290" s="4" t="s">
        <v>5</v>
      </c>
      <c r="C2290" s="4" t="s">
        <v>10</v>
      </c>
      <c r="D2290" s="4" t="s">
        <v>14</v>
      </c>
    </row>
    <row r="2291" spans="1:10">
      <c r="A2291" t="n">
        <v>20774</v>
      </c>
      <c r="B2291" s="58" t="n">
        <v>89</v>
      </c>
      <c r="C2291" s="7" t="n">
        <v>65533</v>
      </c>
      <c r="D2291" s="7" t="n">
        <v>1</v>
      </c>
    </row>
    <row r="2292" spans="1:10">
      <c r="A2292" t="s">
        <v>4</v>
      </c>
      <c r="B2292" s="4" t="s">
        <v>5</v>
      </c>
      <c r="C2292" s="4" t="s">
        <v>14</v>
      </c>
      <c r="D2292" s="4" t="s">
        <v>10</v>
      </c>
      <c r="E2292" s="4" t="s">
        <v>19</v>
      </c>
    </row>
    <row r="2293" spans="1:10">
      <c r="A2293" t="n">
        <v>20778</v>
      </c>
      <c r="B2293" s="46" t="n">
        <v>58</v>
      </c>
      <c r="C2293" s="7" t="n">
        <v>101</v>
      </c>
      <c r="D2293" s="7" t="n">
        <v>300</v>
      </c>
      <c r="E2293" s="7" t="n">
        <v>1</v>
      </c>
    </row>
    <row r="2294" spans="1:10">
      <c r="A2294" t="s">
        <v>4</v>
      </c>
      <c r="B2294" s="4" t="s">
        <v>5</v>
      </c>
      <c r="C2294" s="4" t="s">
        <v>14</v>
      </c>
      <c r="D2294" s="4" t="s">
        <v>10</v>
      </c>
    </row>
    <row r="2295" spans="1:10">
      <c r="A2295" t="n">
        <v>20786</v>
      </c>
      <c r="B2295" s="46" t="n">
        <v>58</v>
      </c>
      <c r="C2295" s="7" t="n">
        <v>254</v>
      </c>
      <c r="D2295" s="7" t="n">
        <v>0</v>
      </c>
    </row>
    <row r="2296" spans="1:10">
      <c r="A2296" t="s">
        <v>4</v>
      </c>
      <c r="B2296" s="4" t="s">
        <v>5</v>
      </c>
      <c r="C2296" s="4" t="s">
        <v>14</v>
      </c>
      <c r="D2296" s="4" t="s">
        <v>14</v>
      </c>
      <c r="E2296" s="4" t="s">
        <v>19</v>
      </c>
      <c r="F2296" s="4" t="s">
        <v>19</v>
      </c>
      <c r="G2296" s="4" t="s">
        <v>19</v>
      </c>
      <c r="H2296" s="4" t="s">
        <v>10</v>
      </c>
    </row>
    <row r="2297" spans="1:10">
      <c r="A2297" t="n">
        <v>20790</v>
      </c>
      <c r="B2297" s="52" t="n">
        <v>45</v>
      </c>
      <c r="C2297" s="7" t="n">
        <v>2</v>
      </c>
      <c r="D2297" s="7" t="n">
        <v>3</v>
      </c>
      <c r="E2297" s="7" t="n">
        <v>-4.1100001335144</v>
      </c>
      <c r="F2297" s="7" t="n">
        <v>13.8199996948242</v>
      </c>
      <c r="G2297" s="7" t="n">
        <v>73.1699981689453</v>
      </c>
      <c r="H2297" s="7" t="n">
        <v>0</v>
      </c>
    </row>
    <row r="2298" spans="1:10">
      <c r="A2298" t="s">
        <v>4</v>
      </c>
      <c r="B2298" s="4" t="s">
        <v>5</v>
      </c>
      <c r="C2298" s="4" t="s">
        <v>14</v>
      </c>
      <c r="D2298" s="4" t="s">
        <v>14</v>
      </c>
      <c r="E2298" s="4" t="s">
        <v>19</v>
      </c>
      <c r="F2298" s="4" t="s">
        <v>19</v>
      </c>
      <c r="G2298" s="4" t="s">
        <v>19</v>
      </c>
      <c r="H2298" s="4" t="s">
        <v>10</v>
      </c>
      <c r="I2298" s="4" t="s">
        <v>14</v>
      </c>
    </row>
    <row r="2299" spans="1:10">
      <c r="A2299" t="n">
        <v>20807</v>
      </c>
      <c r="B2299" s="52" t="n">
        <v>45</v>
      </c>
      <c r="C2299" s="7" t="n">
        <v>4</v>
      </c>
      <c r="D2299" s="7" t="n">
        <v>3</v>
      </c>
      <c r="E2299" s="7" t="n">
        <v>349.070007324219</v>
      </c>
      <c r="F2299" s="7" t="n">
        <v>120.199996948242</v>
      </c>
      <c r="G2299" s="7" t="n">
        <v>-2</v>
      </c>
      <c r="H2299" s="7" t="n">
        <v>0</v>
      </c>
      <c r="I2299" s="7" t="n">
        <v>0</v>
      </c>
    </row>
    <row r="2300" spans="1:10">
      <c r="A2300" t="s">
        <v>4</v>
      </c>
      <c r="B2300" s="4" t="s">
        <v>5</v>
      </c>
      <c r="C2300" s="4" t="s">
        <v>14</v>
      </c>
      <c r="D2300" s="4" t="s">
        <v>14</v>
      </c>
      <c r="E2300" s="4" t="s">
        <v>19</v>
      </c>
      <c r="F2300" s="4" t="s">
        <v>10</v>
      </c>
    </row>
    <row r="2301" spans="1:10">
      <c r="A2301" t="n">
        <v>20825</v>
      </c>
      <c r="B2301" s="52" t="n">
        <v>45</v>
      </c>
      <c r="C2301" s="7" t="n">
        <v>5</v>
      </c>
      <c r="D2301" s="7" t="n">
        <v>3</v>
      </c>
      <c r="E2301" s="7" t="n">
        <v>1.20000004768372</v>
      </c>
      <c r="F2301" s="7" t="n">
        <v>0</v>
      </c>
    </row>
    <row r="2302" spans="1:10">
      <c r="A2302" t="s">
        <v>4</v>
      </c>
      <c r="B2302" s="4" t="s">
        <v>5</v>
      </c>
      <c r="C2302" s="4" t="s">
        <v>14</v>
      </c>
      <c r="D2302" s="4" t="s">
        <v>14</v>
      </c>
      <c r="E2302" s="4" t="s">
        <v>19</v>
      </c>
      <c r="F2302" s="4" t="s">
        <v>10</v>
      </c>
    </row>
    <row r="2303" spans="1:10">
      <c r="A2303" t="n">
        <v>20834</v>
      </c>
      <c r="B2303" s="52" t="n">
        <v>45</v>
      </c>
      <c r="C2303" s="7" t="n">
        <v>11</v>
      </c>
      <c r="D2303" s="7" t="n">
        <v>3</v>
      </c>
      <c r="E2303" s="7" t="n">
        <v>39.7000007629395</v>
      </c>
      <c r="F2303" s="7" t="n">
        <v>0</v>
      </c>
    </row>
    <row r="2304" spans="1:10">
      <c r="A2304" t="s">
        <v>4</v>
      </c>
      <c r="B2304" s="4" t="s">
        <v>5</v>
      </c>
      <c r="C2304" s="4" t="s">
        <v>14</v>
      </c>
    </row>
    <row r="2305" spans="1:9">
      <c r="A2305" t="n">
        <v>20843</v>
      </c>
      <c r="B2305" s="53" t="n">
        <v>116</v>
      </c>
      <c r="C2305" s="7" t="n">
        <v>0</v>
      </c>
    </row>
    <row r="2306" spans="1:9">
      <c r="A2306" t="s">
        <v>4</v>
      </c>
      <c r="B2306" s="4" t="s">
        <v>5</v>
      </c>
      <c r="C2306" s="4" t="s">
        <v>14</v>
      </c>
      <c r="D2306" s="4" t="s">
        <v>10</v>
      </c>
    </row>
    <row r="2307" spans="1:9">
      <c r="A2307" t="n">
        <v>20845</v>
      </c>
      <c r="B2307" s="53" t="n">
        <v>116</v>
      </c>
      <c r="C2307" s="7" t="n">
        <v>2</v>
      </c>
      <c r="D2307" s="7" t="n">
        <v>1</v>
      </c>
    </row>
    <row r="2308" spans="1:9">
      <c r="A2308" t="s">
        <v>4</v>
      </c>
      <c r="B2308" s="4" t="s">
        <v>5</v>
      </c>
      <c r="C2308" s="4" t="s">
        <v>14</v>
      </c>
      <c r="D2308" s="4" t="s">
        <v>9</v>
      </c>
    </row>
    <row r="2309" spans="1:9">
      <c r="A2309" t="n">
        <v>20849</v>
      </c>
      <c r="B2309" s="53" t="n">
        <v>116</v>
      </c>
      <c r="C2309" s="7" t="n">
        <v>5</v>
      </c>
      <c r="D2309" s="7" t="n">
        <v>1125515264</v>
      </c>
    </row>
    <row r="2310" spans="1:9">
      <c r="A2310" t="s">
        <v>4</v>
      </c>
      <c r="B2310" s="4" t="s">
        <v>5</v>
      </c>
      <c r="C2310" s="4" t="s">
        <v>14</v>
      </c>
      <c r="D2310" s="4" t="s">
        <v>10</v>
      </c>
    </row>
    <row r="2311" spans="1:9">
      <c r="A2311" t="n">
        <v>20855</v>
      </c>
      <c r="B2311" s="53" t="n">
        <v>116</v>
      </c>
      <c r="C2311" s="7" t="n">
        <v>6</v>
      </c>
      <c r="D2311" s="7" t="n">
        <v>1</v>
      </c>
    </row>
    <row r="2312" spans="1:9">
      <c r="A2312" t="s">
        <v>4</v>
      </c>
      <c r="B2312" s="4" t="s">
        <v>5</v>
      </c>
      <c r="C2312" s="4" t="s">
        <v>14</v>
      </c>
      <c r="D2312" s="4" t="s">
        <v>10</v>
      </c>
    </row>
    <row r="2313" spans="1:9">
      <c r="A2313" t="n">
        <v>20859</v>
      </c>
      <c r="B2313" s="46" t="n">
        <v>58</v>
      </c>
      <c r="C2313" s="7" t="n">
        <v>255</v>
      </c>
      <c r="D2313" s="7" t="n">
        <v>0</v>
      </c>
    </row>
    <row r="2314" spans="1:9">
      <c r="A2314" t="s">
        <v>4</v>
      </c>
      <c r="B2314" s="4" t="s">
        <v>5</v>
      </c>
      <c r="C2314" s="4" t="s">
        <v>14</v>
      </c>
      <c r="D2314" s="4" t="s">
        <v>10</v>
      </c>
      <c r="E2314" s="4" t="s">
        <v>14</v>
      </c>
    </row>
    <row r="2315" spans="1:9">
      <c r="A2315" t="n">
        <v>20863</v>
      </c>
      <c r="B2315" s="14" t="n">
        <v>49</v>
      </c>
      <c r="C2315" s="7" t="n">
        <v>1</v>
      </c>
      <c r="D2315" s="7" t="n">
        <v>2000</v>
      </c>
      <c r="E2315" s="7" t="n">
        <v>0</v>
      </c>
    </row>
    <row r="2316" spans="1:9">
      <c r="A2316" t="s">
        <v>4</v>
      </c>
      <c r="B2316" s="4" t="s">
        <v>5</v>
      </c>
      <c r="C2316" s="4" t="s">
        <v>10</v>
      </c>
      <c r="D2316" s="4" t="s">
        <v>14</v>
      </c>
      <c r="E2316" s="4" t="s">
        <v>19</v>
      </c>
      <c r="F2316" s="4" t="s">
        <v>10</v>
      </c>
    </row>
    <row r="2317" spans="1:9">
      <c r="A2317" t="n">
        <v>20868</v>
      </c>
      <c r="B2317" s="39" t="n">
        <v>59</v>
      </c>
      <c r="C2317" s="7" t="n">
        <v>0</v>
      </c>
      <c r="D2317" s="7" t="n">
        <v>1</v>
      </c>
      <c r="E2317" s="7" t="n">
        <v>0.150000005960464</v>
      </c>
      <c r="F2317" s="7" t="n">
        <v>0</v>
      </c>
    </row>
    <row r="2318" spans="1:9">
      <c r="A2318" t="s">
        <v>4</v>
      </c>
      <c r="B2318" s="4" t="s">
        <v>5</v>
      </c>
      <c r="C2318" s="4" t="s">
        <v>10</v>
      </c>
    </row>
    <row r="2319" spans="1:9">
      <c r="A2319" t="n">
        <v>20878</v>
      </c>
      <c r="B2319" s="26" t="n">
        <v>16</v>
      </c>
      <c r="C2319" s="7" t="n">
        <v>50</v>
      </c>
    </row>
    <row r="2320" spans="1:9">
      <c r="A2320" t="s">
        <v>4</v>
      </c>
      <c r="B2320" s="4" t="s">
        <v>5</v>
      </c>
      <c r="C2320" s="4" t="s">
        <v>10</v>
      </c>
      <c r="D2320" s="4" t="s">
        <v>14</v>
      </c>
      <c r="E2320" s="4" t="s">
        <v>19</v>
      </c>
      <c r="F2320" s="4" t="s">
        <v>10</v>
      </c>
    </row>
    <row r="2321" spans="1:6">
      <c r="A2321" t="n">
        <v>20881</v>
      </c>
      <c r="B2321" s="39" t="n">
        <v>59</v>
      </c>
      <c r="C2321" s="7" t="n">
        <v>61488</v>
      </c>
      <c r="D2321" s="7" t="n">
        <v>1</v>
      </c>
      <c r="E2321" s="7" t="n">
        <v>0.150000005960464</v>
      </c>
      <c r="F2321" s="7" t="n">
        <v>0</v>
      </c>
    </row>
    <row r="2322" spans="1:6">
      <c r="A2322" t="s">
        <v>4</v>
      </c>
      <c r="B2322" s="4" t="s">
        <v>5</v>
      </c>
      <c r="C2322" s="4" t="s">
        <v>10</v>
      </c>
    </row>
    <row r="2323" spans="1:6">
      <c r="A2323" t="n">
        <v>20891</v>
      </c>
      <c r="B2323" s="26" t="n">
        <v>16</v>
      </c>
      <c r="C2323" s="7" t="n">
        <v>50</v>
      </c>
    </row>
    <row r="2324" spans="1:6">
      <c r="A2324" t="s">
        <v>4</v>
      </c>
      <c r="B2324" s="4" t="s">
        <v>5</v>
      </c>
      <c r="C2324" s="4" t="s">
        <v>10</v>
      </c>
    </row>
    <row r="2325" spans="1:6">
      <c r="A2325" t="n">
        <v>20894</v>
      </c>
      <c r="B2325" s="26" t="n">
        <v>16</v>
      </c>
      <c r="C2325" s="7" t="n">
        <v>1300</v>
      </c>
    </row>
    <row r="2326" spans="1:6">
      <c r="A2326" t="s">
        <v>4</v>
      </c>
      <c r="B2326" s="4" t="s">
        <v>5</v>
      </c>
      <c r="C2326" s="4" t="s">
        <v>10</v>
      </c>
      <c r="D2326" s="4" t="s">
        <v>19</v>
      </c>
      <c r="E2326" s="4" t="s">
        <v>19</v>
      </c>
      <c r="F2326" s="4" t="s">
        <v>19</v>
      </c>
      <c r="G2326" s="4" t="s">
        <v>10</v>
      </c>
      <c r="H2326" s="4" t="s">
        <v>10</v>
      </c>
    </row>
    <row r="2327" spans="1:6">
      <c r="A2327" t="n">
        <v>20897</v>
      </c>
      <c r="B2327" s="43" t="n">
        <v>60</v>
      </c>
      <c r="C2327" s="7" t="n">
        <v>0</v>
      </c>
      <c r="D2327" s="7" t="n">
        <v>-45</v>
      </c>
      <c r="E2327" s="7" t="n">
        <v>0</v>
      </c>
      <c r="F2327" s="7" t="n">
        <v>0</v>
      </c>
      <c r="G2327" s="7" t="n">
        <v>1000</v>
      </c>
      <c r="H2327" s="7" t="n">
        <v>0</v>
      </c>
    </row>
    <row r="2328" spans="1:6">
      <c r="A2328" t="s">
        <v>4</v>
      </c>
      <c r="B2328" s="4" t="s">
        <v>5</v>
      </c>
      <c r="C2328" s="4" t="s">
        <v>14</v>
      </c>
      <c r="D2328" s="4" t="s">
        <v>10</v>
      </c>
      <c r="E2328" s="4" t="s">
        <v>6</v>
      </c>
    </row>
    <row r="2329" spans="1:6">
      <c r="A2329" t="n">
        <v>20916</v>
      </c>
      <c r="B2329" s="35" t="n">
        <v>51</v>
      </c>
      <c r="C2329" s="7" t="n">
        <v>4</v>
      </c>
      <c r="D2329" s="7" t="n">
        <v>0</v>
      </c>
      <c r="E2329" s="7" t="s">
        <v>257</v>
      </c>
    </row>
    <row r="2330" spans="1:6">
      <c r="A2330" t="s">
        <v>4</v>
      </c>
      <c r="B2330" s="4" t="s">
        <v>5</v>
      </c>
      <c r="C2330" s="4" t="s">
        <v>10</v>
      </c>
    </row>
    <row r="2331" spans="1:6">
      <c r="A2331" t="n">
        <v>20929</v>
      </c>
      <c r="B2331" s="26" t="n">
        <v>16</v>
      </c>
      <c r="C2331" s="7" t="n">
        <v>0</v>
      </c>
    </row>
    <row r="2332" spans="1:6">
      <c r="A2332" t="s">
        <v>4</v>
      </c>
      <c r="B2332" s="4" t="s">
        <v>5</v>
      </c>
      <c r="C2332" s="4" t="s">
        <v>10</v>
      </c>
      <c r="D2332" s="4" t="s">
        <v>88</v>
      </c>
      <c r="E2332" s="4" t="s">
        <v>14</v>
      </c>
      <c r="F2332" s="4" t="s">
        <v>14</v>
      </c>
    </row>
    <row r="2333" spans="1:6">
      <c r="A2333" t="n">
        <v>20932</v>
      </c>
      <c r="B2333" s="36" t="n">
        <v>26</v>
      </c>
      <c r="C2333" s="7" t="n">
        <v>0</v>
      </c>
      <c r="D2333" s="7" t="s">
        <v>258</v>
      </c>
      <c r="E2333" s="7" t="n">
        <v>2</v>
      </c>
      <c r="F2333" s="7" t="n">
        <v>0</v>
      </c>
    </row>
    <row r="2334" spans="1:6">
      <c r="A2334" t="s">
        <v>4</v>
      </c>
      <c r="B2334" s="4" t="s">
        <v>5</v>
      </c>
    </row>
    <row r="2335" spans="1:6">
      <c r="A2335" t="n">
        <v>20952</v>
      </c>
      <c r="B2335" s="24" t="n">
        <v>28</v>
      </c>
    </row>
    <row r="2336" spans="1:6">
      <c r="A2336" t="s">
        <v>4</v>
      </c>
      <c r="B2336" s="4" t="s">
        <v>5</v>
      </c>
      <c r="C2336" s="4" t="s">
        <v>14</v>
      </c>
      <c r="D2336" s="33" t="s">
        <v>98</v>
      </c>
      <c r="E2336" s="4" t="s">
        <v>5</v>
      </c>
      <c r="F2336" s="4" t="s">
        <v>14</v>
      </c>
      <c r="G2336" s="4" t="s">
        <v>10</v>
      </c>
      <c r="H2336" s="33" t="s">
        <v>99</v>
      </c>
      <c r="I2336" s="4" t="s">
        <v>14</v>
      </c>
      <c r="J2336" s="4" t="s">
        <v>20</v>
      </c>
    </row>
    <row r="2337" spans="1:10">
      <c r="A2337" t="n">
        <v>20953</v>
      </c>
      <c r="B2337" s="12" t="n">
        <v>5</v>
      </c>
      <c r="C2337" s="7" t="n">
        <v>28</v>
      </c>
      <c r="D2337" s="33" t="s">
        <v>3</v>
      </c>
      <c r="E2337" s="34" t="n">
        <v>64</v>
      </c>
      <c r="F2337" s="7" t="n">
        <v>5</v>
      </c>
      <c r="G2337" s="7" t="n">
        <v>16</v>
      </c>
      <c r="H2337" s="33" t="s">
        <v>3</v>
      </c>
      <c r="I2337" s="7" t="n">
        <v>1</v>
      </c>
      <c r="J2337" s="13" t="n">
        <f t="normal" ca="1">A2353</f>
        <v>0</v>
      </c>
    </row>
    <row r="2338" spans="1:10">
      <c r="A2338" t="s">
        <v>4</v>
      </c>
      <c r="B2338" s="4" t="s">
        <v>5</v>
      </c>
      <c r="C2338" s="4" t="s">
        <v>10</v>
      </c>
      <c r="D2338" s="4" t="s">
        <v>10</v>
      </c>
      <c r="E2338" s="4" t="s">
        <v>10</v>
      </c>
    </row>
    <row r="2339" spans="1:10">
      <c r="A2339" t="n">
        <v>20964</v>
      </c>
      <c r="B2339" s="42" t="n">
        <v>61</v>
      </c>
      <c r="C2339" s="7" t="n">
        <v>16</v>
      </c>
      <c r="D2339" s="7" t="n">
        <v>1570</v>
      </c>
      <c r="E2339" s="7" t="n">
        <v>1000</v>
      </c>
    </row>
    <row r="2340" spans="1:10">
      <c r="A2340" t="s">
        <v>4</v>
      </c>
      <c r="B2340" s="4" t="s">
        <v>5</v>
      </c>
      <c r="C2340" s="4" t="s">
        <v>14</v>
      </c>
      <c r="D2340" s="4" t="s">
        <v>10</v>
      </c>
      <c r="E2340" s="4" t="s">
        <v>6</v>
      </c>
    </row>
    <row r="2341" spans="1:10">
      <c r="A2341" t="n">
        <v>20971</v>
      </c>
      <c r="B2341" s="35" t="n">
        <v>51</v>
      </c>
      <c r="C2341" s="7" t="n">
        <v>4</v>
      </c>
      <c r="D2341" s="7" t="n">
        <v>16</v>
      </c>
      <c r="E2341" s="7" t="s">
        <v>257</v>
      </c>
    </row>
    <row r="2342" spans="1:10">
      <c r="A2342" t="s">
        <v>4</v>
      </c>
      <c r="B2342" s="4" t="s">
        <v>5</v>
      </c>
      <c r="C2342" s="4" t="s">
        <v>10</v>
      </c>
    </row>
    <row r="2343" spans="1:10">
      <c r="A2343" t="n">
        <v>20984</v>
      </c>
      <c r="B2343" s="26" t="n">
        <v>16</v>
      </c>
      <c r="C2343" s="7" t="n">
        <v>0</v>
      </c>
    </row>
    <row r="2344" spans="1:10">
      <c r="A2344" t="s">
        <v>4</v>
      </c>
      <c r="B2344" s="4" t="s">
        <v>5</v>
      </c>
      <c r="C2344" s="4" t="s">
        <v>10</v>
      </c>
      <c r="D2344" s="4" t="s">
        <v>88</v>
      </c>
      <c r="E2344" s="4" t="s">
        <v>14</v>
      </c>
      <c r="F2344" s="4" t="s">
        <v>14</v>
      </c>
    </row>
    <row r="2345" spans="1:10">
      <c r="A2345" t="n">
        <v>20987</v>
      </c>
      <c r="B2345" s="36" t="n">
        <v>26</v>
      </c>
      <c r="C2345" s="7" t="n">
        <v>16</v>
      </c>
      <c r="D2345" s="7" t="s">
        <v>259</v>
      </c>
      <c r="E2345" s="7" t="n">
        <v>2</v>
      </c>
      <c r="F2345" s="7" t="n">
        <v>0</v>
      </c>
    </row>
    <row r="2346" spans="1:10">
      <c r="A2346" t="s">
        <v>4</v>
      </c>
      <c r="B2346" s="4" t="s">
        <v>5</v>
      </c>
    </row>
    <row r="2347" spans="1:10">
      <c r="A2347" t="n">
        <v>21000</v>
      </c>
      <c r="B2347" s="24" t="n">
        <v>28</v>
      </c>
    </row>
    <row r="2348" spans="1:10">
      <c r="A2348" t="s">
        <v>4</v>
      </c>
      <c r="B2348" s="4" t="s">
        <v>5</v>
      </c>
      <c r="C2348" s="4" t="s">
        <v>10</v>
      </c>
      <c r="D2348" s="4" t="s">
        <v>14</v>
      </c>
    </row>
    <row r="2349" spans="1:10">
      <c r="A2349" t="n">
        <v>21001</v>
      </c>
      <c r="B2349" s="58" t="n">
        <v>89</v>
      </c>
      <c r="C2349" s="7" t="n">
        <v>65533</v>
      </c>
      <c r="D2349" s="7" t="n">
        <v>1</v>
      </c>
    </row>
    <row r="2350" spans="1:10">
      <c r="A2350" t="s">
        <v>4</v>
      </c>
      <c r="B2350" s="4" t="s">
        <v>5</v>
      </c>
      <c r="C2350" s="4" t="s">
        <v>20</v>
      </c>
    </row>
    <row r="2351" spans="1:10">
      <c r="A2351" t="n">
        <v>21005</v>
      </c>
      <c r="B2351" s="15" t="n">
        <v>3</v>
      </c>
      <c r="C2351" s="13" t="n">
        <f t="normal" ca="1">A2367</f>
        <v>0</v>
      </c>
    </row>
    <row r="2352" spans="1:10">
      <c r="A2352" t="s">
        <v>4</v>
      </c>
      <c r="B2352" s="4" t="s">
        <v>5</v>
      </c>
      <c r="C2352" s="4" t="s">
        <v>14</v>
      </c>
      <c r="D2352" s="33" t="s">
        <v>98</v>
      </c>
      <c r="E2352" s="4" t="s">
        <v>5</v>
      </c>
      <c r="F2352" s="4" t="s">
        <v>14</v>
      </c>
      <c r="G2352" s="4" t="s">
        <v>10</v>
      </c>
      <c r="H2352" s="33" t="s">
        <v>99</v>
      </c>
      <c r="I2352" s="4" t="s">
        <v>14</v>
      </c>
      <c r="J2352" s="4" t="s">
        <v>20</v>
      </c>
    </row>
    <row r="2353" spans="1:10">
      <c r="A2353" t="n">
        <v>21010</v>
      </c>
      <c r="B2353" s="12" t="n">
        <v>5</v>
      </c>
      <c r="C2353" s="7" t="n">
        <v>28</v>
      </c>
      <c r="D2353" s="33" t="s">
        <v>3</v>
      </c>
      <c r="E2353" s="34" t="n">
        <v>64</v>
      </c>
      <c r="F2353" s="7" t="n">
        <v>5</v>
      </c>
      <c r="G2353" s="7" t="n">
        <v>15</v>
      </c>
      <c r="H2353" s="33" t="s">
        <v>3</v>
      </c>
      <c r="I2353" s="7" t="n">
        <v>1</v>
      </c>
      <c r="J2353" s="13" t="n">
        <f t="normal" ca="1">A2367</f>
        <v>0</v>
      </c>
    </row>
    <row r="2354" spans="1:10">
      <c r="A2354" t="s">
        <v>4</v>
      </c>
      <c r="B2354" s="4" t="s">
        <v>5</v>
      </c>
      <c r="C2354" s="4" t="s">
        <v>10</v>
      </c>
      <c r="D2354" s="4" t="s">
        <v>10</v>
      </c>
      <c r="E2354" s="4" t="s">
        <v>10</v>
      </c>
    </row>
    <row r="2355" spans="1:10">
      <c r="A2355" t="n">
        <v>21021</v>
      </c>
      <c r="B2355" s="42" t="n">
        <v>61</v>
      </c>
      <c r="C2355" s="7" t="n">
        <v>15</v>
      </c>
      <c r="D2355" s="7" t="n">
        <v>1570</v>
      </c>
      <c r="E2355" s="7" t="n">
        <v>1000</v>
      </c>
    </row>
    <row r="2356" spans="1:10">
      <c r="A2356" t="s">
        <v>4</v>
      </c>
      <c r="B2356" s="4" t="s">
        <v>5</v>
      </c>
      <c r="C2356" s="4" t="s">
        <v>14</v>
      </c>
      <c r="D2356" s="4" t="s">
        <v>10</v>
      </c>
      <c r="E2356" s="4" t="s">
        <v>6</v>
      </c>
    </row>
    <row r="2357" spans="1:10">
      <c r="A2357" t="n">
        <v>21028</v>
      </c>
      <c r="B2357" s="35" t="n">
        <v>51</v>
      </c>
      <c r="C2357" s="7" t="n">
        <v>4</v>
      </c>
      <c r="D2357" s="7" t="n">
        <v>15</v>
      </c>
      <c r="E2357" s="7" t="s">
        <v>257</v>
      </c>
    </row>
    <row r="2358" spans="1:10">
      <c r="A2358" t="s">
        <v>4</v>
      </c>
      <c r="B2358" s="4" t="s">
        <v>5</v>
      </c>
      <c r="C2358" s="4" t="s">
        <v>10</v>
      </c>
    </row>
    <row r="2359" spans="1:10">
      <c r="A2359" t="n">
        <v>21041</v>
      </c>
      <c r="B2359" s="26" t="n">
        <v>16</v>
      </c>
      <c r="C2359" s="7" t="n">
        <v>0</v>
      </c>
    </row>
    <row r="2360" spans="1:10">
      <c r="A2360" t="s">
        <v>4</v>
      </c>
      <c r="B2360" s="4" t="s">
        <v>5</v>
      </c>
      <c r="C2360" s="4" t="s">
        <v>10</v>
      </c>
      <c r="D2360" s="4" t="s">
        <v>88</v>
      </c>
      <c r="E2360" s="4" t="s">
        <v>14</v>
      </c>
      <c r="F2360" s="4" t="s">
        <v>14</v>
      </c>
    </row>
    <row r="2361" spans="1:10">
      <c r="A2361" t="n">
        <v>21044</v>
      </c>
      <c r="B2361" s="36" t="n">
        <v>26</v>
      </c>
      <c r="C2361" s="7" t="n">
        <v>15</v>
      </c>
      <c r="D2361" s="7" t="s">
        <v>259</v>
      </c>
      <c r="E2361" s="7" t="n">
        <v>2</v>
      </c>
      <c r="F2361" s="7" t="n">
        <v>0</v>
      </c>
    </row>
    <row r="2362" spans="1:10">
      <c r="A2362" t="s">
        <v>4</v>
      </c>
      <c r="B2362" s="4" t="s">
        <v>5</v>
      </c>
    </row>
    <row r="2363" spans="1:10">
      <c r="A2363" t="n">
        <v>21057</v>
      </c>
      <c r="B2363" s="24" t="n">
        <v>28</v>
      </c>
    </row>
    <row r="2364" spans="1:10">
      <c r="A2364" t="s">
        <v>4</v>
      </c>
      <c r="B2364" s="4" t="s">
        <v>5</v>
      </c>
      <c r="C2364" s="4" t="s">
        <v>10</v>
      </c>
      <c r="D2364" s="4" t="s">
        <v>14</v>
      </c>
    </row>
    <row r="2365" spans="1:10">
      <c r="A2365" t="n">
        <v>21058</v>
      </c>
      <c r="B2365" s="58" t="n">
        <v>89</v>
      </c>
      <c r="C2365" s="7" t="n">
        <v>65533</v>
      </c>
      <c r="D2365" s="7" t="n">
        <v>1</v>
      </c>
    </row>
    <row r="2366" spans="1:10">
      <c r="A2366" t="s">
        <v>4</v>
      </c>
      <c r="B2366" s="4" t="s">
        <v>5</v>
      </c>
      <c r="C2366" s="4" t="s">
        <v>14</v>
      </c>
      <c r="D2366" s="4" t="s">
        <v>10</v>
      </c>
    </row>
    <row r="2367" spans="1:10">
      <c r="A2367" t="n">
        <v>21062</v>
      </c>
      <c r="B2367" s="52" t="n">
        <v>45</v>
      </c>
      <c r="C2367" s="7" t="n">
        <v>7</v>
      </c>
      <c r="D2367" s="7" t="n">
        <v>255</v>
      </c>
    </row>
    <row r="2368" spans="1:10">
      <c r="A2368" t="s">
        <v>4</v>
      </c>
      <c r="B2368" s="4" t="s">
        <v>5</v>
      </c>
      <c r="C2368" s="4" t="s">
        <v>14</v>
      </c>
      <c r="D2368" s="4" t="s">
        <v>14</v>
      </c>
    </row>
    <row r="2369" spans="1:10">
      <c r="A2369" t="n">
        <v>21066</v>
      </c>
      <c r="B2369" s="14" t="n">
        <v>49</v>
      </c>
      <c r="C2369" s="7" t="n">
        <v>2</v>
      </c>
      <c r="D2369" s="7" t="n">
        <v>0</v>
      </c>
    </row>
    <row r="2370" spans="1:10">
      <c r="A2370" t="s">
        <v>4</v>
      </c>
      <c r="B2370" s="4" t="s">
        <v>5</v>
      </c>
      <c r="C2370" s="4" t="s">
        <v>14</v>
      </c>
      <c r="D2370" s="4" t="s">
        <v>10</v>
      </c>
      <c r="E2370" s="4" t="s">
        <v>9</v>
      </c>
      <c r="F2370" s="4" t="s">
        <v>10</v>
      </c>
      <c r="G2370" s="4" t="s">
        <v>9</v>
      </c>
      <c r="H2370" s="4" t="s">
        <v>14</v>
      </c>
    </row>
    <row r="2371" spans="1:10">
      <c r="A2371" t="n">
        <v>21069</v>
      </c>
      <c r="B2371" s="14" t="n">
        <v>49</v>
      </c>
      <c r="C2371" s="7" t="n">
        <v>0</v>
      </c>
      <c r="D2371" s="7" t="n">
        <v>555</v>
      </c>
      <c r="E2371" s="7" t="n">
        <v>1065353216</v>
      </c>
      <c r="F2371" s="7" t="n">
        <v>0</v>
      </c>
      <c r="G2371" s="7" t="n">
        <v>0</v>
      </c>
      <c r="H2371" s="7" t="n">
        <v>0</v>
      </c>
    </row>
    <row r="2372" spans="1:10">
      <c r="A2372" t="s">
        <v>4</v>
      </c>
      <c r="B2372" s="4" t="s">
        <v>5</v>
      </c>
      <c r="C2372" s="4" t="s">
        <v>14</v>
      </c>
      <c r="D2372" s="4" t="s">
        <v>10</v>
      </c>
      <c r="E2372" s="4" t="s">
        <v>19</v>
      </c>
    </row>
    <row r="2373" spans="1:10">
      <c r="A2373" t="n">
        <v>21084</v>
      </c>
      <c r="B2373" s="46" t="n">
        <v>58</v>
      </c>
      <c r="C2373" s="7" t="n">
        <v>101</v>
      </c>
      <c r="D2373" s="7" t="n">
        <v>300</v>
      </c>
      <c r="E2373" s="7" t="n">
        <v>1</v>
      </c>
    </row>
    <row r="2374" spans="1:10">
      <c r="A2374" t="s">
        <v>4</v>
      </c>
      <c r="B2374" s="4" t="s">
        <v>5</v>
      </c>
      <c r="C2374" s="4" t="s">
        <v>14</v>
      </c>
      <c r="D2374" s="4" t="s">
        <v>10</v>
      </c>
    </row>
    <row r="2375" spans="1:10">
      <c r="A2375" t="n">
        <v>21092</v>
      </c>
      <c r="B2375" s="46" t="n">
        <v>58</v>
      </c>
      <c r="C2375" s="7" t="n">
        <v>254</v>
      </c>
      <c r="D2375" s="7" t="n">
        <v>0</v>
      </c>
    </row>
    <row r="2376" spans="1:10">
      <c r="A2376" t="s">
        <v>4</v>
      </c>
      <c r="B2376" s="4" t="s">
        <v>5</v>
      </c>
      <c r="C2376" s="4" t="s">
        <v>14</v>
      </c>
      <c r="D2376" s="4" t="s">
        <v>14</v>
      </c>
      <c r="E2376" s="4" t="s">
        <v>19</v>
      </c>
      <c r="F2376" s="4" t="s">
        <v>19</v>
      </c>
      <c r="G2376" s="4" t="s">
        <v>19</v>
      </c>
      <c r="H2376" s="4" t="s">
        <v>10</v>
      </c>
    </row>
    <row r="2377" spans="1:10">
      <c r="A2377" t="n">
        <v>21096</v>
      </c>
      <c r="B2377" s="52" t="n">
        <v>45</v>
      </c>
      <c r="C2377" s="7" t="n">
        <v>2</v>
      </c>
      <c r="D2377" s="7" t="n">
        <v>3</v>
      </c>
      <c r="E2377" s="7" t="n">
        <v>-27.3500003814697</v>
      </c>
      <c r="F2377" s="7" t="n">
        <v>14.5200004577637</v>
      </c>
      <c r="G2377" s="7" t="n">
        <v>66.4599990844727</v>
      </c>
      <c r="H2377" s="7" t="n">
        <v>0</v>
      </c>
    </row>
    <row r="2378" spans="1:10">
      <c r="A2378" t="s">
        <v>4</v>
      </c>
      <c r="B2378" s="4" t="s">
        <v>5</v>
      </c>
      <c r="C2378" s="4" t="s">
        <v>14</v>
      </c>
      <c r="D2378" s="4" t="s">
        <v>14</v>
      </c>
      <c r="E2378" s="4" t="s">
        <v>19</v>
      </c>
      <c r="F2378" s="4" t="s">
        <v>19</v>
      </c>
      <c r="G2378" s="4" t="s">
        <v>19</v>
      </c>
      <c r="H2378" s="4" t="s">
        <v>10</v>
      </c>
      <c r="I2378" s="4" t="s">
        <v>14</v>
      </c>
    </row>
    <row r="2379" spans="1:10">
      <c r="A2379" t="n">
        <v>21113</v>
      </c>
      <c r="B2379" s="52" t="n">
        <v>45</v>
      </c>
      <c r="C2379" s="7" t="n">
        <v>4</v>
      </c>
      <c r="D2379" s="7" t="n">
        <v>3</v>
      </c>
      <c r="E2379" s="7" t="n">
        <v>349.459991455078</v>
      </c>
      <c r="F2379" s="7" t="n">
        <v>286.220001220703</v>
      </c>
      <c r="G2379" s="7" t="n">
        <v>364</v>
      </c>
      <c r="H2379" s="7" t="n">
        <v>0</v>
      </c>
      <c r="I2379" s="7" t="n">
        <v>0</v>
      </c>
    </row>
    <row r="2380" spans="1:10">
      <c r="A2380" t="s">
        <v>4</v>
      </c>
      <c r="B2380" s="4" t="s">
        <v>5</v>
      </c>
      <c r="C2380" s="4" t="s">
        <v>14</v>
      </c>
      <c r="D2380" s="4" t="s">
        <v>14</v>
      </c>
      <c r="E2380" s="4" t="s">
        <v>19</v>
      </c>
      <c r="F2380" s="4" t="s">
        <v>10</v>
      </c>
    </row>
    <row r="2381" spans="1:10">
      <c r="A2381" t="n">
        <v>21131</v>
      </c>
      <c r="B2381" s="52" t="n">
        <v>45</v>
      </c>
      <c r="C2381" s="7" t="n">
        <v>5</v>
      </c>
      <c r="D2381" s="7" t="n">
        <v>3</v>
      </c>
      <c r="E2381" s="7" t="n">
        <v>2.5</v>
      </c>
      <c r="F2381" s="7" t="n">
        <v>0</v>
      </c>
    </row>
    <row r="2382" spans="1:10">
      <c r="A2382" t="s">
        <v>4</v>
      </c>
      <c r="B2382" s="4" t="s">
        <v>5</v>
      </c>
      <c r="C2382" s="4" t="s">
        <v>14</v>
      </c>
      <c r="D2382" s="4" t="s">
        <v>14</v>
      </c>
      <c r="E2382" s="4" t="s">
        <v>19</v>
      </c>
      <c r="F2382" s="4" t="s">
        <v>10</v>
      </c>
    </row>
    <row r="2383" spans="1:10">
      <c r="A2383" t="n">
        <v>21140</v>
      </c>
      <c r="B2383" s="52" t="n">
        <v>45</v>
      </c>
      <c r="C2383" s="7" t="n">
        <v>11</v>
      </c>
      <c r="D2383" s="7" t="n">
        <v>3</v>
      </c>
      <c r="E2383" s="7" t="n">
        <v>40.2999992370605</v>
      </c>
      <c r="F2383" s="7" t="n">
        <v>0</v>
      </c>
    </row>
    <row r="2384" spans="1:10">
      <c r="A2384" t="s">
        <v>4</v>
      </c>
      <c r="B2384" s="4" t="s">
        <v>5</v>
      </c>
      <c r="C2384" s="4" t="s">
        <v>14</v>
      </c>
    </row>
    <row r="2385" spans="1:9">
      <c r="A2385" t="n">
        <v>21149</v>
      </c>
      <c r="B2385" s="53" t="n">
        <v>116</v>
      </c>
      <c r="C2385" s="7" t="n">
        <v>0</v>
      </c>
    </row>
    <row r="2386" spans="1:9">
      <c r="A2386" t="s">
        <v>4</v>
      </c>
      <c r="B2386" s="4" t="s">
        <v>5</v>
      </c>
      <c r="C2386" s="4" t="s">
        <v>14</v>
      </c>
      <c r="D2386" s="4" t="s">
        <v>10</v>
      </c>
    </row>
    <row r="2387" spans="1:9">
      <c r="A2387" t="n">
        <v>21151</v>
      </c>
      <c r="B2387" s="53" t="n">
        <v>116</v>
      </c>
      <c r="C2387" s="7" t="n">
        <v>2</v>
      </c>
      <c r="D2387" s="7" t="n">
        <v>1</v>
      </c>
    </row>
    <row r="2388" spans="1:9">
      <c r="A2388" t="s">
        <v>4</v>
      </c>
      <c r="B2388" s="4" t="s">
        <v>5</v>
      </c>
      <c r="C2388" s="4" t="s">
        <v>14</v>
      </c>
      <c r="D2388" s="4" t="s">
        <v>9</v>
      </c>
    </row>
    <row r="2389" spans="1:9">
      <c r="A2389" t="n">
        <v>21155</v>
      </c>
      <c r="B2389" s="53" t="n">
        <v>116</v>
      </c>
      <c r="C2389" s="7" t="n">
        <v>5</v>
      </c>
      <c r="D2389" s="7" t="n">
        <v>1125515264</v>
      </c>
    </row>
    <row r="2390" spans="1:9">
      <c r="A2390" t="s">
        <v>4</v>
      </c>
      <c r="B2390" s="4" t="s">
        <v>5</v>
      </c>
      <c r="C2390" s="4" t="s">
        <v>14</v>
      </c>
      <c r="D2390" s="4" t="s">
        <v>10</v>
      </c>
    </row>
    <row r="2391" spans="1:9">
      <c r="A2391" t="n">
        <v>21161</v>
      </c>
      <c r="B2391" s="53" t="n">
        <v>116</v>
      </c>
      <c r="C2391" s="7" t="n">
        <v>6</v>
      </c>
      <c r="D2391" s="7" t="n">
        <v>1</v>
      </c>
    </row>
    <row r="2392" spans="1:9">
      <c r="A2392" t="s">
        <v>4</v>
      </c>
      <c r="B2392" s="4" t="s">
        <v>5</v>
      </c>
      <c r="C2392" s="4" t="s">
        <v>10</v>
      </c>
      <c r="D2392" s="4" t="s">
        <v>19</v>
      </c>
      <c r="E2392" s="4" t="s">
        <v>19</v>
      </c>
      <c r="F2392" s="4" t="s">
        <v>19</v>
      </c>
      <c r="G2392" s="4" t="s">
        <v>10</v>
      </c>
      <c r="H2392" s="4" t="s">
        <v>10</v>
      </c>
    </row>
    <row r="2393" spans="1:9">
      <c r="A2393" t="n">
        <v>21165</v>
      </c>
      <c r="B2393" s="43" t="n">
        <v>60</v>
      </c>
      <c r="C2393" s="7" t="n">
        <v>0</v>
      </c>
      <c r="D2393" s="7" t="n">
        <v>0</v>
      </c>
      <c r="E2393" s="7" t="n">
        <v>0</v>
      </c>
      <c r="F2393" s="7" t="n">
        <v>0</v>
      </c>
      <c r="G2393" s="7" t="n">
        <v>0</v>
      </c>
      <c r="H2393" s="7" t="n">
        <v>0</v>
      </c>
    </row>
    <row r="2394" spans="1:9">
      <c r="A2394" t="s">
        <v>4</v>
      </c>
      <c r="B2394" s="4" t="s">
        <v>5</v>
      </c>
      <c r="C2394" s="4" t="s">
        <v>14</v>
      </c>
      <c r="D2394" s="4" t="s">
        <v>10</v>
      </c>
      <c r="E2394" s="4" t="s">
        <v>6</v>
      </c>
      <c r="F2394" s="4" t="s">
        <v>6</v>
      </c>
      <c r="G2394" s="4" t="s">
        <v>6</v>
      </c>
      <c r="H2394" s="4" t="s">
        <v>6</v>
      </c>
    </row>
    <row r="2395" spans="1:9">
      <c r="A2395" t="n">
        <v>21184</v>
      </c>
      <c r="B2395" s="35" t="n">
        <v>51</v>
      </c>
      <c r="C2395" s="7" t="n">
        <v>3</v>
      </c>
      <c r="D2395" s="7" t="n">
        <v>0</v>
      </c>
      <c r="E2395" s="7" t="s">
        <v>260</v>
      </c>
      <c r="F2395" s="7" t="s">
        <v>261</v>
      </c>
      <c r="G2395" s="7" t="s">
        <v>262</v>
      </c>
      <c r="H2395" s="7" t="s">
        <v>261</v>
      </c>
    </row>
    <row r="2396" spans="1:9">
      <c r="A2396" t="s">
        <v>4</v>
      </c>
      <c r="B2396" s="4" t="s">
        <v>5</v>
      </c>
      <c r="C2396" s="4" t="s">
        <v>14</v>
      </c>
      <c r="D2396" s="4" t="s">
        <v>10</v>
      </c>
      <c r="E2396" s="4" t="s">
        <v>6</v>
      </c>
      <c r="F2396" s="4" t="s">
        <v>6</v>
      </c>
      <c r="G2396" s="4" t="s">
        <v>6</v>
      </c>
      <c r="H2396" s="4" t="s">
        <v>6</v>
      </c>
    </row>
    <row r="2397" spans="1:9">
      <c r="A2397" t="n">
        <v>21197</v>
      </c>
      <c r="B2397" s="35" t="n">
        <v>51</v>
      </c>
      <c r="C2397" s="7" t="n">
        <v>3</v>
      </c>
      <c r="D2397" s="7" t="n">
        <v>61489</v>
      </c>
      <c r="E2397" s="7" t="s">
        <v>260</v>
      </c>
      <c r="F2397" s="7" t="s">
        <v>261</v>
      </c>
      <c r="G2397" s="7" t="s">
        <v>262</v>
      </c>
      <c r="H2397" s="7" t="s">
        <v>261</v>
      </c>
    </row>
    <row r="2398" spans="1:9">
      <c r="A2398" t="s">
        <v>4</v>
      </c>
      <c r="B2398" s="4" t="s">
        <v>5</v>
      </c>
      <c r="C2398" s="4" t="s">
        <v>14</v>
      </c>
      <c r="D2398" s="4" t="s">
        <v>10</v>
      </c>
      <c r="E2398" s="4" t="s">
        <v>6</v>
      </c>
      <c r="F2398" s="4" t="s">
        <v>6</v>
      </c>
      <c r="G2398" s="4" t="s">
        <v>6</v>
      </c>
      <c r="H2398" s="4" t="s">
        <v>6</v>
      </c>
    </row>
    <row r="2399" spans="1:9">
      <c r="A2399" t="n">
        <v>21210</v>
      </c>
      <c r="B2399" s="35" t="n">
        <v>51</v>
      </c>
      <c r="C2399" s="7" t="n">
        <v>3</v>
      </c>
      <c r="D2399" s="7" t="n">
        <v>61490</v>
      </c>
      <c r="E2399" s="7" t="s">
        <v>260</v>
      </c>
      <c r="F2399" s="7" t="s">
        <v>261</v>
      </c>
      <c r="G2399" s="7" t="s">
        <v>262</v>
      </c>
      <c r="H2399" s="7" t="s">
        <v>261</v>
      </c>
    </row>
    <row r="2400" spans="1:9">
      <c r="A2400" t="s">
        <v>4</v>
      </c>
      <c r="B2400" s="4" t="s">
        <v>5</v>
      </c>
      <c r="C2400" s="4" t="s">
        <v>14</v>
      </c>
      <c r="D2400" s="4" t="s">
        <v>10</v>
      </c>
      <c r="E2400" s="4" t="s">
        <v>6</v>
      </c>
      <c r="F2400" s="4" t="s">
        <v>6</v>
      </c>
      <c r="G2400" s="4" t="s">
        <v>6</v>
      </c>
      <c r="H2400" s="4" t="s">
        <v>6</v>
      </c>
    </row>
    <row r="2401" spans="1:8">
      <c r="A2401" t="n">
        <v>21223</v>
      </c>
      <c r="B2401" s="35" t="n">
        <v>51</v>
      </c>
      <c r="C2401" s="7" t="n">
        <v>3</v>
      </c>
      <c r="D2401" s="7" t="n">
        <v>61488</v>
      </c>
      <c r="E2401" s="7" t="s">
        <v>260</v>
      </c>
      <c r="F2401" s="7" t="s">
        <v>261</v>
      </c>
      <c r="G2401" s="7" t="s">
        <v>262</v>
      </c>
      <c r="H2401" s="7" t="s">
        <v>261</v>
      </c>
    </row>
    <row r="2402" spans="1:8">
      <c r="A2402" t="s">
        <v>4</v>
      </c>
      <c r="B2402" s="4" t="s">
        <v>5</v>
      </c>
      <c r="C2402" s="4" t="s">
        <v>14</v>
      </c>
      <c r="D2402" s="4" t="s">
        <v>10</v>
      </c>
      <c r="E2402" s="4" t="s">
        <v>6</v>
      </c>
      <c r="F2402" s="4" t="s">
        <v>6</v>
      </c>
      <c r="G2402" s="4" t="s">
        <v>6</v>
      </c>
      <c r="H2402" s="4" t="s">
        <v>6</v>
      </c>
    </row>
    <row r="2403" spans="1:8">
      <c r="A2403" t="n">
        <v>21236</v>
      </c>
      <c r="B2403" s="35" t="n">
        <v>51</v>
      </c>
      <c r="C2403" s="7" t="n">
        <v>3</v>
      </c>
      <c r="D2403" s="7" t="n">
        <v>7032</v>
      </c>
      <c r="E2403" s="7" t="s">
        <v>260</v>
      </c>
      <c r="F2403" s="7" t="s">
        <v>261</v>
      </c>
      <c r="G2403" s="7" t="s">
        <v>262</v>
      </c>
      <c r="H2403" s="7" t="s">
        <v>261</v>
      </c>
    </row>
    <row r="2404" spans="1:8">
      <c r="A2404" t="s">
        <v>4</v>
      </c>
      <c r="B2404" s="4" t="s">
        <v>5</v>
      </c>
      <c r="C2404" s="4" t="s">
        <v>10</v>
      </c>
      <c r="D2404" s="4" t="s">
        <v>19</v>
      </c>
      <c r="E2404" s="4" t="s">
        <v>19</v>
      </c>
      <c r="F2404" s="4" t="s">
        <v>19</v>
      </c>
      <c r="G2404" s="4" t="s">
        <v>10</v>
      </c>
      <c r="H2404" s="4" t="s">
        <v>10</v>
      </c>
    </row>
    <row r="2405" spans="1:8">
      <c r="A2405" t="n">
        <v>21249</v>
      </c>
      <c r="B2405" s="43" t="n">
        <v>60</v>
      </c>
      <c r="C2405" s="7" t="n">
        <v>61488</v>
      </c>
      <c r="D2405" s="7" t="n">
        <v>0</v>
      </c>
      <c r="E2405" s="7" t="n">
        <v>0</v>
      </c>
      <c r="F2405" s="7" t="n">
        <v>0</v>
      </c>
      <c r="G2405" s="7" t="n">
        <v>0</v>
      </c>
      <c r="H2405" s="7" t="n">
        <v>1</v>
      </c>
    </row>
    <row r="2406" spans="1:8">
      <c r="A2406" t="s">
        <v>4</v>
      </c>
      <c r="B2406" s="4" t="s">
        <v>5</v>
      </c>
      <c r="C2406" s="4" t="s">
        <v>10</v>
      </c>
      <c r="D2406" s="4" t="s">
        <v>19</v>
      </c>
      <c r="E2406" s="4" t="s">
        <v>19</v>
      </c>
      <c r="F2406" s="4" t="s">
        <v>19</v>
      </c>
      <c r="G2406" s="4" t="s">
        <v>10</v>
      </c>
      <c r="H2406" s="4" t="s">
        <v>10</v>
      </c>
    </row>
    <row r="2407" spans="1:8">
      <c r="A2407" t="n">
        <v>21268</v>
      </c>
      <c r="B2407" s="43" t="n">
        <v>60</v>
      </c>
      <c r="C2407" s="7" t="n">
        <v>61488</v>
      </c>
      <c r="D2407" s="7" t="n">
        <v>0</v>
      </c>
      <c r="E2407" s="7" t="n">
        <v>0</v>
      </c>
      <c r="F2407" s="7" t="n">
        <v>0</v>
      </c>
      <c r="G2407" s="7" t="n">
        <v>0</v>
      </c>
      <c r="H2407" s="7" t="n">
        <v>0</v>
      </c>
    </row>
    <row r="2408" spans="1:8">
      <c r="A2408" t="s">
        <v>4</v>
      </c>
      <c r="B2408" s="4" t="s">
        <v>5</v>
      </c>
      <c r="C2408" s="4" t="s">
        <v>10</v>
      </c>
      <c r="D2408" s="4" t="s">
        <v>10</v>
      </c>
      <c r="E2408" s="4" t="s">
        <v>10</v>
      </c>
    </row>
    <row r="2409" spans="1:8">
      <c r="A2409" t="n">
        <v>21287</v>
      </c>
      <c r="B2409" s="42" t="n">
        <v>61</v>
      </c>
      <c r="C2409" s="7" t="n">
        <v>61488</v>
      </c>
      <c r="D2409" s="7" t="n">
        <v>65533</v>
      </c>
      <c r="E2409" s="7" t="n">
        <v>0</v>
      </c>
    </row>
    <row r="2410" spans="1:8">
      <c r="A2410" t="s">
        <v>4</v>
      </c>
      <c r="B2410" s="4" t="s">
        <v>5</v>
      </c>
      <c r="C2410" s="4" t="s">
        <v>10</v>
      </c>
      <c r="D2410" s="4" t="s">
        <v>19</v>
      </c>
      <c r="E2410" s="4" t="s">
        <v>19</v>
      </c>
      <c r="F2410" s="4" t="s">
        <v>19</v>
      </c>
      <c r="G2410" s="4" t="s">
        <v>19</v>
      </c>
    </row>
    <row r="2411" spans="1:8">
      <c r="A2411" t="n">
        <v>21294</v>
      </c>
      <c r="B2411" s="30" t="n">
        <v>46</v>
      </c>
      <c r="C2411" s="7" t="n">
        <v>1570</v>
      </c>
      <c r="D2411" s="7" t="n">
        <v>-27.4200000762939</v>
      </c>
      <c r="E2411" s="7" t="n">
        <v>13.5699996948242</v>
      </c>
      <c r="F2411" s="7" t="n">
        <v>64.5100021362305</v>
      </c>
      <c r="G2411" s="7" t="n">
        <v>68.0999984741211</v>
      </c>
    </row>
    <row r="2412" spans="1:8">
      <c r="A2412" t="s">
        <v>4</v>
      </c>
      <c r="B2412" s="4" t="s">
        <v>5</v>
      </c>
      <c r="C2412" s="4" t="s">
        <v>10</v>
      </c>
      <c r="D2412" s="4" t="s">
        <v>19</v>
      </c>
      <c r="E2412" s="4" t="s">
        <v>19</v>
      </c>
      <c r="F2412" s="4" t="s">
        <v>19</v>
      </c>
      <c r="G2412" s="4" t="s">
        <v>19</v>
      </c>
    </row>
    <row r="2413" spans="1:8">
      <c r="A2413" t="n">
        <v>21313</v>
      </c>
      <c r="B2413" s="30" t="n">
        <v>46</v>
      </c>
      <c r="C2413" s="7" t="n">
        <v>1571</v>
      </c>
      <c r="D2413" s="7" t="n">
        <v>-25.6399993896484</v>
      </c>
      <c r="E2413" s="7" t="n">
        <v>13.8299999237061</v>
      </c>
      <c r="F2413" s="7" t="n">
        <v>62.5699996948242</v>
      </c>
      <c r="G2413" s="7" t="n">
        <v>61.2999992370605</v>
      </c>
    </row>
    <row r="2414" spans="1:8">
      <c r="A2414" t="s">
        <v>4</v>
      </c>
      <c r="B2414" s="4" t="s">
        <v>5</v>
      </c>
      <c r="C2414" s="4" t="s">
        <v>10</v>
      </c>
      <c r="D2414" s="4" t="s">
        <v>19</v>
      </c>
      <c r="E2414" s="4" t="s">
        <v>19</v>
      </c>
      <c r="F2414" s="4" t="s">
        <v>19</v>
      </c>
      <c r="G2414" s="4" t="s">
        <v>19</v>
      </c>
    </row>
    <row r="2415" spans="1:8">
      <c r="A2415" t="n">
        <v>21332</v>
      </c>
      <c r="B2415" s="30" t="n">
        <v>46</v>
      </c>
      <c r="C2415" s="7" t="n">
        <v>1572</v>
      </c>
      <c r="D2415" s="7" t="n">
        <v>-28.3099994659424</v>
      </c>
      <c r="E2415" s="7" t="n">
        <v>13.8199996948242</v>
      </c>
      <c r="F2415" s="7" t="n">
        <v>67.2399978637695</v>
      </c>
      <c r="G2415" s="7" t="n">
        <v>75.6999969482422</v>
      </c>
    </row>
    <row r="2416" spans="1:8">
      <c r="A2416" t="s">
        <v>4</v>
      </c>
      <c r="B2416" s="4" t="s">
        <v>5</v>
      </c>
      <c r="C2416" s="4" t="s">
        <v>10</v>
      </c>
      <c r="D2416" s="4" t="s">
        <v>9</v>
      </c>
    </row>
    <row r="2417" spans="1:8">
      <c r="A2417" t="n">
        <v>21351</v>
      </c>
      <c r="B2417" s="55" t="n">
        <v>44</v>
      </c>
      <c r="C2417" s="7" t="n">
        <v>1570</v>
      </c>
      <c r="D2417" s="7" t="n">
        <v>128</v>
      </c>
    </row>
    <row r="2418" spans="1:8">
      <c r="A2418" t="s">
        <v>4</v>
      </c>
      <c r="B2418" s="4" t="s">
        <v>5</v>
      </c>
      <c r="C2418" s="4" t="s">
        <v>10</v>
      </c>
      <c r="D2418" s="4" t="s">
        <v>9</v>
      </c>
    </row>
    <row r="2419" spans="1:8">
      <c r="A2419" t="n">
        <v>21358</v>
      </c>
      <c r="B2419" s="55" t="n">
        <v>44</v>
      </c>
      <c r="C2419" s="7" t="n">
        <v>1571</v>
      </c>
      <c r="D2419" s="7" t="n">
        <v>128</v>
      </c>
    </row>
    <row r="2420" spans="1:8">
      <c r="A2420" t="s">
        <v>4</v>
      </c>
      <c r="B2420" s="4" t="s">
        <v>5</v>
      </c>
      <c r="C2420" s="4" t="s">
        <v>10</v>
      </c>
      <c r="D2420" s="4" t="s">
        <v>9</v>
      </c>
    </row>
    <row r="2421" spans="1:8">
      <c r="A2421" t="n">
        <v>21365</v>
      </c>
      <c r="B2421" s="55" t="n">
        <v>44</v>
      </c>
      <c r="C2421" s="7" t="n">
        <v>1572</v>
      </c>
      <c r="D2421" s="7" t="n">
        <v>128</v>
      </c>
    </row>
    <row r="2422" spans="1:8">
      <c r="A2422" t="s">
        <v>4</v>
      </c>
      <c r="B2422" s="4" t="s">
        <v>5</v>
      </c>
      <c r="C2422" s="4" t="s">
        <v>14</v>
      </c>
      <c r="D2422" s="4" t="s">
        <v>14</v>
      </c>
      <c r="E2422" s="4" t="s">
        <v>19</v>
      </c>
      <c r="F2422" s="4" t="s">
        <v>19</v>
      </c>
      <c r="G2422" s="4" t="s">
        <v>19</v>
      </c>
      <c r="H2422" s="4" t="s">
        <v>10</v>
      </c>
    </row>
    <row r="2423" spans="1:8">
      <c r="A2423" t="n">
        <v>21372</v>
      </c>
      <c r="B2423" s="52" t="n">
        <v>45</v>
      </c>
      <c r="C2423" s="7" t="n">
        <v>2</v>
      </c>
      <c r="D2423" s="7" t="n">
        <v>3</v>
      </c>
      <c r="E2423" s="7" t="n">
        <v>-25.0900001525879</v>
      </c>
      <c r="F2423" s="7" t="n">
        <v>15.0100002288818</v>
      </c>
      <c r="G2423" s="7" t="n">
        <v>67.129997253418</v>
      </c>
      <c r="H2423" s="7" t="n">
        <v>1500</v>
      </c>
    </row>
    <row r="2424" spans="1:8">
      <c r="A2424" t="s">
        <v>4</v>
      </c>
      <c r="B2424" s="4" t="s">
        <v>5</v>
      </c>
      <c r="C2424" s="4" t="s">
        <v>14</v>
      </c>
      <c r="D2424" s="4" t="s">
        <v>14</v>
      </c>
      <c r="E2424" s="4" t="s">
        <v>19</v>
      </c>
      <c r="F2424" s="4" t="s">
        <v>19</v>
      </c>
      <c r="G2424" s="4" t="s">
        <v>19</v>
      </c>
      <c r="H2424" s="4" t="s">
        <v>10</v>
      </c>
      <c r="I2424" s="4" t="s">
        <v>14</v>
      </c>
    </row>
    <row r="2425" spans="1:8">
      <c r="A2425" t="n">
        <v>21389</v>
      </c>
      <c r="B2425" s="52" t="n">
        <v>45</v>
      </c>
      <c r="C2425" s="7" t="n">
        <v>4</v>
      </c>
      <c r="D2425" s="7" t="n">
        <v>3</v>
      </c>
      <c r="E2425" s="7" t="n">
        <v>14.2799997329712</v>
      </c>
      <c r="F2425" s="7" t="n">
        <v>344.970001220703</v>
      </c>
      <c r="G2425" s="7" t="n">
        <v>364</v>
      </c>
      <c r="H2425" s="7" t="n">
        <v>1500</v>
      </c>
      <c r="I2425" s="7" t="n">
        <v>1</v>
      </c>
    </row>
    <row r="2426" spans="1:8">
      <c r="A2426" t="s">
        <v>4</v>
      </c>
      <c r="B2426" s="4" t="s">
        <v>5</v>
      </c>
      <c r="C2426" s="4" t="s">
        <v>14</v>
      </c>
      <c r="D2426" s="4" t="s">
        <v>14</v>
      </c>
      <c r="E2426" s="4" t="s">
        <v>19</v>
      </c>
      <c r="F2426" s="4" t="s">
        <v>10</v>
      </c>
    </row>
    <row r="2427" spans="1:8">
      <c r="A2427" t="n">
        <v>21407</v>
      </c>
      <c r="B2427" s="52" t="n">
        <v>45</v>
      </c>
      <c r="C2427" s="7" t="n">
        <v>5</v>
      </c>
      <c r="D2427" s="7" t="n">
        <v>3</v>
      </c>
      <c r="E2427" s="7" t="n">
        <v>2.5</v>
      </c>
      <c r="F2427" s="7" t="n">
        <v>1500</v>
      </c>
    </row>
    <row r="2428" spans="1:8">
      <c r="A2428" t="s">
        <v>4</v>
      </c>
      <c r="B2428" s="4" t="s">
        <v>5</v>
      </c>
      <c r="C2428" s="4" t="s">
        <v>14</v>
      </c>
      <c r="D2428" s="4" t="s">
        <v>14</v>
      </c>
      <c r="E2428" s="4" t="s">
        <v>19</v>
      </c>
      <c r="F2428" s="4" t="s">
        <v>10</v>
      </c>
    </row>
    <row r="2429" spans="1:8">
      <c r="A2429" t="n">
        <v>21416</v>
      </c>
      <c r="B2429" s="52" t="n">
        <v>45</v>
      </c>
      <c r="C2429" s="7" t="n">
        <v>11</v>
      </c>
      <c r="D2429" s="7" t="n">
        <v>3</v>
      </c>
      <c r="E2429" s="7" t="n">
        <v>40.2999992370605</v>
      </c>
      <c r="F2429" s="7" t="n">
        <v>1500</v>
      </c>
    </row>
    <row r="2430" spans="1:8">
      <c r="A2430" t="s">
        <v>4</v>
      </c>
      <c r="B2430" s="4" t="s">
        <v>5</v>
      </c>
      <c r="C2430" s="4" t="s">
        <v>10</v>
      </c>
      <c r="D2430" s="4" t="s">
        <v>14</v>
      </c>
      <c r="E2430" s="4" t="s">
        <v>14</v>
      </c>
      <c r="F2430" s="4" t="s">
        <v>6</v>
      </c>
    </row>
    <row r="2431" spans="1:8">
      <c r="A2431" t="n">
        <v>21425</v>
      </c>
      <c r="B2431" s="32" t="n">
        <v>20</v>
      </c>
      <c r="C2431" s="7" t="n">
        <v>1570</v>
      </c>
      <c r="D2431" s="7" t="n">
        <v>2</v>
      </c>
      <c r="E2431" s="7" t="n">
        <v>11</v>
      </c>
      <c r="F2431" s="7" t="s">
        <v>263</v>
      </c>
    </row>
    <row r="2432" spans="1:8">
      <c r="A2432" t="s">
        <v>4</v>
      </c>
      <c r="B2432" s="4" t="s">
        <v>5</v>
      </c>
      <c r="C2432" s="4" t="s">
        <v>10</v>
      </c>
      <c r="D2432" s="4" t="s">
        <v>14</v>
      </c>
      <c r="E2432" s="4" t="s">
        <v>14</v>
      </c>
      <c r="F2432" s="4" t="s">
        <v>6</v>
      </c>
    </row>
    <row r="2433" spans="1:9">
      <c r="A2433" t="n">
        <v>21454</v>
      </c>
      <c r="B2433" s="32" t="n">
        <v>20</v>
      </c>
      <c r="C2433" s="7" t="n">
        <v>1571</v>
      </c>
      <c r="D2433" s="7" t="n">
        <v>2</v>
      </c>
      <c r="E2433" s="7" t="n">
        <v>11</v>
      </c>
      <c r="F2433" s="7" t="s">
        <v>264</v>
      </c>
    </row>
    <row r="2434" spans="1:9">
      <c r="A2434" t="s">
        <v>4</v>
      </c>
      <c r="B2434" s="4" t="s">
        <v>5</v>
      </c>
      <c r="C2434" s="4" t="s">
        <v>10</v>
      </c>
      <c r="D2434" s="4" t="s">
        <v>14</v>
      </c>
      <c r="E2434" s="4" t="s">
        <v>14</v>
      </c>
      <c r="F2434" s="4" t="s">
        <v>6</v>
      </c>
    </row>
    <row r="2435" spans="1:9">
      <c r="A2435" t="n">
        <v>21483</v>
      </c>
      <c r="B2435" s="32" t="n">
        <v>20</v>
      </c>
      <c r="C2435" s="7" t="n">
        <v>1572</v>
      </c>
      <c r="D2435" s="7" t="n">
        <v>2</v>
      </c>
      <c r="E2435" s="7" t="n">
        <v>11</v>
      </c>
      <c r="F2435" s="7" t="s">
        <v>265</v>
      </c>
    </row>
    <row r="2436" spans="1:9">
      <c r="A2436" t="s">
        <v>4</v>
      </c>
      <c r="B2436" s="4" t="s">
        <v>5</v>
      </c>
      <c r="C2436" s="4" t="s">
        <v>10</v>
      </c>
      <c r="D2436" s="4" t="s">
        <v>14</v>
      </c>
    </row>
    <row r="2437" spans="1:9">
      <c r="A2437" t="n">
        <v>21512</v>
      </c>
      <c r="B2437" s="59" t="n">
        <v>67</v>
      </c>
      <c r="C2437" s="7" t="n">
        <v>1570</v>
      </c>
      <c r="D2437" s="7" t="n">
        <v>2</v>
      </c>
    </row>
    <row r="2438" spans="1:9">
      <c r="A2438" t="s">
        <v>4</v>
      </c>
      <c r="B2438" s="4" t="s">
        <v>5</v>
      </c>
      <c r="C2438" s="4" t="s">
        <v>10</v>
      </c>
      <c r="D2438" s="4" t="s">
        <v>14</v>
      </c>
    </row>
    <row r="2439" spans="1:9">
      <c r="A2439" t="n">
        <v>21516</v>
      </c>
      <c r="B2439" s="59" t="n">
        <v>67</v>
      </c>
      <c r="C2439" s="7" t="n">
        <v>1571</v>
      </c>
      <c r="D2439" s="7" t="n">
        <v>2</v>
      </c>
    </row>
    <row r="2440" spans="1:9">
      <c r="A2440" t="s">
        <v>4</v>
      </c>
      <c r="B2440" s="4" t="s">
        <v>5</v>
      </c>
      <c r="C2440" s="4" t="s">
        <v>10</v>
      </c>
      <c r="D2440" s="4" t="s">
        <v>14</v>
      </c>
    </row>
    <row r="2441" spans="1:9">
      <c r="A2441" t="n">
        <v>21520</v>
      </c>
      <c r="B2441" s="59" t="n">
        <v>67</v>
      </c>
      <c r="C2441" s="7" t="n">
        <v>1572</v>
      </c>
      <c r="D2441" s="7" t="n">
        <v>2</v>
      </c>
    </row>
    <row r="2442" spans="1:9">
      <c r="A2442" t="s">
        <v>4</v>
      </c>
      <c r="B2442" s="4" t="s">
        <v>5</v>
      </c>
      <c r="C2442" s="4" t="s">
        <v>10</v>
      </c>
    </row>
    <row r="2443" spans="1:9">
      <c r="A2443" t="n">
        <v>21524</v>
      </c>
      <c r="B2443" s="26" t="n">
        <v>16</v>
      </c>
      <c r="C2443" s="7" t="n">
        <v>1000</v>
      </c>
    </row>
    <row r="2444" spans="1:9">
      <c r="A2444" t="s">
        <v>4</v>
      </c>
      <c r="B2444" s="4" t="s">
        <v>5</v>
      </c>
      <c r="C2444" s="4" t="s">
        <v>10</v>
      </c>
      <c r="D2444" s="4" t="s">
        <v>14</v>
      </c>
      <c r="E2444" s="4" t="s">
        <v>14</v>
      </c>
      <c r="F2444" s="4" t="s">
        <v>6</v>
      </c>
    </row>
    <row r="2445" spans="1:9">
      <c r="A2445" t="n">
        <v>21527</v>
      </c>
      <c r="B2445" s="32" t="n">
        <v>20</v>
      </c>
      <c r="C2445" s="7" t="n">
        <v>1570</v>
      </c>
      <c r="D2445" s="7" t="n">
        <v>2</v>
      </c>
      <c r="E2445" s="7" t="n">
        <v>11</v>
      </c>
      <c r="F2445" s="7" t="s">
        <v>266</v>
      </c>
    </row>
    <row r="2446" spans="1:9">
      <c r="A2446" t="s">
        <v>4</v>
      </c>
      <c r="B2446" s="4" t="s">
        <v>5</v>
      </c>
      <c r="C2446" s="4" t="s">
        <v>10</v>
      </c>
      <c r="D2446" s="4" t="s">
        <v>14</v>
      </c>
      <c r="E2446" s="4" t="s">
        <v>14</v>
      </c>
      <c r="F2446" s="4" t="s">
        <v>6</v>
      </c>
    </row>
    <row r="2447" spans="1:9">
      <c r="A2447" t="n">
        <v>21556</v>
      </c>
      <c r="B2447" s="32" t="n">
        <v>20</v>
      </c>
      <c r="C2447" s="7" t="n">
        <v>1571</v>
      </c>
      <c r="D2447" s="7" t="n">
        <v>2</v>
      </c>
      <c r="E2447" s="7" t="n">
        <v>11</v>
      </c>
      <c r="F2447" s="7" t="s">
        <v>267</v>
      </c>
    </row>
    <row r="2448" spans="1:9">
      <c r="A2448" t="s">
        <v>4</v>
      </c>
      <c r="B2448" s="4" t="s">
        <v>5</v>
      </c>
      <c r="C2448" s="4" t="s">
        <v>10</v>
      </c>
      <c r="D2448" s="4" t="s">
        <v>14</v>
      </c>
      <c r="E2448" s="4" t="s">
        <v>14</v>
      </c>
      <c r="F2448" s="4" t="s">
        <v>6</v>
      </c>
    </row>
    <row r="2449" spans="1:6">
      <c r="A2449" t="n">
        <v>21585</v>
      </c>
      <c r="B2449" s="32" t="n">
        <v>20</v>
      </c>
      <c r="C2449" s="7" t="n">
        <v>1572</v>
      </c>
      <c r="D2449" s="7" t="n">
        <v>2</v>
      </c>
      <c r="E2449" s="7" t="n">
        <v>11</v>
      </c>
      <c r="F2449" s="7" t="s">
        <v>268</v>
      </c>
    </row>
    <row r="2450" spans="1:6">
      <c r="A2450" t="s">
        <v>4</v>
      </c>
      <c r="B2450" s="4" t="s">
        <v>5</v>
      </c>
      <c r="C2450" s="4" t="s">
        <v>14</v>
      </c>
      <c r="D2450" s="4" t="s">
        <v>14</v>
      </c>
      <c r="E2450" s="4" t="s">
        <v>19</v>
      </c>
      <c r="F2450" s="4" t="s">
        <v>19</v>
      </c>
      <c r="G2450" s="4" t="s">
        <v>19</v>
      </c>
      <c r="H2450" s="4" t="s">
        <v>10</v>
      </c>
    </row>
    <row r="2451" spans="1:6">
      <c r="A2451" t="n">
        <v>21614</v>
      </c>
      <c r="B2451" s="52" t="n">
        <v>45</v>
      </c>
      <c r="C2451" s="7" t="n">
        <v>2</v>
      </c>
      <c r="D2451" s="7" t="n">
        <v>3</v>
      </c>
      <c r="E2451" s="7" t="n">
        <v>-23.2999992370605</v>
      </c>
      <c r="F2451" s="7" t="n">
        <v>14.8900003433228</v>
      </c>
      <c r="G2451" s="7" t="n">
        <v>66.7200012207031</v>
      </c>
      <c r="H2451" s="7" t="n">
        <v>1000</v>
      </c>
    </row>
    <row r="2452" spans="1:6">
      <c r="A2452" t="s">
        <v>4</v>
      </c>
      <c r="B2452" s="4" t="s">
        <v>5</v>
      </c>
      <c r="C2452" s="4" t="s">
        <v>14</v>
      </c>
      <c r="D2452" s="4" t="s">
        <v>14</v>
      </c>
      <c r="E2452" s="4" t="s">
        <v>19</v>
      </c>
      <c r="F2452" s="4" t="s">
        <v>19</v>
      </c>
      <c r="G2452" s="4" t="s">
        <v>19</v>
      </c>
      <c r="H2452" s="4" t="s">
        <v>10</v>
      </c>
      <c r="I2452" s="4" t="s">
        <v>14</v>
      </c>
    </row>
    <row r="2453" spans="1:6">
      <c r="A2453" t="n">
        <v>21631</v>
      </c>
      <c r="B2453" s="52" t="n">
        <v>45</v>
      </c>
      <c r="C2453" s="7" t="n">
        <v>4</v>
      </c>
      <c r="D2453" s="7" t="n">
        <v>3</v>
      </c>
      <c r="E2453" s="7" t="n">
        <v>11.1700000762939</v>
      </c>
      <c r="F2453" s="7" t="n">
        <v>254.429992675781</v>
      </c>
      <c r="G2453" s="7" t="n">
        <v>4</v>
      </c>
      <c r="H2453" s="7" t="n">
        <v>1000</v>
      </c>
      <c r="I2453" s="7" t="n">
        <v>1</v>
      </c>
    </row>
    <row r="2454" spans="1:6">
      <c r="A2454" t="s">
        <v>4</v>
      </c>
      <c r="B2454" s="4" t="s">
        <v>5</v>
      </c>
      <c r="C2454" s="4" t="s">
        <v>14</v>
      </c>
      <c r="D2454" s="4" t="s">
        <v>14</v>
      </c>
      <c r="E2454" s="4" t="s">
        <v>19</v>
      </c>
      <c r="F2454" s="4" t="s">
        <v>10</v>
      </c>
    </row>
    <row r="2455" spans="1:6">
      <c r="A2455" t="n">
        <v>21649</v>
      </c>
      <c r="B2455" s="52" t="n">
        <v>45</v>
      </c>
      <c r="C2455" s="7" t="n">
        <v>5</v>
      </c>
      <c r="D2455" s="7" t="n">
        <v>3</v>
      </c>
      <c r="E2455" s="7" t="n">
        <v>4.19999980926514</v>
      </c>
      <c r="F2455" s="7" t="n">
        <v>1000</v>
      </c>
    </row>
    <row r="2456" spans="1:6">
      <c r="A2456" t="s">
        <v>4</v>
      </c>
      <c r="B2456" s="4" t="s">
        <v>5</v>
      </c>
      <c r="C2456" s="4" t="s">
        <v>14</v>
      </c>
      <c r="D2456" s="4" t="s">
        <v>14</v>
      </c>
      <c r="E2456" s="4" t="s">
        <v>19</v>
      </c>
      <c r="F2456" s="4" t="s">
        <v>10</v>
      </c>
    </row>
    <row r="2457" spans="1:6">
      <c r="A2457" t="n">
        <v>21658</v>
      </c>
      <c r="B2457" s="52" t="n">
        <v>45</v>
      </c>
      <c r="C2457" s="7" t="n">
        <v>11</v>
      </c>
      <c r="D2457" s="7" t="n">
        <v>3</v>
      </c>
      <c r="E2457" s="7" t="n">
        <v>31.7000007629395</v>
      </c>
      <c r="F2457" s="7" t="n">
        <v>1000</v>
      </c>
    </row>
    <row r="2458" spans="1:6">
      <c r="A2458" t="s">
        <v>4</v>
      </c>
      <c r="B2458" s="4" t="s">
        <v>5</v>
      </c>
      <c r="C2458" s="4" t="s">
        <v>10</v>
      </c>
    </row>
    <row r="2459" spans="1:6">
      <c r="A2459" t="n">
        <v>21667</v>
      </c>
      <c r="B2459" s="26" t="n">
        <v>16</v>
      </c>
      <c r="C2459" s="7" t="n">
        <v>1000</v>
      </c>
    </row>
    <row r="2460" spans="1:6">
      <c r="A2460" t="s">
        <v>4</v>
      </c>
      <c r="B2460" s="4" t="s">
        <v>5</v>
      </c>
      <c r="C2460" s="4" t="s">
        <v>14</v>
      </c>
      <c r="D2460" s="4" t="s">
        <v>10</v>
      </c>
      <c r="E2460" s="4" t="s">
        <v>19</v>
      </c>
    </row>
    <row r="2461" spans="1:6">
      <c r="A2461" t="n">
        <v>21670</v>
      </c>
      <c r="B2461" s="46" t="n">
        <v>58</v>
      </c>
      <c r="C2461" s="7" t="n">
        <v>101</v>
      </c>
      <c r="D2461" s="7" t="n">
        <v>300</v>
      </c>
      <c r="E2461" s="7" t="n">
        <v>1</v>
      </c>
    </row>
    <row r="2462" spans="1:6">
      <c r="A2462" t="s">
        <v>4</v>
      </c>
      <c r="B2462" s="4" t="s">
        <v>5</v>
      </c>
      <c r="C2462" s="4" t="s">
        <v>14</v>
      </c>
      <c r="D2462" s="4" t="s">
        <v>10</v>
      </c>
    </row>
    <row r="2463" spans="1:6">
      <c r="A2463" t="n">
        <v>21678</v>
      </c>
      <c r="B2463" s="46" t="n">
        <v>58</v>
      </c>
      <c r="C2463" s="7" t="n">
        <v>254</v>
      </c>
      <c r="D2463" s="7" t="n">
        <v>0</v>
      </c>
    </row>
    <row r="2464" spans="1:6">
      <c r="A2464" t="s">
        <v>4</v>
      </c>
      <c r="B2464" s="4" t="s">
        <v>5</v>
      </c>
      <c r="C2464" s="4" t="s">
        <v>14</v>
      </c>
      <c r="D2464" s="4" t="s">
        <v>14</v>
      </c>
      <c r="E2464" s="4" t="s">
        <v>19</v>
      </c>
      <c r="F2464" s="4" t="s">
        <v>19</v>
      </c>
      <c r="G2464" s="4" t="s">
        <v>19</v>
      </c>
      <c r="H2464" s="4" t="s">
        <v>10</v>
      </c>
    </row>
    <row r="2465" spans="1:9">
      <c r="A2465" t="n">
        <v>21682</v>
      </c>
      <c r="B2465" s="52" t="n">
        <v>45</v>
      </c>
      <c r="C2465" s="7" t="n">
        <v>2</v>
      </c>
      <c r="D2465" s="7" t="n">
        <v>3</v>
      </c>
      <c r="E2465" s="7" t="n">
        <v>-5.69000005722046</v>
      </c>
      <c r="F2465" s="7" t="n">
        <v>13.7200002670288</v>
      </c>
      <c r="G2465" s="7" t="n">
        <v>75.0500030517578</v>
      </c>
      <c r="H2465" s="7" t="n">
        <v>0</v>
      </c>
    </row>
    <row r="2466" spans="1:9">
      <c r="A2466" t="s">
        <v>4</v>
      </c>
      <c r="B2466" s="4" t="s">
        <v>5</v>
      </c>
      <c r="C2466" s="4" t="s">
        <v>14</v>
      </c>
      <c r="D2466" s="4" t="s">
        <v>14</v>
      </c>
      <c r="E2466" s="4" t="s">
        <v>19</v>
      </c>
      <c r="F2466" s="4" t="s">
        <v>19</v>
      </c>
      <c r="G2466" s="4" t="s">
        <v>19</v>
      </c>
      <c r="H2466" s="4" t="s">
        <v>10</v>
      </c>
      <c r="I2466" s="4" t="s">
        <v>14</v>
      </c>
    </row>
    <row r="2467" spans="1:9">
      <c r="A2467" t="n">
        <v>21699</v>
      </c>
      <c r="B2467" s="52" t="n">
        <v>45</v>
      </c>
      <c r="C2467" s="7" t="n">
        <v>4</v>
      </c>
      <c r="D2467" s="7" t="n">
        <v>3</v>
      </c>
      <c r="E2467" s="7" t="n">
        <v>349.869995117188</v>
      </c>
      <c r="F2467" s="7" t="n">
        <v>351.880004882813</v>
      </c>
      <c r="G2467" s="7" t="n">
        <v>363.980010986328</v>
      </c>
      <c r="H2467" s="7" t="n">
        <v>0</v>
      </c>
      <c r="I2467" s="7" t="n">
        <v>0</v>
      </c>
    </row>
    <row r="2468" spans="1:9">
      <c r="A2468" t="s">
        <v>4</v>
      </c>
      <c r="B2468" s="4" t="s">
        <v>5</v>
      </c>
      <c r="C2468" s="4" t="s">
        <v>14</v>
      </c>
      <c r="D2468" s="4" t="s">
        <v>14</v>
      </c>
      <c r="E2468" s="4" t="s">
        <v>19</v>
      </c>
      <c r="F2468" s="4" t="s">
        <v>10</v>
      </c>
    </row>
    <row r="2469" spans="1:9">
      <c r="A2469" t="n">
        <v>21717</v>
      </c>
      <c r="B2469" s="52" t="n">
        <v>45</v>
      </c>
      <c r="C2469" s="7" t="n">
        <v>5</v>
      </c>
      <c r="D2469" s="7" t="n">
        <v>3</v>
      </c>
      <c r="E2469" s="7" t="n">
        <v>4.69999980926514</v>
      </c>
      <c r="F2469" s="7" t="n">
        <v>0</v>
      </c>
    </row>
    <row r="2470" spans="1:9">
      <c r="A2470" t="s">
        <v>4</v>
      </c>
      <c r="B2470" s="4" t="s">
        <v>5</v>
      </c>
      <c r="C2470" s="4" t="s">
        <v>14</v>
      </c>
      <c r="D2470" s="4" t="s">
        <v>14</v>
      </c>
      <c r="E2470" s="4" t="s">
        <v>19</v>
      </c>
      <c r="F2470" s="4" t="s">
        <v>10</v>
      </c>
    </row>
    <row r="2471" spans="1:9">
      <c r="A2471" t="n">
        <v>21726</v>
      </c>
      <c r="B2471" s="52" t="n">
        <v>45</v>
      </c>
      <c r="C2471" s="7" t="n">
        <v>11</v>
      </c>
      <c r="D2471" s="7" t="n">
        <v>3</v>
      </c>
      <c r="E2471" s="7" t="n">
        <v>26.5</v>
      </c>
      <c r="F2471" s="7" t="n">
        <v>0</v>
      </c>
    </row>
    <row r="2472" spans="1:9">
      <c r="A2472" t="s">
        <v>4</v>
      </c>
      <c r="B2472" s="4" t="s">
        <v>5</v>
      </c>
      <c r="C2472" s="4" t="s">
        <v>14</v>
      </c>
      <c r="D2472" s="4" t="s">
        <v>14</v>
      </c>
      <c r="E2472" s="4" t="s">
        <v>19</v>
      </c>
      <c r="F2472" s="4" t="s">
        <v>19</v>
      </c>
      <c r="G2472" s="4" t="s">
        <v>19</v>
      </c>
      <c r="H2472" s="4" t="s">
        <v>10</v>
      </c>
    </row>
    <row r="2473" spans="1:9">
      <c r="A2473" t="n">
        <v>21735</v>
      </c>
      <c r="B2473" s="52" t="n">
        <v>45</v>
      </c>
      <c r="C2473" s="7" t="n">
        <v>2</v>
      </c>
      <c r="D2473" s="7" t="n">
        <v>3</v>
      </c>
      <c r="E2473" s="7" t="n">
        <v>-5.09999990463257</v>
      </c>
      <c r="F2473" s="7" t="n">
        <v>13.1000003814697</v>
      </c>
      <c r="G2473" s="7" t="n">
        <v>73.9199981689453</v>
      </c>
      <c r="H2473" s="7" t="n">
        <v>5000</v>
      </c>
    </row>
    <row r="2474" spans="1:9">
      <c r="A2474" t="s">
        <v>4</v>
      </c>
      <c r="B2474" s="4" t="s">
        <v>5</v>
      </c>
      <c r="C2474" s="4" t="s">
        <v>14</v>
      </c>
      <c r="D2474" s="4" t="s">
        <v>14</v>
      </c>
      <c r="E2474" s="4" t="s">
        <v>19</v>
      </c>
      <c r="F2474" s="4" t="s">
        <v>19</v>
      </c>
      <c r="G2474" s="4" t="s">
        <v>19</v>
      </c>
      <c r="H2474" s="4" t="s">
        <v>10</v>
      </c>
      <c r="I2474" s="4" t="s">
        <v>14</v>
      </c>
    </row>
    <row r="2475" spans="1:9">
      <c r="A2475" t="n">
        <v>21752</v>
      </c>
      <c r="B2475" s="52" t="n">
        <v>45</v>
      </c>
      <c r="C2475" s="7" t="n">
        <v>4</v>
      </c>
      <c r="D2475" s="7" t="n">
        <v>3</v>
      </c>
      <c r="E2475" s="7" t="n">
        <v>6.28000020980835</v>
      </c>
      <c r="F2475" s="7" t="n">
        <v>255.460006713867</v>
      </c>
      <c r="G2475" s="7" t="n">
        <v>2</v>
      </c>
      <c r="H2475" s="7" t="n">
        <v>5000</v>
      </c>
      <c r="I2475" s="7" t="n">
        <v>1</v>
      </c>
    </row>
    <row r="2476" spans="1:9">
      <c r="A2476" t="s">
        <v>4</v>
      </c>
      <c r="B2476" s="4" t="s">
        <v>5</v>
      </c>
      <c r="C2476" s="4" t="s">
        <v>14</v>
      </c>
      <c r="D2476" s="4" t="s">
        <v>14</v>
      </c>
      <c r="E2476" s="4" t="s">
        <v>19</v>
      </c>
      <c r="F2476" s="4" t="s">
        <v>10</v>
      </c>
    </row>
    <row r="2477" spans="1:9">
      <c r="A2477" t="n">
        <v>21770</v>
      </c>
      <c r="B2477" s="52" t="n">
        <v>45</v>
      </c>
      <c r="C2477" s="7" t="n">
        <v>5</v>
      </c>
      <c r="D2477" s="7" t="n">
        <v>3</v>
      </c>
      <c r="E2477" s="7" t="n">
        <v>11.5</v>
      </c>
      <c r="F2477" s="7" t="n">
        <v>5000</v>
      </c>
    </row>
    <row r="2478" spans="1:9">
      <c r="A2478" t="s">
        <v>4</v>
      </c>
      <c r="B2478" s="4" t="s">
        <v>5</v>
      </c>
      <c r="C2478" s="4" t="s">
        <v>14</v>
      </c>
      <c r="D2478" s="4" t="s">
        <v>14</v>
      </c>
      <c r="E2478" s="4" t="s">
        <v>19</v>
      </c>
      <c r="F2478" s="4" t="s">
        <v>10</v>
      </c>
    </row>
    <row r="2479" spans="1:9">
      <c r="A2479" t="n">
        <v>21779</v>
      </c>
      <c r="B2479" s="52" t="n">
        <v>45</v>
      </c>
      <c r="C2479" s="7" t="n">
        <v>11</v>
      </c>
      <c r="D2479" s="7" t="n">
        <v>3</v>
      </c>
      <c r="E2479" s="7" t="n">
        <v>26.6000003814697</v>
      </c>
      <c r="F2479" s="7" t="n">
        <v>5000</v>
      </c>
    </row>
    <row r="2480" spans="1:9">
      <c r="A2480" t="s">
        <v>4</v>
      </c>
      <c r="B2480" s="4" t="s">
        <v>5</v>
      </c>
      <c r="C2480" s="4" t="s">
        <v>14</v>
      </c>
      <c r="D2480" s="33" t="s">
        <v>98</v>
      </c>
      <c r="E2480" s="4" t="s">
        <v>5</v>
      </c>
      <c r="F2480" s="4" t="s">
        <v>14</v>
      </c>
      <c r="G2480" s="4" t="s">
        <v>10</v>
      </c>
      <c r="H2480" s="33" t="s">
        <v>99</v>
      </c>
      <c r="I2480" s="4" t="s">
        <v>14</v>
      </c>
      <c r="J2480" s="4" t="s">
        <v>20</v>
      </c>
    </row>
    <row r="2481" spans="1:10">
      <c r="A2481" t="n">
        <v>21788</v>
      </c>
      <c r="B2481" s="12" t="n">
        <v>5</v>
      </c>
      <c r="C2481" s="7" t="n">
        <v>28</v>
      </c>
      <c r="D2481" s="33" t="s">
        <v>3</v>
      </c>
      <c r="E2481" s="34" t="n">
        <v>64</v>
      </c>
      <c r="F2481" s="7" t="n">
        <v>5</v>
      </c>
      <c r="G2481" s="7" t="n">
        <v>7</v>
      </c>
      <c r="H2481" s="33" t="s">
        <v>3</v>
      </c>
      <c r="I2481" s="7" t="n">
        <v>1</v>
      </c>
      <c r="J2481" s="13" t="n">
        <f t="normal" ca="1">A2495</f>
        <v>0</v>
      </c>
    </row>
    <row r="2482" spans="1:10">
      <c r="A2482" t="s">
        <v>4</v>
      </c>
      <c r="B2482" s="4" t="s">
        <v>5</v>
      </c>
      <c r="C2482" s="4" t="s">
        <v>14</v>
      </c>
      <c r="D2482" s="33" t="s">
        <v>98</v>
      </c>
      <c r="E2482" s="4" t="s">
        <v>5</v>
      </c>
      <c r="F2482" s="4" t="s">
        <v>14</v>
      </c>
      <c r="G2482" s="4" t="s">
        <v>10</v>
      </c>
      <c r="H2482" s="33" t="s">
        <v>99</v>
      </c>
      <c r="I2482" s="4" t="s">
        <v>14</v>
      </c>
      <c r="J2482" s="4" t="s">
        <v>20</v>
      </c>
    </row>
    <row r="2483" spans="1:10">
      <c r="A2483" t="n">
        <v>21799</v>
      </c>
      <c r="B2483" s="12" t="n">
        <v>5</v>
      </c>
      <c r="C2483" s="7" t="n">
        <v>28</v>
      </c>
      <c r="D2483" s="33" t="s">
        <v>3</v>
      </c>
      <c r="E2483" s="34" t="n">
        <v>64</v>
      </c>
      <c r="F2483" s="7" t="n">
        <v>5</v>
      </c>
      <c r="G2483" s="7" t="n">
        <v>2</v>
      </c>
      <c r="H2483" s="33" t="s">
        <v>3</v>
      </c>
      <c r="I2483" s="7" t="n">
        <v>1</v>
      </c>
      <c r="J2483" s="13" t="n">
        <f t="normal" ca="1">A2489</f>
        <v>0</v>
      </c>
    </row>
    <row r="2484" spans="1:10">
      <c r="A2484" t="s">
        <v>4</v>
      </c>
      <c r="B2484" s="4" t="s">
        <v>5</v>
      </c>
      <c r="C2484" s="4" t="s">
        <v>10</v>
      </c>
      <c r="D2484" s="4" t="s">
        <v>19</v>
      </c>
      <c r="E2484" s="4" t="s">
        <v>19</v>
      </c>
      <c r="F2484" s="4" t="s">
        <v>19</v>
      </c>
      <c r="G2484" s="4" t="s">
        <v>19</v>
      </c>
    </row>
    <row r="2485" spans="1:10">
      <c r="A2485" t="n">
        <v>21810</v>
      </c>
      <c r="B2485" s="30" t="n">
        <v>46</v>
      </c>
      <c r="C2485" s="7" t="n">
        <v>2</v>
      </c>
      <c r="D2485" s="7" t="n">
        <v>-5.84000015258789</v>
      </c>
      <c r="E2485" s="7" t="n">
        <v>12.5299997329712</v>
      </c>
      <c r="F2485" s="7" t="n">
        <v>73.4300003051758</v>
      </c>
      <c r="G2485" s="7" t="n">
        <v>-110.800003051758</v>
      </c>
    </row>
    <row r="2486" spans="1:10">
      <c r="A2486" t="s">
        <v>4</v>
      </c>
      <c r="B2486" s="4" t="s">
        <v>5</v>
      </c>
      <c r="C2486" s="4" t="s">
        <v>20</v>
      </c>
    </row>
    <row r="2487" spans="1:10">
      <c r="A2487" t="n">
        <v>21829</v>
      </c>
      <c r="B2487" s="15" t="n">
        <v>3</v>
      </c>
      <c r="C2487" s="13" t="n">
        <f t="normal" ca="1">A2493</f>
        <v>0</v>
      </c>
    </row>
    <row r="2488" spans="1:10">
      <c r="A2488" t="s">
        <v>4</v>
      </c>
      <c r="B2488" s="4" t="s">
        <v>5</v>
      </c>
      <c r="C2488" s="4" t="s">
        <v>14</v>
      </c>
      <c r="D2488" s="33" t="s">
        <v>98</v>
      </c>
      <c r="E2488" s="4" t="s">
        <v>5</v>
      </c>
      <c r="F2488" s="4" t="s">
        <v>14</v>
      </c>
      <c r="G2488" s="4" t="s">
        <v>10</v>
      </c>
      <c r="H2488" s="33" t="s">
        <v>99</v>
      </c>
      <c r="I2488" s="4" t="s">
        <v>14</v>
      </c>
      <c r="J2488" s="4" t="s">
        <v>20</v>
      </c>
    </row>
    <row r="2489" spans="1:10">
      <c r="A2489" t="n">
        <v>21834</v>
      </c>
      <c r="B2489" s="12" t="n">
        <v>5</v>
      </c>
      <c r="C2489" s="7" t="n">
        <v>28</v>
      </c>
      <c r="D2489" s="33" t="s">
        <v>3</v>
      </c>
      <c r="E2489" s="34" t="n">
        <v>64</v>
      </c>
      <c r="F2489" s="7" t="n">
        <v>5</v>
      </c>
      <c r="G2489" s="7" t="n">
        <v>4</v>
      </c>
      <c r="H2489" s="33" t="s">
        <v>3</v>
      </c>
      <c r="I2489" s="7" t="n">
        <v>1</v>
      </c>
      <c r="J2489" s="13" t="n">
        <f t="normal" ca="1">A2493</f>
        <v>0</v>
      </c>
    </row>
    <row r="2490" spans="1:10">
      <c r="A2490" t="s">
        <v>4</v>
      </c>
      <c r="B2490" s="4" t="s">
        <v>5</v>
      </c>
      <c r="C2490" s="4" t="s">
        <v>10</v>
      </c>
      <c r="D2490" s="4" t="s">
        <v>19</v>
      </c>
      <c r="E2490" s="4" t="s">
        <v>19</v>
      </c>
      <c r="F2490" s="4" t="s">
        <v>19</v>
      </c>
      <c r="G2490" s="4" t="s">
        <v>19</v>
      </c>
    </row>
    <row r="2491" spans="1:10">
      <c r="A2491" t="n">
        <v>21845</v>
      </c>
      <c r="B2491" s="30" t="n">
        <v>46</v>
      </c>
      <c r="C2491" s="7" t="n">
        <v>4</v>
      </c>
      <c r="D2491" s="7" t="n">
        <v>-5.84000015258789</v>
      </c>
      <c r="E2491" s="7" t="n">
        <v>12.5299997329712</v>
      </c>
      <c r="F2491" s="7" t="n">
        <v>73.4300003051758</v>
      </c>
      <c r="G2491" s="7" t="n">
        <v>-110.800003051758</v>
      </c>
    </row>
    <row r="2492" spans="1:10">
      <c r="A2492" t="s">
        <v>4</v>
      </c>
      <c r="B2492" s="4" t="s">
        <v>5</v>
      </c>
      <c r="C2492" s="4" t="s">
        <v>20</v>
      </c>
    </row>
    <row r="2493" spans="1:10">
      <c r="A2493" t="n">
        <v>21864</v>
      </c>
      <c r="B2493" s="15" t="n">
        <v>3</v>
      </c>
      <c r="C2493" s="13" t="n">
        <f t="normal" ca="1">A2497</f>
        <v>0</v>
      </c>
    </row>
    <row r="2494" spans="1:10">
      <c r="A2494" t="s">
        <v>4</v>
      </c>
      <c r="B2494" s="4" t="s">
        <v>5</v>
      </c>
      <c r="C2494" s="4" t="s">
        <v>10</v>
      </c>
      <c r="D2494" s="4" t="s">
        <v>19</v>
      </c>
      <c r="E2494" s="4" t="s">
        <v>19</v>
      </c>
      <c r="F2494" s="4" t="s">
        <v>19</v>
      </c>
      <c r="G2494" s="4" t="s">
        <v>19</v>
      </c>
    </row>
    <row r="2495" spans="1:10">
      <c r="A2495" t="n">
        <v>21869</v>
      </c>
      <c r="B2495" s="30" t="n">
        <v>46</v>
      </c>
      <c r="C2495" s="7" t="n">
        <v>4</v>
      </c>
      <c r="D2495" s="7" t="n">
        <v>-5.84000015258789</v>
      </c>
      <c r="E2495" s="7" t="n">
        <v>12.5299997329712</v>
      </c>
      <c r="F2495" s="7" t="n">
        <v>73.4300003051758</v>
      </c>
      <c r="G2495" s="7" t="n">
        <v>-110.800003051758</v>
      </c>
    </row>
    <row r="2496" spans="1:10">
      <c r="A2496" t="s">
        <v>4</v>
      </c>
      <c r="B2496" s="4" t="s">
        <v>5</v>
      </c>
      <c r="C2496" s="4" t="s">
        <v>10</v>
      </c>
      <c r="D2496" s="4" t="s">
        <v>19</v>
      </c>
      <c r="E2496" s="4" t="s">
        <v>19</v>
      </c>
      <c r="F2496" s="4" t="s">
        <v>19</v>
      </c>
      <c r="G2496" s="4" t="s">
        <v>19</v>
      </c>
    </row>
    <row r="2497" spans="1:10">
      <c r="A2497" t="n">
        <v>21888</v>
      </c>
      <c r="B2497" s="30" t="n">
        <v>46</v>
      </c>
      <c r="C2497" s="7" t="n">
        <v>7032</v>
      </c>
      <c r="D2497" s="7" t="n">
        <v>-4.15000009536743</v>
      </c>
      <c r="E2497" s="7" t="n">
        <v>12.5299997329712</v>
      </c>
      <c r="F2497" s="7" t="n">
        <v>74.5500030517578</v>
      </c>
      <c r="G2497" s="7" t="n">
        <v>331.899993896484</v>
      </c>
    </row>
    <row r="2498" spans="1:10">
      <c r="A2498" t="s">
        <v>4</v>
      </c>
      <c r="B2498" s="4" t="s">
        <v>5</v>
      </c>
      <c r="C2498" s="4" t="s">
        <v>14</v>
      </c>
      <c r="D2498" s="4" t="s">
        <v>10</v>
      </c>
    </row>
    <row r="2499" spans="1:10">
      <c r="A2499" t="n">
        <v>21907</v>
      </c>
      <c r="B2499" s="46" t="n">
        <v>58</v>
      </c>
      <c r="C2499" s="7" t="n">
        <v>255</v>
      </c>
      <c r="D2499" s="7" t="n">
        <v>0</v>
      </c>
    </row>
    <row r="2500" spans="1:10">
      <c r="A2500" t="s">
        <v>4</v>
      </c>
      <c r="B2500" s="4" t="s">
        <v>5</v>
      </c>
      <c r="C2500" s="4" t="s">
        <v>10</v>
      </c>
    </row>
    <row r="2501" spans="1:10">
      <c r="A2501" t="n">
        <v>21911</v>
      </c>
      <c r="B2501" s="26" t="n">
        <v>16</v>
      </c>
      <c r="C2501" s="7" t="n">
        <v>100</v>
      </c>
    </row>
    <row r="2502" spans="1:10">
      <c r="A2502" t="s">
        <v>4</v>
      </c>
      <c r="B2502" s="4" t="s">
        <v>5</v>
      </c>
      <c r="C2502" s="4" t="s">
        <v>10</v>
      </c>
      <c r="D2502" s="4" t="s">
        <v>19</v>
      </c>
      <c r="E2502" s="4" t="s">
        <v>19</v>
      </c>
      <c r="F2502" s="4" t="s">
        <v>14</v>
      </c>
    </row>
    <row r="2503" spans="1:10">
      <c r="A2503" t="n">
        <v>21914</v>
      </c>
      <c r="B2503" s="60" t="n">
        <v>52</v>
      </c>
      <c r="C2503" s="7" t="n">
        <v>0</v>
      </c>
      <c r="D2503" s="7" t="n">
        <v>146.600006103516</v>
      </c>
      <c r="E2503" s="7" t="n">
        <v>10</v>
      </c>
      <c r="F2503" s="7" t="n">
        <v>0</v>
      </c>
    </row>
    <row r="2504" spans="1:10">
      <c r="A2504" t="s">
        <v>4</v>
      </c>
      <c r="B2504" s="4" t="s">
        <v>5</v>
      </c>
      <c r="C2504" s="4" t="s">
        <v>10</v>
      </c>
    </row>
    <row r="2505" spans="1:10">
      <c r="A2505" t="n">
        <v>21926</v>
      </c>
      <c r="B2505" s="26" t="n">
        <v>16</v>
      </c>
      <c r="C2505" s="7" t="n">
        <v>100</v>
      </c>
    </row>
    <row r="2506" spans="1:10">
      <c r="A2506" t="s">
        <v>4</v>
      </c>
      <c r="B2506" s="4" t="s">
        <v>5</v>
      </c>
      <c r="C2506" s="4" t="s">
        <v>10</v>
      </c>
      <c r="D2506" s="4" t="s">
        <v>19</v>
      </c>
      <c r="E2506" s="4" t="s">
        <v>19</v>
      </c>
      <c r="F2506" s="4" t="s">
        <v>14</v>
      </c>
    </row>
    <row r="2507" spans="1:10">
      <c r="A2507" t="n">
        <v>21929</v>
      </c>
      <c r="B2507" s="60" t="n">
        <v>52</v>
      </c>
      <c r="C2507" s="7" t="n">
        <v>61488</v>
      </c>
      <c r="D2507" s="7" t="n">
        <v>-25.2999992370605</v>
      </c>
      <c r="E2507" s="7" t="n">
        <v>10</v>
      </c>
      <c r="F2507" s="7" t="n">
        <v>0</v>
      </c>
    </row>
    <row r="2508" spans="1:10">
      <c r="A2508" t="s">
        <v>4</v>
      </c>
      <c r="B2508" s="4" t="s">
        <v>5</v>
      </c>
      <c r="C2508" s="4" t="s">
        <v>14</v>
      </c>
      <c r="D2508" s="33" t="s">
        <v>98</v>
      </c>
      <c r="E2508" s="4" t="s">
        <v>5</v>
      </c>
      <c r="F2508" s="4" t="s">
        <v>14</v>
      </c>
      <c r="G2508" s="4" t="s">
        <v>10</v>
      </c>
      <c r="H2508" s="33" t="s">
        <v>99</v>
      </c>
      <c r="I2508" s="4" t="s">
        <v>14</v>
      </c>
      <c r="J2508" s="4" t="s">
        <v>20</v>
      </c>
    </row>
    <row r="2509" spans="1:10">
      <c r="A2509" t="n">
        <v>21941</v>
      </c>
      <c r="B2509" s="12" t="n">
        <v>5</v>
      </c>
      <c r="C2509" s="7" t="n">
        <v>28</v>
      </c>
      <c r="D2509" s="33" t="s">
        <v>3</v>
      </c>
      <c r="E2509" s="34" t="n">
        <v>64</v>
      </c>
      <c r="F2509" s="7" t="n">
        <v>5</v>
      </c>
      <c r="G2509" s="7" t="n">
        <v>7</v>
      </c>
      <c r="H2509" s="33" t="s">
        <v>3</v>
      </c>
      <c r="I2509" s="7" t="n">
        <v>1</v>
      </c>
      <c r="J2509" s="13" t="n">
        <f t="normal" ca="1">A2527</f>
        <v>0</v>
      </c>
    </row>
    <row r="2510" spans="1:10">
      <c r="A2510" t="s">
        <v>4</v>
      </c>
      <c r="B2510" s="4" t="s">
        <v>5</v>
      </c>
      <c r="C2510" s="4" t="s">
        <v>10</v>
      </c>
      <c r="D2510" s="4" t="s">
        <v>19</v>
      </c>
      <c r="E2510" s="4" t="s">
        <v>19</v>
      </c>
      <c r="F2510" s="4" t="s">
        <v>14</v>
      </c>
    </row>
    <row r="2511" spans="1:10">
      <c r="A2511" t="n">
        <v>21952</v>
      </c>
      <c r="B2511" s="60" t="n">
        <v>52</v>
      </c>
      <c r="C2511" s="7" t="n">
        <v>7</v>
      </c>
      <c r="D2511" s="7" t="n">
        <v>162</v>
      </c>
      <c r="E2511" s="7" t="n">
        <v>10</v>
      </c>
      <c r="F2511" s="7" t="n">
        <v>0</v>
      </c>
    </row>
    <row r="2512" spans="1:10">
      <c r="A2512" t="s">
        <v>4</v>
      </c>
      <c r="B2512" s="4" t="s">
        <v>5</v>
      </c>
      <c r="C2512" s="4" t="s">
        <v>10</v>
      </c>
    </row>
    <row r="2513" spans="1:10">
      <c r="A2513" t="n">
        <v>21964</v>
      </c>
      <c r="B2513" s="26" t="n">
        <v>16</v>
      </c>
      <c r="C2513" s="7" t="n">
        <v>100</v>
      </c>
    </row>
    <row r="2514" spans="1:10">
      <c r="A2514" t="s">
        <v>4</v>
      </c>
      <c r="B2514" s="4" t="s">
        <v>5</v>
      </c>
      <c r="C2514" s="4" t="s">
        <v>14</v>
      </c>
      <c r="D2514" s="33" t="s">
        <v>98</v>
      </c>
      <c r="E2514" s="4" t="s">
        <v>5</v>
      </c>
      <c r="F2514" s="4" t="s">
        <v>14</v>
      </c>
      <c r="G2514" s="4" t="s">
        <v>10</v>
      </c>
      <c r="H2514" s="33" t="s">
        <v>99</v>
      </c>
      <c r="I2514" s="4" t="s">
        <v>14</v>
      </c>
      <c r="J2514" s="4" t="s">
        <v>20</v>
      </c>
    </row>
    <row r="2515" spans="1:10">
      <c r="A2515" t="n">
        <v>21967</v>
      </c>
      <c r="B2515" s="12" t="n">
        <v>5</v>
      </c>
      <c r="C2515" s="7" t="n">
        <v>28</v>
      </c>
      <c r="D2515" s="33" t="s">
        <v>3</v>
      </c>
      <c r="E2515" s="34" t="n">
        <v>64</v>
      </c>
      <c r="F2515" s="7" t="n">
        <v>5</v>
      </c>
      <c r="G2515" s="7" t="n">
        <v>2</v>
      </c>
      <c r="H2515" s="33" t="s">
        <v>3</v>
      </c>
      <c r="I2515" s="7" t="n">
        <v>1</v>
      </c>
      <c r="J2515" s="13" t="n">
        <f t="normal" ca="1">A2521</f>
        <v>0</v>
      </c>
    </row>
    <row r="2516" spans="1:10">
      <c r="A2516" t="s">
        <v>4</v>
      </c>
      <c r="B2516" s="4" t="s">
        <v>5</v>
      </c>
      <c r="C2516" s="4" t="s">
        <v>10</v>
      </c>
      <c r="D2516" s="4" t="s">
        <v>19</v>
      </c>
      <c r="E2516" s="4" t="s">
        <v>19</v>
      </c>
      <c r="F2516" s="4" t="s">
        <v>14</v>
      </c>
    </row>
    <row r="2517" spans="1:10">
      <c r="A2517" t="n">
        <v>21978</v>
      </c>
      <c r="B2517" s="60" t="n">
        <v>52</v>
      </c>
      <c r="C2517" s="7" t="n">
        <v>2</v>
      </c>
      <c r="D2517" s="7" t="n">
        <v>-110.599998474121</v>
      </c>
      <c r="E2517" s="7" t="n">
        <v>10</v>
      </c>
      <c r="F2517" s="7" t="n">
        <v>0</v>
      </c>
    </row>
    <row r="2518" spans="1:10">
      <c r="A2518" t="s">
        <v>4</v>
      </c>
      <c r="B2518" s="4" t="s">
        <v>5</v>
      </c>
      <c r="C2518" s="4" t="s">
        <v>20</v>
      </c>
    </row>
    <row r="2519" spans="1:10">
      <c r="A2519" t="n">
        <v>21990</v>
      </c>
      <c r="B2519" s="15" t="n">
        <v>3</v>
      </c>
      <c r="C2519" s="13" t="n">
        <f t="normal" ca="1">A2525</f>
        <v>0</v>
      </c>
    </row>
    <row r="2520" spans="1:10">
      <c r="A2520" t="s">
        <v>4</v>
      </c>
      <c r="B2520" s="4" t="s">
        <v>5</v>
      </c>
      <c r="C2520" s="4" t="s">
        <v>14</v>
      </c>
      <c r="D2520" s="33" t="s">
        <v>98</v>
      </c>
      <c r="E2520" s="4" t="s">
        <v>5</v>
      </c>
      <c r="F2520" s="4" t="s">
        <v>14</v>
      </c>
      <c r="G2520" s="4" t="s">
        <v>10</v>
      </c>
      <c r="H2520" s="33" t="s">
        <v>99</v>
      </c>
      <c r="I2520" s="4" t="s">
        <v>14</v>
      </c>
      <c r="J2520" s="4" t="s">
        <v>20</v>
      </c>
    </row>
    <row r="2521" spans="1:10">
      <c r="A2521" t="n">
        <v>21995</v>
      </c>
      <c r="B2521" s="12" t="n">
        <v>5</v>
      </c>
      <c r="C2521" s="7" t="n">
        <v>28</v>
      </c>
      <c r="D2521" s="33" t="s">
        <v>3</v>
      </c>
      <c r="E2521" s="34" t="n">
        <v>64</v>
      </c>
      <c r="F2521" s="7" t="n">
        <v>5</v>
      </c>
      <c r="G2521" s="7" t="n">
        <v>4</v>
      </c>
      <c r="H2521" s="33" t="s">
        <v>3</v>
      </c>
      <c r="I2521" s="7" t="n">
        <v>1</v>
      </c>
      <c r="J2521" s="13" t="n">
        <f t="normal" ca="1">A2525</f>
        <v>0</v>
      </c>
    </row>
    <row r="2522" spans="1:10">
      <c r="A2522" t="s">
        <v>4</v>
      </c>
      <c r="B2522" s="4" t="s">
        <v>5</v>
      </c>
      <c r="C2522" s="4" t="s">
        <v>10</v>
      </c>
      <c r="D2522" s="4" t="s">
        <v>19</v>
      </c>
      <c r="E2522" s="4" t="s">
        <v>19</v>
      </c>
      <c r="F2522" s="4" t="s">
        <v>14</v>
      </c>
    </row>
    <row r="2523" spans="1:10">
      <c r="A2523" t="n">
        <v>22006</v>
      </c>
      <c r="B2523" s="60" t="n">
        <v>52</v>
      </c>
      <c r="C2523" s="7" t="n">
        <v>4</v>
      </c>
      <c r="D2523" s="7" t="n">
        <v>-110.599998474121</v>
      </c>
      <c r="E2523" s="7" t="n">
        <v>10</v>
      </c>
      <c r="F2523" s="7" t="n">
        <v>0</v>
      </c>
    </row>
    <row r="2524" spans="1:10">
      <c r="A2524" t="s">
        <v>4</v>
      </c>
      <c r="B2524" s="4" t="s">
        <v>5</v>
      </c>
      <c r="C2524" s="4" t="s">
        <v>20</v>
      </c>
    </row>
    <row r="2525" spans="1:10">
      <c r="A2525" t="n">
        <v>22018</v>
      </c>
      <c r="B2525" s="15" t="n">
        <v>3</v>
      </c>
      <c r="C2525" s="13" t="n">
        <f t="normal" ca="1">A2533</f>
        <v>0</v>
      </c>
    </row>
    <row r="2526" spans="1:10">
      <c r="A2526" t="s">
        <v>4</v>
      </c>
      <c r="B2526" s="4" t="s">
        <v>5</v>
      </c>
      <c r="C2526" s="4" t="s">
        <v>10</v>
      </c>
      <c r="D2526" s="4" t="s">
        <v>19</v>
      </c>
      <c r="E2526" s="4" t="s">
        <v>19</v>
      </c>
      <c r="F2526" s="4" t="s">
        <v>14</v>
      </c>
    </row>
    <row r="2527" spans="1:10">
      <c r="A2527" t="n">
        <v>22023</v>
      </c>
      <c r="B2527" s="60" t="n">
        <v>52</v>
      </c>
      <c r="C2527" s="7" t="n">
        <v>2</v>
      </c>
      <c r="D2527" s="7" t="n">
        <v>162</v>
      </c>
      <c r="E2527" s="7" t="n">
        <v>10</v>
      </c>
      <c r="F2527" s="7" t="n">
        <v>0</v>
      </c>
    </row>
    <row r="2528" spans="1:10">
      <c r="A2528" t="s">
        <v>4</v>
      </c>
      <c r="B2528" s="4" t="s">
        <v>5</v>
      </c>
      <c r="C2528" s="4" t="s">
        <v>10</v>
      </c>
    </row>
    <row r="2529" spans="1:10">
      <c r="A2529" t="n">
        <v>22035</v>
      </c>
      <c r="B2529" s="26" t="n">
        <v>16</v>
      </c>
      <c r="C2529" s="7" t="n">
        <v>100</v>
      </c>
    </row>
    <row r="2530" spans="1:10">
      <c r="A2530" t="s">
        <v>4</v>
      </c>
      <c r="B2530" s="4" t="s">
        <v>5</v>
      </c>
      <c r="C2530" s="4" t="s">
        <v>10</v>
      </c>
      <c r="D2530" s="4" t="s">
        <v>19</v>
      </c>
      <c r="E2530" s="4" t="s">
        <v>19</v>
      </c>
      <c r="F2530" s="4" t="s">
        <v>14</v>
      </c>
    </row>
    <row r="2531" spans="1:10">
      <c r="A2531" t="n">
        <v>22038</v>
      </c>
      <c r="B2531" s="60" t="n">
        <v>52</v>
      </c>
      <c r="C2531" s="7" t="n">
        <v>4</v>
      </c>
      <c r="D2531" s="7" t="n">
        <v>-110.599998474121</v>
      </c>
      <c r="E2531" s="7" t="n">
        <v>10</v>
      </c>
      <c r="F2531" s="7" t="n">
        <v>0</v>
      </c>
    </row>
    <row r="2532" spans="1:10">
      <c r="A2532" t="s">
        <v>4</v>
      </c>
      <c r="B2532" s="4" t="s">
        <v>5</v>
      </c>
      <c r="C2532" s="4" t="s">
        <v>10</v>
      </c>
      <c r="D2532" s="4" t="s">
        <v>19</v>
      </c>
      <c r="E2532" s="4" t="s">
        <v>19</v>
      </c>
      <c r="F2532" s="4" t="s">
        <v>14</v>
      </c>
    </row>
    <row r="2533" spans="1:10">
      <c r="A2533" t="n">
        <v>22050</v>
      </c>
      <c r="B2533" s="60" t="n">
        <v>52</v>
      </c>
      <c r="C2533" s="7" t="n">
        <v>7032</v>
      </c>
      <c r="D2533" s="7" t="n">
        <v>331.899993896484</v>
      </c>
      <c r="E2533" s="7" t="n">
        <v>10</v>
      </c>
      <c r="F2533" s="7" t="n">
        <v>0</v>
      </c>
    </row>
    <row r="2534" spans="1:10">
      <c r="A2534" t="s">
        <v>4</v>
      </c>
      <c r="B2534" s="4" t="s">
        <v>5</v>
      </c>
      <c r="C2534" s="4" t="s">
        <v>10</v>
      </c>
    </row>
    <row r="2535" spans="1:10">
      <c r="A2535" t="n">
        <v>22062</v>
      </c>
      <c r="B2535" s="61" t="n">
        <v>54</v>
      </c>
      <c r="C2535" s="7" t="n">
        <v>0</v>
      </c>
    </row>
    <row r="2536" spans="1:10">
      <c r="A2536" t="s">
        <v>4</v>
      </c>
      <c r="B2536" s="4" t="s">
        <v>5</v>
      </c>
      <c r="C2536" s="4" t="s">
        <v>10</v>
      </c>
    </row>
    <row r="2537" spans="1:10">
      <c r="A2537" t="n">
        <v>22065</v>
      </c>
      <c r="B2537" s="61" t="n">
        <v>54</v>
      </c>
      <c r="C2537" s="7" t="n">
        <v>61488</v>
      </c>
    </row>
    <row r="2538" spans="1:10">
      <c r="A2538" t="s">
        <v>4</v>
      </c>
      <c r="B2538" s="4" t="s">
        <v>5</v>
      </c>
      <c r="C2538" s="4" t="s">
        <v>10</v>
      </c>
    </row>
    <row r="2539" spans="1:10">
      <c r="A2539" t="n">
        <v>22068</v>
      </c>
      <c r="B2539" s="61" t="n">
        <v>54</v>
      </c>
      <c r="C2539" s="7" t="n">
        <v>61489</v>
      </c>
    </row>
    <row r="2540" spans="1:10">
      <c r="A2540" t="s">
        <v>4</v>
      </c>
      <c r="B2540" s="4" t="s">
        <v>5</v>
      </c>
      <c r="C2540" s="4" t="s">
        <v>10</v>
      </c>
    </row>
    <row r="2541" spans="1:10">
      <c r="A2541" t="n">
        <v>22071</v>
      </c>
      <c r="B2541" s="61" t="n">
        <v>54</v>
      </c>
      <c r="C2541" s="7" t="n">
        <v>61490</v>
      </c>
    </row>
    <row r="2542" spans="1:10">
      <c r="A2542" t="s">
        <v>4</v>
      </c>
      <c r="B2542" s="4" t="s">
        <v>5</v>
      </c>
      <c r="C2542" s="4" t="s">
        <v>10</v>
      </c>
      <c r="D2542" s="4" t="s">
        <v>10</v>
      </c>
      <c r="E2542" s="4" t="s">
        <v>10</v>
      </c>
    </row>
    <row r="2543" spans="1:10">
      <c r="A2543" t="n">
        <v>22074</v>
      </c>
      <c r="B2543" s="42" t="n">
        <v>61</v>
      </c>
      <c r="C2543" s="7" t="n">
        <v>0</v>
      </c>
      <c r="D2543" s="7" t="n">
        <v>1571</v>
      </c>
      <c r="E2543" s="7" t="n">
        <v>1000</v>
      </c>
    </row>
    <row r="2544" spans="1:10">
      <c r="A2544" t="s">
        <v>4</v>
      </c>
      <c r="B2544" s="4" t="s">
        <v>5</v>
      </c>
      <c r="C2544" s="4" t="s">
        <v>10</v>
      </c>
      <c r="D2544" s="4" t="s">
        <v>10</v>
      </c>
      <c r="E2544" s="4" t="s">
        <v>10</v>
      </c>
    </row>
    <row r="2545" spans="1:6">
      <c r="A2545" t="n">
        <v>22081</v>
      </c>
      <c r="B2545" s="42" t="n">
        <v>61</v>
      </c>
      <c r="C2545" s="7" t="n">
        <v>61488</v>
      </c>
      <c r="D2545" s="7" t="n">
        <v>1572</v>
      </c>
      <c r="E2545" s="7" t="n">
        <v>1000</v>
      </c>
    </row>
    <row r="2546" spans="1:6">
      <c r="A2546" t="s">
        <v>4</v>
      </c>
      <c r="B2546" s="4" t="s">
        <v>5</v>
      </c>
      <c r="C2546" s="4" t="s">
        <v>14</v>
      </c>
      <c r="D2546" s="33" t="s">
        <v>98</v>
      </c>
      <c r="E2546" s="4" t="s">
        <v>5</v>
      </c>
      <c r="F2546" s="4" t="s">
        <v>14</v>
      </c>
      <c r="G2546" s="4" t="s">
        <v>10</v>
      </c>
      <c r="H2546" s="33" t="s">
        <v>99</v>
      </c>
      <c r="I2546" s="4" t="s">
        <v>14</v>
      </c>
      <c r="J2546" s="4" t="s">
        <v>20</v>
      </c>
    </row>
    <row r="2547" spans="1:6">
      <c r="A2547" t="n">
        <v>22088</v>
      </c>
      <c r="B2547" s="12" t="n">
        <v>5</v>
      </c>
      <c r="C2547" s="7" t="n">
        <v>28</v>
      </c>
      <c r="D2547" s="33" t="s">
        <v>3</v>
      </c>
      <c r="E2547" s="34" t="n">
        <v>64</v>
      </c>
      <c r="F2547" s="7" t="n">
        <v>5</v>
      </c>
      <c r="G2547" s="7" t="n">
        <v>7</v>
      </c>
      <c r="H2547" s="33" t="s">
        <v>3</v>
      </c>
      <c r="I2547" s="7" t="n">
        <v>1</v>
      </c>
      <c r="J2547" s="13" t="n">
        <f t="normal" ca="1">A2565</f>
        <v>0</v>
      </c>
    </row>
    <row r="2548" spans="1:6">
      <c r="A2548" t="s">
        <v>4</v>
      </c>
      <c r="B2548" s="4" t="s">
        <v>5</v>
      </c>
      <c r="C2548" s="4" t="s">
        <v>10</v>
      </c>
      <c r="D2548" s="4" t="s">
        <v>10</v>
      </c>
      <c r="E2548" s="4" t="s">
        <v>10</v>
      </c>
    </row>
    <row r="2549" spans="1:6">
      <c r="A2549" t="n">
        <v>22099</v>
      </c>
      <c r="B2549" s="42" t="n">
        <v>61</v>
      </c>
      <c r="C2549" s="7" t="n">
        <v>7</v>
      </c>
      <c r="D2549" s="7" t="n">
        <v>1571</v>
      </c>
      <c r="E2549" s="7" t="n">
        <v>1000</v>
      </c>
    </row>
    <row r="2550" spans="1:6">
      <c r="A2550" t="s">
        <v>4</v>
      </c>
      <c r="B2550" s="4" t="s">
        <v>5</v>
      </c>
      <c r="C2550" s="4" t="s">
        <v>10</v>
      </c>
    </row>
    <row r="2551" spans="1:6">
      <c r="A2551" t="n">
        <v>22106</v>
      </c>
      <c r="B2551" s="26" t="n">
        <v>16</v>
      </c>
      <c r="C2551" s="7" t="n">
        <v>100</v>
      </c>
    </row>
    <row r="2552" spans="1:6">
      <c r="A2552" t="s">
        <v>4</v>
      </c>
      <c r="B2552" s="4" t="s">
        <v>5</v>
      </c>
      <c r="C2552" s="4" t="s">
        <v>14</v>
      </c>
      <c r="D2552" s="33" t="s">
        <v>98</v>
      </c>
      <c r="E2552" s="4" t="s">
        <v>5</v>
      </c>
      <c r="F2552" s="4" t="s">
        <v>14</v>
      </c>
      <c r="G2552" s="4" t="s">
        <v>10</v>
      </c>
      <c r="H2552" s="33" t="s">
        <v>99</v>
      </c>
      <c r="I2552" s="4" t="s">
        <v>14</v>
      </c>
      <c r="J2552" s="4" t="s">
        <v>20</v>
      </c>
    </row>
    <row r="2553" spans="1:6">
      <c r="A2553" t="n">
        <v>22109</v>
      </c>
      <c r="B2553" s="12" t="n">
        <v>5</v>
      </c>
      <c r="C2553" s="7" t="n">
        <v>28</v>
      </c>
      <c r="D2553" s="33" t="s">
        <v>3</v>
      </c>
      <c r="E2553" s="34" t="n">
        <v>64</v>
      </c>
      <c r="F2553" s="7" t="n">
        <v>5</v>
      </c>
      <c r="G2553" s="7" t="n">
        <v>2</v>
      </c>
      <c r="H2553" s="33" t="s">
        <v>3</v>
      </c>
      <c r="I2553" s="7" t="n">
        <v>1</v>
      </c>
      <c r="J2553" s="13" t="n">
        <f t="normal" ca="1">A2559</f>
        <v>0</v>
      </c>
    </row>
    <row r="2554" spans="1:6">
      <c r="A2554" t="s">
        <v>4</v>
      </c>
      <c r="B2554" s="4" t="s">
        <v>5</v>
      </c>
      <c r="C2554" s="4" t="s">
        <v>10</v>
      </c>
      <c r="D2554" s="4" t="s">
        <v>10</v>
      </c>
      <c r="E2554" s="4" t="s">
        <v>10</v>
      </c>
    </row>
    <row r="2555" spans="1:6">
      <c r="A2555" t="n">
        <v>22120</v>
      </c>
      <c r="B2555" s="42" t="n">
        <v>61</v>
      </c>
      <c r="C2555" s="7" t="n">
        <v>2</v>
      </c>
      <c r="D2555" s="7" t="n">
        <v>1570</v>
      </c>
      <c r="E2555" s="7" t="n">
        <v>1000</v>
      </c>
    </row>
    <row r="2556" spans="1:6">
      <c r="A2556" t="s">
        <v>4</v>
      </c>
      <c r="B2556" s="4" t="s">
        <v>5</v>
      </c>
      <c r="C2556" s="4" t="s">
        <v>20</v>
      </c>
    </row>
    <row r="2557" spans="1:6">
      <c r="A2557" t="n">
        <v>22127</v>
      </c>
      <c r="B2557" s="15" t="n">
        <v>3</v>
      </c>
      <c r="C2557" s="13" t="n">
        <f t="normal" ca="1">A2563</f>
        <v>0</v>
      </c>
    </row>
    <row r="2558" spans="1:6">
      <c r="A2558" t="s">
        <v>4</v>
      </c>
      <c r="B2558" s="4" t="s">
        <v>5</v>
      </c>
      <c r="C2558" s="4" t="s">
        <v>14</v>
      </c>
      <c r="D2558" s="33" t="s">
        <v>98</v>
      </c>
      <c r="E2558" s="4" t="s">
        <v>5</v>
      </c>
      <c r="F2558" s="4" t="s">
        <v>14</v>
      </c>
      <c r="G2558" s="4" t="s">
        <v>10</v>
      </c>
      <c r="H2558" s="33" t="s">
        <v>99</v>
      </c>
      <c r="I2558" s="4" t="s">
        <v>14</v>
      </c>
      <c r="J2558" s="4" t="s">
        <v>20</v>
      </c>
    </row>
    <row r="2559" spans="1:6">
      <c r="A2559" t="n">
        <v>22132</v>
      </c>
      <c r="B2559" s="12" t="n">
        <v>5</v>
      </c>
      <c r="C2559" s="7" t="n">
        <v>28</v>
      </c>
      <c r="D2559" s="33" t="s">
        <v>3</v>
      </c>
      <c r="E2559" s="34" t="n">
        <v>64</v>
      </c>
      <c r="F2559" s="7" t="n">
        <v>5</v>
      </c>
      <c r="G2559" s="7" t="n">
        <v>4</v>
      </c>
      <c r="H2559" s="33" t="s">
        <v>3</v>
      </c>
      <c r="I2559" s="7" t="n">
        <v>1</v>
      </c>
      <c r="J2559" s="13" t="n">
        <f t="normal" ca="1">A2563</f>
        <v>0</v>
      </c>
    </row>
    <row r="2560" spans="1:6">
      <c r="A2560" t="s">
        <v>4</v>
      </c>
      <c r="B2560" s="4" t="s">
        <v>5</v>
      </c>
      <c r="C2560" s="4" t="s">
        <v>10</v>
      </c>
      <c r="D2560" s="4" t="s">
        <v>10</v>
      </c>
      <c r="E2560" s="4" t="s">
        <v>10</v>
      </c>
    </row>
    <row r="2561" spans="1:10">
      <c r="A2561" t="n">
        <v>22143</v>
      </c>
      <c r="B2561" s="42" t="n">
        <v>61</v>
      </c>
      <c r="C2561" s="7" t="n">
        <v>4</v>
      </c>
      <c r="D2561" s="7" t="n">
        <v>1570</v>
      </c>
      <c r="E2561" s="7" t="n">
        <v>1000</v>
      </c>
    </row>
    <row r="2562" spans="1:10">
      <c r="A2562" t="s">
        <v>4</v>
      </c>
      <c r="B2562" s="4" t="s">
        <v>5</v>
      </c>
      <c r="C2562" s="4" t="s">
        <v>20</v>
      </c>
    </row>
    <row r="2563" spans="1:10">
      <c r="A2563" t="n">
        <v>22150</v>
      </c>
      <c r="B2563" s="15" t="n">
        <v>3</v>
      </c>
      <c r="C2563" s="13" t="n">
        <f t="normal" ca="1">A2571</f>
        <v>0</v>
      </c>
    </row>
    <row r="2564" spans="1:10">
      <c r="A2564" t="s">
        <v>4</v>
      </c>
      <c r="B2564" s="4" t="s">
        <v>5</v>
      </c>
      <c r="C2564" s="4" t="s">
        <v>10</v>
      </c>
      <c r="D2564" s="4" t="s">
        <v>10</v>
      </c>
      <c r="E2564" s="4" t="s">
        <v>10</v>
      </c>
    </row>
    <row r="2565" spans="1:10">
      <c r="A2565" t="n">
        <v>22155</v>
      </c>
      <c r="B2565" s="42" t="n">
        <v>61</v>
      </c>
      <c r="C2565" s="7" t="n">
        <v>2</v>
      </c>
      <c r="D2565" s="7" t="n">
        <v>1571</v>
      </c>
      <c r="E2565" s="7" t="n">
        <v>1000</v>
      </c>
    </row>
    <row r="2566" spans="1:10">
      <c r="A2566" t="s">
        <v>4</v>
      </c>
      <c r="B2566" s="4" t="s">
        <v>5</v>
      </c>
      <c r="C2566" s="4" t="s">
        <v>10</v>
      </c>
    </row>
    <row r="2567" spans="1:10">
      <c r="A2567" t="n">
        <v>22162</v>
      </c>
      <c r="B2567" s="26" t="n">
        <v>16</v>
      </c>
      <c r="C2567" s="7" t="n">
        <v>100</v>
      </c>
    </row>
    <row r="2568" spans="1:10">
      <c r="A2568" t="s">
        <v>4</v>
      </c>
      <c r="B2568" s="4" t="s">
        <v>5</v>
      </c>
      <c r="C2568" s="4" t="s">
        <v>10</v>
      </c>
      <c r="D2568" s="4" t="s">
        <v>10</v>
      </c>
      <c r="E2568" s="4" t="s">
        <v>10</v>
      </c>
    </row>
    <row r="2569" spans="1:10">
      <c r="A2569" t="n">
        <v>22165</v>
      </c>
      <c r="B2569" s="42" t="n">
        <v>61</v>
      </c>
      <c r="C2569" s="7" t="n">
        <v>4</v>
      </c>
      <c r="D2569" s="7" t="n">
        <v>1570</v>
      </c>
      <c r="E2569" s="7" t="n">
        <v>1000</v>
      </c>
    </row>
    <row r="2570" spans="1:10">
      <c r="A2570" t="s">
        <v>4</v>
      </c>
      <c r="B2570" s="4" t="s">
        <v>5</v>
      </c>
      <c r="C2570" s="4" t="s">
        <v>14</v>
      </c>
      <c r="D2570" s="33" t="s">
        <v>98</v>
      </c>
      <c r="E2570" s="4" t="s">
        <v>5</v>
      </c>
      <c r="F2570" s="4" t="s">
        <v>14</v>
      </c>
      <c r="G2570" s="4" t="s">
        <v>10</v>
      </c>
      <c r="H2570" s="33" t="s">
        <v>99</v>
      </c>
      <c r="I2570" s="4" t="s">
        <v>14</v>
      </c>
      <c r="J2570" s="4" t="s">
        <v>20</v>
      </c>
    </row>
    <row r="2571" spans="1:10">
      <c r="A2571" t="n">
        <v>22172</v>
      </c>
      <c r="B2571" s="12" t="n">
        <v>5</v>
      </c>
      <c r="C2571" s="7" t="n">
        <v>28</v>
      </c>
      <c r="D2571" s="33" t="s">
        <v>3</v>
      </c>
      <c r="E2571" s="34" t="n">
        <v>64</v>
      </c>
      <c r="F2571" s="7" t="n">
        <v>5</v>
      </c>
      <c r="G2571" s="7" t="n">
        <v>7</v>
      </c>
      <c r="H2571" s="33" t="s">
        <v>3</v>
      </c>
      <c r="I2571" s="7" t="n">
        <v>1</v>
      </c>
      <c r="J2571" s="13" t="n">
        <f t="normal" ca="1">A2577</f>
        <v>0</v>
      </c>
    </row>
    <row r="2572" spans="1:10">
      <c r="A2572" t="s">
        <v>4</v>
      </c>
      <c r="B2572" s="4" t="s">
        <v>5</v>
      </c>
      <c r="C2572" s="4" t="s">
        <v>10</v>
      </c>
    </row>
    <row r="2573" spans="1:10">
      <c r="A2573" t="n">
        <v>22183</v>
      </c>
      <c r="B2573" s="61" t="n">
        <v>54</v>
      </c>
      <c r="C2573" s="7" t="n">
        <v>7</v>
      </c>
    </row>
    <row r="2574" spans="1:10">
      <c r="A2574" t="s">
        <v>4</v>
      </c>
      <c r="B2574" s="4" t="s">
        <v>5</v>
      </c>
      <c r="C2574" s="4" t="s">
        <v>10</v>
      </c>
      <c r="D2574" s="4" t="s">
        <v>14</v>
      </c>
      <c r="E2574" s="4" t="s">
        <v>14</v>
      </c>
      <c r="F2574" s="4" t="s">
        <v>6</v>
      </c>
    </row>
    <row r="2575" spans="1:10">
      <c r="A2575" t="n">
        <v>22186</v>
      </c>
      <c r="B2575" s="32" t="n">
        <v>20</v>
      </c>
      <c r="C2575" s="7" t="n">
        <v>7</v>
      </c>
      <c r="D2575" s="7" t="n">
        <v>3</v>
      </c>
      <c r="E2575" s="7" t="n">
        <v>11</v>
      </c>
      <c r="F2575" s="7" t="s">
        <v>269</v>
      </c>
    </row>
    <row r="2576" spans="1:10">
      <c r="A2576" t="s">
        <v>4</v>
      </c>
      <c r="B2576" s="4" t="s">
        <v>5</v>
      </c>
      <c r="C2576" s="4" t="s">
        <v>10</v>
      </c>
    </row>
    <row r="2577" spans="1:10">
      <c r="A2577" t="n">
        <v>22213</v>
      </c>
      <c r="B2577" s="26" t="n">
        <v>16</v>
      </c>
      <c r="C2577" s="7" t="n">
        <v>350</v>
      </c>
    </row>
    <row r="2578" spans="1:10">
      <c r="A2578" t="s">
        <v>4</v>
      </c>
      <c r="B2578" s="4" t="s">
        <v>5</v>
      </c>
      <c r="C2578" s="4" t="s">
        <v>14</v>
      </c>
      <c r="D2578" s="33" t="s">
        <v>98</v>
      </c>
      <c r="E2578" s="4" t="s">
        <v>5</v>
      </c>
      <c r="F2578" s="4" t="s">
        <v>14</v>
      </c>
      <c r="G2578" s="4" t="s">
        <v>10</v>
      </c>
      <c r="H2578" s="33" t="s">
        <v>99</v>
      </c>
      <c r="I2578" s="4" t="s">
        <v>14</v>
      </c>
      <c r="J2578" s="4" t="s">
        <v>20</v>
      </c>
    </row>
    <row r="2579" spans="1:10">
      <c r="A2579" t="n">
        <v>22216</v>
      </c>
      <c r="B2579" s="12" t="n">
        <v>5</v>
      </c>
      <c r="C2579" s="7" t="n">
        <v>28</v>
      </c>
      <c r="D2579" s="33" t="s">
        <v>3</v>
      </c>
      <c r="E2579" s="34" t="n">
        <v>64</v>
      </c>
      <c r="F2579" s="7" t="n">
        <v>5</v>
      </c>
      <c r="G2579" s="7" t="n">
        <v>2</v>
      </c>
      <c r="H2579" s="33" t="s">
        <v>3</v>
      </c>
      <c r="I2579" s="7" t="n">
        <v>1</v>
      </c>
      <c r="J2579" s="13" t="n">
        <f t="normal" ca="1">A2585</f>
        <v>0</v>
      </c>
    </row>
    <row r="2580" spans="1:10">
      <c r="A2580" t="s">
        <v>4</v>
      </c>
      <c r="B2580" s="4" t="s">
        <v>5</v>
      </c>
      <c r="C2580" s="4" t="s">
        <v>10</v>
      </c>
      <c r="D2580" s="4" t="s">
        <v>14</v>
      </c>
      <c r="E2580" s="4" t="s">
        <v>19</v>
      </c>
      <c r="F2580" s="4" t="s">
        <v>10</v>
      </c>
    </row>
    <row r="2581" spans="1:10">
      <c r="A2581" t="n">
        <v>22227</v>
      </c>
      <c r="B2581" s="39" t="n">
        <v>59</v>
      </c>
      <c r="C2581" s="7" t="n">
        <v>2</v>
      </c>
      <c r="D2581" s="7" t="n">
        <v>15</v>
      </c>
      <c r="E2581" s="7" t="n">
        <v>0.150000005960464</v>
      </c>
      <c r="F2581" s="7" t="n">
        <v>0</v>
      </c>
    </row>
    <row r="2582" spans="1:10">
      <c r="A2582" t="s">
        <v>4</v>
      </c>
      <c r="B2582" s="4" t="s">
        <v>5</v>
      </c>
      <c r="C2582" s="4" t="s">
        <v>10</v>
      </c>
    </row>
    <row r="2583" spans="1:10">
      <c r="A2583" t="n">
        <v>22237</v>
      </c>
      <c r="B2583" s="26" t="n">
        <v>16</v>
      </c>
      <c r="C2583" s="7" t="n">
        <v>50</v>
      </c>
    </row>
    <row r="2584" spans="1:10">
      <c r="A2584" t="s">
        <v>4</v>
      </c>
      <c r="B2584" s="4" t="s">
        <v>5</v>
      </c>
      <c r="C2584" s="4" t="s">
        <v>14</v>
      </c>
      <c r="D2584" s="33" t="s">
        <v>98</v>
      </c>
      <c r="E2584" s="4" t="s">
        <v>5</v>
      </c>
      <c r="F2584" s="4" t="s">
        <v>14</v>
      </c>
      <c r="G2584" s="4" t="s">
        <v>10</v>
      </c>
      <c r="H2584" s="33" t="s">
        <v>99</v>
      </c>
      <c r="I2584" s="4" t="s">
        <v>14</v>
      </c>
      <c r="J2584" s="4" t="s">
        <v>20</v>
      </c>
    </row>
    <row r="2585" spans="1:10">
      <c r="A2585" t="n">
        <v>22240</v>
      </c>
      <c r="B2585" s="12" t="n">
        <v>5</v>
      </c>
      <c r="C2585" s="7" t="n">
        <v>28</v>
      </c>
      <c r="D2585" s="33" t="s">
        <v>3</v>
      </c>
      <c r="E2585" s="34" t="n">
        <v>64</v>
      </c>
      <c r="F2585" s="7" t="n">
        <v>5</v>
      </c>
      <c r="G2585" s="7" t="n">
        <v>4</v>
      </c>
      <c r="H2585" s="33" t="s">
        <v>3</v>
      </c>
      <c r="I2585" s="7" t="n">
        <v>1</v>
      </c>
      <c r="J2585" s="13" t="n">
        <f t="normal" ca="1">A2591</f>
        <v>0</v>
      </c>
    </row>
    <row r="2586" spans="1:10">
      <c r="A2586" t="s">
        <v>4</v>
      </c>
      <c r="B2586" s="4" t="s">
        <v>5</v>
      </c>
      <c r="C2586" s="4" t="s">
        <v>10</v>
      </c>
      <c r="D2586" s="4" t="s">
        <v>14</v>
      </c>
      <c r="E2586" s="4" t="s">
        <v>19</v>
      </c>
      <c r="F2586" s="4" t="s">
        <v>10</v>
      </c>
    </row>
    <row r="2587" spans="1:10">
      <c r="A2587" t="n">
        <v>22251</v>
      </c>
      <c r="B2587" s="39" t="n">
        <v>59</v>
      </c>
      <c r="C2587" s="7" t="n">
        <v>4</v>
      </c>
      <c r="D2587" s="7" t="n">
        <v>15</v>
      </c>
      <c r="E2587" s="7" t="n">
        <v>0.150000005960464</v>
      </c>
      <c r="F2587" s="7" t="n">
        <v>0</v>
      </c>
    </row>
    <row r="2588" spans="1:10">
      <c r="A2588" t="s">
        <v>4</v>
      </c>
      <c r="B2588" s="4" t="s">
        <v>5</v>
      </c>
      <c r="C2588" s="4" t="s">
        <v>10</v>
      </c>
    </row>
    <row r="2589" spans="1:10">
      <c r="A2589" t="n">
        <v>22261</v>
      </c>
      <c r="B2589" s="26" t="n">
        <v>16</v>
      </c>
      <c r="C2589" s="7" t="n">
        <v>50</v>
      </c>
    </row>
    <row r="2590" spans="1:10">
      <c r="A2590" t="s">
        <v>4</v>
      </c>
      <c r="B2590" s="4" t="s">
        <v>5</v>
      </c>
      <c r="C2590" s="4" t="s">
        <v>10</v>
      </c>
    </row>
    <row r="2591" spans="1:10">
      <c r="A2591" t="n">
        <v>22264</v>
      </c>
      <c r="B2591" s="26" t="n">
        <v>16</v>
      </c>
      <c r="C2591" s="7" t="n">
        <v>450</v>
      </c>
    </row>
    <row r="2592" spans="1:10">
      <c r="A2592" t="s">
        <v>4</v>
      </c>
      <c r="B2592" s="4" t="s">
        <v>5</v>
      </c>
      <c r="C2592" s="4" t="s">
        <v>10</v>
      </c>
      <c r="D2592" s="4" t="s">
        <v>14</v>
      </c>
      <c r="E2592" s="4" t="s">
        <v>14</v>
      </c>
      <c r="F2592" s="4" t="s">
        <v>6</v>
      </c>
    </row>
    <row r="2593" spans="1:10">
      <c r="A2593" t="n">
        <v>22267</v>
      </c>
      <c r="B2593" s="32" t="n">
        <v>20</v>
      </c>
      <c r="C2593" s="7" t="n">
        <v>0</v>
      </c>
      <c r="D2593" s="7" t="n">
        <v>3</v>
      </c>
      <c r="E2593" s="7" t="n">
        <v>11</v>
      </c>
      <c r="F2593" s="7" t="s">
        <v>269</v>
      </c>
    </row>
    <row r="2594" spans="1:10">
      <c r="A2594" t="s">
        <v>4</v>
      </c>
      <c r="B2594" s="4" t="s">
        <v>5</v>
      </c>
      <c r="C2594" s="4" t="s">
        <v>10</v>
      </c>
    </row>
    <row r="2595" spans="1:10">
      <c r="A2595" t="n">
        <v>22294</v>
      </c>
      <c r="B2595" s="61" t="n">
        <v>54</v>
      </c>
      <c r="C2595" s="7" t="n">
        <v>61488</v>
      </c>
    </row>
    <row r="2596" spans="1:10">
      <c r="A2596" t="s">
        <v>4</v>
      </c>
      <c r="B2596" s="4" t="s">
        <v>5</v>
      </c>
      <c r="C2596" s="4" t="s">
        <v>10</v>
      </c>
    </row>
    <row r="2597" spans="1:10">
      <c r="A2597" t="n">
        <v>22297</v>
      </c>
      <c r="B2597" s="26" t="n">
        <v>16</v>
      </c>
      <c r="C2597" s="7" t="n">
        <v>250</v>
      </c>
    </row>
    <row r="2598" spans="1:10">
      <c r="A2598" t="s">
        <v>4</v>
      </c>
      <c r="B2598" s="4" t="s">
        <v>5</v>
      </c>
      <c r="C2598" s="4" t="s">
        <v>10</v>
      </c>
      <c r="D2598" s="4" t="s">
        <v>14</v>
      </c>
      <c r="E2598" s="4" t="s">
        <v>14</v>
      </c>
      <c r="F2598" s="4" t="s">
        <v>6</v>
      </c>
    </row>
    <row r="2599" spans="1:10">
      <c r="A2599" t="n">
        <v>22300</v>
      </c>
      <c r="B2599" s="32" t="n">
        <v>20</v>
      </c>
      <c r="C2599" s="7" t="n">
        <v>61488</v>
      </c>
      <c r="D2599" s="7" t="n">
        <v>3</v>
      </c>
      <c r="E2599" s="7" t="n">
        <v>11</v>
      </c>
      <c r="F2599" s="7" t="s">
        <v>269</v>
      </c>
    </row>
    <row r="2600" spans="1:10">
      <c r="A2600" t="s">
        <v>4</v>
      </c>
      <c r="B2600" s="4" t="s">
        <v>5</v>
      </c>
      <c r="C2600" s="4" t="s">
        <v>10</v>
      </c>
    </row>
    <row r="2601" spans="1:10">
      <c r="A2601" t="n">
        <v>22327</v>
      </c>
      <c r="B2601" s="26" t="n">
        <v>16</v>
      </c>
      <c r="C2601" s="7" t="n">
        <v>600</v>
      </c>
    </row>
    <row r="2602" spans="1:10">
      <c r="A2602" t="s">
        <v>4</v>
      </c>
      <c r="B2602" s="4" t="s">
        <v>5</v>
      </c>
      <c r="C2602" s="4" t="s">
        <v>10</v>
      </c>
      <c r="D2602" s="4" t="s">
        <v>14</v>
      </c>
    </row>
    <row r="2603" spans="1:10">
      <c r="A2603" t="n">
        <v>22330</v>
      </c>
      <c r="B2603" s="59" t="n">
        <v>67</v>
      </c>
      <c r="C2603" s="7" t="n">
        <v>1570</v>
      </c>
      <c r="D2603" s="7" t="n">
        <v>2</v>
      </c>
    </row>
    <row r="2604" spans="1:10">
      <c r="A2604" t="s">
        <v>4</v>
      </c>
      <c r="B2604" s="4" t="s">
        <v>5</v>
      </c>
      <c r="C2604" s="4" t="s">
        <v>10</v>
      </c>
      <c r="D2604" s="4" t="s">
        <v>14</v>
      </c>
    </row>
    <row r="2605" spans="1:10">
      <c r="A2605" t="n">
        <v>22334</v>
      </c>
      <c r="B2605" s="59" t="n">
        <v>67</v>
      </c>
      <c r="C2605" s="7" t="n">
        <v>1571</v>
      </c>
      <c r="D2605" s="7" t="n">
        <v>2</v>
      </c>
    </row>
    <row r="2606" spans="1:10">
      <c r="A2606" t="s">
        <v>4</v>
      </c>
      <c r="B2606" s="4" t="s">
        <v>5</v>
      </c>
      <c r="C2606" s="4" t="s">
        <v>10</v>
      </c>
      <c r="D2606" s="4" t="s">
        <v>14</v>
      </c>
    </row>
    <row r="2607" spans="1:10">
      <c r="A2607" t="n">
        <v>22338</v>
      </c>
      <c r="B2607" s="59" t="n">
        <v>67</v>
      </c>
      <c r="C2607" s="7" t="n">
        <v>1572</v>
      </c>
      <c r="D2607" s="7" t="n">
        <v>2</v>
      </c>
    </row>
    <row r="2608" spans="1:10">
      <c r="A2608" t="s">
        <v>4</v>
      </c>
      <c r="B2608" s="4" t="s">
        <v>5</v>
      </c>
      <c r="C2608" s="4" t="s">
        <v>10</v>
      </c>
    </row>
    <row r="2609" spans="1:6">
      <c r="A2609" t="n">
        <v>22342</v>
      </c>
      <c r="B2609" s="26" t="n">
        <v>16</v>
      </c>
      <c r="C2609" s="7" t="n">
        <v>300</v>
      </c>
    </row>
    <row r="2610" spans="1:6">
      <c r="A2610" t="s">
        <v>4</v>
      </c>
      <c r="B2610" s="4" t="s">
        <v>5</v>
      </c>
      <c r="C2610" s="4" t="s">
        <v>14</v>
      </c>
      <c r="D2610" s="33" t="s">
        <v>98</v>
      </c>
      <c r="E2610" s="4" t="s">
        <v>5</v>
      </c>
      <c r="F2610" s="4" t="s">
        <v>14</v>
      </c>
      <c r="G2610" s="4" t="s">
        <v>10</v>
      </c>
      <c r="H2610" s="33" t="s">
        <v>99</v>
      </c>
      <c r="I2610" s="4" t="s">
        <v>14</v>
      </c>
      <c r="J2610" s="4" t="s">
        <v>20</v>
      </c>
    </row>
    <row r="2611" spans="1:6">
      <c r="A2611" t="n">
        <v>22345</v>
      </c>
      <c r="B2611" s="12" t="n">
        <v>5</v>
      </c>
      <c r="C2611" s="7" t="n">
        <v>28</v>
      </c>
      <c r="D2611" s="33" t="s">
        <v>3</v>
      </c>
      <c r="E2611" s="34" t="n">
        <v>64</v>
      </c>
      <c r="F2611" s="7" t="n">
        <v>5</v>
      </c>
      <c r="G2611" s="7" t="n">
        <v>4</v>
      </c>
      <c r="H2611" s="33" t="s">
        <v>3</v>
      </c>
      <c r="I2611" s="7" t="n">
        <v>1</v>
      </c>
      <c r="J2611" s="13" t="n">
        <f t="normal" ca="1">A2619</f>
        <v>0</v>
      </c>
    </row>
    <row r="2612" spans="1:6">
      <c r="A2612" t="s">
        <v>4</v>
      </c>
      <c r="B2612" s="4" t="s">
        <v>5</v>
      </c>
      <c r="C2612" s="4" t="s">
        <v>10</v>
      </c>
    </row>
    <row r="2613" spans="1:6">
      <c r="A2613" t="n">
        <v>22356</v>
      </c>
      <c r="B2613" s="26" t="n">
        <v>16</v>
      </c>
      <c r="C2613" s="7" t="n">
        <v>300</v>
      </c>
    </row>
    <row r="2614" spans="1:6">
      <c r="A2614" t="s">
        <v>4</v>
      </c>
      <c r="B2614" s="4" t="s">
        <v>5</v>
      </c>
      <c r="C2614" s="4" t="s">
        <v>10</v>
      </c>
      <c r="D2614" s="4" t="s">
        <v>14</v>
      </c>
      <c r="E2614" s="4" t="s">
        <v>19</v>
      </c>
      <c r="F2614" s="4" t="s">
        <v>10</v>
      </c>
    </row>
    <row r="2615" spans="1:6">
      <c r="A2615" t="n">
        <v>22359</v>
      </c>
      <c r="B2615" s="39" t="n">
        <v>59</v>
      </c>
      <c r="C2615" s="7" t="n">
        <v>4</v>
      </c>
      <c r="D2615" s="7" t="n">
        <v>255</v>
      </c>
      <c r="E2615" s="7" t="n">
        <v>0</v>
      </c>
      <c r="F2615" s="7" t="n">
        <v>0</v>
      </c>
    </row>
    <row r="2616" spans="1:6">
      <c r="A2616" t="s">
        <v>4</v>
      </c>
      <c r="B2616" s="4" t="s">
        <v>5</v>
      </c>
      <c r="C2616" s="4" t="s">
        <v>10</v>
      </c>
      <c r="D2616" s="4" t="s">
        <v>14</v>
      </c>
      <c r="E2616" s="4" t="s">
        <v>14</v>
      </c>
      <c r="F2616" s="4" t="s">
        <v>6</v>
      </c>
    </row>
    <row r="2617" spans="1:6">
      <c r="A2617" t="n">
        <v>22369</v>
      </c>
      <c r="B2617" s="32" t="n">
        <v>20</v>
      </c>
      <c r="C2617" s="7" t="n">
        <v>4</v>
      </c>
      <c r="D2617" s="7" t="n">
        <v>3</v>
      </c>
      <c r="E2617" s="7" t="n">
        <v>11</v>
      </c>
      <c r="F2617" s="7" t="s">
        <v>269</v>
      </c>
    </row>
    <row r="2618" spans="1:6">
      <c r="A2618" t="s">
        <v>4</v>
      </c>
      <c r="B2618" s="4" t="s">
        <v>5</v>
      </c>
      <c r="C2618" s="4" t="s">
        <v>14</v>
      </c>
      <c r="D2618" s="33" t="s">
        <v>98</v>
      </c>
      <c r="E2618" s="4" t="s">
        <v>5</v>
      </c>
      <c r="F2618" s="4" t="s">
        <v>14</v>
      </c>
      <c r="G2618" s="4" t="s">
        <v>10</v>
      </c>
      <c r="H2618" s="33" t="s">
        <v>99</v>
      </c>
      <c r="I2618" s="4" t="s">
        <v>14</v>
      </c>
      <c r="J2618" s="4" t="s">
        <v>20</v>
      </c>
    </row>
    <row r="2619" spans="1:6">
      <c r="A2619" t="n">
        <v>22396</v>
      </c>
      <c r="B2619" s="12" t="n">
        <v>5</v>
      </c>
      <c r="C2619" s="7" t="n">
        <v>28</v>
      </c>
      <c r="D2619" s="33" t="s">
        <v>3</v>
      </c>
      <c r="E2619" s="34" t="n">
        <v>64</v>
      </c>
      <c r="F2619" s="7" t="n">
        <v>5</v>
      </c>
      <c r="G2619" s="7" t="n">
        <v>2</v>
      </c>
      <c r="H2619" s="33" t="s">
        <v>3</v>
      </c>
      <c r="I2619" s="7" t="n">
        <v>1</v>
      </c>
      <c r="J2619" s="13" t="n">
        <f t="normal" ca="1">A2627</f>
        <v>0</v>
      </c>
    </row>
    <row r="2620" spans="1:6">
      <c r="A2620" t="s">
        <v>4</v>
      </c>
      <c r="B2620" s="4" t="s">
        <v>5</v>
      </c>
      <c r="C2620" s="4" t="s">
        <v>10</v>
      </c>
    </row>
    <row r="2621" spans="1:6">
      <c r="A2621" t="n">
        <v>22407</v>
      </c>
      <c r="B2621" s="26" t="n">
        <v>16</v>
      </c>
      <c r="C2621" s="7" t="n">
        <v>300</v>
      </c>
    </row>
    <row r="2622" spans="1:6">
      <c r="A2622" t="s">
        <v>4</v>
      </c>
      <c r="B2622" s="4" t="s">
        <v>5</v>
      </c>
      <c r="C2622" s="4" t="s">
        <v>10</v>
      </c>
      <c r="D2622" s="4" t="s">
        <v>14</v>
      </c>
      <c r="E2622" s="4" t="s">
        <v>19</v>
      </c>
      <c r="F2622" s="4" t="s">
        <v>10</v>
      </c>
    </row>
    <row r="2623" spans="1:6">
      <c r="A2623" t="n">
        <v>22410</v>
      </c>
      <c r="B2623" s="39" t="n">
        <v>59</v>
      </c>
      <c r="C2623" s="7" t="n">
        <v>2</v>
      </c>
      <c r="D2623" s="7" t="n">
        <v>255</v>
      </c>
      <c r="E2623" s="7" t="n">
        <v>0</v>
      </c>
      <c r="F2623" s="7" t="n">
        <v>0</v>
      </c>
    </row>
    <row r="2624" spans="1:6">
      <c r="A2624" t="s">
        <v>4</v>
      </c>
      <c r="B2624" s="4" t="s">
        <v>5</v>
      </c>
      <c r="C2624" s="4" t="s">
        <v>10</v>
      </c>
      <c r="D2624" s="4" t="s">
        <v>14</v>
      </c>
      <c r="E2624" s="4" t="s">
        <v>14</v>
      </c>
      <c r="F2624" s="4" t="s">
        <v>6</v>
      </c>
    </row>
    <row r="2625" spans="1:10">
      <c r="A2625" t="n">
        <v>22420</v>
      </c>
      <c r="B2625" s="32" t="n">
        <v>20</v>
      </c>
      <c r="C2625" s="7" t="n">
        <v>2</v>
      </c>
      <c r="D2625" s="7" t="n">
        <v>3</v>
      </c>
      <c r="E2625" s="7" t="n">
        <v>11</v>
      </c>
      <c r="F2625" s="7" t="s">
        <v>269</v>
      </c>
    </row>
    <row r="2626" spans="1:10">
      <c r="A2626" t="s">
        <v>4</v>
      </c>
      <c r="B2626" s="4" t="s">
        <v>5</v>
      </c>
      <c r="C2626" s="4" t="s">
        <v>14</v>
      </c>
      <c r="D2626" s="4" t="s">
        <v>10</v>
      </c>
    </row>
    <row r="2627" spans="1:10">
      <c r="A2627" t="n">
        <v>22447</v>
      </c>
      <c r="B2627" s="52" t="n">
        <v>45</v>
      </c>
      <c r="C2627" s="7" t="n">
        <v>7</v>
      </c>
      <c r="D2627" s="7" t="n">
        <v>255</v>
      </c>
    </row>
    <row r="2628" spans="1:10">
      <c r="A2628" t="s">
        <v>4</v>
      </c>
      <c r="B2628" s="4" t="s">
        <v>5</v>
      </c>
      <c r="C2628" s="4" t="s">
        <v>14</v>
      </c>
      <c r="D2628" s="4" t="s">
        <v>10</v>
      </c>
      <c r="E2628" s="4" t="s">
        <v>19</v>
      </c>
    </row>
    <row r="2629" spans="1:10">
      <c r="A2629" t="n">
        <v>22451</v>
      </c>
      <c r="B2629" s="46" t="n">
        <v>58</v>
      </c>
      <c r="C2629" s="7" t="n">
        <v>101</v>
      </c>
      <c r="D2629" s="7" t="n">
        <v>300</v>
      </c>
      <c r="E2629" s="7" t="n">
        <v>1</v>
      </c>
    </row>
    <row r="2630" spans="1:10">
      <c r="A2630" t="s">
        <v>4</v>
      </c>
      <c r="B2630" s="4" t="s">
        <v>5</v>
      </c>
      <c r="C2630" s="4" t="s">
        <v>14</v>
      </c>
      <c r="D2630" s="4" t="s">
        <v>10</v>
      </c>
    </row>
    <row r="2631" spans="1:10">
      <c r="A2631" t="n">
        <v>22459</v>
      </c>
      <c r="B2631" s="46" t="n">
        <v>58</v>
      </c>
      <c r="C2631" s="7" t="n">
        <v>254</v>
      </c>
      <c r="D2631" s="7" t="n">
        <v>0</v>
      </c>
    </row>
    <row r="2632" spans="1:10">
      <c r="A2632" t="s">
        <v>4</v>
      </c>
      <c r="B2632" s="4" t="s">
        <v>5</v>
      </c>
      <c r="C2632" s="4" t="s">
        <v>14</v>
      </c>
      <c r="D2632" s="4" t="s">
        <v>14</v>
      </c>
      <c r="E2632" s="4" t="s">
        <v>19</v>
      </c>
      <c r="F2632" s="4" t="s">
        <v>19</v>
      </c>
      <c r="G2632" s="4" t="s">
        <v>19</v>
      </c>
      <c r="H2632" s="4" t="s">
        <v>10</v>
      </c>
    </row>
    <row r="2633" spans="1:10">
      <c r="A2633" t="n">
        <v>22463</v>
      </c>
      <c r="B2633" s="52" t="n">
        <v>45</v>
      </c>
      <c r="C2633" s="7" t="n">
        <v>2</v>
      </c>
      <c r="D2633" s="7" t="n">
        <v>3</v>
      </c>
      <c r="E2633" s="7" t="n">
        <v>-4.69999980926514</v>
      </c>
      <c r="F2633" s="7" t="n">
        <v>13.5900001525879</v>
      </c>
      <c r="G2633" s="7" t="n">
        <v>74.3899993896484</v>
      </c>
      <c r="H2633" s="7" t="n">
        <v>0</v>
      </c>
    </row>
    <row r="2634" spans="1:10">
      <c r="A2634" t="s">
        <v>4</v>
      </c>
      <c r="B2634" s="4" t="s">
        <v>5</v>
      </c>
      <c r="C2634" s="4" t="s">
        <v>14</v>
      </c>
      <c r="D2634" s="4" t="s">
        <v>14</v>
      </c>
      <c r="E2634" s="4" t="s">
        <v>19</v>
      </c>
      <c r="F2634" s="4" t="s">
        <v>19</v>
      </c>
      <c r="G2634" s="4" t="s">
        <v>19</v>
      </c>
      <c r="H2634" s="4" t="s">
        <v>10</v>
      </c>
      <c r="I2634" s="4" t="s">
        <v>14</v>
      </c>
    </row>
    <row r="2635" spans="1:10">
      <c r="A2635" t="n">
        <v>22480</v>
      </c>
      <c r="B2635" s="52" t="n">
        <v>45</v>
      </c>
      <c r="C2635" s="7" t="n">
        <v>4</v>
      </c>
      <c r="D2635" s="7" t="n">
        <v>3</v>
      </c>
      <c r="E2635" s="7" t="n">
        <v>4.01000022888184</v>
      </c>
      <c r="F2635" s="7" t="n">
        <v>186.179992675781</v>
      </c>
      <c r="G2635" s="7" t="n">
        <v>362</v>
      </c>
      <c r="H2635" s="7" t="n">
        <v>0</v>
      </c>
      <c r="I2635" s="7" t="n">
        <v>0</v>
      </c>
    </row>
    <row r="2636" spans="1:10">
      <c r="A2636" t="s">
        <v>4</v>
      </c>
      <c r="B2636" s="4" t="s">
        <v>5</v>
      </c>
      <c r="C2636" s="4" t="s">
        <v>14</v>
      </c>
      <c r="D2636" s="4" t="s">
        <v>14</v>
      </c>
      <c r="E2636" s="4" t="s">
        <v>19</v>
      </c>
      <c r="F2636" s="4" t="s">
        <v>10</v>
      </c>
    </row>
    <row r="2637" spans="1:10">
      <c r="A2637" t="n">
        <v>22498</v>
      </c>
      <c r="B2637" s="52" t="n">
        <v>45</v>
      </c>
      <c r="C2637" s="7" t="n">
        <v>5</v>
      </c>
      <c r="D2637" s="7" t="n">
        <v>3</v>
      </c>
      <c r="E2637" s="7" t="n">
        <v>3.40000009536743</v>
      </c>
      <c r="F2637" s="7" t="n">
        <v>0</v>
      </c>
    </row>
    <row r="2638" spans="1:10">
      <c r="A2638" t="s">
        <v>4</v>
      </c>
      <c r="B2638" s="4" t="s">
        <v>5</v>
      </c>
      <c r="C2638" s="4" t="s">
        <v>14</v>
      </c>
      <c r="D2638" s="4" t="s">
        <v>14</v>
      </c>
      <c r="E2638" s="4" t="s">
        <v>19</v>
      </c>
      <c r="F2638" s="4" t="s">
        <v>10</v>
      </c>
    </row>
    <row r="2639" spans="1:10">
      <c r="A2639" t="n">
        <v>22507</v>
      </c>
      <c r="B2639" s="52" t="n">
        <v>45</v>
      </c>
      <c r="C2639" s="7" t="n">
        <v>11</v>
      </c>
      <c r="D2639" s="7" t="n">
        <v>3</v>
      </c>
      <c r="E2639" s="7" t="n">
        <v>39.2000007629395</v>
      </c>
      <c r="F2639" s="7" t="n">
        <v>0</v>
      </c>
    </row>
    <row r="2640" spans="1:10">
      <c r="A2640" t="s">
        <v>4</v>
      </c>
      <c r="B2640" s="4" t="s">
        <v>5</v>
      </c>
      <c r="C2640" s="4" t="s">
        <v>14</v>
      </c>
      <c r="D2640" s="4" t="s">
        <v>10</v>
      </c>
    </row>
    <row r="2641" spans="1:9">
      <c r="A2641" t="n">
        <v>22516</v>
      </c>
      <c r="B2641" s="46" t="n">
        <v>58</v>
      </c>
      <c r="C2641" s="7" t="n">
        <v>255</v>
      </c>
      <c r="D2641" s="7" t="n">
        <v>0</v>
      </c>
    </row>
    <row r="2642" spans="1:9">
      <c r="A2642" t="s">
        <v>4</v>
      </c>
      <c r="B2642" s="4" t="s">
        <v>5</v>
      </c>
      <c r="C2642" s="4" t="s">
        <v>14</v>
      </c>
      <c r="D2642" s="33" t="s">
        <v>98</v>
      </c>
      <c r="E2642" s="4" t="s">
        <v>5</v>
      </c>
      <c r="F2642" s="4" t="s">
        <v>14</v>
      </c>
      <c r="G2642" s="4" t="s">
        <v>10</v>
      </c>
      <c r="H2642" s="33" t="s">
        <v>99</v>
      </c>
      <c r="I2642" s="4" t="s">
        <v>14</v>
      </c>
      <c r="J2642" s="4" t="s">
        <v>20</v>
      </c>
    </row>
    <row r="2643" spans="1:9">
      <c r="A2643" t="n">
        <v>22520</v>
      </c>
      <c r="B2643" s="12" t="n">
        <v>5</v>
      </c>
      <c r="C2643" s="7" t="n">
        <v>28</v>
      </c>
      <c r="D2643" s="33" t="s">
        <v>3</v>
      </c>
      <c r="E2643" s="34" t="n">
        <v>64</v>
      </c>
      <c r="F2643" s="7" t="n">
        <v>5</v>
      </c>
      <c r="G2643" s="7" t="n">
        <v>2</v>
      </c>
      <c r="H2643" s="33" t="s">
        <v>3</v>
      </c>
      <c r="I2643" s="7" t="n">
        <v>1</v>
      </c>
      <c r="J2643" s="13" t="n">
        <f t="normal" ca="1">A2653</f>
        <v>0</v>
      </c>
    </row>
    <row r="2644" spans="1:9">
      <c r="A2644" t="s">
        <v>4</v>
      </c>
      <c r="B2644" s="4" t="s">
        <v>5</v>
      </c>
      <c r="C2644" s="4" t="s">
        <v>14</v>
      </c>
      <c r="D2644" s="4" t="s">
        <v>10</v>
      </c>
      <c r="E2644" s="4" t="s">
        <v>6</v>
      </c>
    </row>
    <row r="2645" spans="1:9">
      <c r="A2645" t="n">
        <v>22531</v>
      </c>
      <c r="B2645" s="35" t="n">
        <v>51</v>
      </c>
      <c r="C2645" s="7" t="n">
        <v>4</v>
      </c>
      <c r="D2645" s="7" t="n">
        <v>2</v>
      </c>
      <c r="E2645" s="7" t="s">
        <v>242</v>
      </c>
    </row>
    <row r="2646" spans="1:9">
      <c r="A2646" t="s">
        <v>4</v>
      </c>
      <c r="B2646" s="4" t="s">
        <v>5</v>
      </c>
      <c r="C2646" s="4" t="s">
        <v>10</v>
      </c>
    </row>
    <row r="2647" spans="1:9">
      <c r="A2647" t="n">
        <v>22545</v>
      </c>
      <c r="B2647" s="26" t="n">
        <v>16</v>
      </c>
      <c r="C2647" s="7" t="n">
        <v>0</v>
      </c>
    </row>
    <row r="2648" spans="1:9">
      <c r="A2648" t="s">
        <v>4</v>
      </c>
      <c r="B2648" s="4" t="s">
        <v>5</v>
      </c>
      <c r="C2648" s="4" t="s">
        <v>10</v>
      </c>
      <c r="D2648" s="4" t="s">
        <v>88</v>
      </c>
      <c r="E2648" s="4" t="s">
        <v>14</v>
      </c>
      <c r="F2648" s="4" t="s">
        <v>14</v>
      </c>
    </row>
    <row r="2649" spans="1:9">
      <c r="A2649" t="n">
        <v>22548</v>
      </c>
      <c r="B2649" s="36" t="n">
        <v>26</v>
      </c>
      <c r="C2649" s="7" t="n">
        <v>2</v>
      </c>
      <c r="D2649" s="7" t="s">
        <v>270</v>
      </c>
      <c r="E2649" s="7" t="n">
        <v>2</v>
      </c>
      <c r="F2649" s="7" t="n">
        <v>0</v>
      </c>
    </row>
    <row r="2650" spans="1:9">
      <c r="A2650" t="s">
        <v>4</v>
      </c>
      <c r="B2650" s="4" t="s">
        <v>5</v>
      </c>
    </row>
    <row r="2651" spans="1:9">
      <c r="A2651" t="n">
        <v>22582</v>
      </c>
      <c r="B2651" s="24" t="n">
        <v>28</v>
      </c>
    </row>
    <row r="2652" spans="1:9">
      <c r="A2652" t="s">
        <v>4</v>
      </c>
      <c r="B2652" s="4" t="s">
        <v>5</v>
      </c>
      <c r="C2652" s="4" t="s">
        <v>14</v>
      </c>
      <c r="D2652" s="33" t="s">
        <v>98</v>
      </c>
      <c r="E2652" s="4" t="s">
        <v>5</v>
      </c>
      <c r="F2652" s="4" t="s">
        <v>14</v>
      </c>
      <c r="G2652" s="4" t="s">
        <v>10</v>
      </c>
      <c r="H2652" s="33" t="s">
        <v>99</v>
      </c>
      <c r="I2652" s="4" t="s">
        <v>14</v>
      </c>
      <c r="J2652" s="4" t="s">
        <v>20</v>
      </c>
    </row>
    <row r="2653" spans="1:9">
      <c r="A2653" t="n">
        <v>22583</v>
      </c>
      <c r="B2653" s="12" t="n">
        <v>5</v>
      </c>
      <c r="C2653" s="7" t="n">
        <v>28</v>
      </c>
      <c r="D2653" s="33" t="s">
        <v>3</v>
      </c>
      <c r="E2653" s="34" t="n">
        <v>64</v>
      </c>
      <c r="F2653" s="7" t="n">
        <v>5</v>
      </c>
      <c r="G2653" s="7" t="n">
        <v>4</v>
      </c>
      <c r="H2653" s="33" t="s">
        <v>3</v>
      </c>
      <c r="I2653" s="7" t="n">
        <v>1</v>
      </c>
      <c r="J2653" s="13" t="n">
        <f t="normal" ca="1">A2663</f>
        <v>0</v>
      </c>
    </row>
    <row r="2654" spans="1:9">
      <c r="A2654" t="s">
        <v>4</v>
      </c>
      <c r="B2654" s="4" t="s">
        <v>5</v>
      </c>
      <c r="C2654" s="4" t="s">
        <v>14</v>
      </c>
      <c r="D2654" s="4" t="s">
        <v>10</v>
      </c>
      <c r="E2654" s="4" t="s">
        <v>6</v>
      </c>
    </row>
    <row r="2655" spans="1:9">
      <c r="A2655" t="n">
        <v>22594</v>
      </c>
      <c r="B2655" s="35" t="n">
        <v>51</v>
      </c>
      <c r="C2655" s="7" t="n">
        <v>4</v>
      </c>
      <c r="D2655" s="7" t="n">
        <v>4</v>
      </c>
      <c r="E2655" s="7" t="s">
        <v>155</v>
      </c>
    </row>
    <row r="2656" spans="1:9">
      <c r="A2656" t="s">
        <v>4</v>
      </c>
      <c r="B2656" s="4" t="s">
        <v>5</v>
      </c>
      <c r="C2656" s="4" t="s">
        <v>10</v>
      </c>
    </row>
    <row r="2657" spans="1:10">
      <c r="A2657" t="n">
        <v>22607</v>
      </c>
      <c r="B2657" s="26" t="n">
        <v>16</v>
      </c>
      <c r="C2657" s="7" t="n">
        <v>0</v>
      </c>
    </row>
    <row r="2658" spans="1:10">
      <c r="A2658" t="s">
        <v>4</v>
      </c>
      <c r="B2658" s="4" t="s">
        <v>5</v>
      </c>
      <c r="C2658" s="4" t="s">
        <v>10</v>
      </c>
      <c r="D2658" s="4" t="s">
        <v>88</v>
      </c>
      <c r="E2658" s="4" t="s">
        <v>14</v>
      </c>
      <c r="F2658" s="4" t="s">
        <v>14</v>
      </c>
    </row>
    <row r="2659" spans="1:10">
      <c r="A2659" t="n">
        <v>22610</v>
      </c>
      <c r="B2659" s="36" t="n">
        <v>26</v>
      </c>
      <c r="C2659" s="7" t="n">
        <v>4</v>
      </c>
      <c r="D2659" s="7" t="s">
        <v>271</v>
      </c>
      <c r="E2659" s="7" t="n">
        <v>2</v>
      </c>
      <c r="F2659" s="7" t="n">
        <v>0</v>
      </c>
    </row>
    <row r="2660" spans="1:10">
      <c r="A2660" t="s">
        <v>4</v>
      </c>
      <c r="B2660" s="4" t="s">
        <v>5</v>
      </c>
    </row>
    <row r="2661" spans="1:10">
      <c r="A2661" t="n">
        <v>22645</v>
      </c>
      <c r="B2661" s="24" t="n">
        <v>28</v>
      </c>
    </row>
    <row r="2662" spans="1:10">
      <c r="A2662" t="s">
        <v>4</v>
      </c>
      <c r="B2662" s="4" t="s">
        <v>5</v>
      </c>
      <c r="C2662" s="4" t="s">
        <v>14</v>
      </c>
      <c r="D2662" s="33" t="s">
        <v>98</v>
      </c>
      <c r="E2662" s="4" t="s">
        <v>5</v>
      </c>
      <c r="F2662" s="4" t="s">
        <v>14</v>
      </c>
      <c r="G2662" s="4" t="s">
        <v>10</v>
      </c>
      <c r="H2662" s="33" t="s">
        <v>99</v>
      </c>
      <c r="I2662" s="4" t="s">
        <v>14</v>
      </c>
      <c r="J2662" s="4" t="s">
        <v>20</v>
      </c>
    </row>
    <row r="2663" spans="1:10">
      <c r="A2663" t="n">
        <v>22646</v>
      </c>
      <c r="B2663" s="12" t="n">
        <v>5</v>
      </c>
      <c r="C2663" s="7" t="n">
        <v>28</v>
      </c>
      <c r="D2663" s="33" t="s">
        <v>3</v>
      </c>
      <c r="E2663" s="34" t="n">
        <v>64</v>
      </c>
      <c r="F2663" s="7" t="n">
        <v>5</v>
      </c>
      <c r="G2663" s="7" t="n">
        <v>7</v>
      </c>
      <c r="H2663" s="33" t="s">
        <v>3</v>
      </c>
      <c r="I2663" s="7" t="n">
        <v>1</v>
      </c>
      <c r="J2663" s="13" t="n">
        <f t="normal" ca="1">A2673</f>
        <v>0</v>
      </c>
    </row>
    <row r="2664" spans="1:10">
      <c r="A2664" t="s">
        <v>4</v>
      </c>
      <c r="B2664" s="4" t="s">
        <v>5</v>
      </c>
      <c r="C2664" s="4" t="s">
        <v>14</v>
      </c>
      <c r="D2664" s="4" t="s">
        <v>10</v>
      </c>
      <c r="E2664" s="4" t="s">
        <v>6</v>
      </c>
    </row>
    <row r="2665" spans="1:10">
      <c r="A2665" t="n">
        <v>22657</v>
      </c>
      <c r="B2665" s="35" t="n">
        <v>51</v>
      </c>
      <c r="C2665" s="7" t="n">
        <v>4</v>
      </c>
      <c r="D2665" s="7" t="n">
        <v>7</v>
      </c>
      <c r="E2665" s="7" t="s">
        <v>257</v>
      </c>
    </row>
    <row r="2666" spans="1:10">
      <c r="A2666" t="s">
        <v>4</v>
      </c>
      <c r="B2666" s="4" t="s">
        <v>5</v>
      </c>
      <c r="C2666" s="4" t="s">
        <v>10</v>
      </c>
    </row>
    <row r="2667" spans="1:10">
      <c r="A2667" t="n">
        <v>22670</v>
      </c>
      <c r="B2667" s="26" t="n">
        <v>16</v>
      </c>
      <c r="C2667" s="7" t="n">
        <v>0</v>
      </c>
    </row>
    <row r="2668" spans="1:10">
      <c r="A2668" t="s">
        <v>4</v>
      </c>
      <c r="B2668" s="4" t="s">
        <v>5</v>
      </c>
      <c r="C2668" s="4" t="s">
        <v>10</v>
      </c>
      <c r="D2668" s="4" t="s">
        <v>88</v>
      </c>
      <c r="E2668" s="4" t="s">
        <v>14</v>
      </c>
      <c r="F2668" s="4" t="s">
        <v>14</v>
      </c>
    </row>
    <row r="2669" spans="1:10">
      <c r="A2669" t="n">
        <v>22673</v>
      </c>
      <c r="B2669" s="36" t="n">
        <v>26</v>
      </c>
      <c r="C2669" s="7" t="n">
        <v>7</v>
      </c>
      <c r="D2669" s="7" t="s">
        <v>272</v>
      </c>
      <c r="E2669" s="7" t="n">
        <v>2</v>
      </c>
      <c r="F2669" s="7" t="n">
        <v>0</v>
      </c>
    </row>
    <row r="2670" spans="1:10">
      <c r="A2670" t="s">
        <v>4</v>
      </c>
      <c r="B2670" s="4" t="s">
        <v>5</v>
      </c>
    </row>
    <row r="2671" spans="1:10">
      <c r="A2671" t="n">
        <v>22756</v>
      </c>
      <c r="B2671" s="24" t="n">
        <v>28</v>
      </c>
    </row>
    <row r="2672" spans="1:10">
      <c r="A2672" t="s">
        <v>4</v>
      </c>
      <c r="B2672" s="4" t="s">
        <v>5</v>
      </c>
      <c r="C2672" s="4" t="s">
        <v>14</v>
      </c>
      <c r="D2672" s="4" t="s">
        <v>10</v>
      </c>
      <c r="E2672" s="4" t="s">
        <v>6</v>
      </c>
    </row>
    <row r="2673" spans="1:10">
      <c r="A2673" t="n">
        <v>22757</v>
      </c>
      <c r="B2673" s="35" t="n">
        <v>51</v>
      </c>
      <c r="C2673" s="7" t="n">
        <v>4</v>
      </c>
      <c r="D2673" s="7" t="n">
        <v>0</v>
      </c>
      <c r="E2673" s="7" t="s">
        <v>155</v>
      </c>
    </row>
    <row r="2674" spans="1:10">
      <c r="A2674" t="s">
        <v>4</v>
      </c>
      <c r="B2674" s="4" t="s">
        <v>5</v>
      </c>
      <c r="C2674" s="4" t="s">
        <v>10</v>
      </c>
    </row>
    <row r="2675" spans="1:10">
      <c r="A2675" t="n">
        <v>22770</v>
      </c>
      <c r="B2675" s="26" t="n">
        <v>16</v>
      </c>
      <c r="C2675" s="7" t="n">
        <v>0</v>
      </c>
    </row>
    <row r="2676" spans="1:10">
      <c r="A2676" t="s">
        <v>4</v>
      </c>
      <c r="B2676" s="4" t="s">
        <v>5</v>
      </c>
      <c r="C2676" s="4" t="s">
        <v>10</v>
      </c>
      <c r="D2676" s="4" t="s">
        <v>88</v>
      </c>
      <c r="E2676" s="4" t="s">
        <v>14</v>
      </c>
      <c r="F2676" s="4" t="s">
        <v>14</v>
      </c>
    </row>
    <row r="2677" spans="1:10">
      <c r="A2677" t="n">
        <v>22773</v>
      </c>
      <c r="B2677" s="36" t="n">
        <v>26</v>
      </c>
      <c r="C2677" s="7" t="n">
        <v>0</v>
      </c>
      <c r="D2677" s="7" t="s">
        <v>273</v>
      </c>
      <c r="E2677" s="7" t="n">
        <v>2</v>
      </c>
      <c r="F2677" s="7" t="n">
        <v>0</v>
      </c>
    </row>
    <row r="2678" spans="1:10">
      <c r="A2678" t="s">
        <v>4</v>
      </c>
      <c r="B2678" s="4" t="s">
        <v>5</v>
      </c>
    </row>
    <row r="2679" spans="1:10">
      <c r="A2679" t="n">
        <v>22838</v>
      </c>
      <c r="B2679" s="24" t="n">
        <v>28</v>
      </c>
    </row>
    <row r="2680" spans="1:10">
      <c r="A2680" t="s">
        <v>4</v>
      </c>
      <c r="B2680" s="4" t="s">
        <v>5</v>
      </c>
      <c r="C2680" s="4" t="s">
        <v>10</v>
      </c>
      <c r="D2680" s="4" t="s">
        <v>14</v>
      </c>
    </row>
    <row r="2681" spans="1:10">
      <c r="A2681" t="n">
        <v>22839</v>
      </c>
      <c r="B2681" s="58" t="n">
        <v>89</v>
      </c>
      <c r="C2681" s="7" t="n">
        <v>65533</v>
      </c>
      <c r="D2681" s="7" t="n">
        <v>1</v>
      </c>
    </row>
    <row r="2682" spans="1:10">
      <c r="A2682" t="s">
        <v>4</v>
      </c>
      <c r="B2682" s="4" t="s">
        <v>5</v>
      </c>
      <c r="C2682" s="4" t="s">
        <v>14</v>
      </c>
      <c r="D2682" s="4" t="s">
        <v>10</v>
      </c>
      <c r="E2682" s="4" t="s">
        <v>19</v>
      </c>
    </row>
    <row r="2683" spans="1:10">
      <c r="A2683" t="n">
        <v>22843</v>
      </c>
      <c r="B2683" s="46" t="n">
        <v>58</v>
      </c>
      <c r="C2683" s="7" t="n">
        <v>101</v>
      </c>
      <c r="D2683" s="7" t="n">
        <v>300</v>
      </c>
      <c r="E2683" s="7" t="n">
        <v>1</v>
      </c>
    </row>
    <row r="2684" spans="1:10">
      <c r="A2684" t="s">
        <v>4</v>
      </c>
      <c r="B2684" s="4" t="s">
        <v>5</v>
      </c>
      <c r="C2684" s="4" t="s">
        <v>14</v>
      </c>
      <c r="D2684" s="4" t="s">
        <v>10</v>
      </c>
    </row>
    <row r="2685" spans="1:10">
      <c r="A2685" t="n">
        <v>22851</v>
      </c>
      <c r="B2685" s="46" t="n">
        <v>58</v>
      </c>
      <c r="C2685" s="7" t="n">
        <v>254</v>
      </c>
      <c r="D2685" s="7" t="n">
        <v>0</v>
      </c>
    </row>
    <row r="2686" spans="1:10">
      <c r="A2686" t="s">
        <v>4</v>
      </c>
      <c r="B2686" s="4" t="s">
        <v>5</v>
      </c>
      <c r="C2686" s="4" t="s">
        <v>14</v>
      </c>
      <c r="D2686" s="4" t="s">
        <v>14</v>
      </c>
      <c r="E2686" s="4" t="s">
        <v>19</v>
      </c>
      <c r="F2686" s="4" t="s">
        <v>19</v>
      </c>
      <c r="G2686" s="4" t="s">
        <v>19</v>
      </c>
      <c r="H2686" s="4" t="s">
        <v>10</v>
      </c>
    </row>
    <row r="2687" spans="1:10">
      <c r="A2687" t="n">
        <v>22855</v>
      </c>
      <c r="B2687" s="52" t="n">
        <v>45</v>
      </c>
      <c r="C2687" s="7" t="n">
        <v>2</v>
      </c>
      <c r="D2687" s="7" t="n">
        <v>3</v>
      </c>
      <c r="E2687" s="7" t="n">
        <v>-5.78999996185303</v>
      </c>
      <c r="F2687" s="7" t="n">
        <v>13.5600004196167</v>
      </c>
      <c r="G2687" s="7" t="n">
        <v>75.8399963378906</v>
      </c>
      <c r="H2687" s="7" t="n">
        <v>0</v>
      </c>
    </row>
    <row r="2688" spans="1:10">
      <c r="A2688" t="s">
        <v>4</v>
      </c>
      <c r="B2688" s="4" t="s">
        <v>5</v>
      </c>
      <c r="C2688" s="4" t="s">
        <v>14</v>
      </c>
      <c r="D2688" s="4" t="s">
        <v>14</v>
      </c>
      <c r="E2688" s="4" t="s">
        <v>19</v>
      </c>
      <c r="F2688" s="4" t="s">
        <v>19</v>
      </c>
      <c r="G2688" s="4" t="s">
        <v>19</v>
      </c>
      <c r="H2688" s="4" t="s">
        <v>10</v>
      </c>
      <c r="I2688" s="4" t="s">
        <v>14</v>
      </c>
    </row>
    <row r="2689" spans="1:9">
      <c r="A2689" t="n">
        <v>22872</v>
      </c>
      <c r="B2689" s="52" t="n">
        <v>45</v>
      </c>
      <c r="C2689" s="7" t="n">
        <v>4</v>
      </c>
      <c r="D2689" s="7" t="n">
        <v>3</v>
      </c>
      <c r="E2689" s="7" t="n">
        <v>3.76999998092651</v>
      </c>
      <c r="F2689" s="7" t="n">
        <v>19.5799999237061</v>
      </c>
      <c r="G2689" s="7" t="n">
        <v>362</v>
      </c>
      <c r="H2689" s="7" t="n">
        <v>0</v>
      </c>
      <c r="I2689" s="7" t="n">
        <v>0</v>
      </c>
    </row>
    <row r="2690" spans="1:9">
      <c r="A2690" t="s">
        <v>4</v>
      </c>
      <c r="B2690" s="4" t="s">
        <v>5</v>
      </c>
      <c r="C2690" s="4" t="s">
        <v>14</v>
      </c>
      <c r="D2690" s="4" t="s">
        <v>14</v>
      </c>
      <c r="E2690" s="4" t="s">
        <v>19</v>
      </c>
      <c r="F2690" s="4" t="s">
        <v>10</v>
      </c>
    </row>
    <row r="2691" spans="1:9">
      <c r="A2691" t="n">
        <v>22890</v>
      </c>
      <c r="B2691" s="52" t="n">
        <v>45</v>
      </c>
      <c r="C2691" s="7" t="n">
        <v>5</v>
      </c>
      <c r="D2691" s="7" t="n">
        <v>3</v>
      </c>
      <c r="E2691" s="7" t="n">
        <v>4</v>
      </c>
      <c r="F2691" s="7" t="n">
        <v>0</v>
      </c>
    </row>
    <row r="2692" spans="1:9">
      <c r="A2692" t="s">
        <v>4</v>
      </c>
      <c r="B2692" s="4" t="s">
        <v>5</v>
      </c>
      <c r="C2692" s="4" t="s">
        <v>14</v>
      </c>
      <c r="D2692" s="4" t="s">
        <v>14</v>
      </c>
      <c r="E2692" s="4" t="s">
        <v>19</v>
      </c>
      <c r="F2692" s="4" t="s">
        <v>10</v>
      </c>
    </row>
    <row r="2693" spans="1:9">
      <c r="A2693" t="n">
        <v>22899</v>
      </c>
      <c r="B2693" s="52" t="n">
        <v>45</v>
      </c>
      <c r="C2693" s="7" t="n">
        <v>11</v>
      </c>
      <c r="D2693" s="7" t="n">
        <v>3</v>
      </c>
      <c r="E2693" s="7" t="n">
        <v>40.9000015258789</v>
      </c>
      <c r="F2693" s="7" t="n">
        <v>0</v>
      </c>
    </row>
    <row r="2694" spans="1:9">
      <c r="A2694" t="s">
        <v>4</v>
      </c>
      <c r="B2694" s="4" t="s">
        <v>5</v>
      </c>
      <c r="C2694" s="4" t="s">
        <v>14</v>
      </c>
      <c r="D2694" s="4" t="s">
        <v>10</v>
      </c>
    </row>
    <row r="2695" spans="1:9">
      <c r="A2695" t="n">
        <v>22908</v>
      </c>
      <c r="B2695" s="46" t="n">
        <v>58</v>
      </c>
      <c r="C2695" s="7" t="n">
        <v>255</v>
      </c>
      <c r="D2695" s="7" t="n">
        <v>0</v>
      </c>
    </row>
    <row r="2696" spans="1:9">
      <c r="A2696" t="s">
        <v>4</v>
      </c>
      <c r="B2696" s="4" t="s">
        <v>5</v>
      </c>
      <c r="C2696" s="4" t="s">
        <v>14</v>
      </c>
      <c r="D2696" s="33" t="s">
        <v>98</v>
      </c>
      <c r="E2696" s="4" t="s">
        <v>5</v>
      </c>
      <c r="F2696" s="4" t="s">
        <v>14</v>
      </c>
      <c r="G2696" s="4" t="s">
        <v>10</v>
      </c>
      <c r="H2696" s="33" t="s">
        <v>99</v>
      </c>
      <c r="I2696" s="4" t="s">
        <v>14</v>
      </c>
      <c r="J2696" s="4" t="s">
        <v>20</v>
      </c>
    </row>
    <row r="2697" spans="1:9">
      <c r="A2697" t="n">
        <v>22912</v>
      </c>
      <c r="B2697" s="12" t="n">
        <v>5</v>
      </c>
      <c r="C2697" s="7" t="n">
        <v>28</v>
      </c>
      <c r="D2697" s="33" t="s">
        <v>3</v>
      </c>
      <c r="E2697" s="34" t="n">
        <v>64</v>
      </c>
      <c r="F2697" s="7" t="n">
        <v>5</v>
      </c>
      <c r="G2697" s="7" t="n">
        <v>16</v>
      </c>
      <c r="H2697" s="33" t="s">
        <v>3</v>
      </c>
      <c r="I2697" s="7" t="n">
        <v>1</v>
      </c>
      <c r="J2697" s="13" t="n">
        <f t="normal" ca="1">A2711</f>
        <v>0</v>
      </c>
    </row>
    <row r="2698" spans="1:9">
      <c r="A2698" t="s">
        <v>4</v>
      </c>
      <c r="B2698" s="4" t="s">
        <v>5</v>
      </c>
      <c r="C2698" s="4" t="s">
        <v>14</v>
      </c>
      <c r="D2698" s="4" t="s">
        <v>10</v>
      </c>
      <c r="E2698" s="4" t="s">
        <v>6</v>
      </c>
    </row>
    <row r="2699" spans="1:9">
      <c r="A2699" t="n">
        <v>22923</v>
      </c>
      <c r="B2699" s="35" t="n">
        <v>51</v>
      </c>
      <c r="C2699" s="7" t="n">
        <v>4</v>
      </c>
      <c r="D2699" s="7" t="n">
        <v>16</v>
      </c>
      <c r="E2699" s="7" t="s">
        <v>274</v>
      </c>
    </row>
    <row r="2700" spans="1:9">
      <c r="A2700" t="s">
        <v>4</v>
      </c>
      <c r="B2700" s="4" t="s">
        <v>5</v>
      </c>
      <c r="C2700" s="4" t="s">
        <v>10</v>
      </c>
    </row>
    <row r="2701" spans="1:9">
      <c r="A2701" t="n">
        <v>22937</v>
      </c>
      <c r="B2701" s="26" t="n">
        <v>16</v>
      </c>
      <c r="C2701" s="7" t="n">
        <v>0</v>
      </c>
    </row>
    <row r="2702" spans="1:9">
      <c r="A2702" t="s">
        <v>4</v>
      </c>
      <c r="B2702" s="4" t="s">
        <v>5</v>
      </c>
      <c r="C2702" s="4" t="s">
        <v>10</v>
      </c>
      <c r="D2702" s="4" t="s">
        <v>88</v>
      </c>
      <c r="E2702" s="4" t="s">
        <v>14</v>
      </c>
      <c r="F2702" s="4" t="s">
        <v>14</v>
      </c>
      <c r="G2702" s="4" t="s">
        <v>88</v>
      </c>
      <c r="H2702" s="4" t="s">
        <v>14</v>
      </c>
      <c r="I2702" s="4" t="s">
        <v>14</v>
      </c>
    </row>
    <row r="2703" spans="1:9">
      <c r="A2703" t="n">
        <v>22940</v>
      </c>
      <c r="B2703" s="36" t="n">
        <v>26</v>
      </c>
      <c r="C2703" s="7" t="n">
        <v>16</v>
      </c>
      <c r="D2703" s="7" t="s">
        <v>275</v>
      </c>
      <c r="E2703" s="7" t="n">
        <v>2</v>
      </c>
      <c r="F2703" s="7" t="n">
        <v>3</v>
      </c>
      <c r="G2703" s="7" t="s">
        <v>276</v>
      </c>
      <c r="H2703" s="7" t="n">
        <v>2</v>
      </c>
      <c r="I2703" s="7" t="n">
        <v>0</v>
      </c>
    </row>
    <row r="2704" spans="1:9">
      <c r="A2704" t="s">
        <v>4</v>
      </c>
      <c r="B2704" s="4" t="s">
        <v>5</v>
      </c>
    </row>
    <row r="2705" spans="1:10">
      <c r="A2705" t="n">
        <v>23038</v>
      </c>
      <c r="B2705" s="24" t="n">
        <v>28</v>
      </c>
    </row>
    <row r="2706" spans="1:10">
      <c r="A2706" t="s">
        <v>4</v>
      </c>
      <c r="B2706" s="4" t="s">
        <v>5</v>
      </c>
      <c r="C2706" s="4" t="s">
        <v>10</v>
      </c>
      <c r="D2706" s="4" t="s">
        <v>14</v>
      </c>
    </row>
    <row r="2707" spans="1:10">
      <c r="A2707" t="n">
        <v>23039</v>
      </c>
      <c r="B2707" s="58" t="n">
        <v>89</v>
      </c>
      <c r="C2707" s="7" t="n">
        <v>65533</v>
      </c>
      <c r="D2707" s="7" t="n">
        <v>1</v>
      </c>
    </row>
    <row r="2708" spans="1:10">
      <c r="A2708" t="s">
        <v>4</v>
      </c>
      <c r="B2708" s="4" t="s">
        <v>5</v>
      </c>
      <c r="C2708" s="4" t="s">
        <v>20</v>
      </c>
    </row>
    <row r="2709" spans="1:10">
      <c r="A2709" t="n">
        <v>23043</v>
      </c>
      <c r="B2709" s="15" t="n">
        <v>3</v>
      </c>
      <c r="C2709" s="13" t="n">
        <f t="normal" ca="1">A2723</f>
        <v>0</v>
      </c>
    </row>
    <row r="2710" spans="1:10">
      <c r="A2710" t="s">
        <v>4</v>
      </c>
      <c r="B2710" s="4" t="s">
        <v>5</v>
      </c>
      <c r="C2710" s="4" t="s">
        <v>14</v>
      </c>
      <c r="D2710" s="33" t="s">
        <v>98</v>
      </c>
      <c r="E2710" s="4" t="s">
        <v>5</v>
      </c>
      <c r="F2710" s="4" t="s">
        <v>14</v>
      </c>
      <c r="G2710" s="4" t="s">
        <v>10</v>
      </c>
      <c r="H2710" s="33" t="s">
        <v>99</v>
      </c>
      <c r="I2710" s="4" t="s">
        <v>14</v>
      </c>
      <c r="J2710" s="4" t="s">
        <v>20</v>
      </c>
    </row>
    <row r="2711" spans="1:10">
      <c r="A2711" t="n">
        <v>23048</v>
      </c>
      <c r="B2711" s="12" t="n">
        <v>5</v>
      </c>
      <c r="C2711" s="7" t="n">
        <v>28</v>
      </c>
      <c r="D2711" s="33" t="s">
        <v>3</v>
      </c>
      <c r="E2711" s="34" t="n">
        <v>64</v>
      </c>
      <c r="F2711" s="7" t="n">
        <v>5</v>
      </c>
      <c r="G2711" s="7" t="n">
        <v>15</v>
      </c>
      <c r="H2711" s="33" t="s">
        <v>3</v>
      </c>
      <c r="I2711" s="7" t="n">
        <v>1</v>
      </c>
      <c r="J2711" s="13" t="n">
        <f t="normal" ca="1">A2723</f>
        <v>0</v>
      </c>
    </row>
    <row r="2712" spans="1:10">
      <c r="A2712" t="s">
        <v>4</v>
      </c>
      <c r="B2712" s="4" t="s">
        <v>5</v>
      </c>
      <c r="C2712" s="4" t="s">
        <v>14</v>
      </c>
      <c r="D2712" s="4" t="s">
        <v>10</v>
      </c>
      <c r="E2712" s="4" t="s">
        <v>6</v>
      </c>
    </row>
    <row r="2713" spans="1:10">
      <c r="A2713" t="n">
        <v>23059</v>
      </c>
      <c r="B2713" s="35" t="n">
        <v>51</v>
      </c>
      <c r="C2713" s="7" t="n">
        <v>4</v>
      </c>
      <c r="D2713" s="7" t="n">
        <v>15</v>
      </c>
      <c r="E2713" s="7" t="s">
        <v>274</v>
      </c>
    </row>
    <row r="2714" spans="1:10">
      <c r="A2714" t="s">
        <v>4</v>
      </c>
      <c r="B2714" s="4" t="s">
        <v>5</v>
      </c>
      <c r="C2714" s="4" t="s">
        <v>10</v>
      </c>
    </row>
    <row r="2715" spans="1:10">
      <c r="A2715" t="n">
        <v>23073</v>
      </c>
      <c r="B2715" s="26" t="n">
        <v>16</v>
      </c>
      <c r="C2715" s="7" t="n">
        <v>0</v>
      </c>
    </row>
    <row r="2716" spans="1:10">
      <c r="A2716" t="s">
        <v>4</v>
      </c>
      <c r="B2716" s="4" t="s">
        <v>5</v>
      </c>
      <c r="C2716" s="4" t="s">
        <v>10</v>
      </c>
      <c r="D2716" s="4" t="s">
        <v>88</v>
      </c>
      <c r="E2716" s="4" t="s">
        <v>14</v>
      </c>
      <c r="F2716" s="4" t="s">
        <v>14</v>
      </c>
      <c r="G2716" s="4" t="s">
        <v>88</v>
      </c>
      <c r="H2716" s="4" t="s">
        <v>14</v>
      </c>
      <c r="I2716" s="4" t="s">
        <v>14</v>
      </c>
    </row>
    <row r="2717" spans="1:10">
      <c r="A2717" t="n">
        <v>23076</v>
      </c>
      <c r="B2717" s="36" t="n">
        <v>26</v>
      </c>
      <c r="C2717" s="7" t="n">
        <v>15</v>
      </c>
      <c r="D2717" s="7" t="s">
        <v>275</v>
      </c>
      <c r="E2717" s="7" t="n">
        <v>2</v>
      </c>
      <c r="F2717" s="7" t="n">
        <v>3</v>
      </c>
      <c r="G2717" s="7" t="s">
        <v>277</v>
      </c>
      <c r="H2717" s="7" t="n">
        <v>2</v>
      </c>
      <c r="I2717" s="7" t="n">
        <v>0</v>
      </c>
    </row>
    <row r="2718" spans="1:10">
      <c r="A2718" t="s">
        <v>4</v>
      </c>
      <c r="B2718" s="4" t="s">
        <v>5</v>
      </c>
    </row>
    <row r="2719" spans="1:10">
      <c r="A2719" t="n">
        <v>23174</v>
      </c>
      <c r="B2719" s="24" t="n">
        <v>28</v>
      </c>
    </row>
    <row r="2720" spans="1:10">
      <c r="A2720" t="s">
        <v>4</v>
      </c>
      <c r="B2720" s="4" t="s">
        <v>5</v>
      </c>
      <c r="C2720" s="4" t="s">
        <v>10</v>
      </c>
      <c r="D2720" s="4" t="s">
        <v>14</v>
      </c>
    </row>
    <row r="2721" spans="1:10">
      <c r="A2721" t="n">
        <v>23175</v>
      </c>
      <c r="B2721" s="58" t="n">
        <v>89</v>
      </c>
      <c r="C2721" s="7" t="n">
        <v>65533</v>
      </c>
      <c r="D2721" s="7" t="n">
        <v>1</v>
      </c>
    </row>
    <row r="2722" spans="1:10">
      <c r="A2722" t="s">
        <v>4</v>
      </c>
      <c r="B2722" s="4" t="s">
        <v>5</v>
      </c>
      <c r="C2722" s="4" t="s">
        <v>14</v>
      </c>
      <c r="D2722" s="4" t="s">
        <v>10</v>
      </c>
      <c r="E2722" s="4" t="s">
        <v>6</v>
      </c>
    </row>
    <row r="2723" spans="1:10">
      <c r="A2723" t="n">
        <v>23179</v>
      </c>
      <c r="B2723" s="35" t="n">
        <v>51</v>
      </c>
      <c r="C2723" s="7" t="n">
        <v>4</v>
      </c>
      <c r="D2723" s="7" t="n">
        <v>1572</v>
      </c>
      <c r="E2723" s="7" t="s">
        <v>155</v>
      </c>
    </row>
    <row r="2724" spans="1:10">
      <c r="A2724" t="s">
        <v>4</v>
      </c>
      <c r="B2724" s="4" t="s">
        <v>5</v>
      </c>
      <c r="C2724" s="4" t="s">
        <v>10</v>
      </c>
    </row>
    <row r="2725" spans="1:10">
      <c r="A2725" t="n">
        <v>23192</v>
      </c>
      <c r="B2725" s="26" t="n">
        <v>16</v>
      </c>
      <c r="C2725" s="7" t="n">
        <v>0</v>
      </c>
    </row>
    <row r="2726" spans="1:10">
      <c r="A2726" t="s">
        <v>4</v>
      </c>
      <c r="B2726" s="4" t="s">
        <v>5</v>
      </c>
      <c r="C2726" s="4" t="s">
        <v>10</v>
      </c>
      <c r="D2726" s="4" t="s">
        <v>88</v>
      </c>
      <c r="E2726" s="4" t="s">
        <v>14</v>
      </c>
      <c r="F2726" s="4" t="s">
        <v>14</v>
      </c>
      <c r="G2726" s="4" t="s">
        <v>88</v>
      </c>
      <c r="H2726" s="4" t="s">
        <v>14</v>
      </c>
      <c r="I2726" s="4" t="s">
        <v>14</v>
      </c>
    </row>
    <row r="2727" spans="1:10">
      <c r="A2727" t="n">
        <v>23195</v>
      </c>
      <c r="B2727" s="36" t="n">
        <v>26</v>
      </c>
      <c r="C2727" s="7" t="n">
        <v>1572</v>
      </c>
      <c r="D2727" s="7" t="s">
        <v>278</v>
      </c>
      <c r="E2727" s="7" t="n">
        <v>2</v>
      </c>
      <c r="F2727" s="7" t="n">
        <v>3</v>
      </c>
      <c r="G2727" s="7" t="s">
        <v>279</v>
      </c>
      <c r="H2727" s="7" t="n">
        <v>2</v>
      </c>
      <c r="I2727" s="7" t="n">
        <v>0</v>
      </c>
    </row>
    <row r="2728" spans="1:10">
      <c r="A2728" t="s">
        <v>4</v>
      </c>
      <c r="B2728" s="4" t="s">
        <v>5</v>
      </c>
    </row>
    <row r="2729" spans="1:10">
      <c r="A2729" t="n">
        <v>23243</v>
      </c>
      <c r="B2729" s="24" t="n">
        <v>28</v>
      </c>
    </row>
    <row r="2730" spans="1:10">
      <c r="A2730" t="s">
        <v>4</v>
      </c>
      <c r="B2730" s="4" t="s">
        <v>5</v>
      </c>
      <c r="C2730" s="4" t="s">
        <v>14</v>
      </c>
      <c r="D2730" s="4" t="s">
        <v>10</v>
      </c>
      <c r="E2730" s="4" t="s">
        <v>6</v>
      </c>
    </row>
    <row r="2731" spans="1:10">
      <c r="A2731" t="n">
        <v>23244</v>
      </c>
      <c r="B2731" s="35" t="n">
        <v>51</v>
      </c>
      <c r="C2731" s="7" t="n">
        <v>4</v>
      </c>
      <c r="D2731" s="7" t="n">
        <v>1570</v>
      </c>
      <c r="E2731" s="7" t="s">
        <v>155</v>
      </c>
    </row>
    <row r="2732" spans="1:10">
      <c r="A2732" t="s">
        <v>4</v>
      </c>
      <c r="B2732" s="4" t="s">
        <v>5</v>
      </c>
      <c r="C2732" s="4" t="s">
        <v>10</v>
      </c>
    </row>
    <row r="2733" spans="1:10">
      <c r="A2733" t="n">
        <v>23257</v>
      </c>
      <c r="B2733" s="26" t="n">
        <v>16</v>
      </c>
      <c r="C2733" s="7" t="n">
        <v>0</v>
      </c>
    </row>
    <row r="2734" spans="1:10">
      <c r="A2734" t="s">
        <v>4</v>
      </c>
      <c r="B2734" s="4" t="s">
        <v>5</v>
      </c>
      <c r="C2734" s="4" t="s">
        <v>10</v>
      </c>
      <c r="D2734" s="4" t="s">
        <v>88</v>
      </c>
      <c r="E2734" s="4" t="s">
        <v>14</v>
      </c>
      <c r="F2734" s="4" t="s">
        <v>14</v>
      </c>
      <c r="G2734" s="4" t="s">
        <v>88</v>
      </c>
      <c r="H2734" s="4" t="s">
        <v>14</v>
      </c>
      <c r="I2734" s="4" t="s">
        <v>14</v>
      </c>
    </row>
    <row r="2735" spans="1:10">
      <c r="A2735" t="n">
        <v>23260</v>
      </c>
      <c r="B2735" s="36" t="n">
        <v>26</v>
      </c>
      <c r="C2735" s="7" t="n">
        <v>1570</v>
      </c>
      <c r="D2735" s="7" t="s">
        <v>280</v>
      </c>
      <c r="E2735" s="7" t="n">
        <v>2</v>
      </c>
      <c r="F2735" s="7" t="n">
        <v>3</v>
      </c>
      <c r="G2735" s="7" t="s">
        <v>281</v>
      </c>
      <c r="H2735" s="7" t="n">
        <v>2</v>
      </c>
      <c r="I2735" s="7" t="n">
        <v>0</v>
      </c>
    </row>
    <row r="2736" spans="1:10">
      <c r="A2736" t="s">
        <v>4</v>
      </c>
      <c r="B2736" s="4" t="s">
        <v>5</v>
      </c>
    </row>
    <row r="2737" spans="1:9">
      <c r="A2737" t="n">
        <v>23426</v>
      </c>
      <c r="B2737" s="24" t="n">
        <v>28</v>
      </c>
    </row>
    <row r="2738" spans="1:9">
      <c r="A2738" t="s">
        <v>4</v>
      </c>
      <c r="B2738" s="4" t="s">
        <v>5</v>
      </c>
      <c r="C2738" s="4" t="s">
        <v>10</v>
      </c>
      <c r="D2738" s="4" t="s">
        <v>14</v>
      </c>
    </row>
    <row r="2739" spans="1:9">
      <c r="A2739" t="n">
        <v>23427</v>
      </c>
      <c r="B2739" s="58" t="n">
        <v>89</v>
      </c>
      <c r="C2739" s="7" t="n">
        <v>65533</v>
      </c>
      <c r="D2739" s="7" t="n">
        <v>1</v>
      </c>
    </row>
    <row r="2740" spans="1:9">
      <c r="A2740" t="s">
        <v>4</v>
      </c>
      <c r="B2740" s="4" t="s">
        <v>5</v>
      </c>
      <c r="C2740" s="4" t="s">
        <v>14</v>
      </c>
      <c r="D2740" s="33" t="s">
        <v>98</v>
      </c>
      <c r="E2740" s="4" t="s">
        <v>5</v>
      </c>
      <c r="F2740" s="4" t="s">
        <v>14</v>
      </c>
      <c r="G2740" s="4" t="s">
        <v>10</v>
      </c>
      <c r="H2740" s="33" t="s">
        <v>99</v>
      </c>
      <c r="I2740" s="4" t="s">
        <v>14</v>
      </c>
      <c r="J2740" s="4" t="s">
        <v>20</v>
      </c>
    </row>
    <row r="2741" spans="1:9">
      <c r="A2741" t="n">
        <v>23431</v>
      </c>
      <c r="B2741" s="12" t="n">
        <v>5</v>
      </c>
      <c r="C2741" s="7" t="n">
        <v>28</v>
      </c>
      <c r="D2741" s="33" t="s">
        <v>3</v>
      </c>
      <c r="E2741" s="34" t="n">
        <v>64</v>
      </c>
      <c r="F2741" s="7" t="n">
        <v>5</v>
      </c>
      <c r="G2741" s="7" t="n">
        <v>4</v>
      </c>
      <c r="H2741" s="33" t="s">
        <v>3</v>
      </c>
      <c r="I2741" s="7" t="n">
        <v>1</v>
      </c>
      <c r="J2741" s="13" t="n">
        <f t="normal" ca="1">A2753</f>
        <v>0</v>
      </c>
    </row>
    <row r="2742" spans="1:9">
      <c r="A2742" t="s">
        <v>4</v>
      </c>
      <c r="B2742" s="4" t="s">
        <v>5</v>
      </c>
      <c r="C2742" s="4" t="s">
        <v>14</v>
      </c>
      <c r="D2742" s="4" t="s">
        <v>10</v>
      </c>
      <c r="E2742" s="4" t="s">
        <v>6</v>
      </c>
    </row>
    <row r="2743" spans="1:9">
      <c r="A2743" t="n">
        <v>23442</v>
      </c>
      <c r="B2743" s="35" t="n">
        <v>51</v>
      </c>
      <c r="C2743" s="7" t="n">
        <v>4</v>
      </c>
      <c r="D2743" s="7" t="n">
        <v>4</v>
      </c>
      <c r="E2743" s="7" t="s">
        <v>250</v>
      </c>
    </row>
    <row r="2744" spans="1:9">
      <c r="A2744" t="s">
        <v>4</v>
      </c>
      <c r="B2744" s="4" t="s">
        <v>5</v>
      </c>
      <c r="C2744" s="4" t="s">
        <v>10</v>
      </c>
    </row>
    <row r="2745" spans="1:9">
      <c r="A2745" t="n">
        <v>23455</v>
      </c>
      <c r="B2745" s="26" t="n">
        <v>16</v>
      </c>
      <c r="C2745" s="7" t="n">
        <v>0</v>
      </c>
    </row>
    <row r="2746" spans="1:9">
      <c r="A2746" t="s">
        <v>4</v>
      </c>
      <c r="B2746" s="4" t="s">
        <v>5</v>
      </c>
      <c r="C2746" s="4" t="s">
        <v>10</v>
      </c>
      <c r="D2746" s="4" t="s">
        <v>88</v>
      </c>
      <c r="E2746" s="4" t="s">
        <v>14</v>
      </c>
      <c r="F2746" s="4" t="s">
        <v>14</v>
      </c>
    </row>
    <row r="2747" spans="1:9">
      <c r="A2747" t="n">
        <v>23458</v>
      </c>
      <c r="B2747" s="36" t="n">
        <v>26</v>
      </c>
      <c r="C2747" s="7" t="n">
        <v>4</v>
      </c>
      <c r="D2747" s="7" t="s">
        <v>282</v>
      </c>
      <c r="E2747" s="7" t="n">
        <v>2</v>
      </c>
      <c r="F2747" s="7" t="n">
        <v>0</v>
      </c>
    </row>
    <row r="2748" spans="1:9">
      <c r="A2748" t="s">
        <v>4</v>
      </c>
      <c r="B2748" s="4" t="s">
        <v>5</v>
      </c>
    </row>
    <row r="2749" spans="1:9">
      <c r="A2749" t="n">
        <v>23530</v>
      </c>
      <c r="B2749" s="24" t="n">
        <v>28</v>
      </c>
    </row>
    <row r="2750" spans="1:9">
      <c r="A2750" t="s">
        <v>4</v>
      </c>
      <c r="B2750" s="4" t="s">
        <v>5</v>
      </c>
      <c r="C2750" s="4" t="s">
        <v>20</v>
      </c>
    </row>
    <row r="2751" spans="1:9">
      <c r="A2751" t="n">
        <v>23531</v>
      </c>
      <c r="B2751" s="15" t="n">
        <v>3</v>
      </c>
      <c r="C2751" s="13" t="n">
        <f t="normal" ca="1">A2763</f>
        <v>0</v>
      </c>
    </row>
    <row r="2752" spans="1:9">
      <c r="A2752" t="s">
        <v>4</v>
      </c>
      <c r="B2752" s="4" t="s">
        <v>5</v>
      </c>
      <c r="C2752" s="4" t="s">
        <v>14</v>
      </c>
      <c r="D2752" s="33" t="s">
        <v>98</v>
      </c>
      <c r="E2752" s="4" t="s">
        <v>5</v>
      </c>
      <c r="F2752" s="4" t="s">
        <v>14</v>
      </c>
      <c r="G2752" s="4" t="s">
        <v>10</v>
      </c>
      <c r="H2752" s="33" t="s">
        <v>99</v>
      </c>
      <c r="I2752" s="4" t="s">
        <v>14</v>
      </c>
      <c r="J2752" s="4" t="s">
        <v>20</v>
      </c>
    </row>
    <row r="2753" spans="1:10">
      <c r="A2753" t="n">
        <v>23536</v>
      </c>
      <c r="B2753" s="12" t="n">
        <v>5</v>
      </c>
      <c r="C2753" s="7" t="n">
        <v>28</v>
      </c>
      <c r="D2753" s="33" t="s">
        <v>3</v>
      </c>
      <c r="E2753" s="34" t="n">
        <v>64</v>
      </c>
      <c r="F2753" s="7" t="n">
        <v>5</v>
      </c>
      <c r="G2753" s="7" t="n">
        <v>2</v>
      </c>
      <c r="H2753" s="33" t="s">
        <v>3</v>
      </c>
      <c r="I2753" s="7" t="n">
        <v>1</v>
      </c>
      <c r="J2753" s="13" t="n">
        <f t="normal" ca="1">A2763</f>
        <v>0</v>
      </c>
    </row>
    <row r="2754" spans="1:10">
      <c r="A2754" t="s">
        <v>4</v>
      </c>
      <c r="B2754" s="4" t="s">
        <v>5</v>
      </c>
      <c r="C2754" s="4" t="s">
        <v>14</v>
      </c>
      <c r="D2754" s="4" t="s">
        <v>10</v>
      </c>
      <c r="E2754" s="4" t="s">
        <v>6</v>
      </c>
    </row>
    <row r="2755" spans="1:10">
      <c r="A2755" t="n">
        <v>23547</v>
      </c>
      <c r="B2755" s="35" t="n">
        <v>51</v>
      </c>
      <c r="C2755" s="7" t="n">
        <v>4</v>
      </c>
      <c r="D2755" s="7" t="n">
        <v>2</v>
      </c>
      <c r="E2755" s="7" t="s">
        <v>157</v>
      </c>
    </row>
    <row r="2756" spans="1:10">
      <c r="A2756" t="s">
        <v>4</v>
      </c>
      <c r="B2756" s="4" t="s">
        <v>5</v>
      </c>
      <c r="C2756" s="4" t="s">
        <v>10</v>
      </c>
    </row>
    <row r="2757" spans="1:10">
      <c r="A2757" t="n">
        <v>23560</v>
      </c>
      <c r="B2757" s="26" t="n">
        <v>16</v>
      </c>
      <c r="C2757" s="7" t="n">
        <v>0</v>
      </c>
    </row>
    <row r="2758" spans="1:10">
      <c r="A2758" t="s">
        <v>4</v>
      </c>
      <c r="B2758" s="4" t="s">
        <v>5</v>
      </c>
      <c r="C2758" s="4" t="s">
        <v>10</v>
      </c>
      <c r="D2758" s="4" t="s">
        <v>88</v>
      </c>
      <c r="E2758" s="4" t="s">
        <v>14</v>
      </c>
      <c r="F2758" s="4" t="s">
        <v>14</v>
      </c>
    </row>
    <row r="2759" spans="1:10">
      <c r="A2759" t="n">
        <v>23563</v>
      </c>
      <c r="B2759" s="36" t="n">
        <v>26</v>
      </c>
      <c r="C2759" s="7" t="n">
        <v>2</v>
      </c>
      <c r="D2759" s="7" t="s">
        <v>283</v>
      </c>
      <c r="E2759" s="7" t="n">
        <v>2</v>
      </c>
      <c r="F2759" s="7" t="n">
        <v>0</v>
      </c>
    </row>
    <row r="2760" spans="1:10">
      <c r="A2760" t="s">
        <v>4</v>
      </c>
      <c r="B2760" s="4" t="s">
        <v>5</v>
      </c>
    </row>
    <row r="2761" spans="1:10">
      <c r="A2761" t="n">
        <v>23607</v>
      </c>
      <c r="B2761" s="24" t="n">
        <v>28</v>
      </c>
    </row>
    <row r="2762" spans="1:10">
      <c r="A2762" t="s">
        <v>4</v>
      </c>
      <c r="B2762" s="4" t="s">
        <v>5</v>
      </c>
      <c r="C2762" s="4" t="s">
        <v>14</v>
      </c>
      <c r="D2762" s="33" t="s">
        <v>98</v>
      </c>
      <c r="E2762" s="4" t="s">
        <v>5</v>
      </c>
      <c r="F2762" s="4" t="s">
        <v>14</v>
      </c>
      <c r="G2762" s="4" t="s">
        <v>10</v>
      </c>
      <c r="H2762" s="33" t="s">
        <v>99</v>
      </c>
      <c r="I2762" s="4" t="s">
        <v>14</v>
      </c>
      <c r="J2762" s="4" t="s">
        <v>20</v>
      </c>
    </row>
    <row r="2763" spans="1:10">
      <c r="A2763" t="n">
        <v>23608</v>
      </c>
      <c r="B2763" s="12" t="n">
        <v>5</v>
      </c>
      <c r="C2763" s="7" t="n">
        <v>28</v>
      </c>
      <c r="D2763" s="33" t="s">
        <v>3</v>
      </c>
      <c r="E2763" s="34" t="n">
        <v>64</v>
      </c>
      <c r="F2763" s="7" t="n">
        <v>5</v>
      </c>
      <c r="G2763" s="7" t="n">
        <v>7</v>
      </c>
      <c r="H2763" s="33" t="s">
        <v>3</v>
      </c>
      <c r="I2763" s="7" t="n">
        <v>1</v>
      </c>
      <c r="J2763" s="13" t="n">
        <f t="normal" ca="1">A2797</f>
        <v>0</v>
      </c>
    </row>
    <row r="2764" spans="1:10">
      <c r="A2764" t="s">
        <v>4</v>
      </c>
      <c r="B2764" s="4" t="s">
        <v>5</v>
      </c>
      <c r="C2764" s="4" t="s">
        <v>14</v>
      </c>
      <c r="D2764" s="4" t="s">
        <v>10</v>
      </c>
      <c r="E2764" s="4" t="s">
        <v>6</v>
      </c>
    </row>
    <row r="2765" spans="1:10">
      <c r="A2765" t="n">
        <v>23619</v>
      </c>
      <c r="B2765" s="35" t="n">
        <v>51</v>
      </c>
      <c r="C2765" s="7" t="n">
        <v>4</v>
      </c>
      <c r="D2765" s="7" t="n">
        <v>7</v>
      </c>
      <c r="E2765" s="7" t="s">
        <v>132</v>
      </c>
    </row>
    <row r="2766" spans="1:10">
      <c r="A2766" t="s">
        <v>4</v>
      </c>
      <c r="B2766" s="4" t="s">
        <v>5</v>
      </c>
      <c r="C2766" s="4" t="s">
        <v>10</v>
      </c>
    </row>
    <row r="2767" spans="1:10">
      <c r="A2767" t="n">
        <v>23633</v>
      </c>
      <c r="B2767" s="26" t="n">
        <v>16</v>
      </c>
      <c r="C2767" s="7" t="n">
        <v>0</v>
      </c>
    </row>
    <row r="2768" spans="1:10">
      <c r="A2768" t="s">
        <v>4</v>
      </c>
      <c r="B2768" s="4" t="s">
        <v>5</v>
      </c>
      <c r="C2768" s="4" t="s">
        <v>10</v>
      </c>
      <c r="D2768" s="4" t="s">
        <v>88</v>
      </c>
      <c r="E2768" s="4" t="s">
        <v>14</v>
      </c>
      <c r="F2768" s="4" t="s">
        <v>14</v>
      </c>
      <c r="G2768" s="4" t="s">
        <v>88</v>
      </c>
      <c r="H2768" s="4" t="s">
        <v>14</v>
      </c>
      <c r="I2768" s="4" t="s">
        <v>14</v>
      </c>
    </row>
    <row r="2769" spans="1:10">
      <c r="A2769" t="n">
        <v>23636</v>
      </c>
      <c r="B2769" s="36" t="n">
        <v>26</v>
      </c>
      <c r="C2769" s="7" t="n">
        <v>7</v>
      </c>
      <c r="D2769" s="7" t="s">
        <v>284</v>
      </c>
      <c r="E2769" s="7" t="n">
        <v>2</v>
      </c>
      <c r="F2769" s="7" t="n">
        <v>3</v>
      </c>
      <c r="G2769" s="7" t="s">
        <v>285</v>
      </c>
      <c r="H2769" s="7" t="n">
        <v>2</v>
      </c>
      <c r="I2769" s="7" t="n">
        <v>0</v>
      </c>
    </row>
    <row r="2770" spans="1:10">
      <c r="A2770" t="s">
        <v>4</v>
      </c>
      <c r="B2770" s="4" t="s">
        <v>5</v>
      </c>
    </row>
    <row r="2771" spans="1:10">
      <c r="A2771" t="n">
        <v>23799</v>
      </c>
      <c r="B2771" s="24" t="n">
        <v>28</v>
      </c>
    </row>
    <row r="2772" spans="1:10">
      <c r="A2772" t="s">
        <v>4</v>
      </c>
      <c r="B2772" s="4" t="s">
        <v>5</v>
      </c>
      <c r="C2772" s="4" t="s">
        <v>14</v>
      </c>
      <c r="D2772" s="33" t="s">
        <v>98</v>
      </c>
      <c r="E2772" s="4" t="s">
        <v>5</v>
      </c>
      <c r="F2772" s="4" t="s">
        <v>14</v>
      </c>
      <c r="G2772" s="4" t="s">
        <v>10</v>
      </c>
      <c r="H2772" s="33" t="s">
        <v>99</v>
      </c>
      <c r="I2772" s="4" t="s">
        <v>14</v>
      </c>
      <c r="J2772" s="4" t="s">
        <v>20</v>
      </c>
    </row>
    <row r="2773" spans="1:10">
      <c r="A2773" t="n">
        <v>23800</v>
      </c>
      <c r="B2773" s="12" t="n">
        <v>5</v>
      </c>
      <c r="C2773" s="7" t="n">
        <v>28</v>
      </c>
      <c r="D2773" s="33" t="s">
        <v>3</v>
      </c>
      <c r="E2773" s="34" t="n">
        <v>64</v>
      </c>
      <c r="F2773" s="7" t="n">
        <v>5</v>
      </c>
      <c r="G2773" s="7" t="n">
        <v>16</v>
      </c>
      <c r="H2773" s="33" t="s">
        <v>3</v>
      </c>
      <c r="I2773" s="7" t="n">
        <v>1</v>
      </c>
      <c r="J2773" s="13" t="n">
        <f t="normal" ca="1">A2785</f>
        <v>0</v>
      </c>
    </row>
    <row r="2774" spans="1:10">
      <c r="A2774" t="s">
        <v>4</v>
      </c>
      <c r="B2774" s="4" t="s">
        <v>5</v>
      </c>
      <c r="C2774" s="4" t="s">
        <v>14</v>
      </c>
      <c r="D2774" s="4" t="s">
        <v>10</v>
      </c>
      <c r="E2774" s="4" t="s">
        <v>6</v>
      </c>
    </row>
    <row r="2775" spans="1:10">
      <c r="A2775" t="n">
        <v>23811</v>
      </c>
      <c r="B2775" s="35" t="n">
        <v>51</v>
      </c>
      <c r="C2775" s="7" t="n">
        <v>4</v>
      </c>
      <c r="D2775" s="7" t="n">
        <v>16</v>
      </c>
      <c r="E2775" s="7" t="s">
        <v>155</v>
      </c>
    </row>
    <row r="2776" spans="1:10">
      <c r="A2776" t="s">
        <v>4</v>
      </c>
      <c r="B2776" s="4" t="s">
        <v>5</v>
      </c>
      <c r="C2776" s="4" t="s">
        <v>10</v>
      </c>
    </row>
    <row r="2777" spans="1:10">
      <c r="A2777" t="n">
        <v>23824</v>
      </c>
      <c r="B2777" s="26" t="n">
        <v>16</v>
      </c>
      <c r="C2777" s="7" t="n">
        <v>0</v>
      </c>
    </row>
    <row r="2778" spans="1:10">
      <c r="A2778" t="s">
        <v>4</v>
      </c>
      <c r="B2778" s="4" t="s">
        <v>5</v>
      </c>
      <c r="C2778" s="4" t="s">
        <v>10</v>
      </c>
      <c r="D2778" s="4" t="s">
        <v>88</v>
      </c>
      <c r="E2778" s="4" t="s">
        <v>14</v>
      </c>
      <c r="F2778" s="4" t="s">
        <v>14</v>
      </c>
    </row>
    <row r="2779" spans="1:10">
      <c r="A2779" t="n">
        <v>23827</v>
      </c>
      <c r="B2779" s="36" t="n">
        <v>26</v>
      </c>
      <c r="C2779" s="7" t="n">
        <v>16</v>
      </c>
      <c r="D2779" s="7" t="s">
        <v>286</v>
      </c>
      <c r="E2779" s="7" t="n">
        <v>2</v>
      </c>
      <c r="F2779" s="7" t="n">
        <v>0</v>
      </c>
    </row>
    <row r="2780" spans="1:10">
      <c r="A2780" t="s">
        <v>4</v>
      </c>
      <c r="B2780" s="4" t="s">
        <v>5</v>
      </c>
    </row>
    <row r="2781" spans="1:10">
      <c r="A2781" t="n">
        <v>23875</v>
      </c>
      <c r="B2781" s="24" t="n">
        <v>28</v>
      </c>
    </row>
    <row r="2782" spans="1:10">
      <c r="A2782" t="s">
        <v>4</v>
      </c>
      <c r="B2782" s="4" t="s">
        <v>5</v>
      </c>
      <c r="C2782" s="4" t="s">
        <v>20</v>
      </c>
    </row>
    <row r="2783" spans="1:10">
      <c r="A2783" t="n">
        <v>23876</v>
      </c>
      <c r="B2783" s="15" t="n">
        <v>3</v>
      </c>
      <c r="C2783" s="13" t="n">
        <f t="normal" ca="1">A2795</f>
        <v>0</v>
      </c>
    </row>
    <row r="2784" spans="1:10">
      <c r="A2784" t="s">
        <v>4</v>
      </c>
      <c r="B2784" s="4" t="s">
        <v>5</v>
      </c>
      <c r="C2784" s="4" t="s">
        <v>14</v>
      </c>
      <c r="D2784" s="33" t="s">
        <v>98</v>
      </c>
      <c r="E2784" s="4" t="s">
        <v>5</v>
      </c>
      <c r="F2784" s="4" t="s">
        <v>14</v>
      </c>
      <c r="G2784" s="4" t="s">
        <v>10</v>
      </c>
      <c r="H2784" s="33" t="s">
        <v>99</v>
      </c>
      <c r="I2784" s="4" t="s">
        <v>14</v>
      </c>
      <c r="J2784" s="4" t="s">
        <v>20</v>
      </c>
    </row>
    <row r="2785" spans="1:10">
      <c r="A2785" t="n">
        <v>23881</v>
      </c>
      <c r="B2785" s="12" t="n">
        <v>5</v>
      </c>
      <c r="C2785" s="7" t="n">
        <v>28</v>
      </c>
      <c r="D2785" s="33" t="s">
        <v>3</v>
      </c>
      <c r="E2785" s="34" t="n">
        <v>64</v>
      </c>
      <c r="F2785" s="7" t="n">
        <v>5</v>
      </c>
      <c r="G2785" s="7" t="n">
        <v>15</v>
      </c>
      <c r="H2785" s="33" t="s">
        <v>3</v>
      </c>
      <c r="I2785" s="7" t="n">
        <v>1</v>
      </c>
      <c r="J2785" s="13" t="n">
        <f t="normal" ca="1">A2795</f>
        <v>0</v>
      </c>
    </row>
    <row r="2786" spans="1:10">
      <c r="A2786" t="s">
        <v>4</v>
      </c>
      <c r="B2786" s="4" t="s">
        <v>5</v>
      </c>
      <c r="C2786" s="4" t="s">
        <v>14</v>
      </c>
      <c r="D2786" s="4" t="s">
        <v>10</v>
      </c>
      <c r="E2786" s="4" t="s">
        <v>6</v>
      </c>
    </row>
    <row r="2787" spans="1:10">
      <c r="A2787" t="n">
        <v>23892</v>
      </c>
      <c r="B2787" s="35" t="n">
        <v>51</v>
      </c>
      <c r="C2787" s="7" t="n">
        <v>4</v>
      </c>
      <c r="D2787" s="7" t="n">
        <v>15</v>
      </c>
      <c r="E2787" s="7" t="s">
        <v>155</v>
      </c>
    </row>
    <row r="2788" spans="1:10">
      <c r="A2788" t="s">
        <v>4</v>
      </c>
      <c r="B2788" s="4" t="s">
        <v>5</v>
      </c>
      <c r="C2788" s="4" t="s">
        <v>10</v>
      </c>
    </row>
    <row r="2789" spans="1:10">
      <c r="A2789" t="n">
        <v>23905</v>
      </c>
      <c r="B2789" s="26" t="n">
        <v>16</v>
      </c>
      <c r="C2789" s="7" t="n">
        <v>0</v>
      </c>
    </row>
    <row r="2790" spans="1:10">
      <c r="A2790" t="s">
        <v>4</v>
      </c>
      <c r="B2790" s="4" t="s">
        <v>5</v>
      </c>
      <c r="C2790" s="4" t="s">
        <v>10</v>
      </c>
      <c r="D2790" s="4" t="s">
        <v>88</v>
      </c>
      <c r="E2790" s="4" t="s">
        <v>14</v>
      </c>
      <c r="F2790" s="4" t="s">
        <v>14</v>
      </c>
    </row>
    <row r="2791" spans="1:10">
      <c r="A2791" t="n">
        <v>23908</v>
      </c>
      <c r="B2791" s="36" t="n">
        <v>26</v>
      </c>
      <c r="C2791" s="7" t="n">
        <v>15</v>
      </c>
      <c r="D2791" s="7" t="s">
        <v>287</v>
      </c>
      <c r="E2791" s="7" t="n">
        <v>2</v>
      </c>
      <c r="F2791" s="7" t="n">
        <v>0</v>
      </c>
    </row>
    <row r="2792" spans="1:10">
      <c r="A2792" t="s">
        <v>4</v>
      </c>
      <c r="B2792" s="4" t="s">
        <v>5</v>
      </c>
    </row>
    <row r="2793" spans="1:10">
      <c r="A2793" t="n">
        <v>24008</v>
      </c>
      <c r="B2793" s="24" t="n">
        <v>28</v>
      </c>
    </row>
    <row r="2794" spans="1:10">
      <c r="A2794" t="s">
        <v>4</v>
      </c>
      <c r="B2794" s="4" t="s">
        <v>5</v>
      </c>
      <c r="C2794" s="4" t="s">
        <v>20</v>
      </c>
    </row>
    <row r="2795" spans="1:10">
      <c r="A2795" t="n">
        <v>24009</v>
      </c>
      <c r="B2795" s="15" t="n">
        <v>3</v>
      </c>
      <c r="C2795" s="13" t="n">
        <f t="normal" ca="1">A2819</f>
        <v>0</v>
      </c>
    </row>
    <row r="2796" spans="1:10">
      <c r="A2796" t="s">
        <v>4</v>
      </c>
      <c r="B2796" s="4" t="s">
        <v>5</v>
      </c>
      <c r="C2796" s="4" t="s">
        <v>14</v>
      </c>
      <c r="D2796" s="33" t="s">
        <v>98</v>
      </c>
      <c r="E2796" s="4" t="s">
        <v>5</v>
      </c>
      <c r="F2796" s="4" t="s">
        <v>14</v>
      </c>
      <c r="G2796" s="4" t="s">
        <v>10</v>
      </c>
      <c r="H2796" s="33" t="s">
        <v>99</v>
      </c>
      <c r="I2796" s="4" t="s">
        <v>14</v>
      </c>
      <c r="J2796" s="4" t="s">
        <v>20</v>
      </c>
    </row>
    <row r="2797" spans="1:10">
      <c r="A2797" t="n">
        <v>24014</v>
      </c>
      <c r="B2797" s="12" t="n">
        <v>5</v>
      </c>
      <c r="C2797" s="7" t="n">
        <v>28</v>
      </c>
      <c r="D2797" s="33" t="s">
        <v>3</v>
      </c>
      <c r="E2797" s="34" t="n">
        <v>64</v>
      </c>
      <c r="F2797" s="7" t="n">
        <v>5</v>
      </c>
      <c r="G2797" s="7" t="n">
        <v>16</v>
      </c>
      <c r="H2797" s="33" t="s">
        <v>3</v>
      </c>
      <c r="I2797" s="7" t="n">
        <v>1</v>
      </c>
      <c r="J2797" s="13" t="n">
        <f t="normal" ca="1">A2809</f>
        <v>0</v>
      </c>
    </row>
    <row r="2798" spans="1:10">
      <c r="A2798" t="s">
        <v>4</v>
      </c>
      <c r="B2798" s="4" t="s">
        <v>5</v>
      </c>
      <c r="C2798" s="4" t="s">
        <v>14</v>
      </c>
      <c r="D2798" s="4" t="s">
        <v>10</v>
      </c>
      <c r="E2798" s="4" t="s">
        <v>6</v>
      </c>
    </row>
    <row r="2799" spans="1:10">
      <c r="A2799" t="n">
        <v>24025</v>
      </c>
      <c r="B2799" s="35" t="n">
        <v>51</v>
      </c>
      <c r="C2799" s="7" t="n">
        <v>4</v>
      </c>
      <c r="D2799" s="7" t="n">
        <v>16</v>
      </c>
      <c r="E2799" s="7" t="s">
        <v>274</v>
      </c>
    </row>
    <row r="2800" spans="1:10">
      <c r="A2800" t="s">
        <v>4</v>
      </c>
      <c r="B2800" s="4" t="s">
        <v>5</v>
      </c>
      <c r="C2800" s="4" t="s">
        <v>10</v>
      </c>
    </row>
    <row r="2801" spans="1:10">
      <c r="A2801" t="n">
        <v>24039</v>
      </c>
      <c r="B2801" s="26" t="n">
        <v>16</v>
      </c>
      <c r="C2801" s="7" t="n">
        <v>0</v>
      </c>
    </row>
    <row r="2802" spans="1:10">
      <c r="A2802" t="s">
        <v>4</v>
      </c>
      <c r="B2802" s="4" t="s">
        <v>5</v>
      </c>
      <c r="C2802" s="4" t="s">
        <v>10</v>
      </c>
      <c r="D2802" s="4" t="s">
        <v>88</v>
      </c>
      <c r="E2802" s="4" t="s">
        <v>14</v>
      </c>
      <c r="F2802" s="4" t="s">
        <v>14</v>
      </c>
      <c r="G2802" s="4" t="s">
        <v>88</v>
      </c>
      <c r="H2802" s="4" t="s">
        <v>14</v>
      </c>
      <c r="I2802" s="4" t="s">
        <v>14</v>
      </c>
    </row>
    <row r="2803" spans="1:10">
      <c r="A2803" t="n">
        <v>24042</v>
      </c>
      <c r="B2803" s="36" t="n">
        <v>26</v>
      </c>
      <c r="C2803" s="7" t="n">
        <v>16</v>
      </c>
      <c r="D2803" s="7" t="s">
        <v>288</v>
      </c>
      <c r="E2803" s="7" t="n">
        <v>2</v>
      </c>
      <c r="F2803" s="7" t="n">
        <v>3</v>
      </c>
      <c r="G2803" s="7" t="s">
        <v>289</v>
      </c>
      <c r="H2803" s="7" t="n">
        <v>2</v>
      </c>
      <c r="I2803" s="7" t="n">
        <v>0</v>
      </c>
    </row>
    <row r="2804" spans="1:10">
      <c r="A2804" t="s">
        <v>4</v>
      </c>
      <c r="B2804" s="4" t="s">
        <v>5</v>
      </c>
    </row>
    <row r="2805" spans="1:10">
      <c r="A2805" t="n">
        <v>24189</v>
      </c>
      <c r="B2805" s="24" t="n">
        <v>28</v>
      </c>
    </row>
    <row r="2806" spans="1:10">
      <c r="A2806" t="s">
        <v>4</v>
      </c>
      <c r="B2806" s="4" t="s">
        <v>5</v>
      </c>
      <c r="C2806" s="4" t="s">
        <v>20</v>
      </c>
    </row>
    <row r="2807" spans="1:10">
      <c r="A2807" t="n">
        <v>24190</v>
      </c>
      <c r="B2807" s="15" t="n">
        <v>3</v>
      </c>
      <c r="C2807" s="13" t="n">
        <f t="normal" ca="1">A2819</f>
        <v>0</v>
      </c>
    </row>
    <row r="2808" spans="1:10">
      <c r="A2808" t="s">
        <v>4</v>
      </c>
      <c r="B2808" s="4" t="s">
        <v>5</v>
      </c>
      <c r="C2808" s="4" t="s">
        <v>14</v>
      </c>
      <c r="D2808" s="33" t="s">
        <v>98</v>
      </c>
      <c r="E2808" s="4" t="s">
        <v>5</v>
      </c>
      <c r="F2808" s="4" t="s">
        <v>14</v>
      </c>
      <c r="G2808" s="4" t="s">
        <v>10</v>
      </c>
      <c r="H2808" s="33" t="s">
        <v>99</v>
      </c>
      <c r="I2808" s="4" t="s">
        <v>14</v>
      </c>
      <c r="J2808" s="4" t="s">
        <v>20</v>
      </c>
    </row>
    <row r="2809" spans="1:10">
      <c r="A2809" t="n">
        <v>24195</v>
      </c>
      <c r="B2809" s="12" t="n">
        <v>5</v>
      </c>
      <c r="C2809" s="7" t="n">
        <v>28</v>
      </c>
      <c r="D2809" s="33" t="s">
        <v>3</v>
      </c>
      <c r="E2809" s="34" t="n">
        <v>64</v>
      </c>
      <c r="F2809" s="7" t="n">
        <v>5</v>
      </c>
      <c r="G2809" s="7" t="n">
        <v>15</v>
      </c>
      <c r="H2809" s="33" t="s">
        <v>3</v>
      </c>
      <c r="I2809" s="7" t="n">
        <v>1</v>
      </c>
      <c r="J2809" s="13" t="n">
        <f t="normal" ca="1">A2819</f>
        <v>0</v>
      </c>
    </row>
    <row r="2810" spans="1:10">
      <c r="A2810" t="s">
        <v>4</v>
      </c>
      <c r="B2810" s="4" t="s">
        <v>5</v>
      </c>
      <c r="C2810" s="4" t="s">
        <v>14</v>
      </c>
      <c r="D2810" s="4" t="s">
        <v>10</v>
      </c>
      <c r="E2810" s="4" t="s">
        <v>6</v>
      </c>
    </row>
    <row r="2811" spans="1:10">
      <c r="A2811" t="n">
        <v>24206</v>
      </c>
      <c r="B2811" s="35" t="n">
        <v>51</v>
      </c>
      <c r="C2811" s="7" t="n">
        <v>4</v>
      </c>
      <c r="D2811" s="7" t="n">
        <v>15</v>
      </c>
      <c r="E2811" s="7" t="s">
        <v>274</v>
      </c>
    </row>
    <row r="2812" spans="1:10">
      <c r="A2812" t="s">
        <v>4</v>
      </c>
      <c r="B2812" s="4" t="s">
        <v>5</v>
      </c>
      <c r="C2812" s="4" t="s">
        <v>10</v>
      </c>
    </row>
    <row r="2813" spans="1:10">
      <c r="A2813" t="n">
        <v>24220</v>
      </c>
      <c r="B2813" s="26" t="n">
        <v>16</v>
      </c>
      <c r="C2813" s="7" t="n">
        <v>0</v>
      </c>
    </row>
    <row r="2814" spans="1:10">
      <c r="A2814" t="s">
        <v>4</v>
      </c>
      <c r="B2814" s="4" t="s">
        <v>5</v>
      </c>
      <c r="C2814" s="4" t="s">
        <v>10</v>
      </c>
      <c r="D2814" s="4" t="s">
        <v>88</v>
      </c>
      <c r="E2814" s="4" t="s">
        <v>14</v>
      </c>
      <c r="F2814" s="4" t="s">
        <v>14</v>
      </c>
      <c r="G2814" s="4" t="s">
        <v>88</v>
      </c>
      <c r="H2814" s="4" t="s">
        <v>14</v>
      </c>
      <c r="I2814" s="4" t="s">
        <v>14</v>
      </c>
    </row>
    <row r="2815" spans="1:10">
      <c r="A2815" t="n">
        <v>24223</v>
      </c>
      <c r="B2815" s="36" t="n">
        <v>26</v>
      </c>
      <c r="C2815" s="7" t="n">
        <v>15</v>
      </c>
      <c r="D2815" s="7" t="s">
        <v>290</v>
      </c>
      <c r="E2815" s="7" t="n">
        <v>2</v>
      </c>
      <c r="F2815" s="7" t="n">
        <v>3</v>
      </c>
      <c r="G2815" s="7" t="s">
        <v>291</v>
      </c>
      <c r="H2815" s="7" t="n">
        <v>2</v>
      </c>
      <c r="I2815" s="7" t="n">
        <v>0</v>
      </c>
    </row>
    <row r="2816" spans="1:10">
      <c r="A2816" t="s">
        <v>4</v>
      </c>
      <c r="B2816" s="4" t="s">
        <v>5</v>
      </c>
    </row>
    <row r="2817" spans="1:10">
      <c r="A2817" t="n">
        <v>24386</v>
      </c>
      <c r="B2817" s="24" t="n">
        <v>28</v>
      </c>
    </row>
    <row r="2818" spans="1:10">
      <c r="A2818" t="s">
        <v>4</v>
      </c>
      <c r="B2818" s="4" t="s">
        <v>5</v>
      </c>
      <c r="C2818" s="4" t="s">
        <v>10</v>
      </c>
      <c r="D2818" s="4" t="s">
        <v>14</v>
      </c>
    </row>
    <row r="2819" spans="1:10">
      <c r="A2819" t="n">
        <v>24387</v>
      </c>
      <c r="B2819" s="58" t="n">
        <v>89</v>
      </c>
      <c r="C2819" s="7" t="n">
        <v>65533</v>
      </c>
      <c r="D2819" s="7" t="n">
        <v>1</v>
      </c>
    </row>
    <row r="2820" spans="1:10">
      <c r="A2820" t="s">
        <v>4</v>
      </c>
      <c r="B2820" s="4" t="s">
        <v>5</v>
      </c>
      <c r="C2820" s="4" t="s">
        <v>14</v>
      </c>
      <c r="D2820" s="4" t="s">
        <v>10</v>
      </c>
      <c r="E2820" s="4" t="s">
        <v>6</v>
      </c>
    </row>
    <row r="2821" spans="1:10">
      <c r="A2821" t="n">
        <v>24391</v>
      </c>
      <c r="B2821" s="35" t="n">
        <v>51</v>
      </c>
      <c r="C2821" s="7" t="n">
        <v>4</v>
      </c>
      <c r="D2821" s="7" t="n">
        <v>1571</v>
      </c>
      <c r="E2821" s="7" t="s">
        <v>292</v>
      </c>
    </row>
    <row r="2822" spans="1:10">
      <c r="A2822" t="s">
        <v>4</v>
      </c>
      <c r="B2822" s="4" t="s">
        <v>5</v>
      </c>
      <c r="C2822" s="4" t="s">
        <v>10</v>
      </c>
    </row>
    <row r="2823" spans="1:10">
      <c r="A2823" t="n">
        <v>24404</v>
      </c>
      <c r="B2823" s="26" t="n">
        <v>16</v>
      </c>
      <c r="C2823" s="7" t="n">
        <v>0</v>
      </c>
    </row>
    <row r="2824" spans="1:10">
      <c r="A2824" t="s">
        <v>4</v>
      </c>
      <c r="B2824" s="4" t="s">
        <v>5</v>
      </c>
      <c r="C2824" s="4" t="s">
        <v>10</v>
      </c>
      <c r="D2824" s="4" t="s">
        <v>88</v>
      </c>
      <c r="E2824" s="4" t="s">
        <v>14</v>
      </c>
      <c r="F2824" s="4" t="s">
        <v>14</v>
      </c>
    </row>
    <row r="2825" spans="1:10">
      <c r="A2825" t="n">
        <v>24407</v>
      </c>
      <c r="B2825" s="36" t="n">
        <v>26</v>
      </c>
      <c r="C2825" s="7" t="n">
        <v>1571</v>
      </c>
      <c r="D2825" s="7" t="s">
        <v>293</v>
      </c>
      <c r="E2825" s="7" t="n">
        <v>2</v>
      </c>
      <c r="F2825" s="7" t="n">
        <v>0</v>
      </c>
    </row>
    <row r="2826" spans="1:10">
      <c r="A2826" t="s">
        <v>4</v>
      </c>
      <c r="B2826" s="4" t="s">
        <v>5</v>
      </c>
    </row>
    <row r="2827" spans="1:10">
      <c r="A2827" t="n">
        <v>24436</v>
      </c>
      <c r="B2827" s="24" t="n">
        <v>28</v>
      </c>
    </row>
    <row r="2828" spans="1:10">
      <c r="A2828" t="s">
        <v>4</v>
      </c>
      <c r="B2828" s="4" t="s">
        <v>5</v>
      </c>
      <c r="C2828" s="4" t="s">
        <v>14</v>
      </c>
      <c r="D2828" s="4" t="s">
        <v>10</v>
      </c>
      <c r="E2828" s="4" t="s">
        <v>14</v>
      </c>
    </row>
    <row r="2829" spans="1:10">
      <c r="A2829" t="n">
        <v>24437</v>
      </c>
      <c r="B2829" s="14" t="n">
        <v>49</v>
      </c>
      <c r="C2829" s="7" t="n">
        <v>1</v>
      </c>
      <c r="D2829" s="7" t="n">
        <v>2000</v>
      </c>
      <c r="E2829" s="7" t="n">
        <v>0</v>
      </c>
    </row>
    <row r="2830" spans="1:10">
      <c r="A2830" t="s">
        <v>4</v>
      </c>
      <c r="B2830" s="4" t="s">
        <v>5</v>
      </c>
      <c r="C2830" s="4" t="s">
        <v>14</v>
      </c>
      <c r="D2830" s="4" t="s">
        <v>10</v>
      </c>
      <c r="E2830" s="4" t="s">
        <v>6</v>
      </c>
    </row>
    <row r="2831" spans="1:10">
      <c r="A2831" t="n">
        <v>24442</v>
      </c>
      <c r="B2831" s="35" t="n">
        <v>51</v>
      </c>
      <c r="C2831" s="7" t="n">
        <v>4</v>
      </c>
      <c r="D2831" s="7" t="n">
        <v>1572</v>
      </c>
      <c r="E2831" s="7" t="s">
        <v>155</v>
      </c>
    </row>
    <row r="2832" spans="1:10">
      <c r="A2832" t="s">
        <v>4</v>
      </c>
      <c r="B2832" s="4" t="s">
        <v>5</v>
      </c>
      <c r="C2832" s="4" t="s">
        <v>10</v>
      </c>
    </row>
    <row r="2833" spans="1:6">
      <c r="A2833" t="n">
        <v>24455</v>
      </c>
      <c r="B2833" s="26" t="n">
        <v>16</v>
      </c>
      <c r="C2833" s="7" t="n">
        <v>0</v>
      </c>
    </row>
    <row r="2834" spans="1:6">
      <c r="A2834" t="s">
        <v>4</v>
      </c>
      <c r="B2834" s="4" t="s">
        <v>5</v>
      </c>
      <c r="C2834" s="4" t="s">
        <v>10</v>
      </c>
      <c r="D2834" s="4" t="s">
        <v>88</v>
      </c>
      <c r="E2834" s="4" t="s">
        <v>14</v>
      </c>
      <c r="F2834" s="4" t="s">
        <v>14</v>
      </c>
    </row>
    <row r="2835" spans="1:6">
      <c r="A2835" t="n">
        <v>24458</v>
      </c>
      <c r="B2835" s="36" t="n">
        <v>26</v>
      </c>
      <c r="C2835" s="7" t="n">
        <v>1572</v>
      </c>
      <c r="D2835" s="7" t="s">
        <v>294</v>
      </c>
      <c r="E2835" s="7" t="n">
        <v>2</v>
      </c>
      <c r="F2835" s="7" t="n">
        <v>0</v>
      </c>
    </row>
    <row r="2836" spans="1:6">
      <c r="A2836" t="s">
        <v>4</v>
      </c>
      <c r="B2836" s="4" t="s">
        <v>5</v>
      </c>
    </row>
    <row r="2837" spans="1:6">
      <c r="A2837" t="n">
        <v>24551</v>
      </c>
      <c r="B2837" s="24" t="n">
        <v>28</v>
      </c>
    </row>
    <row r="2838" spans="1:6">
      <c r="A2838" t="s">
        <v>4</v>
      </c>
      <c r="B2838" s="4" t="s">
        <v>5</v>
      </c>
      <c r="C2838" s="4" t="s">
        <v>14</v>
      </c>
      <c r="D2838" s="4" t="s">
        <v>10</v>
      </c>
      <c r="E2838" s="4" t="s">
        <v>6</v>
      </c>
    </row>
    <row r="2839" spans="1:6">
      <c r="A2839" t="n">
        <v>24552</v>
      </c>
      <c r="B2839" s="35" t="n">
        <v>51</v>
      </c>
      <c r="C2839" s="7" t="n">
        <v>4</v>
      </c>
      <c r="D2839" s="7" t="n">
        <v>1572</v>
      </c>
      <c r="E2839" s="7" t="s">
        <v>155</v>
      </c>
    </row>
    <row r="2840" spans="1:6">
      <c r="A2840" t="s">
        <v>4</v>
      </c>
      <c r="B2840" s="4" t="s">
        <v>5</v>
      </c>
      <c r="C2840" s="4" t="s">
        <v>10</v>
      </c>
    </row>
    <row r="2841" spans="1:6">
      <c r="A2841" t="n">
        <v>24565</v>
      </c>
      <c r="B2841" s="26" t="n">
        <v>16</v>
      </c>
      <c r="C2841" s="7" t="n">
        <v>0</v>
      </c>
    </row>
    <row r="2842" spans="1:6">
      <c r="A2842" t="s">
        <v>4</v>
      </c>
      <c r="B2842" s="4" t="s">
        <v>5</v>
      </c>
      <c r="C2842" s="4" t="s">
        <v>10</v>
      </c>
      <c r="D2842" s="4" t="s">
        <v>88</v>
      </c>
      <c r="E2842" s="4" t="s">
        <v>14</v>
      </c>
      <c r="F2842" s="4" t="s">
        <v>14</v>
      </c>
    </row>
    <row r="2843" spans="1:6">
      <c r="A2843" t="n">
        <v>24568</v>
      </c>
      <c r="B2843" s="36" t="n">
        <v>26</v>
      </c>
      <c r="C2843" s="7" t="n">
        <v>1572</v>
      </c>
      <c r="D2843" s="7" t="s">
        <v>295</v>
      </c>
      <c r="E2843" s="7" t="n">
        <v>2</v>
      </c>
      <c r="F2843" s="7" t="n">
        <v>0</v>
      </c>
    </row>
    <row r="2844" spans="1:6">
      <c r="A2844" t="s">
        <v>4</v>
      </c>
      <c r="B2844" s="4" t="s">
        <v>5</v>
      </c>
    </row>
    <row r="2845" spans="1:6">
      <c r="A2845" t="n">
        <v>24607</v>
      </c>
      <c r="B2845" s="24" t="n">
        <v>28</v>
      </c>
    </row>
    <row r="2846" spans="1:6">
      <c r="A2846" t="s">
        <v>4</v>
      </c>
      <c r="B2846" s="4" t="s">
        <v>5</v>
      </c>
      <c r="C2846" s="4" t="s">
        <v>10</v>
      </c>
      <c r="D2846" s="4" t="s">
        <v>14</v>
      </c>
    </row>
    <row r="2847" spans="1:6">
      <c r="A2847" t="n">
        <v>24608</v>
      </c>
      <c r="B2847" s="58" t="n">
        <v>89</v>
      </c>
      <c r="C2847" s="7" t="n">
        <v>65533</v>
      </c>
      <c r="D2847" s="7" t="n">
        <v>1</v>
      </c>
    </row>
    <row r="2848" spans="1:6">
      <c r="A2848" t="s">
        <v>4</v>
      </c>
      <c r="B2848" s="4" t="s">
        <v>5</v>
      </c>
      <c r="C2848" s="4" t="s">
        <v>14</v>
      </c>
      <c r="D2848" s="4" t="s">
        <v>14</v>
      </c>
    </row>
    <row r="2849" spans="1:6">
      <c r="A2849" t="n">
        <v>24612</v>
      </c>
      <c r="B2849" s="14" t="n">
        <v>49</v>
      </c>
      <c r="C2849" s="7" t="n">
        <v>2</v>
      </c>
      <c r="D2849" s="7" t="n">
        <v>0</v>
      </c>
    </row>
    <row r="2850" spans="1:6">
      <c r="A2850" t="s">
        <v>4</v>
      </c>
      <c r="B2850" s="4" t="s">
        <v>5</v>
      </c>
      <c r="C2850" s="4" t="s">
        <v>14</v>
      </c>
      <c r="D2850" s="4" t="s">
        <v>10</v>
      </c>
      <c r="E2850" s="4" t="s">
        <v>9</v>
      </c>
      <c r="F2850" s="4" t="s">
        <v>10</v>
      </c>
      <c r="G2850" s="4" t="s">
        <v>9</v>
      </c>
      <c r="H2850" s="4" t="s">
        <v>14</v>
      </c>
    </row>
    <row r="2851" spans="1:6">
      <c r="A2851" t="n">
        <v>24615</v>
      </c>
      <c r="B2851" s="14" t="n">
        <v>49</v>
      </c>
      <c r="C2851" s="7" t="n">
        <v>0</v>
      </c>
      <c r="D2851" s="7" t="n">
        <v>422</v>
      </c>
      <c r="E2851" s="7" t="n">
        <v>1065353216</v>
      </c>
      <c r="F2851" s="7" t="n">
        <v>0</v>
      </c>
      <c r="G2851" s="7" t="n">
        <v>0</v>
      </c>
      <c r="H2851" s="7" t="n">
        <v>0</v>
      </c>
    </row>
    <row r="2852" spans="1:6">
      <c r="A2852" t="s">
        <v>4</v>
      </c>
      <c r="B2852" s="4" t="s">
        <v>5</v>
      </c>
      <c r="C2852" s="4" t="s">
        <v>14</v>
      </c>
      <c r="D2852" s="4" t="s">
        <v>10</v>
      </c>
      <c r="E2852" s="4" t="s">
        <v>19</v>
      </c>
    </row>
    <row r="2853" spans="1:6">
      <c r="A2853" t="n">
        <v>24630</v>
      </c>
      <c r="B2853" s="46" t="n">
        <v>58</v>
      </c>
      <c r="C2853" s="7" t="n">
        <v>101</v>
      </c>
      <c r="D2853" s="7" t="n">
        <v>300</v>
      </c>
      <c r="E2853" s="7" t="n">
        <v>1</v>
      </c>
    </row>
    <row r="2854" spans="1:6">
      <c r="A2854" t="s">
        <v>4</v>
      </c>
      <c r="B2854" s="4" t="s">
        <v>5</v>
      </c>
      <c r="C2854" s="4" t="s">
        <v>14</v>
      </c>
      <c r="D2854" s="4" t="s">
        <v>10</v>
      </c>
    </row>
    <row r="2855" spans="1:6">
      <c r="A2855" t="n">
        <v>24638</v>
      </c>
      <c r="B2855" s="46" t="n">
        <v>58</v>
      </c>
      <c r="C2855" s="7" t="n">
        <v>254</v>
      </c>
      <c r="D2855" s="7" t="n">
        <v>0</v>
      </c>
    </row>
    <row r="2856" spans="1:6">
      <c r="A2856" t="s">
        <v>4</v>
      </c>
      <c r="B2856" s="4" t="s">
        <v>5</v>
      </c>
      <c r="C2856" s="4" t="s">
        <v>14</v>
      </c>
      <c r="D2856" s="4" t="s">
        <v>14</v>
      </c>
      <c r="E2856" s="4" t="s">
        <v>19</v>
      </c>
      <c r="F2856" s="4" t="s">
        <v>19</v>
      </c>
      <c r="G2856" s="4" t="s">
        <v>19</v>
      </c>
      <c r="H2856" s="4" t="s">
        <v>10</v>
      </c>
    </row>
    <row r="2857" spans="1:6">
      <c r="A2857" t="n">
        <v>24642</v>
      </c>
      <c r="B2857" s="52" t="n">
        <v>45</v>
      </c>
      <c r="C2857" s="7" t="n">
        <v>2</v>
      </c>
      <c r="D2857" s="7" t="n">
        <v>3</v>
      </c>
      <c r="E2857" s="7" t="n">
        <v>-4.86999988555908</v>
      </c>
      <c r="F2857" s="7" t="n">
        <v>13.5100002288818</v>
      </c>
      <c r="G2857" s="7" t="n">
        <v>72.3300018310547</v>
      </c>
      <c r="H2857" s="7" t="n">
        <v>0</v>
      </c>
    </row>
    <row r="2858" spans="1:6">
      <c r="A2858" t="s">
        <v>4</v>
      </c>
      <c r="B2858" s="4" t="s">
        <v>5</v>
      </c>
      <c r="C2858" s="4" t="s">
        <v>14</v>
      </c>
      <c r="D2858" s="4" t="s">
        <v>14</v>
      </c>
      <c r="E2858" s="4" t="s">
        <v>19</v>
      </c>
      <c r="F2858" s="4" t="s">
        <v>19</v>
      </c>
      <c r="G2858" s="4" t="s">
        <v>19</v>
      </c>
      <c r="H2858" s="4" t="s">
        <v>10</v>
      </c>
      <c r="I2858" s="4" t="s">
        <v>14</v>
      </c>
    </row>
    <row r="2859" spans="1:6">
      <c r="A2859" t="n">
        <v>24659</v>
      </c>
      <c r="B2859" s="52" t="n">
        <v>45</v>
      </c>
      <c r="C2859" s="7" t="n">
        <v>4</v>
      </c>
      <c r="D2859" s="7" t="n">
        <v>3</v>
      </c>
      <c r="E2859" s="7" t="n">
        <v>3.16000008583069</v>
      </c>
      <c r="F2859" s="7" t="n">
        <v>289.529998779297</v>
      </c>
      <c r="G2859" s="7" t="n">
        <v>356</v>
      </c>
      <c r="H2859" s="7" t="n">
        <v>0</v>
      </c>
      <c r="I2859" s="7" t="n">
        <v>0</v>
      </c>
    </row>
    <row r="2860" spans="1:6">
      <c r="A2860" t="s">
        <v>4</v>
      </c>
      <c r="B2860" s="4" t="s">
        <v>5</v>
      </c>
      <c r="C2860" s="4" t="s">
        <v>14</v>
      </c>
      <c r="D2860" s="4" t="s">
        <v>14</v>
      </c>
      <c r="E2860" s="4" t="s">
        <v>19</v>
      </c>
      <c r="F2860" s="4" t="s">
        <v>10</v>
      </c>
    </row>
    <row r="2861" spans="1:6">
      <c r="A2861" t="n">
        <v>24677</v>
      </c>
      <c r="B2861" s="52" t="n">
        <v>45</v>
      </c>
      <c r="C2861" s="7" t="n">
        <v>5</v>
      </c>
      <c r="D2861" s="7" t="n">
        <v>3</v>
      </c>
      <c r="E2861" s="7" t="n">
        <v>10.1999998092651</v>
      </c>
      <c r="F2861" s="7" t="n">
        <v>0</v>
      </c>
    </row>
    <row r="2862" spans="1:6">
      <c r="A2862" t="s">
        <v>4</v>
      </c>
      <c r="B2862" s="4" t="s">
        <v>5</v>
      </c>
      <c r="C2862" s="4" t="s">
        <v>14</v>
      </c>
      <c r="D2862" s="4" t="s">
        <v>14</v>
      </c>
      <c r="E2862" s="4" t="s">
        <v>19</v>
      </c>
      <c r="F2862" s="4" t="s">
        <v>10</v>
      </c>
    </row>
    <row r="2863" spans="1:6">
      <c r="A2863" t="n">
        <v>24686</v>
      </c>
      <c r="B2863" s="52" t="n">
        <v>45</v>
      </c>
      <c r="C2863" s="7" t="n">
        <v>11</v>
      </c>
      <c r="D2863" s="7" t="n">
        <v>3</v>
      </c>
      <c r="E2863" s="7" t="n">
        <v>40.9000015258789</v>
      </c>
      <c r="F2863" s="7" t="n">
        <v>0</v>
      </c>
    </row>
    <row r="2864" spans="1:6">
      <c r="A2864" t="s">
        <v>4</v>
      </c>
      <c r="B2864" s="4" t="s">
        <v>5</v>
      </c>
      <c r="C2864" s="4" t="s">
        <v>14</v>
      </c>
      <c r="D2864" s="4" t="s">
        <v>14</v>
      </c>
      <c r="E2864" s="4" t="s">
        <v>19</v>
      </c>
      <c r="F2864" s="4" t="s">
        <v>19</v>
      </c>
      <c r="G2864" s="4" t="s">
        <v>19</v>
      </c>
      <c r="H2864" s="4" t="s">
        <v>10</v>
      </c>
    </row>
    <row r="2865" spans="1:9">
      <c r="A2865" t="n">
        <v>24695</v>
      </c>
      <c r="B2865" s="52" t="n">
        <v>45</v>
      </c>
      <c r="C2865" s="7" t="n">
        <v>2</v>
      </c>
      <c r="D2865" s="7" t="n">
        <v>3</v>
      </c>
      <c r="E2865" s="7" t="n">
        <v>-4.40999984741211</v>
      </c>
      <c r="F2865" s="7" t="n">
        <v>13.5100002288818</v>
      </c>
      <c r="G2865" s="7" t="n">
        <v>72.0500030517578</v>
      </c>
      <c r="H2865" s="7" t="n">
        <v>4500</v>
      </c>
    </row>
    <row r="2866" spans="1:9">
      <c r="A2866" t="s">
        <v>4</v>
      </c>
      <c r="B2866" s="4" t="s">
        <v>5</v>
      </c>
      <c r="C2866" s="4" t="s">
        <v>14</v>
      </c>
      <c r="D2866" s="4" t="s">
        <v>14</v>
      </c>
      <c r="E2866" s="4" t="s">
        <v>19</v>
      </c>
      <c r="F2866" s="4" t="s">
        <v>19</v>
      </c>
      <c r="G2866" s="4" t="s">
        <v>19</v>
      </c>
      <c r="H2866" s="4" t="s">
        <v>10</v>
      </c>
      <c r="I2866" s="4" t="s">
        <v>14</v>
      </c>
    </row>
    <row r="2867" spans="1:9">
      <c r="A2867" t="n">
        <v>24712</v>
      </c>
      <c r="B2867" s="52" t="n">
        <v>45</v>
      </c>
      <c r="C2867" s="7" t="n">
        <v>4</v>
      </c>
      <c r="D2867" s="7" t="n">
        <v>3</v>
      </c>
      <c r="E2867" s="7" t="n">
        <v>6.98000001907349</v>
      </c>
      <c r="F2867" s="7" t="n">
        <v>111.569999694824</v>
      </c>
      <c r="G2867" s="7" t="n">
        <v>356</v>
      </c>
      <c r="H2867" s="7" t="n">
        <v>4500</v>
      </c>
      <c r="I2867" s="7" t="n">
        <v>0</v>
      </c>
    </row>
    <row r="2868" spans="1:9">
      <c r="A2868" t="s">
        <v>4</v>
      </c>
      <c r="B2868" s="4" t="s">
        <v>5</v>
      </c>
      <c r="C2868" s="4" t="s">
        <v>14</v>
      </c>
      <c r="D2868" s="4" t="s">
        <v>14</v>
      </c>
      <c r="E2868" s="4" t="s">
        <v>19</v>
      </c>
      <c r="F2868" s="4" t="s">
        <v>10</v>
      </c>
    </row>
    <row r="2869" spans="1:9">
      <c r="A2869" t="n">
        <v>24730</v>
      </c>
      <c r="B2869" s="52" t="n">
        <v>45</v>
      </c>
      <c r="C2869" s="7" t="n">
        <v>5</v>
      </c>
      <c r="D2869" s="7" t="n">
        <v>3</v>
      </c>
      <c r="E2869" s="7" t="n">
        <v>4.30000019073486</v>
      </c>
      <c r="F2869" s="7" t="n">
        <v>4500</v>
      </c>
    </row>
    <row r="2870" spans="1:9">
      <c r="A2870" t="s">
        <v>4</v>
      </c>
      <c r="B2870" s="4" t="s">
        <v>5</v>
      </c>
      <c r="C2870" s="4" t="s">
        <v>10</v>
      </c>
    </row>
    <row r="2871" spans="1:9">
      <c r="A2871" t="n">
        <v>24739</v>
      </c>
      <c r="B2871" s="26" t="n">
        <v>16</v>
      </c>
      <c r="C2871" s="7" t="n">
        <v>1000</v>
      </c>
    </row>
    <row r="2872" spans="1:9">
      <c r="A2872" t="s">
        <v>4</v>
      </c>
      <c r="B2872" s="4" t="s">
        <v>5</v>
      </c>
      <c r="C2872" s="4" t="s">
        <v>10</v>
      </c>
      <c r="D2872" s="4" t="s">
        <v>14</v>
      </c>
      <c r="E2872" s="4" t="s">
        <v>14</v>
      </c>
      <c r="F2872" s="4" t="s">
        <v>6</v>
      </c>
    </row>
    <row r="2873" spans="1:9">
      <c r="A2873" t="n">
        <v>24742</v>
      </c>
      <c r="B2873" s="32" t="n">
        <v>20</v>
      </c>
      <c r="C2873" s="7" t="n">
        <v>1571</v>
      </c>
      <c r="D2873" s="7" t="n">
        <v>2</v>
      </c>
      <c r="E2873" s="7" t="n">
        <v>11</v>
      </c>
      <c r="F2873" s="7" t="s">
        <v>296</v>
      </c>
    </row>
    <row r="2874" spans="1:9">
      <c r="A2874" t="s">
        <v>4</v>
      </c>
      <c r="B2874" s="4" t="s">
        <v>5</v>
      </c>
      <c r="C2874" s="4" t="s">
        <v>10</v>
      </c>
    </row>
    <row r="2875" spans="1:9">
      <c r="A2875" t="n">
        <v>24771</v>
      </c>
      <c r="B2875" s="26" t="n">
        <v>16</v>
      </c>
      <c r="C2875" s="7" t="n">
        <v>150</v>
      </c>
    </row>
    <row r="2876" spans="1:9">
      <c r="A2876" t="s">
        <v>4</v>
      </c>
      <c r="B2876" s="4" t="s">
        <v>5</v>
      </c>
      <c r="C2876" s="4" t="s">
        <v>10</v>
      </c>
      <c r="D2876" s="4" t="s">
        <v>14</v>
      </c>
      <c r="E2876" s="4" t="s">
        <v>14</v>
      </c>
      <c r="F2876" s="4" t="s">
        <v>6</v>
      </c>
    </row>
    <row r="2877" spans="1:9">
      <c r="A2877" t="n">
        <v>24774</v>
      </c>
      <c r="B2877" s="32" t="n">
        <v>20</v>
      </c>
      <c r="C2877" s="7" t="n">
        <v>1572</v>
      </c>
      <c r="D2877" s="7" t="n">
        <v>2</v>
      </c>
      <c r="E2877" s="7" t="n">
        <v>11</v>
      </c>
      <c r="F2877" s="7" t="s">
        <v>297</v>
      </c>
    </row>
    <row r="2878" spans="1:9">
      <c r="A2878" t="s">
        <v>4</v>
      </c>
      <c r="B2878" s="4" t="s">
        <v>5</v>
      </c>
      <c r="C2878" s="4" t="s">
        <v>10</v>
      </c>
    </row>
    <row r="2879" spans="1:9">
      <c r="A2879" t="n">
        <v>24803</v>
      </c>
      <c r="B2879" s="26" t="n">
        <v>16</v>
      </c>
      <c r="C2879" s="7" t="n">
        <v>150</v>
      </c>
    </row>
    <row r="2880" spans="1:9">
      <c r="A2880" t="s">
        <v>4</v>
      </c>
      <c r="B2880" s="4" t="s">
        <v>5</v>
      </c>
      <c r="C2880" s="4" t="s">
        <v>10</v>
      </c>
      <c r="D2880" s="4" t="s">
        <v>14</v>
      </c>
      <c r="E2880" s="4" t="s">
        <v>14</v>
      </c>
      <c r="F2880" s="4" t="s">
        <v>6</v>
      </c>
    </row>
    <row r="2881" spans="1:9">
      <c r="A2881" t="n">
        <v>24806</v>
      </c>
      <c r="B2881" s="32" t="n">
        <v>20</v>
      </c>
      <c r="C2881" s="7" t="n">
        <v>1570</v>
      </c>
      <c r="D2881" s="7" t="n">
        <v>2</v>
      </c>
      <c r="E2881" s="7" t="n">
        <v>11</v>
      </c>
      <c r="F2881" s="7" t="s">
        <v>298</v>
      </c>
    </row>
    <row r="2882" spans="1:9">
      <c r="A2882" t="s">
        <v>4</v>
      </c>
      <c r="B2882" s="4" t="s">
        <v>5</v>
      </c>
      <c r="C2882" s="4" t="s">
        <v>14</v>
      </c>
      <c r="D2882" s="4" t="s">
        <v>10</v>
      </c>
    </row>
    <row r="2883" spans="1:9">
      <c r="A2883" t="n">
        <v>24835</v>
      </c>
      <c r="B2883" s="46" t="n">
        <v>58</v>
      </c>
      <c r="C2883" s="7" t="n">
        <v>255</v>
      </c>
      <c r="D2883" s="7" t="n">
        <v>0</v>
      </c>
    </row>
    <row r="2884" spans="1:9">
      <c r="A2884" t="s">
        <v>4</v>
      </c>
      <c r="B2884" s="4" t="s">
        <v>5</v>
      </c>
      <c r="C2884" s="4" t="s">
        <v>10</v>
      </c>
      <c r="D2884" s="4" t="s">
        <v>14</v>
      </c>
    </row>
    <row r="2885" spans="1:9">
      <c r="A2885" t="n">
        <v>24839</v>
      </c>
      <c r="B2885" s="59" t="n">
        <v>67</v>
      </c>
      <c r="C2885" s="7" t="n">
        <v>1570</v>
      </c>
      <c r="D2885" s="7" t="n">
        <v>2</v>
      </c>
    </row>
    <row r="2886" spans="1:9">
      <c r="A2886" t="s">
        <v>4</v>
      </c>
      <c r="B2886" s="4" t="s">
        <v>5</v>
      </c>
      <c r="C2886" s="4" t="s">
        <v>10</v>
      </c>
      <c r="D2886" s="4" t="s">
        <v>14</v>
      </c>
    </row>
    <row r="2887" spans="1:9">
      <c r="A2887" t="n">
        <v>24843</v>
      </c>
      <c r="B2887" s="59" t="n">
        <v>67</v>
      </c>
      <c r="C2887" s="7" t="n">
        <v>1571</v>
      </c>
      <c r="D2887" s="7" t="n">
        <v>2</v>
      </c>
    </row>
    <row r="2888" spans="1:9">
      <c r="A2888" t="s">
        <v>4</v>
      </c>
      <c r="B2888" s="4" t="s">
        <v>5</v>
      </c>
      <c r="C2888" s="4" t="s">
        <v>10</v>
      </c>
      <c r="D2888" s="4" t="s">
        <v>14</v>
      </c>
    </row>
    <row r="2889" spans="1:9">
      <c r="A2889" t="n">
        <v>24847</v>
      </c>
      <c r="B2889" s="59" t="n">
        <v>67</v>
      </c>
      <c r="C2889" s="7" t="n">
        <v>1572</v>
      </c>
      <c r="D2889" s="7" t="n">
        <v>2</v>
      </c>
    </row>
    <row r="2890" spans="1:9">
      <c r="A2890" t="s">
        <v>4</v>
      </c>
      <c r="B2890" s="4" t="s">
        <v>5</v>
      </c>
      <c r="C2890" s="4" t="s">
        <v>14</v>
      </c>
      <c r="D2890" s="4" t="s">
        <v>10</v>
      </c>
    </row>
    <row r="2891" spans="1:9">
      <c r="A2891" t="n">
        <v>24851</v>
      </c>
      <c r="B2891" s="52" t="n">
        <v>45</v>
      </c>
      <c r="C2891" s="7" t="n">
        <v>7</v>
      </c>
      <c r="D2891" s="7" t="n">
        <v>255</v>
      </c>
    </row>
    <row r="2892" spans="1:9">
      <c r="A2892" t="s">
        <v>4</v>
      </c>
      <c r="B2892" s="4" t="s">
        <v>5</v>
      </c>
      <c r="C2892" s="4" t="s">
        <v>14</v>
      </c>
      <c r="D2892" s="4" t="s">
        <v>10</v>
      </c>
      <c r="E2892" s="4" t="s">
        <v>6</v>
      </c>
    </row>
    <row r="2893" spans="1:9">
      <c r="A2893" t="n">
        <v>24855</v>
      </c>
      <c r="B2893" s="35" t="n">
        <v>51</v>
      </c>
      <c r="C2893" s="7" t="n">
        <v>4</v>
      </c>
      <c r="D2893" s="7" t="n">
        <v>1570</v>
      </c>
      <c r="E2893" s="7" t="s">
        <v>155</v>
      </c>
    </row>
    <row r="2894" spans="1:9">
      <c r="A2894" t="s">
        <v>4</v>
      </c>
      <c r="B2894" s="4" t="s">
        <v>5</v>
      </c>
      <c r="C2894" s="4" t="s">
        <v>10</v>
      </c>
    </row>
    <row r="2895" spans="1:9">
      <c r="A2895" t="n">
        <v>24868</v>
      </c>
      <c r="B2895" s="26" t="n">
        <v>16</v>
      </c>
      <c r="C2895" s="7" t="n">
        <v>0</v>
      </c>
    </row>
    <row r="2896" spans="1:9">
      <c r="A2896" t="s">
        <v>4</v>
      </c>
      <c r="B2896" s="4" t="s">
        <v>5</v>
      </c>
      <c r="C2896" s="4" t="s">
        <v>10</v>
      </c>
      <c r="D2896" s="4" t="s">
        <v>88</v>
      </c>
      <c r="E2896" s="4" t="s">
        <v>14</v>
      </c>
      <c r="F2896" s="4" t="s">
        <v>14</v>
      </c>
    </row>
    <row r="2897" spans="1:6">
      <c r="A2897" t="n">
        <v>24871</v>
      </c>
      <c r="B2897" s="36" t="n">
        <v>26</v>
      </c>
      <c r="C2897" s="7" t="n">
        <v>1570</v>
      </c>
      <c r="D2897" s="7" t="s">
        <v>299</v>
      </c>
      <c r="E2897" s="7" t="n">
        <v>2</v>
      </c>
      <c r="F2897" s="7" t="n">
        <v>0</v>
      </c>
    </row>
    <row r="2898" spans="1:6">
      <c r="A2898" t="s">
        <v>4</v>
      </c>
      <c r="B2898" s="4" t="s">
        <v>5</v>
      </c>
    </row>
    <row r="2899" spans="1:6">
      <c r="A2899" t="n">
        <v>24958</v>
      </c>
      <c r="B2899" s="24" t="n">
        <v>28</v>
      </c>
    </row>
    <row r="2900" spans="1:6">
      <c r="A2900" t="s">
        <v>4</v>
      </c>
      <c r="B2900" s="4" t="s">
        <v>5</v>
      </c>
      <c r="C2900" s="4" t="s">
        <v>14</v>
      </c>
      <c r="D2900" s="4" t="s">
        <v>10</v>
      </c>
      <c r="E2900" s="4" t="s">
        <v>6</v>
      </c>
    </row>
    <row r="2901" spans="1:6">
      <c r="A2901" t="n">
        <v>24959</v>
      </c>
      <c r="B2901" s="35" t="n">
        <v>51</v>
      </c>
      <c r="C2901" s="7" t="n">
        <v>4</v>
      </c>
      <c r="D2901" s="7" t="n">
        <v>1571</v>
      </c>
      <c r="E2901" s="7" t="s">
        <v>155</v>
      </c>
    </row>
    <row r="2902" spans="1:6">
      <c r="A2902" t="s">
        <v>4</v>
      </c>
      <c r="B2902" s="4" t="s">
        <v>5</v>
      </c>
      <c r="C2902" s="4" t="s">
        <v>10</v>
      </c>
    </row>
    <row r="2903" spans="1:6">
      <c r="A2903" t="n">
        <v>24972</v>
      </c>
      <c r="B2903" s="26" t="n">
        <v>16</v>
      </c>
      <c r="C2903" s="7" t="n">
        <v>0</v>
      </c>
    </row>
    <row r="2904" spans="1:6">
      <c r="A2904" t="s">
        <v>4</v>
      </c>
      <c r="B2904" s="4" t="s">
        <v>5</v>
      </c>
      <c r="C2904" s="4" t="s">
        <v>10</v>
      </c>
      <c r="D2904" s="4" t="s">
        <v>88</v>
      </c>
      <c r="E2904" s="4" t="s">
        <v>14</v>
      </c>
      <c r="F2904" s="4" t="s">
        <v>14</v>
      </c>
    </row>
    <row r="2905" spans="1:6">
      <c r="A2905" t="n">
        <v>24975</v>
      </c>
      <c r="B2905" s="36" t="n">
        <v>26</v>
      </c>
      <c r="C2905" s="7" t="n">
        <v>1571</v>
      </c>
      <c r="D2905" s="7" t="s">
        <v>300</v>
      </c>
      <c r="E2905" s="7" t="n">
        <v>2</v>
      </c>
      <c r="F2905" s="7" t="n">
        <v>0</v>
      </c>
    </row>
    <row r="2906" spans="1:6">
      <c r="A2906" t="s">
        <v>4</v>
      </c>
      <c r="B2906" s="4" t="s">
        <v>5</v>
      </c>
    </row>
    <row r="2907" spans="1:6">
      <c r="A2907" t="n">
        <v>25011</v>
      </c>
      <c r="B2907" s="24" t="n">
        <v>28</v>
      </c>
    </row>
    <row r="2908" spans="1:6">
      <c r="A2908" t="s">
        <v>4</v>
      </c>
      <c r="B2908" s="4" t="s">
        <v>5</v>
      </c>
      <c r="C2908" s="4" t="s">
        <v>10</v>
      </c>
      <c r="D2908" s="4" t="s">
        <v>14</v>
      </c>
    </row>
    <row r="2909" spans="1:6">
      <c r="A2909" t="n">
        <v>25012</v>
      </c>
      <c r="B2909" s="58" t="n">
        <v>89</v>
      </c>
      <c r="C2909" s="7" t="n">
        <v>65533</v>
      </c>
      <c r="D2909" s="7" t="n">
        <v>1</v>
      </c>
    </row>
    <row r="2910" spans="1:6">
      <c r="A2910" t="s">
        <v>4</v>
      </c>
      <c r="B2910" s="4" t="s">
        <v>5</v>
      </c>
      <c r="C2910" s="4" t="s">
        <v>14</v>
      </c>
      <c r="D2910" s="4" t="s">
        <v>10</v>
      </c>
      <c r="E2910" s="4" t="s">
        <v>6</v>
      </c>
    </row>
    <row r="2911" spans="1:6">
      <c r="A2911" t="n">
        <v>25016</v>
      </c>
      <c r="B2911" s="35" t="n">
        <v>51</v>
      </c>
      <c r="C2911" s="7" t="n">
        <v>4</v>
      </c>
      <c r="D2911" s="7" t="n">
        <v>0</v>
      </c>
      <c r="E2911" s="7" t="s">
        <v>257</v>
      </c>
    </row>
    <row r="2912" spans="1:6">
      <c r="A2912" t="s">
        <v>4</v>
      </c>
      <c r="B2912" s="4" t="s">
        <v>5</v>
      </c>
      <c r="C2912" s="4" t="s">
        <v>10</v>
      </c>
    </row>
    <row r="2913" spans="1:6">
      <c r="A2913" t="n">
        <v>25029</v>
      </c>
      <c r="B2913" s="26" t="n">
        <v>16</v>
      </c>
      <c r="C2913" s="7" t="n">
        <v>0</v>
      </c>
    </row>
    <row r="2914" spans="1:6">
      <c r="A2914" t="s">
        <v>4</v>
      </c>
      <c r="B2914" s="4" t="s">
        <v>5</v>
      </c>
      <c r="C2914" s="4" t="s">
        <v>10</v>
      </c>
      <c r="D2914" s="4" t="s">
        <v>88</v>
      </c>
      <c r="E2914" s="4" t="s">
        <v>14</v>
      </c>
      <c r="F2914" s="4" t="s">
        <v>14</v>
      </c>
    </row>
    <row r="2915" spans="1:6">
      <c r="A2915" t="n">
        <v>25032</v>
      </c>
      <c r="B2915" s="36" t="n">
        <v>26</v>
      </c>
      <c r="C2915" s="7" t="n">
        <v>0</v>
      </c>
      <c r="D2915" s="7" t="s">
        <v>301</v>
      </c>
      <c r="E2915" s="7" t="n">
        <v>2</v>
      </c>
      <c r="F2915" s="7" t="n">
        <v>0</v>
      </c>
    </row>
    <row r="2916" spans="1:6">
      <c r="A2916" t="s">
        <v>4</v>
      </c>
      <c r="B2916" s="4" t="s">
        <v>5</v>
      </c>
    </row>
    <row r="2917" spans="1:6">
      <c r="A2917" t="n">
        <v>25070</v>
      </c>
      <c r="B2917" s="24" t="n">
        <v>28</v>
      </c>
    </row>
    <row r="2918" spans="1:6">
      <c r="A2918" t="s">
        <v>4</v>
      </c>
      <c r="B2918" s="4" t="s">
        <v>5</v>
      </c>
      <c r="C2918" s="4" t="s">
        <v>14</v>
      </c>
      <c r="D2918" s="33" t="s">
        <v>98</v>
      </c>
      <c r="E2918" s="4" t="s">
        <v>5</v>
      </c>
      <c r="F2918" s="4" t="s">
        <v>14</v>
      </c>
      <c r="G2918" s="4" t="s">
        <v>10</v>
      </c>
      <c r="H2918" s="33" t="s">
        <v>99</v>
      </c>
      <c r="I2918" s="4" t="s">
        <v>14</v>
      </c>
      <c r="J2918" s="4" t="s">
        <v>20</v>
      </c>
    </row>
    <row r="2919" spans="1:6">
      <c r="A2919" t="n">
        <v>25071</v>
      </c>
      <c r="B2919" s="12" t="n">
        <v>5</v>
      </c>
      <c r="C2919" s="7" t="n">
        <v>28</v>
      </c>
      <c r="D2919" s="33" t="s">
        <v>3</v>
      </c>
      <c r="E2919" s="34" t="n">
        <v>64</v>
      </c>
      <c r="F2919" s="7" t="n">
        <v>5</v>
      </c>
      <c r="G2919" s="7" t="n">
        <v>16</v>
      </c>
      <c r="H2919" s="33" t="s">
        <v>3</v>
      </c>
      <c r="I2919" s="7" t="n">
        <v>1</v>
      </c>
      <c r="J2919" s="13" t="n">
        <f t="normal" ca="1">A2931</f>
        <v>0</v>
      </c>
    </row>
    <row r="2920" spans="1:6">
      <c r="A2920" t="s">
        <v>4</v>
      </c>
      <c r="B2920" s="4" t="s">
        <v>5</v>
      </c>
      <c r="C2920" s="4" t="s">
        <v>14</v>
      </c>
      <c r="D2920" s="4" t="s">
        <v>10</v>
      </c>
      <c r="E2920" s="4" t="s">
        <v>6</v>
      </c>
    </row>
    <row r="2921" spans="1:6">
      <c r="A2921" t="n">
        <v>25082</v>
      </c>
      <c r="B2921" s="35" t="n">
        <v>51</v>
      </c>
      <c r="C2921" s="7" t="n">
        <v>4</v>
      </c>
      <c r="D2921" s="7" t="n">
        <v>16</v>
      </c>
      <c r="E2921" s="7" t="s">
        <v>257</v>
      </c>
    </row>
    <row r="2922" spans="1:6">
      <c r="A2922" t="s">
        <v>4</v>
      </c>
      <c r="B2922" s="4" t="s">
        <v>5</v>
      </c>
      <c r="C2922" s="4" t="s">
        <v>10</v>
      </c>
    </row>
    <row r="2923" spans="1:6">
      <c r="A2923" t="n">
        <v>25095</v>
      </c>
      <c r="B2923" s="26" t="n">
        <v>16</v>
      </c>
      <c r="C2923" s="7" t="n">
        <v>0</v>
      </c>
    </row>
    <row r="2924" spans="1:6">
      <c r="A2924" t="s">
        <v>4</v>
      </c>
      <c r="B2924" s="4" t="s">
        <v>5</v>
      </c>
      <c r="C2924" s="4" t="s">
        <v>10</v>
      </c>
      <c r="D2924" s="4" t="s">
        <v>88</v>
      </c>
      <c r="E2924" s="4" t="s">
        <v>14</v>
      </c>
      <c r="F2924" s="4" t="s">
        <v>14</v>
      </c>
    </row>
    <row r="2925" spans="1:6">
      <c r="A2925" t="n">
        <v>25098</v>
      </c>
      <c r="B2925" s="36" t="n">
        <v>26</v>
      </c>
      <c r="C2925" s="7" t="n">
        <v>16</v>
      </c>
      <c r="D2925" s="7" t="s">
        <v>302</v>
      </c>
      <c r="E2925" s="7" t="n">
        <v>2</v>
      </c>
      <c r="F2925" s="7" t="n">
        <v>0</v>
      </c>
    </row>
    <row r="2926" spans="1:6">
      <c r="A2926" t="s">
        <v>4</v>
      </c>
      <c r="B2926" s="4" t="s">
        <v>5</v>
      </c>
    </row>
    <row r="2927" spans="1:6">
      <c r="A2927" t="n">
        <v>25148</v>
      </c>
      <c r="B2927" s="24" t="n">
        <v>28</v>
      </c>
    </row>
    <row r="2928" spans="1:6">
      <c r="A2928" t="s">
        <v>4</v>
      </c>
      <c r="B2928" s="4" t="s">
        <v>5</v>
      </c>
      <c r="C2928" s="4" t="s">
        <v>20</v>
      </c>
    </row>
    <row r="2929" spans="1:10">
      <c r="A2929" t="n">
        <v>25149</v>
      </c>
      <c r="B2929" s="15" t="n">
        <v>3</v>
      </c>
      <c r="C2929" s="13" t="n">
        <f t="normal" ca="1">A2941</f>
        <v>0</v>
      </c>
    </row>
    <row r="2930" spans="1:10">
      <c r="A2930" t="s">
        <v>4</v>
      </c>
      <c r="B2930" s="4" t="s">
        <v>5</v>
      </c>
      <c r="C2930" s="4" t="s">
        <v>14</v>
      </c>
      <c r="D2930" s="33" t="s">
        <v>98</v>
      </c>
      <c r="E2930" s="4" t="s">
        <v>5</v>
      </c>
      <c r="F2930" s="4" t="s">
        <v>14</v>
      </c>
      <c r="G2930" s="4" t="s">
        <v>10</v>
      </c>
      <c r="H2930" s="33" t="s">
        <v>99</v>
      </c>
      <c r="I2930" s="4" t="s">
        <v>14</v>
      </c>
      <c r="J2930" s="4" t="s">
        <v>20</v>
      </c>
    </row>
    <row r="2931" spans="1:10">
      <c r="A2931" t="n">
        <v>25154</v>
      </c>
      <c r="B2931" s="12" t="n">
        <v>5</v>
      </c>
      <c r="C2931" s="7" t="n">
        <v>28</v>
      </c>
      <c r="D2931" s="33" t="s">
        <v>3</v>
      </c>
      <c r="E2931" s="34" t="n">
        <v>64</v>
      </c>
      <c r="F2931" s="7" t="n">
        <v>5</v>
      </c>
      <c r="G2931" s="7" t="n">
        <v>15</v>
      </c>
      <c r="H2931" s="33" t="s">
        <v>3</v>
      </c>
      <c r="I2931" s="7" t="n">
        <v>1</v>
      </c>
      <c r="J2931" s="13" t="n">
        <f t="normal" ca="1">A2941</f>
        <v>0</v>
      </c>
    </row>
    <row r="2932" spans="1:10">
      <c r="A2932" t="s">
        <v>4</v>
      </c>
      <c r="B2932" s="4" t="s">
        <v>5</v>
      </c>
      <c r="C2932" s="4" t="s">
        <v>14</v>
      </c>
      <c r="D2932" s="4" t="s">
        <v>10</v>
      </c>
      <c r="E2932" s="4" t="s">
        <v>6</v>
      </c>
    </row>
    <row r="2933" spans="1:10">
      <c r="A2933" t="n">
        <v>25165</v>
      </c>
      <c r="B2933" s="35" t="n">
        <v>51</v>
      </c>
      <c r="C2933" s="7" t="n">
        <v>4</v>
      </c>
      <c r="D2933" s="7" t="n">
        <v>15</v>
      </c>
      <c r="E2933" s="7" t="s">
        <v>257</v>
      </c>
    </row>
    <row r="2934" spans="1:10">
      <c r="A2934" t="s">
        <v>4</v>
      </c>
      <c r="B2934" s="4" t="s">
        <v>5</v>
      </c>
      <c r="C2934" s="4" t="s">
        <v>10</v>
      </c>
    </row>
    <row r="2935" spans="1:10">
      <c r="A2935" t="n">
        <v>25178</v>
      </c>
      <c r="B2935" s="26" t="n">
        <v>16</v>
      </c>
      <c r="C2935" s="7" t="n">
        <v>0</v>
      </c>
    </row>
    <row r="2936" spans="1:10">
      <c r="A2936" t="s">
        <v>4</v>
      </c>
      <c r="B2936" s="4" t="s">
        <v>5</v>
      </c>
      <c r="C2936" s="4" t="s">
        <v>10</v>
      </c>
      <c r="D2936" s="4" t="s">
        <v>88</v>
      </c>
      <c r="E2936" s="4" t="s">
        <v>14</v>
      </c>
      <c r="F2936" s="4" t="s">
        <v>14</v>
      </c>
    </row>
    <row r="2937" spans="1:10">
      <c r="A2937" t="n">
        <v>25181</v>
      </c>
      <c r="B2937" s="36" t="n">
        <v>26</v>
      </c>
      <c r="C2937" s="7" t="n">
        <v>15</v>
      </c>
      <c r="D2937" s="7" t="s">
        <v>303</v>
      </c>
      <c r="E2937" s="7" t="n">
        <v>2</v>
      </c>
      <c r="F2937" s="7" t="n">
        <v>0</v>
      </c>
    </row>
    <row r="2938" spans="1:10">
      <c r="A2938" t="s">
        <v>4</v>
      </c>
      <c r="B2938" s="4" t="s">
        <v>5</v>
      </c>
    </row>
    <row r="2939" spans="1:10">
      <c r="A2939" t="n">
        <v>25262</v>
      </c>
      <c r="B2939" s="24" t="n">
        <v>28</v>
      </c>
    </row>
    <row r="2940" spans="1:10">
      <c r="A2940" t="s">
        <v>4</v>
      </c>
      <c r="B2940" s="4" t="s">
        <v>5</v>
      </c>
      <c r="C2940" s="4" t="s">
        <v>14</v>
      </c>
      <c r="D2940" s="33" t="s">
        <v>98</v>
      </c>
      <c r="E2940" s="4" t="s">
        <v>5</v>
      </c>
      <c r="F2940" s="4" t="s">
        <v>14</v>
      </c>
      <c r="G2940" s="4" t="s">
        <v>10</v>
      </c>
      <c r="H2940" s="33" t="s">
        <v>99</v>
      </c>
      <c r="I2940" s="4" t="s">
        <v>14</v>
      </c>
      <c r="J2940" s="4" t="s">
        <v>20</v>
      </c>
    </row>
    <row r="2941" spans="1:10">
      <c r="A2941" t="n">
        <v>25263</v>
      </c>
      <c r="B2941" s="12" t="n">
        <v>5</v>
      </c>
      <c r="C2941" s="7" t="n">
        <v>28</v>
      </c>
      <c r="D2941" s="33" t="s">
        <v>3</v>
      </c>
      <c r="E2941" s="34" t="n">
        <v>64</v>
      </c>
      <c r="F2941" s="7" t="n">
        <v>5</v>
      </c>
      <c r="G2941" s="7" t="n">
        <v>2</v>
      </c>
      <c r="H2941" s="33" t="s">
        <v>3</v>
      </c>
      <c r="I2941" s="7" t="n">
        <v>1</v>
      </c>
      <c r="J2941" s="13" t="n">
        <f t="normal" ca="1">A2951</f>
        <v>0</v>
      </c>
    </row>
    <row r="2942" spans="1:10">
      <c r="A2942" t="s">
        <v>4</v>
      </c>
      <c r="B2942" s="4" t="s">
        <v>5</v>
      </c>
      <c r="C2942" s="4" t="s">
        <v>14</v>
      </c>
      <c r="D2942" s="4" t="s">
        <v>10</v>
      </c>
      <c r="E2942" s="4" t="s">
        <v>6</v>
      </c>
    </row>
    <row r="2943" spans="1:10">
      <c r="A2943" t="n">
        <v>25274</v>
      </c>
      <c r="B2943" s="35" t="n">
        <v>51</v>
      </c>
      <c r="C2943" s="7" t="n">
        <v>4</v>
      </c>
      <c r="D2943" s="7" t="n">
        <v>2</v>
      </c>
      <c r="E2943" s="7" t="s">
        <v>242</v>
      </c>
    </row>
    <row r="2944" spans="1:10">
      <c r="A2944" t="s">
        <v>4</v>
      </c>
      <c r="B2944" s="4" t="s">
        <v>5</v>
      </c>
      <c r="C2944" s="4" t="s">
        <v>10</v>
      </c>
    </row>
    <row r="2945" spans="1:10">
      <c r="A2945" t="n">
        <v>25288</v>
      </c>
      <c r="B2945" s="26" t="n">
        <v>16</v>
      </c>
      <c r="C2945" s="7" t="n">
        <v>0</v>
      </c>
    </row>
    <row r="2946" spans="1:10">
      <c r="A2946" t="s">
        <v>4</v>
      </c>
      <c r="B2946" s="4" t="s">
        <v>5</v>
      </c>
      <c r="C2946" s="4" t="s">
        <v>10</v>
      </c>
      <c r="D2946" s="4" t="s">
        <v>88</v>
      </c>
      <c r="E2946" s="4" t="s">
        <v>14</v>
      </c>
      <c r="F2946" s="4" t="s">
        <v>14</v>
      </c>
    </row>
    <row r="2947" spans="1:10">
      <c r="A2947" t="n">
        <v>25291</v>
      </c>
      <c r="B2947" s="36" t="n">
        <v>26</v>
      </c>
      <c r="C2947" s="7" t="n">
        <v>2</v>
      </c>
      <c r="D2947" s="7" t="s">
        <v>304</v>
      </c>
      <c r="E2947" s="7" t="n">
        <v>2</v>
      </c>
      <c r="F2947" s="7" t="n">
        <v>0</v>
      </c>
    </row>
    <row r="2948" spans="1:10">
      <c r="A2948" t="s">
        <v>4</v>
      </c>
      <c r="B2948" s="4" t="s">
        <v>5</v>
      </c>
    </row>
    <row r="2949" spans="1:10">
      <c r="A2949" t="n">
        <v>25306</v>
      </c>
      <c r="B2949" s="24" t="n">
        <v>28</v>
      </c>
    </row>
    <row r="2950" spans="1:10">
      <c r="A2950" t="s">
        <v>4</v>
      </c>
      <c r="B2950" s="4" t="s">
        <v>5</v>
      </c>
      <c r="C2950" s="4" t="s">
        <v>14</v>
      </c>
      <c r="D2950" s="33" t="s">
        <v>98</v>
      </c>
      <c r="E2950" s="4" t="s">
        <v>5</v>
      </c>
      <c r="F2950" s="4" t="s">
        <v>14</v>
      </c>
      <c r="G2950" s="4" t="s">
        <v>10</v>
      </c>
      <c r="H2950" s="33" t="s">
        <v>99</v>
      </c>
      <c r="I2950" s="4" t="s">
        <v>14</v>
      </c>
      <c r="J2950" s="4" t="s">
        <v>20</v>
      </c>
    </row>
    <row r="2951" spans="1:10">
      <c r="A2951" t="n">
        <v>25307</v>
      </c>
      <c r="B2951" s="12" t="n">
        <v>5</v>
      </c>
      <c r="C2951" s="7" t="n">
        <v>28</v>
      </c>
      <c r="D2951" s="33" t="s">
        <v>3</v>
      </c>
      <c r="E2951" s="34" t="n">
        <v>64</v>
      </c>
      <c r="F2951" s="7" t="n">
        <v>5</v>
      </c>
      <c r="G2951" s="7" t="n">
        <v>4</v>
      </c>
      <c r="H2951" s="33" t="s">
        <v>3</v>
      </c>
      <c r="I2951" s="7" t="n">
        <v>1</v>
      </c>
      <c r="J2951" s="13" t="n">
        <f t="normal" ca="1">A2961</f>
        <v>0</v>
      </c>
    </row>
    <row r="2952" spans="1:10">
      <c r="A2952" t="s">
        <v>4</v>
      </c>
      <c r="B2952" s="4" t="s">
        <v>5</v>
      </c>
      <c r="C2952" s="4" t="s">
        <v>14</v>
      </c>
      <c r="D2952" s="4" t="s">
        <v>10</v>
      </c>
      <c r="E2952" s="4" t="s">
        <v>6</v>
      </c>
    </row>
    <row r="2953" spans="1:10">
      <c r="A2953" t="n">
        <v>25318</v>
      </c>
      <c r="B2953" s="35" t="n">
        <v>51</v>
      </c>
      <c r="C2953" s="7" t="n">
        <v>4</v>
      </c>
      <c r="D2953" s="7" t="n">
        <v>4</v>
      </c>
      <c r="E2953" s="7" t="s">
        <v>257</v>
      </c>
    </row>
    <row r="2954" spans="1:10">
      <c r="A2954" t="s">
        <v>4</v>
      </c>
      <c r="B2954" s="4" t="s">
        <v>5</v>
      </c>
      <c r="C2954" s="4" t="s">
        <v>10</v>
      </c>
    </row>
    <row r="2955" spans="1:10">
      <c r="A2955" t="n">
        <v>25331</v>
      </c>
      <c r="B2955" s="26" t="n">
        <v>16</v>
      </c>
      <c r="C2955" s="7" t="n">
        <v>0</v>
      </c>
    </row>
    <row r="2956" spans="1:10">
      <c r="A2956" t="s">
        <v>4</v>
      </c>
      <c r="B2956" s="4" t="s">
        <v>5</v>
      </c>
      <c r="C2956" s="4" t="s">
        <v>10</v>
      </c>
      <c r="D2956" s="4" t="s">
        <v>88</v>
      </c>
      <c r="E2956" s="4" t="s">
        <v>14</v>
      </c>
      <c r="F2956" s="4" t="s">
        <v>14</v>
      </c>
    </row>
    <row r="2957" spans="1:10">
      <c r="A2957" t="n">
        <v>25334</v>
      </c>
      <c r="B2957" s="36" t="n">
        <v>26</v>
      </c>
      <c r="C2957" s="7" t="n">
        <v>4</v>
      </c>
      <c r="D2957" s="7" t="s">
        <v>305</v>
      </c>
      <c r="E2957" s="7" t="n">
        <v>2</v>
      </c>
      <c r="F2957" s="7" t="n">
        <v>0</v>
      </c>
    </row>
    <row r="2958" spans="1:10">
      <c r="A2958" t="s">
        <v>4</v>
      </c>
      <c r="B2958" s="4" t="s">
        <v>5</v>
      </c>
    </row>
    <row r="2959" spans="1:10">
      <c r="A2959" t="n">
        <v>25352</v>
      </c>
      <c r="B2959" s="24" t="n">
        <v>28</v>
      </c>
    </row>
    <row r="2960" spans="1:10">
      <c r="A2960" t="s">
        <v>4</v>
      </c>
      <c r="B2960" s="4" t="s">
        <v>5</v>
      </c>
      <c r="C2960" s="4" t="s">
        <v>14</v>
      </c>
      <c r="D2960" s="33" t="s">
        <v>98</v>
      </c>
      <c r="E2960" s="4" t="s">
        <v>5</v>
      </c>
      <c r="F2960" s="4" t="s">
        <v>14</v>
      </c>
      <c r="G2960" s="4" t="s">
        <v>10</v>
      </c>
      <c r="H2960" s="33" t="s">
        <v>99</v>
      </c>
      <c r="I2960" s="4" t="s">
        <v>14</v>
      </c>
      <c r="J2960" s="4" t="s">
        <v>20</v>
      </c>
    </row>
    <row r="2961" spans="1:10">
      <c r="A2961" t="n">
        <v>25353</v>
      </c>
      <c r="B2961" s="12" t="n">
        <v>5</v>
      </c>
      <c r="C2961" s="7" t="n">
        <v>28</v>
      </c>
      <c r="D2961" s="33" t="s">
        <v>3</v>
      </c>
      <c r="E2961" s="34" t="n">
        <v>64</v>
      </c>
      <c r="F2961" s="7" t="n">
        <v>5</v>
      </c>
      <c r="G2961" s="7" t="n">
        <v>7</v>
      </c>
      <c r="H2961" s="33" t="s">
        <v>3</v>
      </c>
      <c r="I2961" s="7" t="n">
        <v>1</v>
      </c>
      <c r="J2961" s="13" t="n">
        <f t="normal" ca="1">A2971</f>
        <v>0</v>
      </c>
    </row>
    <row r="2962" spans="1:10">
      <c r="A2962" t="s">
        <v>4</v>
      </c>
      <c r="B2962" s="4" t="s">
        <v>5</v>
      </c>
      <c r="C2962" s="4" t="s">
        <v>14</v>
      </c>
      <c r="D2962" s="4" t="s">
        <v>10</v>
      </c>
      <c r="E2962" s="4" t="s">
        <v>6</v>
      </c>
    </row>
    <row r="2963" spans="1:10">
      <c r="A2963" t="n">
        <v>25364</v>
      </c>
      <c r="B2963" s="35" t="n">
        <v>51</v>
      </c>
      <c r="C2963" s="7" t="n">
        <v>4</v>
      </c>
      <c r="D2963" s="7" t="n">
        <v>7</v>
      </c>
      <c r="E2963" s="7" t="s">
        <v>257</v>
      </c>
    </row>
    <row r="2964" spans="1:10">
      <c r="A2964" t="s">
        <v>4</v>
      </c>
      <c r="B2964" s="4" t="s">
        <v>5</v>
      </c>
      <c r="C2964" s="4" t="s">
        <v>10</v>
      </c>
    </row>
    <row r="2965" spans="1:10">
      <c r="A2965" t="n">
        <v>25377</v>
      </c>
      <c r="B2965" s="26" t="n">
        <v>16</v>
      </c>
      <c r="C2965" s="7" t="n">
        <v>0</v>
      </c>
    </row>
    <row r="2966" spans="1:10">
      <c r="A2966" t="s">
        <v>4</v>
      </c>
      <c r="B2966" s="4" t="s">
        <v>5</v>
      </c>
      <c r="C2966" s="4" t="s">
        <v>10</v>
      </c>
      <c r="D2966" s="4" t="s">
        <v>88</v>
      </c>
      <c r="E2966" s="4" t="s">
        <v>14</v>
      </c>
      <c r="F2966" s="4" t="s">
        <v>14</v>
      </c>
    </row>
    <row r="2967" spans="1:10">
      <c r="A2967" t="n">
        <v>25380</v>
      </c>
      <c r="B2967" s="36" t="n">
        <v>26</v>
      </c>
      <c r="C2967" s="7" t="n">
        <v>7</v>
      </c>
      <c r="D2967" s="7" t="s">
        <v>306</v>
      </c>
      <c r="E2967" s="7" t="n">
        <v>2</v>
      </c>
      <c r="F2967" s="7" t="n">
        <v>0</v>
      </c>
    </row>
    <row r="2968" spans="1:10">
      <c r="A2968" t="s">
        <v>4</v>
      </c>
      <c r="B2968" s="4" t="s">
        <v>5</v>
      </c>
    </row>
    <row r="2969" spans="1:10">
      <c r="A2969" t="n">
        <v>25390</v>
      </c>
      <c r="B2969" s="24" t="n">
        <v>28</v>
      </c>
    </row>
    <row r="2970" spans="1:10">
      <c r="A2970" t="s">
        <v>4</v>
      </c>
      <c r="B2970" s="4" t="s">
        <v>5</v>
      </c>
      <c r="C2970" s="4" t="s">
        <v>10</v>
      </c>
      <c r="D2970" s="4" t="s">
        <v>14</v>
      </c>
    </row>
    <row r="2971" spans="1:10">
      <c r="A2971" t="n">
        <v>25391</v>
      </c>
      <c r="B2971" s="58" t="n">
        <v>89</v>
      </c>
      <c r="C2971" s="7" t="n">
        <v>65533</v>
      </c>
      <c r="D2971" s="7" t="n">
        <v>1</v>
      </c>
    </row>
    <row r="2972" spans="1:10">
      <c r="A2972" t="s">
        <v>4</v>
      </c>
      <c r="B2972" s="4" t="s">
        <v>5</v>
      </c>
      <c r="C2972" s="4" t="s">
        <v>10</v>
      </c>
    </row>
    <row r="2973" spans="1:10">
      <c r="A2973" t="n">
        <v>25395</v>
      </c>
      <c r="B2973" s="37" t="n">
        <v>12</v>
      </c>
      <c r="C2973" s="7" t="n">
        <v>6465</v>
      </c>
    </row>
    <row r="2974" spans="1:10">
      <c r="A2974" t="s">
        <v>4</v>
      </c>
      <c r="B2974" s="4" t="s">
        <v>5</v>
      </c>
      <c r="C2974" s="4" t="s">
        <v>14</v>
      </c>
      <c r="D2974" s="4" t="s">
        <v>9</v>
      </c>
      <c r="E2974" s="4" t="s">
        <v>14</v>
      </c>
      <c r="F2974" s="4" t="s">
        <v>14</v>
      </c>
      <c r="G2974" s="4" t="s">
        <v>9</v>
      </c>
      <c r="H2974" s="4" t="s">
        <v>14</v>
      </c>
      <c r="I2974" s="4" t="s">
        <v>9</v>
      </c>
      <c r="J2974" s="4" t="s">
        <v>14</v>
      </c>
    </row>
    <row r="2975" spans="1:10">
      <c r="A2975" t="n">
        <v>25398</v>
      </c>
      <c r="B2975" s="62" t="n">
        <v>33</v>
      </c>
      <c r="C2975" s="7" t="n">
        <v>0</v>
      </c>
      <c r="D2975" s="7" t="n">
        <v>1</v>
      </c>
      <c r="E2975" s="7" t="n">
        <v>0</v>
      </c>
      <c r="F2975" s="7" t="n">
        <v>4</v>
      </c>
      <c r="G2975" s="7" t="n">
        <v>-1</v>
      </c>
      <c r="H2975" s="7" t="n">
        <v>0</v>
      </c>
      <c r="I2975" s="7" t="n">
        <v>-1</v>
      </c>
      <c r="J2975" s="7" t="n">
        <v>0</v>
      </c>
    </row>
    <row r="2976" spans="1:10">
      <c r="A2976" t="s">
        <v>4</v>
      </c>
      <c r="B2976" s="4" t="s">
        <v>5</v>
      </c>
    </row>
    <row r="2977" spans="1:10">
      <c r="A2977" t="n">
        <v>25416</v>
      </c>
      <c r="B2977" s="5" t="n">
        <v>1</v>
      </c>
    </row>
    <row r="2978" spans="1:10" s="3" customFormat="1" customHeight="0">
      <c r="A2978" s="3" t="s">
        <v>2</v>
      </c>
      <c r="B2978" s="3" t="s">
        <v>307</v>
      </c>
    </row>
    <row r="2979" spans="1:10">
      <c r="A2979" t="s">
        <v>4</v>
      </c>
      <c r="B2979" s="4" t="s">
        <v>5</v>
      </c>
      <c r="C2979" s="4" t="s">
        <v>10</v>
      </c>
      <c r="D2979" s="4" t="s">
        <v>14</v>
      </c>
      <c r="E2979" s="4" t="s">
        <v>6</v>
      </c>
      <c r="F2979" s="4" t="s">
        <v>19</v>
      </c>
      <c r="G2979" s="4" t="s">
        <v>19</v>
      </c>
      <c r="H2979" s="4" t="s">
        <v>19</v>
      </c>
    </row>
    <row r="2980" spans="1:10">
      <c r="A2980" t="n">
        <v>25420</v>
      </c>
      <c r="B2980" s="40" t="n">
        <v>48</v>
      </c>
      <c r="C2980" s="7" t="n">
        <v>65534</v>
      </c>
      <c r="D2980" s="7" t="n">
        <v>0</v>
      </c>
      <c r="E2980" s="7" t="s">
        <v>235</v>
      </c>
      <c r="F2980" s="7" t="n">
        <v>-1</v>
      </c>
      <c r="G2980" s="7" t="n">
        <v>1</v>
      </c>
      <c r="H2980" s="7" t="n">
        <v>1.40129846432482e-45</v>
      </c>
    </row>
    <row r="2981" spans="1:10">
      <c r="A2981" t="s">
        <v>4</v>
      </c>
      <c r="B2981" s="4" t="s">
        <v>5</v>
      </c>
      <c r="C2981" s="4" t="s">
        <v>10</v>
      </c>
      <c r="D2981" s="4" t="s">
        <v>14</v>
      </c>
    </row>
    <row r="2982" spans="1:10">
      <c r="A2982" t="n">
        <v>25449</v>
      </c>
      <c r="B2982" s="63" t="n">
        <v>96</v>
      </c>
      <c r="C2982" s="7" t="n">
        <v>65534</v>
      </c>
      <c r="D2982" s="7" t="n">
        <v>1</v>
      </c>
    </row>
    <row r="2983" spans="1:10">
      <c r="A2983" t="s">
        <v>4</v>
      </c>
      <c r="B2983" s="4" t="s">
        <v>5</v>
      </c>
      <c r="C2983" s="4" t="s">
        <v>10</v>
      </c>
      <c r="D2983" s="4" t="s">
        <v>14</v>
      </c>
      <c r="E2983" s="4" t="s">
        <v>19</v>
      </c>
      <c r="F2983" s="4" t="s">
        <v>19</v>
      </c>
      <c r="G2983" s="4" t="s">
        <v>19</v>
      </c>
    </row>
    <row r="2984" spans="1:10">
      <c r="A2984" t="n">
        <v>25453</v>
      </c>
      <c r="B2984" s="63" t="n">
        <v>96</v>
      </c>
      <c r="C2984" s="7" t="n">
        <v>65534</v>
      </c>
      <c r="D2984" s="7" t="n">
        <v>2</v>
      </c>
      <c r="E2984" s="7" t="n">
        <v>-25.9599990844727</v>
      </c>
      <c r="F2984" s="7" t="n">
        <v>14.0699996948242</v>
      </c>
      <c r="G2984" s="7" t="n">
        <v>65.0899963378906</v>
      </c>
    </row>
    <row r="2985" spans="1:10">
      <c r="A2985" t="s">
        <v>4</v>
      </c>
      <c r="B2985" s="4" t="s">
        <v>5</v>
      </c>
      <c r="C2985" s="4" t="s">
        <v>10</v>
      </c>
      <c r="D2985" s="4" t="s">
        <v>14</v>
      </c>
      <c r="E2985" s="4" t="s">
        <v>19</v>
      </c>
      <c r="F2985" s="4" t="s">
        <v>19</v>
      </c>
      <c r="G2985" s="4" t="s">
        <v>19</v>
      </c>
    </row>
    <row r="2986" spans="1:10">
      <c r="A2986" t="n">
        <v>25469</v>
      </c>
      <c r="B2986" s="63" t="n">
        <v>96</v>
      </c>
      <c r="C2986" s="7" t="n">
        <v>65534</v>
      </c>
      <c r="D2986" s="7" t="n">
        <v>2</v>
      </c>
      <c r="E2986" s="7" t="n">
        <v>-24.5799999237061</v>
      </c>
      <c r="F2986" s="7" t="n">
        <v>14.0699996948242</v>
      </c>
      <c r="G2986" s="7" t="n">
        <v>65.6500015258789</v>
      </c>
    </row>
    <row r="2987" spans="1:10">
      <c r="A2987" t="s">
        <v>4</v>
      </c>
      <c r="B2987" s="4" t="s">
        <v>5</v>
      </c>
      <c r="C2987" s="4" t="s">
        <v>10</v>
      </c>
      <c r="D2987" s="4" t="s">
        <v>14</v>
      </c>
      <c r="E2987" s="4" t="s">
        <v>9</v>
      </c>
      <c r="F2987" s="4" t="s">
        <v>14</v>
      </c>
      <c r="G2987" s="4" t="s">
        <v>10</v>
      </c>
    </row>
    <row r="2988" spans="1:10">
      <c r="A2988" t="n">
        <v>25485</v>
      </c>
      <c r="B2988" s="63" t="n">
        <v>96</v>
      </c>
      <c r="C2988" s="7" t="n">
        <v>65534</v>
      </c>
      <c r="D2988" s="7" t="n">
        <v>0</v>
      </c>
      <c r="E2988" s="7" t="n">
        <v>1077097267</v>
      </c>
      <c r="F2988" s="7" t="n">
        <v>0</v>
      </c>
      <c r="G2988" s="7" t="n">
        <v>0</v>
      </c>
    </row>
    <row r="2989" spans="1:10">
      <c r="A2989" t="s">
        <v>4</v>
      </c>
      <c r="B2989" s="4" t="s">
        <v>5</v>
      </c>
      <c r="C2989" s="4" t="s">
        <v>10</v>
      </c>
      <c r="D2989" s="4" t="s">
        <v>14</v>
      </c>
    </row>
    <row r="2990" spans="1:10">
      <c r="A2990" t="n">
        <v>25496</v>
      </c>
      <c r="B2990" s="56" t="n">
        <v>56</v>
      </c>
      <c r="C2990" s="7" t="n">
        <v>65534</v>
      </c>
      <c r="D2990" s="7" t="n">
        <v>0</v>
      </c>
    </row>
    <row r="2991" spans="1:10">
      <c r="A2991" t="s">
        <v>4</v>
      </c>
      <c r="B2991" s="4" t="s">
        <v>5</v>
      </c>
      <c r="C2991" s="4" t="s">
        <v>10</v>
      </c>
      <c r="D2991" s="4" t="s">
        <v>14</v>
      </c>
      <c r="E2991" s="4" t="s">
        <v>6</v>
      </c>
      <c r="F2991" s="4" t="s">
        <v>19</v>
      </c>
      <c r="G2991" s="4" t="s">
        <v>19</v>
      </c>
      <c r="H2991" s="4" t="s">
        <v>19</v>
      </c>
    </row>
    <row r="2992" spans="1:10">
      <c r="A2992" t="n">
        <v>25500</v>
      </c>
      <c r="B2992" s="40" t="n">
        <v>48</v>
      </c>
      <c r="C2992" s="7" t="n">
        <v>65534</v>
      </c>
      <c r="D2992" s="7" t="n">
        <v>0</v>
      </c>
      <c r="E2992" s="7" t="s">
        <v>234</v>
      </c>
      <c r="F2992" s="7" t="n">
        <v>-1</v>
      </c>
      <c r="G2992" s="7" t="n">
        <v>1</v>
      </c>
      <c r="H2992" s="7" t="n">
        <v>0</v>
      </c>
    </row>
    <row r="2993" spans="1:8">
      <c r="A2993" t="s">
        <v>4</v>
      </c>
      <c r="B2993" s="4" t="s">
        <v>5</v>
      </c>
    </row>
    <row r="2994" spans="1:8">
      <c r="A2994" t="n">
        <v>25529</v>
      </c>
      <c r="B2994" s="5" t="n">
        <v>1</v>
      </c>
    </row>
    <row r="2995" spans="1:8" s="3" customFormat="1" customHeight="0">
      <c r="A2995" s="3" t="s">
        <v>2</v>
      </c>
      <c r="B2995" s="3" t="s">
        <v>308</v>
      </c>
    </row>
    <row r="2996" spans="1:8">
      <c r="A2996" t="s">
        <v>4</v>
      </c>
      <c r="B2996" s="4" t="s">
        <v>5</v>
      </c>
      <c r="C2996" s="4" t="s">
        <v>10</v>
      </c>
      <c r="D2996" s="4" t="s">
        <v>14</v>
      </c>
      <c r="E2996" s="4" t="s">
        <v>6</v>
      </c>
      <c r="F2996" s="4" t="s">
        <v>19</v>
      </c>
      <c r="G2996" s="4" t="s">
        <v>19</v>
      </c>
      <c r="H2996" s="4" t="s">
        <v>19</v>
      </c>
    </row>
    <row r="2997" spans="1:8">
      <c r="A2997" t="n">
        <v>25532</v>
      </c>
      <c r="B2997" s="40" t="n">
        <v>48</v>
      </c>
      <c r="C2997" s="7" t="n">
        <v>65534</v>
      </c>
      <c r="D2997" s="7" t="n">
        <v>0</v>
      </c>
      <c r="E2997" s="7" t="s">
        <v>235</v>
      </c>
      <c r="F2997" s="7" t="n">
        <v>-1</v>
      </c>
      <c r="G2997" s="7" t="n">
        <v>1</v>
      </c>
      <c r="H2997" s="7" t="n">
        <v>1.40129846432482e-45</v>
      </c>
    </row>
    <row r="2998" spans="1:8">
      <c r="A2998" t="s">
        <v>4</v>
      </c>
      <c r="B2998" s="4" t="s">
        <v>5</v>
      </c>
      <c r="C2998" s="4" t="s">
        <v>10</v>
      </c>
      <c r="D2998" s="4" t="s">
        <v>14</v>
      </c>
    </row>
    <row r="2999" spans="1:8">
      <c r="A2999" t="n">
        <v>25561</v>
      </c>
      <c r="B2999" s="63" t="n">
        <v>96</v>
      </c>
      <c r="C2999" s="7" t="n">
        <v>65534</v>
      </c>
      <c r="D2999" s="7" t="n">
        <v>1</v>
      </c>
    </row>
    <row r="3000" spans="1:8">
      <c r="A3000" t="s">
        <v>4</v>
      </c>
      <c r="B3000" s="4" t="s">
        <v>5</v>
      </c>
      <c r="C3000" s="4" t="s">
        <v>10</v>
      </c>
      <c r="D3000" s="4" t="s">
        <v>14</v>
      </c>
      <c r="E3000" s="4" t="s">
        <v>19</v>
      </c>
      <c r="F3000" s="4" t="s">
        <v>19</v>
      </c>
      <c r="G3000" s="4" t="s">
        <v>19</v>
      </c>
    </row>
    <row r="3001" spans="1:8">
      <c r="A3001" t="n">
        <v>25565</v>
      </c>
      <c r="B3001" s="63" t="n">
        <v>96</v>
      </c>
      <c r="C3001" s="7" t="n">
        <v>65534</v>
      </c>
      <c r="D3001" s="7" t="n">
        <v>2</v>
      </c>
      <c r="E3001" s="7" t="n">
        <v>-24.6100006103516</v>
      </c>
      <c r="F3001" s="7" t="n">
        <v>14.0900001525879</v>
      </c>
      <c r="G3001" s="7" t="n">
        <v>63.1300010681152</v>
      </c>
    </row>
    <row r="3002" spans="1:8">
      <c r="A3002" t="s">
        <v>4</v>
      </c>
      <c r="B3002" s="4" t="s">
        <v>5</v>
      </c>
      <c r="C3002" s="4" t="s">
        <v>10</v>
      </c>
      <c r="D3002" s="4" t="s">
        <v>14</v>
      </c>
      <c r="E3002" s="4" t="s">
        <v>19</v>
      </c>
      <c r="F3002" s="4" t="s">
        <v>19</v>
      </c>
      <c r="G3002" s="4" t="s">
        <v>19</v>
      </c>
    </row>
    <row r="3003" spans="1:8">
      <c r="A3003" t="n">
        <v>25581</v>
      </c>
      <c r="B3003" s="63" t="n">
        <v>96</v>
      </c>
      <c r="C3003" s="7" t="n">
        <v>65534</v>
      </c>
      <c r="D3003" s="7" t="n">
        <v>2</v>
      </c>
      <c r="E3003" s="7" t="n">
        <v>-23.2900009155273</v>
      </c>
      <c r="F3003" s="7" t="n">
        <v>14.0900001525879</v>
      </c>
      <c r="G3003" s="7" t="n">
        <v>63.8499984741211</v>
      </c>
    </row>
    <row r="3004" spans="1:8">
      <c r="A3004" t="s">
        <v>4</v>
      </c>
      <c r="B3004" s="4" t="s">
        <v>5</v>
      </c>
      <c r="C3004" s="4" t="s">
        <v>10</v>
      </c>
      <c r="D3004" s="4" t="s">
        <v>14</v>
      </c>
      <c r="E3004" s="4" t="s">
        <v>9</v>
      </c>
      <c r="F3004" s="4" t="s">
        <v>14</v>
      </c>
      <c r="G3004" s="4" t="s">
        <v>10</v>
      </c>
    </row>
    <row r="3005" spans="1:8">
      <c r="A3005" t="n">
        <v>25597</v>
      </c>
      <c r="B3005" s="63" t="n">
        <v>96</v>
      </c>
      <c r="C3005" s="7" t="n">
        <v>65534</v>
      </c>
      <c r="D3005" s="7" t="n">
        <v>0</v>
      </c>
      <c r="E3005" s="7" t="n">
        <v>1075838976</v>
      </c>
      <c r="F3005" s="7" t="n">
        <v>0</v>
      </c>
      <c r="G3005" s="7" t="n">
        <v>0</v>
      </c>
    </row>
    <row r="3006" spans="1:8">
      <c r="A3006" t="s">
        <v>4</v>
      </c>
      <c r="B3006" s="4" t="s">
        <v>5</v>
      </c>
      <c r="C3006" s="4" t="s">
        <v>10</v>
      </c>
      <c r="D3006" s="4" t="s">
        <v>14</v>
      </c>
    </row>
    <row r="3007" spans="1:8">
      <c r="A3007" t="n">
        <v>25608</v>
      </c>
      <c r="B3007" s="56" t="n">
        <v>56</v>
      </c>
      <c r="C3007" s="7" t="n">
        <v>65534</v>
      </c>
      <c r="D3007" s="7" t="n">
        <v>0</v>
      </c>
    </row>
    <row r="3008" spans="1:8">
      <c r="A3008" t="s">
        <v>4</v>
      </c>
      <c r="B3008" s="4" t="s">
        <v>5</v>
      </c>
      <c r="C3008" s="4" t="s">
        <v>10</v>
      </c>
      <c r="D3008" s="4" t="s">
        <v>14</v>
      </c>
      <c r="E3008" s="4" t="s">
        <v>6</v>
      </c>
      <c r="F3008" s="4" t="s">
        <v>19</v>
      </c>
      <c r="G3008" s="4" t="s">
        <v>19</v>
      </c>
      <c r="H3008" s="4" t="s">
        <v>19</v>
      </c>
    </row>
    <row r="3009" spans="1:8">
      <c r="A3009" t="n">
        <v>25612</v>
      </c>
      <c r="B3009" s="40" t="n">
        <v>48</v>
      </c>
      <c r="C3009" s="7" t="n">
        <v>65534</v>
      </c>
      <c r="D3009" s="7" t="n">
        <v>0</v>
      </c>
      <c r="E3009" s="7" t="s">
        <v>234</v>
      </c>
      <c r="F3009" s="7" t="n">
        <v>-1</v>
      </c>
      <c r="G3009" s="7" t="n">
        <v>1</v>
      </c>
      <c r="H3009" s="7" t="n">
        <v>0</v>
      </c>
    </row>
    <row r="3010" spans="1:8">
      <c r="A3010" t="s">
        <v>4</v>
      </c>
      <c r="B3010" s="4" t="s">
        <v>5</v>
      </c>
    </row>
    <row r="3011" spans="1:8">
      <c r="A3011" t="n">
        <v>25641</v>
      </c>
      <c r="B3011" s="5" t="n">
        <v>1</v>
      </c>
    </row>
    <row r="3012" spans="1:8" s="3" customFormat="1" customHeight="0">
      <c r="A3012" s="3" t="s">
        <v>2</v>
      </c>
      <c r="B3012" s="3" t="s">
        <v>309</v>
      </c>
    </row>
    <row r="3013" spans="1:8">
      <c r="A3013" t="s">
        <v>4</v>
      </c>
      <c r="B3013" s="4" t="s">
        <v>5</v>
      </c>
      <c r="C3013" s="4" t="s">
        <v>10</v>
      </c>
      <c r="D3013" s="4" t="s">
        <v>14</v>
      </c>
      <c r="E3013" s="4" t="s">
        <v>6</v>
      </c>
      <c r="F3013" s="4" t="s">
        <v>19</v>
      </c>
      <c r="G3013" s="4" t="s">
        <v>19</v>
      </c>
      <c r="H3013" s="4" t="s">
        <v>19</v>
      </c>
    </row>
    <row r="3014" spans="1:8">
      <c r="A3014" t="n">
        <v>25644</v>
      </c>
      <c r="B3014" s="40" t="n">
        <v>48</v>
      </c>
      <c r="C3014" s="7" t="n">
        <v>65534</v>
      </c>
      <c r="D3014" s="7" t="n">
        <v>0</v>
      </c>
      <c r="E3014" s="7" t="s">
        <v>235</v>
      </c>
      <c r="F3014" s="7" t="n">
        <v>-1</v>
      </c>
      <c r="G3014" s="7" t="n">
        <v>1</v>
      </c>
      <c r="H3014" s="7" t="n">
        <v>1.40129846432482e-45</v>
      </c>
    </row>
    <row r="3015" spans="1:8">
      <c r="A3015" t="s">
        <v>4</v>
      </c>
      <c r="B3015" s="4" t="s">
        <v>5</v>
      </c>
      <c r="C3015" s="4" t="s">
        <v>10</v>
      </c>
      <c r="D3015" s="4" t="s">
        <v>14</v>
      </c>
    </row>
    <row r="3016" spans="1:8">
      <c r="A3016" t="n">
        <v>25673</v>
      </c>
      <c r="B3016" s="63" t="n">
        <v>96</v>
      </c>
      <c r="C3016" s="7" t="n">
        <v>65534</v>
      </c>
      <c r="D3016" s="7" t="n">
        <v>1</v>
      </c>
    </row>
    <row r="3017" spans="1:8">
      <c r="A3017" t="s">
        <v>4</v>
      </c>
      <c r="B3017" s="4" t="s">
        <v>5</v>
      </c>
      <c r="C3017" s="4" t="s">
        <v>10</v>
      </c>
      <c r="D3017" s="4" t="s">
        <v>14</v>
      </c>
      <c r="E3017" s="4" t="s">
        <v>19</v>
      </c>
      <c r="F3017" s="4" t="s">
        <v>19</v>
      </c>
      <c r="G3017" s="4" t="s">
        <v>19</v>
      </c>
    </row>
    <row r="3018" spans="1:8">
      <c r="A3018" t="n">
        <v>25677</v>
      </c>
      <c r="B3018" s="63" t="n">
        <v>96</v>
      </c>
      <c r="C3018" s="7" t="n">
        <v>65534</v>
      </c>
      <c r="D3018" s="7" t="n">
        <v>2</v>
      </c>
      <c r="E3018" s="7" t="n">
        <v>-27.1200008392334</v>
      </c>
      <c r="F3018" s="7" t="n">
        <v>14.0600004196167</v>
      </c>
      <c r="G3018" s="7" t="n">
        <v>67.5500030517578</v>
      </c>
    </row>
    <row r="3019" spans="1:8">
      <c r="A3019" t="s">
        <v>4</v>
      </c>
      <c r="B3019" s="4" t="s">
        <v>5</v>
      </c>
      <c r="C3019" s="4" t="s">
        <v>10</v>
      </c>
      <c r="D3019" s="4" t="s">
        <v>14</v>
      </c>
      <c r="E3019" s="4" t="s">
        <v>19</v>
      </c>
      <c r="F3019" s="4" t="s">
        <v>19</v>
      </c>
      <c r="G3019" s="4" t="s">
        <v>19</v>
      </c>
    </row>
    <row r="3020" spans="1:8">
      <c r="A3020" t="n">
        <v>25693</v>
      </c>
      <c r="B3020" s="63" t="n">
        <v>96</v>
      </c>
      <c r="C3020" s="7" t="n">
        <v>65534</v>
      </c>
      <c r="D3020" s="7" t="n">
        <v>2</v>
      </c>
      <c r="E3020" s="7" t="n">
        <v>-25.8099994659424</v>
      </c>
      <c r="F3020" s="7" t="n">
        <v>14.0600004196167</v>
      </c>
      <c r="G3020" s="7" t="n">
        <v>67.879997253418</v>
      </c>
    </row>
    <row r="3021" spans="1:8">
      <c r="A3021" t="s">
        <v>4</v>
      </c>
      <c r="B3021" s="4" t="s">
        <v>5</v>
      </c>
      <c r="C3021" s="4" t="s">
        <v>10</v>
      </c>
      <c r="D3021" s="4" t="s">
        <v>14</v>
      </c>
      <c r="E3021" s="4" t="s">
        <v>9</v>
      </c>
      <c r="F3021" s="4" t="s">
        <v>14</v>
      </c>
      <c r="G3021" s="4" t="s">
        <v>10</v>
      </c>
    </row>
    <row r="3022" spans="1:8">
      <c r="A3022" t="n">
        <v>25709</v>
      </c>
      <c r="B3022" s="63" t="n">
        <v>96</v>
      </c>
      <c r="C3022" s="7" t="n">
        <v>65534</v>
      </c>
      <c r="D3022" s="7" t="n">
        <v>0</v>
      </c>
      <c r="E3022" s="7" t="n">
        <v>1074580685</v>
      </c>
      <c r="F3022" s="7" t="n">
        <v>0</v>
      </c>
      <c r="G3022" s="7" t="n">
        <v>0</v>
      </c>
    </row>
    <row r="3023" spans="1:8">
      <c r="A3023" t="s">
        <v>4</v>
      </c>
      <c r="B3023" s="4" t="s">
        <v>5</v>
      </c>
      <c r="C3023" s="4" t="s">
        <v>10</v>
      </c>
      <c r="D3023" s="4" t="s">
        <v>14</v>
      </c>
    </row>
    <row r="3024" spans="1:8">
      <c r="A3024" t="n">
        <v>25720</v>
      </c>
      <c r="B3024" s="56" t="n">
        <v>56</v>
      </c>
      <c r="C3024" s="7" t="n">
        <v>65534</v>
      </c>
      <c r="D3024" s="7" t="n">
        <v>0</v>
      </c>
    </row>
    <row r="3025" spans="1:8">
      <c r="A3025" t="s">
        <v>4</v>
      </c>
      <c r="B3025" s="4" t="s">
        <v>5</v>
      </c>
      <c r="C3025" s="4" t="s">
        <v>10</v>
      </c>
      <c r="D3025" s="4" t="s">
        <v>14</v>
      </c>
      <c r="E3025" s="4" t="s">
        <v>6</v>
      </c>
      <c r="F3025" s="4" t="s">
        <v>19</v>
      </c>
      <c r="G3025" s="4" t="s">
        <v>19</v>
      </c>
      <c r="H3025" s="4" t="s">
        <v>19</v>
      </c>
    </row>
    <row r="3026" spans="1:8">
      <c r="A3026" t="n">
        <v>25724</v>
      </c>
      <c r="B3026" s="40" t="n">
        <v>48</v>
      </c>
      <c r="C3026" s="7" t="n">
        <v>65534</v>
      </c>
      <c r="D3026" s="7" t="n">
        <v>0</v>
      </c>
      <c r="E3026" s="7" t="s">
        <v>234</v>
      </c>
      <c r="F3026" s="7" t="n">
        <v>-1</v>
      </c>
      <c r="G3026" s="7" t="n">
        <v>1</v>
      </c>
      <c r="H3026" s="7" t="n">
        <v>0</v>
      </c>
    </row>
    <row r="3027" spans="1:8">
      <c r="A3027" t="s">
        <v>4</v>
      </c>
      <c r="B3027" s="4" t="s">
        <v>5</v>
      </c>
    </row>
    <row r="3028" spans="1:8">
      <c r="A3028" t="n">
        <v>25753</v>
      </c>
      <c r="B3028" s="5" t="n">
        <v>1</v>
      </c>
    </row>
    <row r="3029" spans="1:8" s="3" customFormat="1" customHeight="0">
      <c r="A3029" s="3" t="s">
        <v>2</v>
      </c>
      <c r="B3029" s="3" t="s">
        <v>310</v>
      </c>
    </row>
    <row r="3030" spans="1:8">
      <c r="A3030" t="s">
        <v>4</v>
      </c>
      <c r="B3030" s="4" t="s">
        <v>5</v>
      </c>
      <c r="C3030" s="4" t="s">
        <v>10</v>
      </c>
    </row>
    <row r="3031" spans="1:8">
      <c r="A3031" t="n">
        <v>25756</v>
      </c>
      <c r="B3031" s="26" t="n">
        <v>16</v>
      </c>
      <c r="C3031" s="7" t="n">
        <v>400</v>
      </c>
    </row>
    <row r="3032" spans="1:8">
      <c r="A3032" t="s">
        <v>4</v>
      </c>
      <c r="B3032" s="4" t="s">
        <v>5</v>
      </c>
      <c r="C3032" s="4" t="s">
        <v>10</v>
      </c>
      <c r="D3032" s="4" t="s">
        <v>14</v>
      </c>
      <c r="E3032" s="4" t="s">
        <v>6</v>
      </c>
      <c r="F3032" s="4" t="s">
        <v>19</v>
      </c>
      <c r="G3032" s="4" t="s">
        <v>19</v>
      </c>
      <c r="H3032" s="4" t="s">
        <v>19</v>
      </c>
    </row>
    <row r="3033" spans="1:8">
      <c r="A3033" t="n">
        <v>25759</v>
      </c>
      <c r="B3033" s="40" t="n">
        <v>48</v>
      </c>
      <c r="C3033" s="7" t="n">
        <v>65534</v>
      </c>
      <c r="D3033" s="7" t="n">
        <v>0</v>
      </c>
      <c r="E3033" s="7" t="s">
        <v>235</v>
      </c>
      <c r="F3033" s="7" t="n">
        <v>-1</v>
      </c>
      <c r="G3033" s="7" t="n">
        <v>1</v>
      </c>
      <c r="H3033" s="7" t="n">
        <v>0</v>
      </c>
    </row>
    <row r="3034" spans="1:8">
      <c r="A3034" t="s">
        <v>4</v>
      </c>
      <c r="B3034" s="4" t="s">
        <v>5</v>
      </c>
      <c r="C3034" s="4" t="s">
        <v>10</v>
      </c>
      <c r="D3034" s="4" t="s">
        <v>14</v>
      </c>
    </row>
    <row r="3035" spans="1:8">
      <c r="A3035" t="n">
        <v>25788</v>
      </c>
      <c r="B3035" s="63" t="n">
        <v>96</v>
      </c>
      <c r="C3035" s="7" t="n">
        <v>65534</v>
      </c>
      <c r="D3035" s="7" t="n">
        <v>1</v>
      </c>
    </row>
    <row r="3036" spans="1:8">
      <c r="A3036" t="s">
        <v>4</v>
      </c>
      <c r="B3036" s="4" t="s">
        <v>5</v>
      </c>
      <c r="C3036" s="4" t="s">
        <v>10</v>
      </c>
      <c r="D3036" s="4" t="s">
        <v>14</v>
      </c>
      <c r="E3036" s="4" t="s">
        <v>19</v>
      </c>
      <c r="F3036" s="4" t="s">
        <v>19</v>
      </c>
      <c r="G3036" s="4" t="s">
        <v>19</v>
      </c>
    </row>
    <row r="3037" spans="1:8">
      <c r="A3037" t="n">
        <v>25792</v>
      </c>
      <c r="B3037" s="63" t="n">
        <v>96</v>
      </c>
      <c r="C3037" s="7" t="n">
        <v>65534</v>
      </c>
      <c r="D3037" s="7" t="n">
        <v>2</v>
      </c>
      <c r="E3037" s="7" t="n">
        <v>-23.3500003814697</v>
      </c>
      <c r="F3037" s="7" t="n">
        <v>14.0699996948242</v>
      </c>
      <c r="G3037" s="7" t="n">
        <v>66.1500015258789</v>
      </c>
    </row>
    <row r="3038" spans="1:8">
      <c r="A3038" t="s">
        <v>4</v>
      </c>
      <c r="B3038" s="4" t="s">
        <v>5</v>
      </c>
      <c r="C3038" s="4" t="s">
        <v>10</v>
      </c>
      <c r="D3038" s="4" t="s">
        <v>14</v>
      </c>
      <c r="E3038" s="4" t="s">
        <v>19</v>
      </c>
      <c r="F3038" s="4" t="s">
        <v>19</v>
      </c>
      <c r="G3038" s="4" t="s">
        <v>19</v>
      </c>
    </row>
    <row r="3039" spans="1:8">
      <c r="A3039" t="n">
        <v>25808</v>
      </c>
      <c r="B3039" s="63" t="n">
        <v>96</v>
      </c>
      <c r="C3039" s="7" t="n">
        <v>65534</v>
      </c>
      <c r="D3039" s="7" t="n">
        <v>2</v>
      </c>
      <c r="E3039" s="7" t="n">
        <v>-18.5400009155273</v>
      </c>
      <c r="F3039" s="7" t="n">
        <v>12.8599996566772</v>
      </c>
      <c r="G3039" s="7" t="n">
        <v>68.0800018310547</v>
      </c>
    </row>
    <row r="3040" spans="1:8">
      <c r="A3040" t="s">
        <v>4</v>
      </c>
      <c r="B3040" s="4" t="s">
        <v>5</v>
      </c>
      <c r="C3040" s="4" t="s">
        <v>10</v>
      </c>
      <c r="D3040" s="4" t="s">
        <v>14</v>
      </c>
      <c r="E3040" s="4" t="s">
        <v>19</v>
      </c>
      <c r="F3040" s="4" t="s">
        <v>19</v>
      </c>
      <c r="G3040" s="4" t="s">
        <v>19</v>
      </c>
    </row>
    <row r="3041" spans="1:8">
      <c r="A3041" t="n">
        <v>25824</v>
      </c>
      <c r="B3041" s="63" t="n">
        <v>96</v>
      </c>
      <c r="C3041" s="7" t="n">
        <v>65534</v>
      </c>
      <c r="D3041" s="7" t="n">
        <v>2</v>
      </c>
      <c r="E3041" s="7" t="n">
        <v>-12.3500003814697</v>
      </c>
      <c r="F3041" s="7" t="n">
        <v>12.539999961853</v>
      </c>
      <c r="G3041" s="7" t="n">
        <v>70.5599975585938</v>
      </c>
    </row>
    <row r="3042" spans="1:8">
      <c r="A3042" t="s">
        <v>4</v>
      </c>
      <c r="B3042" s="4" t="s">
        <v>5</v>
      </c>
      <c r="C3042" s="4" t="s">
        <v>10</v>
      </c>
      <c r="D3042" s="4" t="s">
        <v>14</v>
      </c>
      <c r="E3042" s="4" t="s">
        <v>19</v>
      </c>
      <c r="F3042" s="4" t="s">
        <v>19</v>
      </c>
      <c r="G3042" s="4" t="s">
        <v>19</v>
      </c>
    </row>
    <row r="3043" spans="1:8">
      <c r="A3043" t="n">
        <v>25840</v>
      </c>
      <c r="B3043" s="63" t="n">
        <v>96</v>
      </c>
      <c r="C3043" s="7" t="n">
        <v>65534</v>
      </c>
      <c r="D3043" s="7" t="n">
        <v>2</v>
      </c>
      <c r="E3043" s="7" t="n">
        <v>-10.8599996566772</v>
      </c>
      <c r="F3043" s="7" t="n">
        <v>12.539999961853</v>
      </c>
      <c r="G3043" s="7" t="n">
        <v>71.1600036621094</v>
      </c>
    </row>
    <row r="3044" spans="1:8">
      <c r="A3044" t="s">
        <v>4</v>
      </c>
      <c r="B3044" s="4" t="s">
        <v>5</v>
      </c>
      <c r="C3044" s="4" t="s">
        <v>10</v>
      </c>
      <c r="D3044" s="4" t="s">
        <v>14</v>
      </c>
      <c r="E3044" s="4" t="s">
        <v>9</v>
      </c>
      <c r="F3044" s="4" t="s">
        <v>14</v>
      </c>
      <c r="G3044" s="4" t="s">
        <v>10</v>
      </c>
    </row>
    <row r="3045" spans="1:8">
      <c r="A3045" t="n">
        <v>25856</v>
      </c>
      <c r="B3045" s="63" t="n">
        <v>96</v>
      </c>
      <c r="C3045" s="7" t="n">
        <v>65534</v>
      </c>
      <c r="D3045" s="7" t="n">
        <v>0</v>
      </c>
      <c r="E3045" s="7" t="n">
        <v>1085276160</v>
      </c>
      <c r="F3045" s="7" t="n">
        <v>0</v>
      </c>
      <c r="G3045" s="7" t="n">
        <v>0</v>
      </c>
    </row>
    <row r="3046" spans="1:8">
      <c r="A3046" t="s">
        <v>4</v>
      </c>
      <c r="B3046" s="4" t="s">
        <v>5</v>
      </c>
      <c r="C3046" s="4" t="s">
        <v>10</v>
      </c>
      <c r="D3046" s="4" t="s">
        <v>14</v>
      </c>
    </row>
    <row r="3047" spans="1:8">
      <c r="A3047" t="n">
        <v>25867</v>
      </c>
      <c r="B3047" s="56" t="n">
        <v>56</v>
      </c>
      <c r="C3047" s="7" t="n">
        <v>65534</v>
      </c>
      <c r="D3047" s="7" t="n">
        <v>0</v>
      </c>
    </row>
    <row r="3048" spans="1:8">
      <c r="A3048" t="s">
        <v>4</v>
      </c>
      <c r="B3048" s="4" t="s">
        <v>5</v>
      </c>
      <c r="C3048" s="4" t="s">
        <v>10</v>
      </c>
      <c r="D3048" s="4" t="s">
        <v>14</v>
      </c>
      <c r="E3048" s="4" t="s">
        <v>6</v>
      </c>
      <c r="F3048" s="4" t="s">
        <v>19</v>
      </c>
      <c r="G3048" s="4" t="s">
        <v>19</v>
      </c>
      <c r="H3048" s="4" t="s">
        <v>19</v>
      </c>
    </row>
    <row r="3049" spans="1:8">
      <c r="A3049" t="n">
        <v>25871</v>
      </c>
      <c r="B3049" s="40" t="n">
        <v>48</v>
      </c>
      <c r="C3049" s="7" t="n">
        <v>65534</v>
      </c>
      <c r="D3049" s="7" t="n">
        <v>0</v>
      </c>
      <c r="E3049" s="7" t="s">
        <v>234</v>
      </c>
      <c r="F3049" s="7" t="n">
        <v>-1</v>
      </c>
      <c r="G3049" s="7" t="n">
        <v>1</v>
      </c>
      <c r="H3049" s="7" t="n">
        <v>0</v>
      </c>
    </row>
    <row r="3050" spans="1:8">
      <c r="A3050" t="s">
        <v>4</v>
      </c>
      <c r="B3050" s="4" t="s">
        <v>5</v>
      </c>
      <c r="C3050" s="4" t="s">
        <v>10</v>
      </c>
      <c r="D3050" s="4" t="s">
        <v>19</v>
      </c>
      <c r="E3050" s="4" t="s">
        <v>19</v>
      </c>
      <c r="F3050" s="4" t="s">
        <v>14</v>
      </c>
    </row>
    <row r="3051" spans="1:8">
      <c r="A3051" t="n">
        <v>25900</v>
      </c>
      <c r="B3051" s="60" t="n">
        <v>52</v>
      </c>
      <c r="C3051" s="7" t="n">
        <v>65534</v>
      </c>
      <c r="D3051" s="7" t="n">
        <v>68.0999984741211</v>
      </c>
      <c r="E3051" s="7" t="n">
        <v>10</v>
      </c>
      <c r="F3051" s="7" t="n">
        <v>1</v>
      </c>
    </row>
    <row r="3052" spans="1:8">
      <c r="A3052" t="s">
        <v>4</v>
      </c>
      <c r="B3052" s="4" t="s">
        <v>5</v>
      </c>
      <c r="C3052" s="4" t="s">
        <v>10</v>
      </c>
    </row>
    <row r="3053" spans="1:8">
      <c r="A3053" t="n">
        <v>25912</v>
      </c>
      <c r="B3053" s="61" t="n">
        <v>54</v>
      </c>
      <c r="C3053" s="7" t="n">
        <v>65534</v>
      </c>
    </row>
    <row r="3054" spans="1:8">
      <c r="A3054" t="s">
        <v>4</v>
      </c>
      <c r="B3054" s="4" t="s">
        <v>5</v>
      </c>
    </row>
    <row r="3055" spans="1:8">
      <c r="A3055" t="n">
        <v>25915</v>
      </c>
      <c r="B3055" s="5" t="n">
        <v>1</v>
      </c>
    </row>
    <row r="3056" spans="1:8" s="3" customFormat="1" customHeight="0">
      <c r="A3056" s="3" t="s">
        <v>2</v>
      </c>
      <c r="B3056" s="3" t="s">
        <v>311</v>
      </c>
    </row>
    <row r="3057" spans="1:8">
      <c r="A3057" t="s">
        <v>4</v>
      </c>
      <c r="B3057" s="4" t="s">
        <v>5</v>
      </c>
      <c r="C3057" s="4" t="s">
        <v>10</v>
      </c>
      <c r="D3057" s="4" t="s">
        <v>14</v>
      </c>
      <c r="E3057" s="4" t="s">
        <v>6</v>
      </c>
      <c r="F3057" s="4" t="s">
        <v>19</v>
      </c>
      <c r="G3057" s="4" t="s">
        <v>19</v>
      </c>
      <c r="H3057" s="4" t="s">
        <v>19</v>
      </c>
    </row>
    <row r="3058" spans="1:8">
      <c r="A3058" t="n">
        <v>25916</v>
      </c>
      <c r="B3058" s="40" t="n">
        <v>48</v>
      </c>
      <c r="C3058" s="7" t="n">
        <v>65534</v>
      </c>
      <c r="D3058" s="7" t="n">
        <v>0</v>
      </c>
      <c r="E3058" s="7" t="s">
        <v>235</v>
      </c>
      <c r="F3058" s="7" t="n">
        <v>-1</v>
      </c>
      <c r="G3058" s="7" t="n">
        <v>1</v>
      </c>
      <c r="H3058" s="7" t="n">
        <v>0</v>
      </c>
    </row>
    <row r="3059" spans="1:8">
      <c r="A3059" t="s">
        <v>4</v>
      </c>
      <c r="B3059" s="4" t="s">
        <v>5</v>
      </c>
      <c r="C3059" s="4" t="s">
        <v>10</v>
      </c>
      <c r="D3059" s="4" t="s">
        <v>14</v>
      </c>
    </row>
    <row r="3060" spans="1:8">
      <c r="A3060" t="n">
        <v>25945</v>
      </c>
      <c r="B3060" s="63" t="n">
        <v>96</v>
      </c>
      <c r="C3060" s="7" t="n">
        <v>65534</v>
      </c>
      <c r="D3060" s="7" t="n">
        <v>1</v>
      </c>
    </row>
    <row r="3061" spans="1:8">
      <c r="A3061" t="s">
        <v>4</v>
      </c>
      <c r="B3061" s="4" t="s">
        <v>5</v>
      </c>
      <c r="C3061" s="4" t="s">
        <v>10</v>
      </c>
      <c r="D3061" s="4" t="s">
        <v>14</v>
      </c>
      <c r="E3061" s="4" t="s">
        <v>19</v>
      </c>
      <c r="F3061" s="4" t="s">
        <v>19</v>
      </c>
      <c r="G3061" s="4" t="s">
        <v>19</v>
      </c>
    </row>
    <row r="3062" spans="1:8">
      <c r="A3062" t="n">
        <v>25949</v>
      </c>
      <c r="B3062" s="63" t="n">
        <v>96</v>
      </c>
      <c r="C3062" s="7" t="n">
        <v>65534</v>
      </c>
      <c r="D3062" s="7" t="n">
        <v>2</v>
      </c>
      <c r="E3062" s="7" t="n">
        <v>-22.6700000762939</v>
      </c>
      <c r="F3062" s="7" t="n">
        <v>14.0900001525879</v>
      </c>
      <c r="G3062" s="7" t="n">
        <v>64.1900024414063</v>
      </c>
    </row>
    <row r="3063" spans="1:8">
      <c r="A3063" t="s">
        <v>4</v>
      </c>
      <c r="B3063" s="4" t="s">
        <v>5</v>
      </c>
      <c r="C3063" s="4" t="s">
        <v>10</v>
      </c>
      <c r="D3063" s="4" t="s">
        <v>14</v>
      </c>
      <c r="E3063" s="4" t="s">
        <v>19</v>
      </c>
      <c r="F3063" s="4" t="s">
        <v>19</v>
      </c>
      <c r="G3063" s="4" t="s">
        <v>19</v>
      </c>
    </row>
    <row r="3064" spans="1:8">
      <c r="A3064" t="n">
        <v>25965</v>
      </c>
      <c r="B3064" s="63" t="n">
        <v>96</v>
      </c>
      <c r="C3064" s="7" t="n">
        <v>65534</v>
      </c>
      <c r="D3064" s="7" t="n">
        <v>2</v>
      </c>
      <c r="E3064" s="7" t="n">
        <v>-18.0900001525879</v>
      </c>
      <c r="F3064" s="7" t="n">
        <v>12.8800001144409</v>
      </c>
      <c r="G3064" s="7" t="n">
        <v>66.6999969482422</v>
      </c>
    </row>
    <row r="3065" spans="1:8">
      <c r="A3065" t="s">
        <v>4</v>
      </c>
      <c r="B3065" s="4" t="s">
        <v>5</v>
      </c>
      <c r="C3065" s="4" t="s">
        <v>10</v>
      </c>
      <c r="D3065" s="4" t="s">
        <v>14</v>
      </c>
      <c r="E3065" s="4" t="s">
        <v>19</v>
      </c>
      <c r="F3065" s="4" t="s">
        <v>19</v>
      </c>
      <c r="G3065" s="4" t="s">
        <v>19</v>
      </c>
    </row>
    <row r="3066" spans="1:8">
      <c r="A3066" t="n">
        <v>25981</v>
      </c>
      <c r="B3066" s="63" t="n">
        <v>96</v>
      </c>
      <c r="C3066" s="7" t="n">
        <v>65534</v>
      </c>
      <c r="D3066" s="7" t="n">
        <v>2</v>
      </c>
      <c r="E3066" s="7" t="n">
        <v>-12.1599998474121</v>
      </c>
      <c r="F3066" s="7" t="n">
        <v>12.5500001907349</v>
      </c>
      <c r="G3066" s="7" t="n">
        <v>68.9800033569336</v>
      </c>
    </row>
    <row r="3067" spans="1:8">
      <c r="A3067" t="s">
        <v>4</v>
      </c>
      <c r="B3067" s="4" t="s">
        <v>5</v>
      </c>
      <c r="C3067" s="4" t="s">
        <v>10</v>
      </c>
      <c r="D3067" s="4" t="s">
        <v>14</v>
      </c>
      <c r="E3067" s="4" t="s">
        <v>19</v>
      </c>
      <c r="F3067" s="4" t="s">
        <v>19</v>
      </c>
      <c r="G3067" s="4" t="s">
        <v>19</v>
      </c>
    </row>
    <row r="3068" spans="1:8">
      <c r="A3068" t="n">
        <v>25997</v>
      </c>
      <c r="B3068" s="63" t="n">
        <v>96</v>
      </c>
      <c r="C3068" s="7" t="n">
        <v>65534</v>
      </c>
      <c r="D3068" s="7" t="n">
        <v>2</v>
      </c>
      <c r="E3068" s="7" t="n">
        <v>-7.48999977111816</v>
      </c>
      <c r="F3068" s="7" t="n">
        <v>12.539999961853</v>
      </c>
      <c r="G3068" s="7" t="n">
        <v>68.8000030517578</v>
      </c>
    </row>
    <row r="3069" spans="1:8">
      <c r="A3069" t="s">
        <v>4</v>
      </c>
      <c r="B3069" s="4" t="s">
        <v>5</v>
      </c>
      <c r="C3069" s="4" t="s">
        <v>10</v>
      </c>
      <c r="D3069" s="4" t="s">
        <v>14</v>
      </c>
      <c r="E3069" s="4" t="s">
        <v>19</v>
      </c>
      <c r="F3069" s="4" t="s">
        <v>19</v>
      </c>
      <c r="G3069" s="4" t="s">
        <v>19</v>
      </c>
    </row>
    <row r="3070" spans="1:8">
      <c r="A3070" t="n">
        <v>26013</v>
      </c>
      <c r="B3070" s="63" t="n">
        <v>96</v>
      </c>
      <c r="C3070" s="7" t="n">
        <v>65534</v>
      </c>
      <c r="D3070" s="7" t="n">
        <v>2</v>
      </c>
      <c r="E3070" s="7" t="n">
        <v>-2.53999996185303</v>
      </c>
      <c r="F3070" s="7" t="n">
        <v>12.5299997329712</v>
      </c>
      <c r="G3070" s="7" t="n">
        <v>69.7099990844727</v>
      </c>
    </row>
    <row r="3071" spans="1:8">
      <c r="A3071" t="s">
        <v>4</v>
      </c>
      <c r="B3071" s="4" t="s">
        <v>5</v>
      </c>
      <c r="C3071" s="4" t="s">
        <v>10</v>
      </c>
      <c r="D3071" s="4" t="s">
        <v>14</v>
      </c>
      <c r="E3071" s="4" t="s">
        <v>9</v>
      </c>
      <c r="F3071" s="4" t="s">
        <v>14</v>
      </c>
      <c r="G3071" s="4" t="s">
        <v>10</v>
      </c>
    </row>
    <row r="3072" spans="1:8">
      <c r="A3072" t="n">
        <v>26029</v>
      </c>
      <c r="B3072" s="63" t="n">
        <v>96</v>
      </c>
      <c r="C3072" s="7" t="n">
        <v>65534</v>
      </c>
      <c r="D3072" s="7" t="n">
        <v>0</v>
      </c>
      <c r="E3072" s="7" t="n">
        <v>1085276160</v>
      </c>
      <c r="F3072" s="7" t="n">
        <v>0</v>
      </c>
      <c r="G3072" s="7" t="n">
        <v>0</v>
      </c>
    </row>
    <row r="3073" spans="1:8">
      <c r="A3073" t="s">
        <v>4</v>
      </c>
      <c r="B3073" s="4" t="s">
        <v>5</v>
      </c>
      <c r="C3073" s="4" t="s">
        <v>10</v>
      </c>
      <c r="D3073" s="4" t="s">
        <v>14</v>
      </c>
    </row>
    <row r="3074" spans="1:8">
      <c r="A3074" t="n">
        <v>26040</v>
      </c>
      <c r="B3074" s="56" t="n">
        <v>56</v>
      </c>
      <c r="C3074" s="7" t="n">
        <v>65534</v>
      </c>
      <c r="D3074" s="7" t="n">
        <v>0</v>
      </c>
    </row>
    <row r="3075" spans="1:8">
      <c r="A3075" t="s">
        <v>4</v>
      </c>
      <c r="B3075" s="4" t="s">
        <v>5</v>
      </c>
      <c r="C3075" s="4" t="s">
        <v>10</v>
      </c>
      <c r="D3075" s="4" t="s">
        <v>14</v>
      </c>
      <c r="E3075" s="4" t="s">
        <v>6</v>
      </c>
      <c r="F3075" s="4" t="s">
        <v>19</v>
      </c>
      <c r="G3075" s="4" t="s">
        <v>19</v>
      </c>
      <c r="H3075" s="4" t="s">
        <v>19</v>
      </c>
    </row>
    <row r="3076" spans="1:8">
      <c r="A3076" t="n">
        <v>26044</v>
      </c>
      <c r="B3076" s="40" t="n">
        <v>48</v>
      </c>
      <c r="C3076" s="7" t="n">
        <v>65534</v>
      </c>
      <c r="D3076" s="7" t="n">
        <v>0</v>
      </c>
      <c r="E3076" s="7" t="s">
        <v>234</v>
      </c>
      <c r="F3076" s="7" t="n">
        <v>-1</v>
      </c>
      <c r="G3076" s="7" t="n">
        <v>1</v>
      </c>
      <c r="H3076" s="7" t="n">
        <v>0</v>
      </c>
    </row>
    <row r="3077" spans="1:8">
      <c r="A3077" t="s">
        <v>4</v>
      </c>
      <c r="B3077" s="4" t="s">
        <v>5</v>
      </c>
      <c r="C3077" s="4" t="s">
        <v>10</v>
      </c>
      <c r="D3077" s="4" t="s">
        <v>19</v>
      </c>
      <c r="E3077" s="4" t="s">
        <v>19</v>
      </c>
      <c r="F3077" s="4" t="s">
        <v>14</v>
      </c>
    </row>
    <row r="3078" spans="1:8">
      <c r="A3078" t="n">
        <v>26073</v>
      </c>
      <c r="B3078" s="60" t="n">
        <v>52</v>
      </c>
      <c r="C3078" s="7" t="n">
        <v>65534</v>
      </c>
      <c r="D3078" s="7" t="n">
        <v>334.200012207031</v>
      </c>
      <c r="E3078" s="7" t="n">
        <v>10</v>
      </c>
      <c r="F3078" s="7" t="n">
        <v>1</v>
      </c>
    </row>
    <row r="3079" spans="1:8">
      <c r="A3079" t="s">
        <v>4</v>
      </c>
      <c r="B3079" s="4" t="s">
        <v>5</v>
      </c>
      <c r="C3079" s="4" t="s">
        <v>10</v>
      </c>
    </row>
    <row r="3080" spans="1:8">
      <c r="A3080" t="n">
        <v>26085</v>
      </c>
      <c r="B3080" s="61" t="n">
        <v>54</v>
      </c>
      <c r="C3080" s="7" t="n">
        <v>65534</v>
      </c>
    </row>
    <row r="3081" spans="1:8">
      <c r="A3081" t="s">
        <v>4</v>
      </c>
      <c r="B3081" s="4" t="s">
        <v>5</v>
      </c>
    </row>
    <row r="3082" spans="1:8">
      <c r="A3082" t="n">
        <v>26088</v>
      </c>
      <c r="B3082" s="5" t="n">
        <v>1</v>
      </c>
    </row>
    <row r="3083" spans="1:8" s="3" customFormat="1" customHeight="0">
      <c r="A3083" s="3" t="s">
        <v>2</v>
      </c>
      <c r="B3083" s="3" t="s">
        <v>312</v>
      </c>
    </row>
    <row r="3084" spans="1:8">
      <c r="A3084" t="s">
        <v>4</v>
      </c>
      <c r="B3084" s="4" t="s">
        <v>5</v>
      </c>
      <c r="C3084" s="4" t="s">
        <v>10</v>
      </c>
    </row>
    <row r="3085" spans="1:8">
      <c r="A3085" t="n">
        <v>26092</v>
      </c>
      <c r="B3085" s="26" t="n">
        <v>16</v>
      </c>
      <c r="C3085" s="7" t="n">
        <v>200</v>
      </c>
    </row>
    <row r="3086" spans="1:8">
      <c r="A3086" t="s">
        <v>4</v>
      </c>
      <c r="B3086" s="4" t="s">
        <v>5</v>
      </c>
      <c r="C3086" s="4" t="s">
        <v>10</v>
      </c>
      <c r="D3086" s="4" t="s">
        <v>14</v>
      </c>
      <c r="E3086" s="4" t="s">
        <v>6</v>
      </c>
      <c r="F3086" s="4" t="s">
        <v>19</v>
      </c>
      <c r="G3086" s="4" t="s">
        <v>19</v>
      </c>
      <c r="H3086" s="4" t="s">
        <v>19</v>
      </c>
    </row>
    <row r="3087" spans="1:8">
      <c r="A3087" t="n">
        <v>26095</v>
      </c>
      <c r="B3087" s="40" t="n">
        <v>48</v>
      </c>
      <c r="C3087" s="7" t="n">
        <v>65534</v>
      </c>
      <c r="D3087" s="7" t="n">
        <v>0</v>
      </c>
      <c r="E3087" s="7" t="s">
        <v>235</v>
      </c>
      <c r="F3087" s="7" t="n">
        <v>-1</v>
      </c>
      <c r="G3087" s="7" t="n">
        <v>1</v>
      </c>
      <c r="H3087" s="7" t="n">
        <v>0</v>
      </c>
    </row>
    <row r="3088" spans="1:8">
      <c r="A3088" t="s">
        <v>4</v>
      </c>
      <c r="B3088" s="4" t="s">
        <v>5</v>
      </c>
      <c r="C3088" s="4" t="s">
        <v>10</v>
      </c>
      <c r="D3088" s="4" t="s">
        <v>14</v>
      </c>
    </row>
    <row r="3089" spans="1:8">
      <c r="A3089" t="n">
        <v>26124</v>
      </c>
      <c r="B3089" s="63" t="n">
        <v>96</v>
      </c>
      <c r="C3089" s="7" t="n">
        <v>65534</v>
      </c>
      <c r="D3089" s="7" t="n">
        <v>1</v>
      </c>
    </row>
    <row r="3090" spans="1:8">
      <c r="A3090" t="s">
        <v>4</v>
      </c>
      <c r="B3090" s="4" t="s">
        <v>5</v>
      </c>
      <c r="C3090" s="4" t="s">
        <v>10</v>
      </c>
      <c r="D3090" s="4" t="s">
        <v>14</v>
      </c>
      <c r="E3090" s="4" t="s">
        <v>19</v>
      </c>
      <c r="F3090" s="4" t="s">
        <v>19</v>
      </c>
      <c r="G3090" s="4" t="s">
        <v>19</v>
      </c>
    </row>
    <row r="3091" spans="1:8">
      <c r="A3091" t="n">
        <v>26128</v>
      </c>
      <c r="B3091" s="63" t="n">
        <v>96</v>
      </c>
      <c r="C3091" s="7" t="n">
        <v>65534</v>
      </c>
      <c r="D3091" s="7" t="n">
        <v>2</v>
      </c>
      <c r="E3091" s="7" t="n">
        <v>-25.1900005340576</v>
      </c>
      <c r="F3091" s="7" t="n">
        <v>14.0600004196167</v>
      </c>
      <c r="G3091" s="7" t="n">
        <v>68.0400009155273</v>
      </c>
    </row>
    <row r="3092" spans="1:8">
      <c r="A3092" t="s">
        <v>4</v>
      </c>
      <c r="B3092" s="4" t="s">
        <v>5</v>
      </c>
      <c r="C3092" s="4" t="s">
        <v>10</v>
      </c>
      <c r="D3092" s="4" t="s">
        <v>14</v>
      </c>
      <c r="E3092" s="4" t="s">
        <v>19</v>
      </c>
      <c r="F3092" s="4" t="s">
        <v>19</v>
      </c>
      <c r="G3092" s="4" t="s">
        <v>19</v>
      </c>
    </row>
    <row r="3093" spans="1:8">
      <c r="A3093" t="n">
        <v>26144</v>
      </c>
      <c r="B3093" s="63" t="n">
        <v>96</v>
      </c>
      <c r="C3093" s="7" t="n">
        <v>65534</v>
      </c>
      <c r="D3093" s="7" t="n">
        <v>2</v>
      </c>
      <c r="E3093" s="7" t="n">
        <v>-18.6499996185303</v>
      </c>
      <c r="F3093" s="7" t="n">
        <v>12.8400001525879</v>
      </c>
      <c r="G3093" s="7" t="n">
        <v>69.6999969482422</v>
      </c>
    </row>
    <row r="3094" spans="1:8">
      <c r="A3094" t="s">
        <v>4</v>
      </c>
      <c r="B3094" s="4" t="s">
        <v>5</v>
      </c>
      <c r="C3094" s="4" t="s">
        <v>10</v>
      </c>
      <c r="D3094" s="4" t="s">
        <v>14</v>
      </c>
      <c r="E3094" s="4" t="s">
        <v>19</v>
      </c>
      <c r="F3094" s="4" t="s">
        <v>19</v>
      </c>
      <c r="G3094" s="4" t="s">
        <v>19</v>
      </c>
    </row>
    <row r="3095" spans="1:8">
      <c r="A3095" t="n">
        <v>26160</v>
      </c>
      <c r="B3095" s="63" t="n">
        <v>96</v>
      </c>
      <c r="C3095" s="7" t="n">
        <v>65534</v>
      </c>
      <c r="D3095" s="7" t="n">
        <v>2</v>
      </c>
      <c r="E3095" s="7" t="n">
        <v>-13.1000003814697</v>
      </c>
      <c r="F3095" s="7" t="n">
        <v>12.5699996948242</v>
      </c>
      <c r="G3095" s="7" t="n">
        <v>71.879997253418</v>
      </c>
    </row>
    <row r="3096" spans="1:8">
      <c r="A3096" t="s">
        <v>4</v>
      </c>
      <c r="B3096" s="4" t="s">
        <v>5</v>
      </c>
      <c r="C3096" s="4" t="s">
        <v>10</v>
      </c>
      <c r="D3096" s="4" t="s">
        <v>14</v>
      </c>
      <c r="E3096" s="4" t="s">
        <v>19</v>
      </c>
      <c r="F3096" s="4" t="s">
        <v>19</v>
      </c>
      <c r="G3096" s="4" t="s">
        <v>19</v>
      </c>
    </row>
    <row r="3097" spans="1:8">
      <c r="A3097" t="n">
        <v>26176</v>
      </c>
      <c r="B3097" s="63" t="n">
        <v>96</v>
      </c>
      <c r="C3097" s="7" t="n">
        <v>65534</v>
      </c>
      <c r="D3097" s="7" t="n">
        <v>2</v>
      </c>
      <c r="E3097" s="7" t="n">
        <v>-10.289999961853</v>
      </c>
      <c r="F3097" s="7" t="n">
        <v>12.3500003814697</v>
      </c>
      <c r="G3097" s="7" t="n">
        <v>74.9300003051758</v>
      </c>
    </row>
    <row r="3098" spans="1:8">
      <c r="A3098" t="s">
        <v>4</v>
      </c>
      <c r="B3098" s="4" t="s">
        <v>5</v>
      </c>
      <c r="C3098" s="4" t="s">
        <v>10</v>
      </c>
      <c r="D3098" s="4" t="s">
        <v>14</v>
      </c>
      <c r="E3098" s="4" t="s">
        <v>19</v>
      </c>
      <c r="F3098" s="4" t="s">
        <v>19</v>
      </c>
      <c r="G3098" s="4" t="s">
        <v>19</v>
      </c>
    </row>
    <row r="3099" spans="1:8">
      <c r="A3099" t="n">
        <v>26192</v>
      </c>
      <c r="B3099" s="63" t="n">
        <v>96</v>
      </c>
      <c r="C3099" s="7" t="n">
        <v>65534</v>
      </c>
      <c r="D3099" s="7" t="n">
        <v>2</v>
      </c>
      <c r="E3099" s="7" t="n">
        <v>-6.51000022888184</v>
      </c>
      <c r="F3099" s="7" t="n">
        <v>12.5299997329712</v>
      </c>
      <c r="G3099" s="7" t="n">
        <v>77.4800033569336</v>
      </c>
    </row>
    <row r="3100" spans="1:8">
      <c r="A3100" t="s">
        <v>4</v>
      </c>
      <c r="B3100" s="4" t="s">
        <v>5</v>
      </c>
      <c r="C3100" s="4" t="s">
        <v>10</v>
      </c>
      <c r="D3100" s="4" t="s">
        <v>14</v>
      </c>
      <c r="E3100" s="4" t="s">
        <v>9</v>
      </c>
      <c r="F3100" s="4" t="s">
        <v>14</v>
      </c>
      <c r="G3100" s="4" t="s">
        <v>10</v>
      </c>
    </row>
    <row r="3101" spans="1:8">
      <c r="A3101" t="n">
        <v>26208</v>
      </c>
      <c r="B3101" s="63" t="n">
        <v>96</v>
      </c>
      <c r="C3101" s="7" t="n">
        <v>65534</v>
      </c>
      <c r="D3101" s="7" t="n">
        <v>0</v>
      </c>
      <c r="E3101" s="7" t="n">
        <v>1085276160</v>
      </c>
      <c r="F3101" s="7" t="n">
        <v>0</v>
      </c>
      <c r="G3101" s="7" t="n">
        <v>0</v>
      </c>
    </row>
    <row r="3102" spans="1:8">
      <c r="A3102" t="s">
        <v>4</v>
      </c>
      <c r="B3102" s="4" t="s">
        <v>5</v>
      </c>
      <c r="C3102" s="4" t="s">
        <v>10</v>
      </c>
      <c r="D3102" s="4" t="s">
        <v>14</v>
      </c>
    </row>
    <row r="3103" spans="1:8">
      <c r="A3103" t="n">
        <v>26219</v>
      </c>
      <c r="B3103" s="56" t="n">
        <v>56</v>
      </c>
      <c r="C3103" s="7" t="n">
        <v>65534</v>
      </c>
      <c r="D3103" s="7" t="n">
        <v>0</v>
      </c>
    </row>
    <row r="3104" spans="1:8">
      <c r="A3104" t="s">
        <v>4</v>
      </c>
      <c r="B3104" s="4" t="s">
        <v>5</v>
      </c>
      <c r="C3104" s="4" t="s">
        <v>10</v>
      </c>
      <c r="D3104" s="4" t="s">
        <v>14</v>
      </c>
      <c r="E3104" s="4" t="s">
        <v>6</v>
      </c>
      <c r="F3104" s="4" t="s">
        <v>19</v>
      </c>
      <c r="G3104" s="4" t="s">
        <v>19</v>
      </c>
      <c r="H3104" s="4" t="s">
        <v>19</v>
      </c>
    </row>
    <row r="3105" spans="1:8">
      <c r="A3105" t="n">
        <v>26223</v>
      </c>
      <c r="B3105" s="40" t="n">
        <v>48</v>
      </c>
      <c r="C3105" s="7" t="n">
        <v>65534</v>
      </c>
      <c r="D3105" s="7" t="n">
        <v>0</v>
      </c>
      <c r="E3105" s="7" t="s">
        <v>234</v>
      </c>
      <c r="F3105" s="7" t="n">
        <v>-1</v>
      </c>
      <c r="G3105" s="7" t="n">
        <v>1</v>
      </c>
      <c r="H3105" s="7" t="n">
        <v>0</v>
      </c>
    </row>
    <row r="3106" spans="1:8">
      <c r="A3106" t="s">
        <v>4</v>
      </c>
      <c r="B3106" s="4" t="s">
        <v>5</v>
      </c>
      <c r="C3106" s="4" t="s">
        <v>10</v>
      </c>
      <c r="D3106" s="4" t="s">
        <v>19</v>
      </c>
      <c r="E3106" s="4" t="s">
        <v>19</v>
      </c>
      <c r="F3106" s="4" t="s">
        <v>14</v>
      </c>
    </row>
    <row r="3107" spans="1:8">
      <c r="A3107" t="n">
        <v>26252</v>
      </c>
      <c r="B3107" s="60" t="n">
        <v>52</v>
      </c>
      <c r="C3107" s="7" t="n">
        <v>65534</v>
      </c>
      <c r="D3107" s="7" t="n">
        <v>153.199996948242</v>
      </c>
      <c r="E3107" s="7" t="n">
        <v>10</v>
      </c>
      <c r="F3107" s="7" t="n">
        <v>1</v>
      </c>
    </row>
    <row r="3108" spans="1:8">
      <c r="A3108" t="s">
        <v>4</v>
      </c>
      <c r="B3108" s="4" t="s">
        <v>5</v>
      </c>
      <c r="C3108" s="4" t="s">
        <v>10</v>
      </c>
    </row>
    <row r="3109" spans="1:8">
      <c r="A3109" t="n">
        <v>26264</v>
      </c>
      <c r="B3109" s="61" t="n">
        <v>54</v>
      </c>
      <c r="C3109" s="7" t="n">
        <v>65534</v>
      </c>
    </row>
    <row r="3110" spans="1:8">
      <c r="A3110" t="s">
        <v>4</v>
      </c>
      <c r="B3110" s="4" t="s">
        <v>5</v>
      </c>
    </row>
    <row r="3111" spans="1:8">
      <c r="A3111" t="n">
        <v>26267</v>
      </c>
      <c r="B3111" s="5" t="n">
        <v>1</v>
      </c>
    </row>
    <row r="3112" spans="1:8" s="3" customFormat="1" customHeight="0">
      <c r="A3112" s="3" t="s">
        <v>2</v>
      </c>
      <c r="B3112" s="3" t="s">
        <v>313</v>
      </c>
    </row>
    <row r="3113" spans="1:8">
      <c r="A3113" t="s">
        <v>4</v>
      </c>
      <c r="B3113" s="4" t="s">
        <v>5</v>
      </c>
      <c r="C3113" s="4" t="s">
        <v>14</v>
      </c>
      <c r="D3113" s="4" t="s">
        <v>10</v>
      </c>
      <c r="E3113" s="4" t="s">
        <v>6</v>
      </c>
      <c r="F3113" s="4" t="s">
        <v>6</v>
      </c>
      <c r="G3113" s="4" t="s">
        <v>6</v>
      </c>
      <c r="H3113" s="4" t="s">
        <v>6</v>
      </c>
    </row>
    <row r="3114" spans="1:8">
      <c r="A3114" t="n">
        <v>26268</v>
      </c>
      <c r="B3114" s="35" t="n">
        <v>51</v>
      </c>
      <c r="C3114" s="7" t="n">
        <v>3</v>
      </c>
      <c r="D3114" s="7" t="n">
        <v>65534</v>
      </c>
      <c r="E3114" s="7" t="s">
        <v>314</v>
      </c>
      <c r="F3114" s="7" t="s">
        <v>315</v>
      </c>
      <c r="G3114" s="7" t="s">
        <v>262</v>
      </c>
      <c r="H3114" s="7" t="s">
        <v>261</v>
      </c>
    </row>
    <row r="3115" spans="1:8">
      <c r="A3115" t="s">
        <v>4</v>
      </c>
      <c r="B3115" s="4" t="s">
        <v>5</v>
      </c>
      <c r="C3115" s="4" t="s">
        <v>10</v>
      </c>
      <c r="D3115" s="4" t="s">
        <v>14</v>
      </c>
      <c r="E3115" s="4" t="s">
        <v>6</v>
      </c>
      <c r="F3115" s="4" t="s">
        <v>19</v>
      </c>
      <c r="G3115" s="4" t="s">
        <v>19</v>
      </c>
      <c r="H3115" s="4" t="s">
        <v>19</v>
      </c>
    </row>
    <row r="3116" spans="1:8">
      <c r="A3116" t="n">
        <v>26297</v>
      </c>
      <c r="B3116" s="40" t="n">
        <v>48</v>
      </c>
      <c r="C3116" s="7" t="n">
        <v>65534</v>
      </c>
      <c r="D3116" s="7" t="n">
        <v>0</v>
      </c>
      <c r="E3116" s="7" t="s">
        <v>233</v>
      </c>
      <c r="F3116" s="7" t="n">
        <v>-1</v>
      </c>
      <c r="G3116" s="7" t="n">
        <v>1</v>
      </c>
      <c r="H3116" s="7" t="n">
        <v>0</v>
      </c>
    </row>
    <row r="3117" spans="1:8">
      <c r="A3117" t="s">
        <v>4</v>
      </c>
      <c r="B3117" s="4" t="s">
        <v>5</v>
      </c>
      <c r="C3117" s="4" t="s">
        <v>10</v>
      </c>
      <c r="D3117" s="4" t="s">
        <v>14</v>
      </c>
    </row>
    <row r="3118" spans="1:8">
      <c r="A3118" t="n">
        <v>26323</v>
      </c>
      <c r="B3118" s="59" t="n">
        <v>67</v>
      </c>
      <c r="C3118" s="7" t="n">
        <v>65534</v>
      </c>
      <c r="D3118" s="7" t="n">
        <v>0</v>
      </c>
    </row>
    <row r="3119" spans="1:8">
      <c r="A3119" t="s">
        <v>4</v>
      </c>
      <c r="B3119" s="4" t="s">
        <v>5</v>
      </c>
    </row>
    <row r="3120" spans="1:8">
      <c r="A3120" t="n">
        <v>26327</v>
      </c>
      <c r="B3120" s="5" t="n">
        <v>1</v>
      </c>
    </row>
    <row r="3121" spans="1:8" s="3" customFormat="1" customHeight="0">
      <c r="A3121" s="3" t="s">
        <v>2</v>
      </c>
      <c r="B3121" s="3" t="s">
        <v>316</v>
      </c>
    </row>
    <row r="3122" spans="1:8">
      <c r="A3122" t="s">
        <v>4</v>
      </c>
      <c r="B3122" s="4" t="s">
        <v>5</v>
      </c>
      <c r="C3122" s="4" t="s">
        <v>10</v>
      </c>
      <c r="D3122" s="4" t="s">
        <v>14</v>
      </c>
      <c r="E3122" s="4" t="s">
        <v>6</v>
      </c>
      <c r="F3122" s="4" t="s">
        <v>19</v>
      </c>
      <c r="G3122" s="4" t="s">
        <v>19</v>
      </c>
      <c r="H3122" s="4" t="s">
        <v>19</v>
      </c>
    </row>
    <row r="3123" spans="1:8">
      <c r="A3123" t="n">
        <v>26328</v>
      </c>
      <c r="B3123" s="40" t="n">
        <v>48</v>
      </c>
      <c r="C3123" s="7" t="n">
        <v>65534</v>
      </c>
      <c r="D3123" s="7" t="n">
        <v>0</v>
      </c>
      <c r="E3123" s="7" t="s">
        <v>235</v>
      </c>
      <c r="F3123" s="7" t="n">
        <v>-1</v>
      </c>
      <c r="G3123" s="7" t="n">
        <v>1</v>
      </c>
      <c r="H3123" s="7" t="n">
        <v>0</v>
      </c>
    </row>
    <row r="3124" spans="1:8">
      <c r="A3124" t="s">
        <v>4</v>
      </c>
      <c r="B3124" s="4" t="s">
        <v>5</v>
      </c>
      <c r="C3124" s="4" t="s">
        <v>10</v>
      </c>
      <c r="D3124" s="4" t="s">
        <v>10</v>
      </c>
      <c r="E3124" s="4" t="s">
        <v>19</v>
      </c>
      <c r="F3124" s="4" t="s">
        <v>19</v>
      </c>
      <c r="G3124" s="4" t="s">
        <v>19</v>
      </c>
      <c r="H3124" s="4" t="s">
        <v>19</v>
      </c>
      <c r="I3124" s="4" t="s">
        <v>14</v>
      </c>
      <c r="J3124" s="4" t="s">
        <v>10</v>
      </c>
    </row>
    <row r="3125" spans="1:8">
      <c r="A3125" t="n">
        <v>26357</v>
      </c>
      <c r="B3125" s="54" t="n">
        <v>55</v>
      </c>
      <c r="C3125" s="7" t="n">
        <v>65534</v>
      </c>
      <c r="D3125" s="7" t="n">
        <v>65024</v>
      </c>
      <c r="E3125" s="7" t="n">
        <v>0</v>
      </c>
      <c r="F3125" s="7" t="n">
        <v>0</v>
      </c>
      <c r="G3125" s="7" t="n">
        <v>0.75</v>
      </c>
      <c r="H3125" s="7" t="n">
        <v>3.29999995231628</v>
      </c>
      <c r="I3125" s="7" t="n">
        <v>0</v>
      </c>
      <c r="J3125" s="7" t="n">
        <v>0</v>
      </c>
    </row>
    <row r="3126" spans="1:8">
      <c r="A3126" t="s">
        <v>4</v>
      </c>
      <c r="B3126" s="4" t="s">
        <v>5</v>
      </c>
      <c r="C3126" s="4" t="s">
        <v>10</v>
      </c>
      <c r="D3126" s="4" t="s">
        <v>14</v>
      </c>
    </row>
    <row r="3127" spans="1:8">
      <c r="A3127" t="n">
        <v>26381</v>
      </c>
      <c r="B3127" s="56" t="n">
        <v>56</v>
      </c>
      <c r="C3127" s="7" t="n">
        <v>65534</v>
      </c>
      <c r="D3127" s="7" t="n">
        <v>0</v>
      </c>
    </row>
    <row r="3128" spans="1:8">
      <c r="A3128" t="s">
        <v>4</v>
      </c>
      <c r="B3128" s="4" t="s">
        <v>5</v>
      </c>
      <c r="C3128" s="4" t="s">
        <v>10</v>
      </c>
      <c r="D3128" s="4" t="s">
        <v>14</v>
      </c>
      <c r="E3128" s="4" t="s">
        <v>6</v>
      </c>
      <c r="F3128" s="4" t="s">
        <v>19</v>
      </c>
      <c r="G3128" s="4" t="s">
        <v>19</v>
      </c>
      <c r="H3128" s="4" t="s">
        <v>19</v>
      </c>
    </row>
    <row r="3129" spans="1:8">
      <c r="A3129" t="n">
        <v>26385</v>
      </c>
      <c r="B3129" s="40" t="n">
        <v>48</v>
      </c>
      <c r="C3129" s="7" t="n">
        <v>65534</v>
      </c>
      <c r="D3129" s="7" t="n">
        <v>0</v>
      </c>
      <c r="E3129" s="7" t="s">
        <v>236</v>
      </c>
      <c r="F3129" s="7" t="n">
        <v>-1</v>
      </c>
      <c r="G3129" s="7" t="n">
        <v>1</v>
      </c>
      <c r="H3129" s="7" t="n">
        <v>0</v>
      </c>
    </row>
    <row r="3130" spans="1:8">
      <c r="A3130" t="s">
        <v>4</v>
      </c>
      <c r="B3130" s="4" t="s">
        <v>5</v>
      </c>
      <c r="C3130" s="4" t="s">
        <v>14</v>
      </c>
      <c r="D3130" s="4" t="s">
        <v>10</v>
      </c>
      <c r="E3130" s="4" t="s">
        <v>19</v>
      </c>
      <c r="F3130" s="4" t="s">
        <v>10</v>
      </c>
      <c r="G3130" s="4" t="s">
        <v>9</v>
      </c>
      <c r="H3130" s="4" t="s">
        <v>9</v>
      </c>
      <c r="I3130" s="4" t="s">
        <v>10</v>
      </c>
      <c r="J3130" s="4" t="s">
        <v>10</v>
      </c>
      <c r="K3130" s="4" t="s">
        <v>9</v>
      </c>
      <c r="L3130" s="4" t="s">
        <v>9</v>
      </c>
      <c r="M3130" s="4" t="s">
        <v>9</v>
      </c>
      <c r="N3130" s="4" t="s">
        <v>9</v>
      </c>
      <c r="O3130" s="4" t="s">
        <v>6</v>
      </c>
    </row>
    <row r="3131" spans="1:8">
      <c r="A3131" t="n">
        <v>26411</v>
      </c>
      <c r="B3131" s="11" t="n">
        <v>50</v>
      </c>
      <c r="C3131" s="7" t="n">
        <v>0</v>
      </c>
      <c r="D3131" s="7" t="n">
        <v>1901</v>
      </c>
      <c r="E3131" s="7" t="n">
        <v>1</v>
      </c>
      <c r="F3131" s="7" t="n">
        <v>0</v>
      </c>
      <c r="G3131" s="7" t="n">
        <v>0</v>
      </c>
      <c r="H3131" s="7" t="n">
        <v>0</v>
      </c>
      <c r="I3131" s="7" t="n">
        <v>1</v>
      </c>
      <c r="J3131" s="7" t="n">
        <v>65534</v>
      </c>
      <c r="K3131" s="7" t="n">
        <v>0</v>
      </c>
      <c r="L3131" s="7" t="n">
        <v>0</v>
      </c>
      <c r="M3131" s="7" t="n">
        <v>0</v>
      </c>
      <c r="N3131" s="7" t="n">
        <v>1112014848</v>
      </c>
      <c r="O3131" s="7" t="s">
        <v>13</v>
      </c>
    </row>
    <row r="3132" spans="1:8">
      <c r="A3132" t="s">
        <v>4</v>
      </c>
      <c r="B3132" s="4" t="s">
        <v>5</v>
      </c>
    </row>
    <row r="3133" spans="1:8">
      <c r="A3133" t="n">
        <v>26450</v>
      </c>
      <c r="B3133" s="5" t="n">
        <v>1</v>
      </c>
    </row>
    <row r="3134" spans="1:8" s="3" customFormat="1" customHeight="0">
      <c r="A3134" s="3" t="s">
        <v>2</v>
      </c>
      <c r="B3134" s="3" t="s">
        <v>317</v>
      </c>
    </row>
    <row r="3135" spans="1:8">
      <c r="A3135" t="s">
        <v>4</v>
      </c>
      <c r="B3135" s="4" t="s">
        <v>5</v>
      </c>
      <c r="C3135" s="4" t="s">
        <v>10</v>
      </c>
      <c r="D3135" s="4" t="s">
        <v>14</v>
      </c>
      <c r="E3135" s="4" t="s">
        <v>6</v>
      </c>
      <c r="F3135" s="4" t="s">
        <v>19</v>
      </c>
      <c r="G3135" s="4" t="s">
        <v>19</v>
      </c>
      <c r="H3135" s="4" t="s">
        <v>19</v>
      </c>
    </row>
    <row r="3136" spans="1:8">
      <c r="A3136" t="n">
        <v>26452</v>
      </c>
      <c r="B3136" s="40" t="n">
        <v>48</v>
      </c>
      <c r="C3136" s="7" t="n">
        <v>65534</v>
      </c>
      <c r="D3136" s="7" t="n">
        <v>0</v>
      </c>
      <c r="E3136" s="7" t="s">
        <v>235</v>
      </c>
      <c r="F3136" s="7" t="n">
        <v>-1</v>
      </c>
      <c r="G3136" s="7" t="n">
        <v>1</v>
      </c>
      <c r="H3136" s="7" t="n">
        <v>0</v>
      </c>
    </row>
    <row r="3137" spans="1:15">
      <c r="A3137" t="s">
        <v>4</v>
      </c>
      <c r="B3137" s="4" t="s">
        <v>5</v>
      </c>
      <c r="C3137" s="4" t="s">
        <v>10</v>
      </c>
      <c r="D3137" s="4" t="s">
        <v>10</v>
      </c>
      <c r="E3137" s="4" t="s">
        <v>19</v>
      </c>
      <c r="F3137" s="4" t="s">
        <v>19</v>
      </c>
      <c r="G3137" s="4" t="s">
        <v>19</v>
      </c>
      <c r="H3137" s="4" t="s">
        <v>19</v>
      </c>
      <c r="I3137" s="4" t="s">
        <v>14</v>
      </c>
      <c r="J3137" s="4" t="s">
        <v>10</v>
      </c>
    </row>
    <row r="3138" spans="1:15">
      <c r="A3138" t="n">
        <v>26481</v>
      </c>
      <c r="B3138" s="54" t="n">
        <v>55</v>
      </c>
      <c r="C3138" s="7" t="n">
        <v>65534</v>
      </c>
      <c r="D3138" s="7" t="n">
        <v>65024</v>
      </c>
      <c r="E3138" s="7" t="n">
        <v>0</v>
      </c>
      <c r="F3138" s="7" t="n">
        <v>0</v>
      </c>
      <c r="G3138" s="7" t="n">
        <v>0.75</v>
      </c>
      <c r="H3138" s="7" t="n">
        <v>3.29999995231628</v>
      </c>
      <c r="I3138" s="7" t="n">
        <v>0</v>
      </c>
      <c r="J3138" s="7" t="n">
        <v>0</v>
      </c>
    </row>
    <row r="3139" spans="1:15">
      <c r="A3139" t="s">
        <v>4</v>
      </c>
      <c r="B3139" s="4" t="s">
        <v>5</v>
      </c>
      <c r="C3139" s="4" t="s">
        <v>10</v>
      </c>
      <c r="D3139" s="4" t="s">
        <v>14</v>
      </c>
    </row>
    <row r="3140" spans="1:15">
      <c r="A3140" t="n">
        <v>26505</v>
      </c>
      <c r="B3140" s="56" t="n">
        <v>56</v>
      </c>
      <c r="C3140" s="7" t="n">
        <v>65534</v>
      </c>
      <c r="D3140" s="7" t="n">
        <v>0</v>
      </c>
    </row>
    <row r="3141" spans="1:15">
      <c r="A3141" t="s">
        <v>4</v>
      </c>
      <c r="B3141" s="4" t="s">
        <v>5</v>
      </c>
      <c r="C3141" s="4" t="s">
        <v>10</v>
      </c>
      <c r="D3141" s="4" t="s">
        <v>14</v>
      </c>
      <c r="E3141" s="4" t="s">
        <v>6</v>
      </c>
      <c r="F3141" s="4" t="s">
        <v>19</v>
      </c>
      <c r="G3141" s="4" t="s">
        <v>19</v>
      </c>
      <c r="H3141" s="4" t="s">
        <v>19</v>
      </c>
    </row>
    <row r="3142" spans="1:15">
      <c r="A3142" t="n">
        <v>26509</v>
      </c>
      <c r="B3142" s="40" t="n">
        <v>48</v>
      </c>
      <c r="C3142" s="7" t="n">
        <v>65534</v>
      </c>
      <c r="D3142" s="7" t="n">
        <v>0</v>
      </c>
      <c r="E3142" s="7" t="s">
        <v>234</v>
      </c>
      <c r="F3142" s="7" t="n">
        <v>-1</v>
      </c>
      <c r="G3142" s="7" t="n">
        <v>1</v>
      </c>
      <c r="H3142" s="7" t="n">
        <v>0</v>
      </c>
    </row>
    <row r="3143" spans="1:15">
      <c r="A3143" t="s">
        <v>4</v>
      </c>
      <c r="B3143" s="4" t="s">
        <v>5</v>
      </c>
      <c r="C3143" s="4" t="s">
        <v>14</v>
      </c>
      <c r="D3143" s="4" t="s">
        <v>10</v>
      </c>
      <c r="E3143" s="4" t="s">
        <v>19</v>
      </c>
      <c r="F3143" s="4" t="s">
        <v>10</v>
      </c>
      <c r="G3143" s="4" t="s">
        <v>9</v>
      </c>
      <c r="H3143" s="4" t="s">
        <v>9</v>
      </c>
      <c r="I3143" s="4" t="s">
        <v>10</v>
      </c>
      <c r="J3143" s="4" t="s">
        <v>10</v>
      </c>
      <c r="K3143" s="4" t="s">
        <v>9</v>
      </c>
      <c r="L3143" s="4" t="s">
        <v>9</v>
      </c>
      <c r="M3143" s="4" t="s">
        <v>9</v>
      </c>
      <c r="N3143" s="4" t="s">
        <v>9</v>
      </c>
      <c r="O3143" s="4" t="s">
        <v>6</v>
      </c>
    </row>
    <row r="3144" spans="1:15">
      <c r="A3144" t="n">
        <v>26538</v>
      </c>
      <c r="B3144" s="11" t="n">
        <v>50</v>
      </c>
      <c r="C3144" s="7" t="n">
        <v>0</v>
      </c>
      <c r="D3144" s="7" t="n">
        <v>1901</v>
      </c>
      <c r="E3144" s="7" t="n">
        <v>1</v>
      </c>
      <c r="F3144" s="7" t="n">
        <v>0</v>
      </c>
      <c r="G3144" s="7" t="n">
        <v>0</v>
      </c>
      <c r="H3144" s="7" t="n">
        <v>0</v>
      </c>
      <c r="I3144" s="7" t="n">
        <v>1</v>
      </c>
      <c r="J3144" s="7" t="n">
        <v>65534</v>
      </c>
      <c r="K3144" s="7" t="n">
        <v>0</v>
      </c>
      <c r="L3144" s="7" t="n">
        <v>0</v>
      </c>
      <c r="M3144" s="7" t="n">
        <v>0</v>
      </c>
      <c r="N3144" s="7" t="n">
        <v>1112014848</v>
      </c>
      <c r="O3144" s="7" t="s">
        <v>13</v>
      </c>
    </row>
    <row r="3145" spans="1:15">
      <c r="A3145" t="s">
        <v>4</v>
      </c>
      <c r="B3145" s="4" t="s">
        <v>5</v>
      </c>
    </row>
    <row r="3146" spans="1:15">
      <c r="A3146" t="n">
        <v>26577</v>
      </c>
      <c r="B3146" s="5" t="n">
        <v>1</v>
      </c>
    </row>
    <row r="3147" spans="1:15" s="3" customFormat="1" customHeight="0">
      <c r="A3147" s="3" t="s">
        <v>2</v>
      </c>
      <c r="B3147" s="3" t="s">
        <v>318</v>
      </c>
    </row>
    <row r="3148" spans="1:15">
      <c r="A3148" t="s">
        <v>4</v>
      </c>
      <c r="B3148" s="4" t="s">
        <v>5</v>
      </c>
      <c r="C3148" s="4" t="s">
        <v>10</v>
      </c>
      <c r="D3148" s="4" t="s">
        <v>14</v>
      </c>
      <c r="E3148" s="4" t="s">
        <v>6</v>
      </c>
      <c r="F3148" s="4" t="s">
        <v>19</v>
      </c>
      <c r="G3148" s="4" t="s">
        <v>19</v>
      </c>
      <c r="H3148" s="4" t="s">
        <v>19</v>
      </c>
    </row>
    <row r="3149" spans="1:15">
      <c r="A3149" t="n">
        <v>26580</v>
      </c>
      <c r="B3149" s="40" t="n">
        <v>48</v>
      </c>
      <c r="C3149" s="7" t="n">
        <v>65534</v>
      </c>
      <c r="D3149" s="7" t="n">
        <v>0</v>
      </c>
      <c r="E3149" s="7" t="s">
        <v>235</v>
      </c>
      <c r="F3149" s="7" t="n">
        <v>-1</v>
      </c>
      <c r="G3149" s="7" t="n">
        <v>1</v>
      </c>
      <c r="H3149" s="7" t="n">
        <v>0</v>
      </c>
    </row>
    <row r="3150" spans="1:15">
      <c r="A3150" t="s">
        <v>4</v>
      </c>
      <c r="B3150" s="4" t="s">
        <v>5</v>
      </c>
      <c r="C3150" s="4" t="s">
        <v>10</v>
      </c>
      <c r="D3150" s="4" t="s">
        <v>10</v>
      </c>
      <c r="E3150" s="4" t="s">
        <v>19</v>
      </c>
      <c r="F3150" s="4" t="s">
        <v>19</v>
      </c>
      <c r="G3150" s="4" t="s">
        <v>19</v>
      </c>
      <c r="H3150" s="4" t="s">
        <v>19</v>
      </c>
      <c r="I3150" s="4" t="s">
        <v>14</v>
      </c>
      <c r="J3150" s="4" t="s">
        <v>10</v>
      </c>
    </row>
    <row r="3151" spans="1:15">
      <c r="A3151" t="n">
        <v>26609</v>
      </c>
      <c r="B3151" s="54" t="n">
        <v>55</v>
      </c>
      <c r="C3151" s="7" t="n">
        <v>65534</v>
      </c>
      <c r="D3151" s="7" t="n">
        <v>65024</v>
      </c>
      <c r="E3151" s="7" t="n">
        <v>0</v>
      </c>
      <c r="F3151" s="7" t="n">
        <v>0</v>
      </c>
      <c r="G3151" s="7" t="n">
        <v>0.75</v>
      </c>
      <c r="H3151" s="7" t="n">
        <v>3.29999995231628</v>
      </c>
      <c r="I3151" s="7" t="n">
        <v>0</v>
      </c>
      <c r="J3151" s="7" t="n">
        <v>0</v>
      </c>
    </row>
    <row r="3152" spans="1:15">
      <c r="A3152" t="s">
        <v>4</v>
      </c>
      <c r="B3152" s="4" t="s">
        <v>5</v>
      </c>
      <c r="C3152" s="4" t="s">
        <v>10</v>
      </c>
      <c r="D3152" s="4" t="s">
        <v>14</v>
      </c>
    </row>
    <row r="3153" spans="1:15">
      <c r="A3153" t="n">
        <v>26633</v>
      </c>
      <c r="B3153" s="56" t="n">
        <v>56</v>
      </c>
      <c r="C3153" s="7" t="n">
        <v>65534</v>
      </c>
      <c r="D3153" s="7" t="n">
        <v>0</v>
      </c>
    </row>
    <row r="3154" spans="1:15">
      <c r="A3154" t="s">
        <v>4</v>
      </c>
      <c r="B3154" s="4" t="s">
        <v>5</v>
      </c>
      <c r="C3154" s="4" t="s">
        <v>10</v>
      </c>
      <c r="D3154" s="4" t="s">
        <v>14</v>
      </c>
      <c r="E3154" s="4" t="s">
        <v>6</v>
      </c>
      <c r="F3154" s="4" t="s">
        <v>19</v>
      </c>
      <c r="G3154" s="4" t="s">
        <v>19</v>
      </c>
      <c r="H3154" s="4" t="s">
        <v>19</v>
      </c>
    </row>
    <row r="3155" spans="1:15">
      <c r="A3155" t="n">
        <v>26637</v>
      </c>
      <c r="B3155" s="40" t="n">
        <v>48</v>
      </c>
      <c r="C3155" s="7" t="n">
        <v>65534</v>
      </c>
      <c r="D3155" s="7" t="n">
        <v>0</v>
      </c>
      <c r="E3155" s="7" t="s">
        <v>234</v>
      </c>
      <c r="F3155" s="7" t="n">
        <v>-1</v>
      </c>
      <c r="G3155" s="7" t="n">
        <v>1</v>
      </c>
      <c r="H3155" s="7" t="n">
        <v>0</v>
      </c>
    </row>
    <row r="3156" spans="1:15">
      <c r="A3156" t="s">
        <v>4</v>
      </c>
      <c r="B3156" s="4" t="s">
        <v>5</v>
      </c>
      <c r="C3156" s="4" t="s">
        <v>14</v>
      </c>
      <c r="D3156" s="4" t="s">
        <v>10</v>
      </c>
      <c r="E3156" s="4" t="s">
        <v>19</v>
      </c>
      <c r="F3156" s="4" t="s">
        <v>10</v>
      </c>
      <c r="G3156" s="4" t="s">
        <v>9</v>
      </c>
      <c r="H3156" s="4" t="s">
        <v>9</v>
      </c>
      <c r="I3156" s="4" t="s">
        <v>10</v>
      </c>
      <c r="J3156" s="4" t="s">
        <v>10</v>
      </c>
      <c r="K3156" s="4" t="s">
        <v>9</v>
      </c>
      <c r="L3156" s="4" t="s">
        <v>9</v>
      </c>
      <c r="M3156" s="4" t="s">
        <v>9</v>
      </c>
      <c r="N3156" s="4" t="s">
        <v>9</v>
      </c>
      <c r="O3156" s="4" t="s">
        <v>6</v>
      </c>
    </row>
    <row r="3157" spans="1:15">
      <c r="A3157" t="n">
        <v>26666</v>
      </c>
      <c r="B3157" s="11" t="n">
        <v>50</v>
      </c>
      <c r="C3157" s="7" t="n">
        <v>0</v>
      </c>
      <c r="D3157" s="7" t="n">
        <v>1901</v>
      </c>
      <c r="E3157" s="7" t="n">
        <v>1</v>
      </c>
      <c r="F3157" s="7" t="n">
        <v>0</v>
      </c>
      <c r="G3157" s="7" t="n">
        <v>0</v>
      </c>
      <c r="H3157" s="7" t="n">
        <v>0</v>
      </c>
      <c r="I3157" s="7" t="n">
        <v>1</v>
      </c>
      <c r="J3157" s="7" t="n">
        <v>65534</v>
      </c>
      <c r="K3157" s="7" t="n">
        <v>0</v>
      </c>
      <c r="L3157" s="7" t="n">
        <v>0</v>
      </c>
      <c r="M3157" s="7" t="n">
        <v>0</v>
      </c>
      <c r="N3157" s="7" t="n">
        <v>1112014848</v>
      </c>
      <c r="O3157" s="7" t="s">
        <v>13</v>
      </c>
    </row>
    <row r="3158" spans="1:15">
      <c r="A3158" t="s">
        <v>4</v>
      </c>
      <c r="B3158" s="4" t="s">
        <v>5</v>
      </c>
    </row>
    <row r="3159" spans="1:15">
      <c r="A3159" t="n">
        <v>26705</v>
      </c>
      <c r="B3159" s="5" t="n">
        <v>1</v>
      </c>
    </row>
    <row r="3160" spans="1:15" s="3" customFormat="1" customHeight="0">
      <c r="A3160" s="3" t="s">
        <v>2</v>
      </c>
      <c r="B3160" s="3" t="s">
        <v>319</v>
      </c>
    </row>
    <row r="3161" spans="1:15">
      <c r="A3161" t="s">
        <v>4</v>
      </c>
      <c r="B3161" s="4" t="s">
        <v>5</v>
      </c>
      <c r="C3161" s="4" t="s">
        <v>14</v>
      </c>
      <c r="D3161" s="4" t="s">
        <v>14</v>
      </c>
      <c r="E3161" s="4" t="s">
        <v>14</v>
      </c>
      <c r="F3161" s="4" t="s">
        <v>14</v>
      </c>
    </row>
    <row r="3162" spans="1:15">
      <c r="A3162" t="n">
        <v>26708</v>
      </c>
      <c r="B3162" s="8" t="n">
        <v>14</v>
      </c>
      <c r="C3162" s="7" t="n">
        <v>2</v>
      </c>
      <c r="D3162" s="7" t="n">
        <v>0</v>
      </c>
      <c r="E3162" s="7" t="n">
        <v>0</v>
      </c>
      <c r="F3162" s="7" t="n">
        <v>0</v>
      </c>
    </row>
    <row r="3163" spans="1:15">
      <c r="A3163" t="s">
        <v>4</v>
      </c>
      <c r="B3163" s="4" t="s">
        <v>5</v>
      </c>
      <c r="C3163" s="4" t="s">
        <v>14</v>
      </c>
      <c r="D3163" s="33" t="s">
        <v>98</v>
      </c>
      <c r="E3163" s="4" t="s">
        <v>5</v>
      </c>
      <c r="F3163" s="4" t="s">
        <v>14</v>
      </c>
      <c r="G3163" s="4" t="s">
        <v>10</v>
      </c>
      <c r="H3163" s="33" t="s">
        <v>99</v>
      </c>
      <c r="I3163" s="4" t="s">
        <v>14</v>
      </c>
      <c r="J3163" s="4" t="s">
        <v>9</v>
      </c>
      <c r="K3163" s="4" t="s">
        <v>14</v>
      </c>
      <c r="L3163" s="4" t="s">
        <v>14</v>
      </c>
      <c r="M3163" s="33" t="s">
        <v>98</v>
      </c>
      <c r="N3163" s="4" t="s">
        <v>5</v>
      </c>
      <c r="O3163" s="4" t="s">
        <v>14</v>
      </c>
      <c r="P3163" s="4" t="s">
        <v>10</v>
      </c>
      <c r="Q3163" s="33" t="s">
        <v>99</v>
      </c>
      <c r="R3163" s="4" t="s">
        <v>14</v>
      </c>
      <c r="S3163" s="4" t="s">
        <v>9</v>
      </c>
      <c r="T3163" s="4" t="s">
        <v>14</v>
      </c>
      <c r="U3163" s="4" t="s">
        <v>14</v>
      </c>
      <c r="V3163" s="4" t="s">
        <v>14</v>
      </c>
      <c r="W3163" s="4" t="s">
        <v>20</v>
      </c>
    </row>
    <row r="3164" spans="1:15">
      <c r="A3164" t="n">
        <v>26713</v>
      </c>
      <c r="B3164" s="12" t="n">
        <v>5</v>
      </c>
      <c r="C3164" s="7" t="n">
        <v>28</v>
      </c>
      <c r="D3164" s="33" t="s">
        <v>3</v>
      </c>
      <c r="E3164" s="10" t="n">
        <v>162</v>
      </c>
      <c r="F3164" s="7" t="n">
        <v>3</v>
      </c>
      <c r="G3164" s="7" t="n">
        <v>4160</v>
      </c>
      <c r="H3164" s="33" t="s">
        <v>3</v>
      </c>
      <c r="I3164" s="7" t="n">
        <v>0</v>
      </c>
      <c r="J3164" s="7" t="n">
        <v>1</v>
      </c>
      <c r="K3164" s="7" t="n">
        <v>2</v>
      </c>
      <c r="L3164" s="7" t="n">
        <v>28</v>
      </c>
      <c r="M3164" s="33" t="s">
        <v>3</v>
      </c>
      <c r="N3164" s="10" t="n">
        <v>162</v>
      </c>
      <c r="O3164" s="7" t="n">
        <v>3</v>
      </c>
      <c r="P3164" s="7" t="n">
        <v>4160</v>
      </c>
      <c r="Q3164" s="33" t="s">
        <v>3</v>
      </c>
      <c r="R3164" s="7" t="n">
        <v>0</v>
      </c>
      <c r="S3164" s="7" t="n">
        <v>2</v>
      </c>
      <c r="T3164" s="7" t="n">
        <v>2</v>
      </c>
      <c r="U3164" s="7" t="n">
        <v>11</v>
      </c>
      <c r="V3164" s="7" t="n">
        <v>1</v>
      </c>
      <c r="W3164" s="13" t="n">
        <f t="normal" ca="1">A3168</f>
        <v>0</v>
      </c>
    </row>
    <row r="3165" spans="1:15">
      <c r="A3165" t="s">
        <v>4</v>
      </c>
      <c r="B3165" s="4" t="s">
        <v>5</v>
      </c>
      <c r="C3165" s="4" t="s">
        <v>14</v>
      </c>
      <c r="D3165" s="4" t="s">
        <v>10</v>
      </c>
      <c r="E3165" s="4" t="s">
        <v>19</v>
      </c>
    </row>
    <row r="3166" spans="1:15">
      <c r="A3166" t="n">
        <v>26742</v>
      </c>
      <c r="B3166" s="46" t="n">
        <v>58</v>
      </c>
      <c r="C3166" s="7" t="n">
        <v>0</v>
      </c>
      <c r="D3166" s="7" t="n">
        <v>0</v>
      </c>
      <c r="E3166" s="7" t="n">
        <v>1</v>
      </c>
    </row>
    <row r="3167" spans="1:15">
      <c r="A3167" t="s">
        <v>4</v>
      </c>
      <c r="B3167" s="4" t="s">
        <v>5</v>
      </c>
      <c r="C3167" s="4" t="s">
        <v>14</v>
      </c>
      <c r="D3167" s="33" t="s">
        <v>98</v>
      </c>
      <c r="E3167" s="4" t="s">
        <v>5</v>
      </c>
      <c r="F3167" s="4" t="s">
        <v>14</v>
      </c>
      <c r="G3167" s="4" t="s">
        <v>10</v>
      </c>
      <c r="H3167" s="33" t="s">
        <v>99</v>
      </c>
      <c r="I3167" s="4" t="s">
        <v>14</v>
      </c>
      <c r="J3167" s="4" t="s">
        <v>9</v>
      </c>
      <c r="K3167" s="4" t="s">
        <v>14</v>
      </c>
      <c r="L3167" s="4" t="s">
        <v>14</v>
      </c>
      <c r="M3167" s="33" t="s">
        <v>98</v>
      </c>
      <c r="N3167" s="4" t="s">
        <v>5</v>
      </c>
      <c r="O3167" s="4" t="s">
        <v>14</v>
      </c>
      <c r="P3167" s="4" t="s">
        <v>10</v>
      </c>
      <c r="Q3167" s="33" t="s">
        <v>99</v>
      </c>
      <c r="R3167" s="4" t="s">
        <v>14</v>
      </c>
      <c r="S3167" s="4" t="s">
        <v>9</v>
      </c>
      <c r="T3167" s="4" t="s">
        <v>14</v>
      </c>
      <c r="U3167" s="4" t="s">
        <v>14</v>
      </c>
      <c r="V3167" s="4" t="s">
        <v>14</v>
      </c>
      <c r="W3167" s="4" t="s">
        <v>20</v>
      </c>
    </row>
    <row r="3168" spans="1:15">
      <c r="A3168" t="n">
        <v>26750</v>
      </c>
      <c r="B3168" s="12" t="n">
        <v>5</v>
      </c>
      <c r="C3168" s="7" t="n">
        <v>28</v>
      </c>
      <c r="D3168" s="33" t="s">
        <v>3</v>
      </c>
      <c r="E3168" s="10" t="n">
        <v>162</v>
      </c>
      <c r="F3168" s="7" t="n">
        <v>3</v>
      </c>
      <c r="G3168" s="7" t="n">
        <v>4160</v>
      </c>
      <c r="H3168" s="33" t="s">
        <v>3</v>
      </c>
      <c r="I3168" s="7" t="n">
        <v>0</v>
      </c>
      <c r="J3168" s="7" t="n">
        <v>1</v>
      </c>
      <c r="K3168" s="7" t="n">
        <v>3</v>
      </c>
      <c r="L3168" s="7" t="n">
        <v>28</v>
      </c>
      <c r="M3168" s="33" t="s">
        <v>3</v>
      </c>
      <c r="N3168" s="10" t="n">
        <v>162</v>
      </c>
      <c r="O3168" s="7" t="n">
        <v>3</v>
      </c>
      <c r="P3168" s="7" t="n">
        <v>4160</v>
      </c>
      <c r="Q3168" s="33" t="s">
        <v>3</v>
      </c>
      <c r="R3168" s="7" t="n">
        <v>0</v>
      </c>
      <c r="S3168" s="7" t="n">
        <v>2</v>
      </c>
      <c r="T3168" s="7" t="n">
        <v>3</v>
      </c>
      <c r="U3168" s="7" t="n">
        <v>9</v>
      </c>
      <c r="V3168" s="7" t="n">
        <v>1</v>
      </c>
      <c r="W3168" s="13" t="n">
        <f t="normal" ca="1">A3178</f>
        <v>0</v>
      </c>
    </row>
    <row r="3169" spans="1:23">
      <c r="A3169" t="s">
        <v>4</v>
      </c>
      <c r="B3169" s="4" t="s">
        <v>5</v>
      </c>
      <c r="C3169" s="4" t="s">
        <v>14</v>
      </c>
      <c r="D3169" s="33" t="s">
        <v>98</v>
      </c>
      <c r="E3169" s="4" t="s">
        <v>5</v>
      </c>
      <c r="F3169" s="4" t="s">
        <v>10</v>
      </c>
      <c r="G3169" s="4" t="s">
        <v>14</v>
      </c>
      <c r="H3169" s="4" t="s">
        <v>14</v>
      </c>
      <c r="I3169" s="4" t="s">
        <v>6</v>
      </c>
      <c r="J3169" s="33" t="s">
        <v>99</v>
      </c>
      <c r="K3169" s="4" t="s">
        <v>14</v>
      </c>
      <c r="L3169" s="4" t="s">
        <v>14</v>
      </c>
      <c r="M3169" s="33" t="s">
        <v>98</v>
      </c>
      <c r="N3169" s="4" t="s">
        <v>5</v>
      </c>
      <c r="O3169" s="4" t="s">
        <v>14</v>
      </c>
      <c r="P3169" s="33" t="s">
        <v>99</v>
      </c>
      <c r="Q3169" s="4" t="s">
        <v>14</v>
      </c>
      <c r="R3169" s="4" t="s">
        <v>9</v>
      </c>
      <c r="S3169" s="4" t="s">
        <v>14</v>
      </c>
      <c r="T3169" s="4" t="s">
        <v>14</v>
      </c>
      <c r="U3169" s="4" t="s">
        <v>14</v>
      </c>
      <c r="V3169" s="33" t="s">
        <v>98</v>
      </c>
      <c r="W3169" s="4" t="s">
        <v>5</v>
      </c>
      <c r="X3169" s="4" t="s">
        <v>14</v>
      </c>
      <c r="Y3169" s="33" t="s">
        <v>99</v>
      </c>
      <c r="Z3169" s="4" t="s">
        <v>14</v>
      </c>
      <c r="AA3169" s="4" t="s">
        <v>9</v>
      </c>
      <c r="AB3169" s="4" t="s">
        <v>14</v>
      </c>
      <c r="AC3169" s="4" t="s">
        <v>14</v>
      </c>
      <c r="AD3169" s="4" t="s">
        <v>14</v>
      </c>
      <c r="AE3169" s="4" t="s">
        <v>20</v>
      </c>
    </row>
    <row r="3170" spans="1:23">
      <c r="A3170" t="n">
        <v>26779</v>
      </c>
      <c r="B3170" s="12" t="n">
        <v>5</v>
      </c>
      <c r="C3170" s="7" t="n">
        <v>28</v>
      </c>
      <c r="D3170" s="33" t="s">
        <v>3</v>
      </c>
      <c r="E3170" s="47" t="n">
        <v>47</v>
      </c>
      <c r="F3170" s="7" t="n">
        <v>61456</v>
      </c>
      <c r="G3170" s="7" t="n">
        <v>2</v>
      </c>
      <c r="H3170" s="7" t="n">
        <v>0</v>
      </c>
      <c r="I3170" s="7" t="s">
        <v>219</v>
      </c>
      <c r="J3170" s="33" t="s">
        <v>3</v>
      </c>
      <c r="K3170" s="7" t="n">
        <v>8</v>
      </c>
      <c r="L3170" s="7" t="n">
        <v>28</v>
      </c>
      <c r="M3170" s="33" t="s">
        <v>3</v>
      </c>
      <c r="N3170" s="31" t="n">
        <v>74</v>
      </c>
      <c r="O3170" s="7" t="n">
        <v>65</v>
      </c>
      <c r="P3170" s="33" t="s">
        <v>3</v>
      </c>
      <c r="Q3170" s="7" t="n">
        <v>0</v>
      </c>
      <c r="R3170" s="7" t="n">
        <v>1</v>
      </c>
      <c r="S3170" s="7" t="n">
        <v>3</v>
      </c>
      <c r="T3170" s="7" t="n">
        <v>9</v>
      </c>
      <c r="U3170" s="7" t="n">
        <v>28</v>
      </c>
      <c r="V3170" s="33" t="s">
        <v>3</v>
      </c>
      <c r="W3170" s="31" t="n">
        <v>74</v>
      </c>
      <c r="X3170" s="7" t="n">
        <v>65</v>
      </c>
      <c r="Y3170" s="33" t="s">
        <v>3</v>
      </c>
      <c r="Z3170" s="7" t="n">
        <v>0</v>
      </c>
      <c r="AA3170" s="7" t="n">
        <v>2</v>
      </c>
      <c r="AB3170" s="7" t="n">
        <v>3</v>
      </c>
      <c r="AC3170" s="7" t="n">
        <v>9</v>
      </c>
      <c r="AD3170" s="7" t="n">
        <v>1</v>
      </c>
      <c r="AE3170" s="13" t="n">
        <f t="normal" ca="1">A3174</f>
        <v>0</v>
      </c>
    </row>
    <row r="3171" spans="1:23">
      <c r="A3171" t="s">
        <v>4</v>
      </c>
      <c r="B3171" s="4" t="s">
        <v>5</v>
      </c>
      <c r="C3171" s="4" t="s">
        <v>10</v>
      </c>
      <c r="D3171" s="4" t="s">
        <v>14</v>
      </c>
      <c r="E3171" s="4" t="s">
        <v>14</v>
      </c>
      <c r="F3171" s="4" t="s">
        <v>6</v>
      </c>
    </row>
    <row r="3172" spans="1:23">
      <c r="A3172" t="n">
        <v>26827</v>
      </c>
      <c r="B3172" s="47" t="n">
        <v>47</v>
      </c>
      <c r="C3172" s="7" t="n">
        <v>61456</v>
      </c>
      <c r="D3172" s="7" t="n">
        <v>0</v>
      </c>
      <c r="E3172" s="7" t="n">
        <v>0</v>
      </c>
      <c r="F3172" s="7" t="s">
        <v>148</v>
      </c>
    </row>
    <row r="3173" spans="1:23">
      <c r="A3173" t="s">
        <v>4</v>
      </c>
      <c r="B3173" s="4" t="s">
        <v>5</v>
      </c>
      <c r="C3173" s="4" t="s">
        <v>14</v>
      </c>
      <c r="D3173" s="4" t="s">
        <v>10</v>
      </c>
      <c r="E3173" s="4" t="s">
        <v>19</v>
      </c>
    </row>
    <row r="3174" spans="1:23">
      <c r="A3174" t="n">
        <v>26840</v>
      </c>
      <c r="B3174" s="46" t="n">
        <v>58</v>
      </c>
      <c r="C3174" s="7" t="n">
        <v>0</v>
      </c>
      <c r="D3174" s="7" t="n">
        <v>300</v>
      </c>
      <c r="E3174" s="7" t="n">
        <v>1</v>
      </c>
    </row>
    <row r="3175" spans="1:23">
      <c r="A3175" t="s">
        <v>4</v>
      </c>
      <c r="B3175" s="4" t="s">
        <v>5</v>
      </c>
      <c r="C3175" s="4" t="s">
        <v>14</v>
      </c>
      <c r="D3175" s="4" t="s">
        <v>10</v>
      </c>
    </row>
    <row r="3176" spans="1:23">
      <c r="A3176" t="n">
        <v>26848</v>
      </c>
      <c r="B3176" s="46" t="n">
        <v>58</v>
      </c>
      <c r="C3176" s="7" t="n">
        <v>255</v>
      </c>
      <c r="D3176" s="7" t="n">
        <v>0</v>
      </c>
    </row>
    <row r="3177" spans="1:23">
      <c r="A3177" t="s">
        <v>4</v>
      </c>
      <c r="B3177" s="4" t="s">
        <v>5</v>
      </c>
      <c r="C3177" s="4" t="s">
        <v>14</v>
      </c>
      <c r="D3177" s="4" t="s">
        <v>14</v>
      </c>
      <c r="E3177" s="4" t="s">
        <v>14</v>
      </c>
      <c r="F3177" s="4" t="s">
        <v>14</v>
      </c>
    </row>
    <row r="3178" spans="1:23">
      <c r="A3178" t="n">
        <v>26852</v>
      </c>
      <c r="B3178" s="8" t="n">
        <v>14</v>
      </c>
      <c r="C3178" s="7" t="n">
        <v>0</v>
      </c>
      <c r="D3178" s="7" t="n">
        <v>0</v>
      </c>
      <c r="E3178" s="7" t="n">
        <v>0</v>
      </c>
      <c r="F3178" s="7" t="n">
        <v>64</v>
      </c>
    </row>
    <row r="3179" spans="1:23">
      <c r="A3179" t="s">
        <v>4</v>
      </c>
      <c r="B3179" s="4" t="s">
        <v>5</v>
      </c>
      <c r="C3179" s="4" t="s">
        <v>14</v>
      </c>
      <c r="D3179" s="4" t="s">
        <v>10</v>
      </c>
    </row>
    <row r="3180" spans="1:23">
      <c r="A3180" t="n">
        <v>26857</v>
      </c>
      <c r="B3180" s="21" t="n">
        <v>22</v>
      </c>
      <c r="C3180" s="7" t="n">
        <v>0</v>
      </c>
      <c r="D3180" s="7" t="n">
        <v>4160</v>
      </c>
    </row>
    <row r="3181" spans="1:23">
      <c r="A3181" t="s">
        <v>4</v>
      </c>
      <c r="B3181" s="4" t="s">
        <v>5</v>
      </c>
      <c r="C3181" s="4" t="s">
        <v>14</v>
      </c>
      <c r="D3181" s="4" t="s">
        <v>10</v>
      </c>
    </row>
    <row r="3182" spans="1:23">
      <c r="A3182" t="n">
        <v>26861</v>
      </c>
      <c r="B3182" s="46" t="n">
        <v>58</v>
      </c>
      <c r="C3182" s="7" t="n">
        <v>5</v>
      </c>
      <c r="D3182" s="7" t="n">
        <v>300</v>
      </c>
    </row>
    <row r="3183" spans="1:23">
      <c r="A3183" t="s">
        <v>4</v>
      </c>
      <c r="B3183" s="4" t="s">
        <v>5</v>
      </c>
      <c r="C3183" s="4" t="s">
        <v>19</v>
      </c>
      <c r="D3183" s="4" t="s">
        <v>10</v>
      </c>
    </row>
    <row r="3184" spans="1:23">
      <c r="A3184" t="n">
        <v>26865</v>
      </c>
      <c r="B3184" s="48" t="n">
        <v>103</v>
      </c>
      <c r="C3184" s="7" t="n">
        <v>0</v>
      </c>
      <c r="D3184" s="7" t="n">
        <v>300</v>
      </c>
    </row>
    <row r="3185" spans="1:31">
      <c r="A3185" t="s">
        <v>4</v>
      </c>
      <c r="B3185" s="4" t="s">
        <v>5</v>
      </c>
      <c r="C3185" s="4" t="s">
        <v>14</v>
      </c>
    </row>
    <row r="3186" spans="1:31">
      <c r="A3186" t="n">
        <v>26872</v>
      </c>
      <c r="B3186" s="34" t="n">
        <v>64</v>
      </c>
      <c r="C3186" s="7" t="n">
        <v>7</v>
      </c>
    </row>
    <row r="3187" spans="1:31">
      <c r="A3187" t="s">
        <v>4</v>
      </c>
      <c r="B3187" s="4" t="s">
        <v>5</v>
      </c>
      <c r="C3187" s="4" t="s">
        <v>14</v>
      </c>
      <c r="D3187" s="4" t="s">
        <v>10</v>
      </c>
    </row>
    <row r="3188" spans="1:31">
      <c r="A3188" t="n">
        <v>26874</v>
      </c>
      <c r="B3188" s="49" t="n">
        <v>72</v>
      </c>
      <c r="C3188" s="7" t="n">
        <v>5</v>
      </c>
      <c r="D3188" s="7" t="n">
        <v>0</v>
      </c>
    </row>
    <row r="3189" spans="1:31">
      <c r="A3189" t="s">
        <v>4</v>
      </c>
      <c r="B3189" s="4" t="s">
        <v>5</v>
      </c>
      <c r="C3189" s="4" t="s">
        <v>14</v>
      </c>
      <c r="D3189" s="33" t="s">
        <v>98</v>
      </c>
      <c r="E3189" s="4" t="s">
        <v>5</v>
      </c>
      <c r="F3189" s="4" t="s">
        <v>14</v>
      </c>
      <c r="G3189" s="4" t="s">
        <v>10</v>
      </c>
      <c r="H3189" s="33" t="s">
        <v>99</v>
      </c>
      <c r="I3189" s="4" t="s">
        <v>14</v>
      </c>
      <c r="J3189" s="4" t="s">
        <v>9</v>
      </c>
      <c r="K3189" s="4" t="s">
        <v>14</v>
      </c>
      <c r="L3189" s="4" t="s">
        <v>14</v>
      </c>
      <c r="M3189" s="4" t="s">
        <v>20</v>
      </c>
    </row>
    <row r="3190" spans="1:31">
      <c r="A3190" t="n">
        <v>26878</v>
      </c>
      <c r="B3190" s="12" t="n">
        <v>5</v>
      </c>
      <c r="C3190" s="7" t="n">
        <v>28</v>
      </c>
      <c r="D3190" s="33" t="s">
        <v>3</v>
      </c>
      <c r="E3190" s="10" t="n">
        <v>162</v>
      </c>
      <c r="F3190" s="7" t="n">
        <v>4</v>
      </c>
      <c r="G3190" s="7" t="n">
        <v>4160</v>
      </c>
      <c r="H3190" s="33" t="s">
        <v>3</v>
      </c>
      <c r="I3190" s="7" t="n">
        <v>0</v>
      </c>
      <c r="J3190" s="7" t="n">
        <v>1</v>
      </c>
      <c r="K3190" s="7" t="n">
        <v>2</v>
      </c>
      <c r="L3190" s="7" t="n">
        <v>1</v>
      </c>
      <c r="M3190" s="13" t="n">
        <f t="normal" ca="1">A3196</f>
        <v>0</v>
      </c>
    </row>
    <row r="3191" spans="1:31">
      <c r="A3191" t="s">
        <v>4</v>
      </c>
      <c r="B3191" s="4" t="s">
        <v>5</v>
      </c>
      <c r="C3191" s="4" t="s">
        <v>14</v>
      </c>
      <c r="D3191" s="4" t="s">
        <v>6</v>
      </c>
    </row>
    <row r="3192" spans="1:31">
      <c r="A3192" t="n">
        <v>26895</v>
      </c>
      <c r="B3192" s="9" t="n">
        <v>2</v>
      </c>
      <c r="C3192" s="7" t="n">
        <v>10</v>
      </c>
      <c r="D3192" s="7" t="s">
        <v>220</v>
      </c>
    </row>
    <row r="3193" spans="1:31">
      <c r="A3193" t="s">
        <v>4</v>
      </c>
      <c r="B3193" s="4" t="s">
        <v>5</v>
      </c>
      <c r="C3193" s="4" t="s">
        <v>10</v>
      </c>
    </row>
    <row r="3194" spans="1:31">
      <c r="A3194" t="n">
        <v>26912</v>
      </c>
      <c r="B3194" s="26" t="n">
        <v>16</v>
      </c>
      <c r="C3194" s="7" t="n">
        <v>0</v>
      </c>
    </row>
    <row r="3195" spans="1:31">
      <c r="A3195" t="s">
        <v>4</v>
      </c>
      <c r="B3195" s="4" t="s">
        <v>5</v>
      </c>
      <c r="C3195" s="4" t="s">
        <v>14</v>
      </c>
      <c r="D3195" s="4" t="s">
        <v>14</v>
      </c>
      <c r="E3195" s="4" t="s">
        <v>10</v>
      </c>
      <c r="F3195" s="4" t="s">
        <v>10</v>
      </c>
      <c r="G3195" s="4" t="s">
        <v>10</v>
      </c>
      <c r="H3195" s="4" t="s">
        <v>10</v>
      </c>
      <c r="I3195" s="4" t="s">
        <v>10</v>
      </c>
      <c r="J3195" s="4" t="s">
        <v>10</v>
      </c>
      <c r="K3195" s="4" t="s">
        <v>10</v>
      </c>
      <c r="L3195" s="4" t="s">
        <v>10</v>
      </c>
      <c r="M3195" s="4" t="s">
        <v>10</v>
      </c>
      <c r="N3195" s="4" t="s">
        <v>10</v>
      </c>
      <c r="O3195" s="4" t="s">
        <v>10</v>
      </c>
      <c r="P3195" s="4" t="s">
        <v>10</v>
      </c>
      <c r="Q3195" s="4" t="s">
        <v>10</v>
      </c>
      <c r="R3195" s="4" t="s">
        <v>10</v>
      </c>
      <c r="S3195" s="4" t="s">
        <v>10</v>
      </c>
      <c r="T3195" s="4" t="s">
        <v>10</v>
      </c>
    </row>
    <row r="3196" spans="1:31">
      <c r="A3196" t="n">
        <v>26915</v>
      </c>
      <c r="B3196" s="64" t="n">
        <v>154</v>
      </c>
      <c r="C3196" s="7" t="n">
        <v>0</v>
      </c>
      <c r="D3196" s="7" t="n">
        <v>1</v>
      </c>
      <c r="E3196" s="7" t="n">
        <v>2</v>
      </c>
      <c r="F3196" s="7" t="n">
        <v>4</v>
      </c>
      <c r="G3196" s="7" t="n">
        <v>7</v>
      </c>
      <c r="H3196" s="7" t="n">
        <v>16</v>
      </c>
      <c r="I3196" s="7" t="n">
        <v>15</v>
      </c>
      <c r="J3196" s="7" t="n">
        <v>65533</v>
      </c>
      <c r="K3196" s="7" t="n">
        <v>65533</v>
      </c>
      <c r="L3196" s="7" t="n">
        <v>65533</v>
      </c>
      <c r="M3196" s="7" t="n">
        <v>65533</v>
      </c>
      <c r="N3196" s="7" t="n">
        <v>65533</v>
      </c>
      <c r="O3196" s="7" t="n">
        <v>65533</v>
      </c>
      <c r="P3196" s="7" t="n">
        <v>65533</v>
      </c>
      <c r="Q3196" s="7" t="n">
        <v>65533</v>
      </c>
      <c r="R3196" s="7" t="n">
        <v>65533</v>
      </c>
      <c r="S3196" s="7" t="n">
        <v>65533</v>
      </c>
      <c r="T3196" s="7" t="n">
        <v>65533</v>
      </c>
    </row>
    <row r="3197" spans="1:31">
      <c r="A3197" t="s">
        <v>4</v>
      </c>
      <c r="B3197" s="4" t="s">
        <v>5</v>
      </c>
      <c r="C3197" s="4" t="s">
        <v>14</v>
      </c>
      <c r="D3197" s="33" t="s">
        <v>98</v>
      </c>
      <c r="E3197" s="4" t="s">
        <v>5</v>
      </c>
      <c r="F3197" s="4" t="s">
        <v>14</v>
      </c>
      <c r="G3197" s="4" t="s">
        <v>10</v>
      </c>
      <c r="H3197" s="33" t="s">
        <v>99</v>
      </c>
      <c r="I3197" s="4" t="s">
        <v>14</v>
      </c>
      <c r="J3197" s="4" t="s">
        <v>20</v>
      </c>
    </row>
    <row r="3198" spans="1:31">
      <c r="A3198" t="n">
        <v>26950</v>
      </c>
      <c r="B3198" s="12" t="n">
        <v>5</v>
      </c>
      <c r="C3198" s="7" t="n">
        <v>28</v>
      </c>
      <c r="D3198" s="33" t="s">
        <v>3</v>
      </c>
      <c r="E3198" s="34" t="n">
        <v>64</v>
      </c>
      <c r="F3198" s="7" t="n">
        <v>5</v>
      </c>
      <c r="G3198" s="7" t="n">
        <v>2</v>
      </c>
      <c r="H3198" s="33" t="s">
        <v>3</v>
      </c>
      <c r="I3198" s="7" t="n">
        <v>1</v>
      </c>
      <c r="J3198" s="13" t="n">
        <f t="normal" ca="1">A3202</f>
        <v>0</v>
      </c>
    </row>
    <row r="3199" spans="1:31">
      <c r="A3199" t="s">
        <v>4</v>
      </c>
      <c r="B3199" s="4" t="s">
        <v>5</v>
      </c>
      <c r="C3199" s="4" t="s">
        <v>10</v>
      </c>
    </row>
    <row r="3200" spans="1:31">
      <c r="A3200" t="n">
        <v>26961</v>
      </c>
      <c r="B3200" s="37" t="n">
        <v>12</v>
      </c>
      <c r="C3200" s="7" t="n">
        <v>7</v>
      </c>
    </row>
    <row r="3201" spans="1:20">
      <c r="A3201" t="s">
        <v>4</v>
      </c>
      <c r="B3201" s="4" t="s">
        <v>5</v>
      </c>
      <c r="C3201" s="4" t="s">
        <v>14</v>
      </c>
      <c r="D3201" s="33" t="s">
        <v>98</v>
      </c>
      <c r="E3201" s="4" t="s">
        <v>5</v>
      </c>
      <c r="F3201" s="4" t="s">
        <v>14</v>
      </c>
      <c r="G3201" s="4" t="s">
        <v>10</v>
      </c>
      <c r="H3201" s="33" t="s">
        <v>99</v>
      </c>
      <c r="I3201" s="4" t="s">
        <v>14</v>
      </c>
      <c r="J3201" s="4" t="s">
        <v>20</v>
      </c>
    </row>
    <row r="3202" spans="1:20">
      <c r="A3202" t="n">
        <v>26964</v>
      </c>
      <c r="B3202" s="12" t="n">
        <v>5</v>
      </c>
      <c r="C3202" s="7" t="n">
        <v>28</v>
      </c>
      <c r="D3202" s="33" t="s">
        <v>3</v>
      </c>
      <c r="E3202" s="34" t="n">
        <v>64</v>
      </c>
      <c r="F3202" s="7" t="n">
        <v>5</v>
      </c>
      <c r="G3202" s="7" t="n">
        <v>4</v>
      </c>
      <c r="H3202" s="33" t="s">
        <v>3</v>
      </c>
      <c r="I3202" s="7" t="n">
        <v>1</v>
      </c>
      <c r="J3202" s="13" t="n">
        <f t="normal" ca="1">A3206</f>
        <v>0</v>
      </c>
    </row>
    <row r="3203" spans="1:20">
      <c r="A3203" t="s">
        <v>4</v>
      </c>
      <c r="B3203" s="4" t="s">
        <v>5</v>
      </c>
      <c r="C3203" s="4" t="s">
        <v>10</v>
      </c>
    </row>
    <row r="3204" spans="1:20">
      <c r="A3204" t="n">
        <v>26975</v>
      </c>
      <c r="B3204" s="37" t="n">
        <v>12</v>
      </c>
      <c r="C3204" s="7" t="n">
        <v>8</v>
      </c>
    </row>
    <row r="3205" spans="1:20">
      <c r="A3205" t="s">
        <v>4</v>
      </c>
      <c r="B3205" s="4" t="s">
        <v>5</v>
      </c>
      <c r="C3205" s="4" t="s">
        <v>14</v>
      </c>
      <c r="D3205" s="33" t="s">
        <v>98</v>
      </c>
      <c r="E3205" s="4" t="s">
        <v>5</v>
      </c>
      <c r="F3205" s="4" t="s">
        <v>14</v>
      </c>
      <c r="G3205" s="4" t="s">
        <v>10</v>
      </c>
      <c r="H3205" s="33" t="s">
        <v>99</v>
      </c>
      <c r="I3205" s="4" t="s">
        <v>14</v>
      </c>
      <c r="J3205" s="4" t="s">
        <v>20</v>
      </c>
    </row>
    <row r="3206" spans="1:20">
      <c r="A3206" t="n">
        <v>26978</v>
      </c>
      <c r="B3206" s="12" t="n">
        <v>5</v>
      </c>
      <c r="C3206" s="7" t="n">
        <v>28</v>
      </c>
      <c r="D3206" s="33" t="s">
        <v>3</v>
      </c>
      <c r="E3206" s="34" t="n">
        <v>64</v>
      </c>
      <c r="F3206" s="7" t="n">
        <v>5</v>
      </c>
      <c r="G3206" s="7" t="n">
        <v>7</v>
      </c>
      <c r="H3206" s="33" t="s">
        <v>3</v>
      </c>
      <c r="I3206" s="7" t="n">
        <v>1</v>
      </c>
      <c r="J3206" s="13" t="n">
        <f t="normal" ca="1">A3210</f>
        <v>0</v>
      </c>
    </row>
    <row r="3207" spans="1:20">
      <c r="A3207" t="s">
        <v>4</v>
      </c>
      <c r="B3207" s="4" t="s">
        <v>5</v>
      </c>
      <c r="C3207" s="4" t="s">
        <v>10</v>
      </c>
    </row>
    <row r="3208" spans="1:20">
      <c r="A3208" t="n">
        <v>26989</v>
      </c>
      <c r="B3208" s="37" t="n">
        <v>12</v>
      </c>
      <c r="C3208" s="7" t="n">
        <v>9</v>
      </c>
    </row>
    <row r="3209" spans="1:20">
      <c r="A3209" t="s">
        <v>4</v>
      </c>
      <c r="B3209" s="4" t="s">
        <v>5</v>
      </c>
      <c r="C3209" s="4" t="s">
        <v>14</v>
      </c>
      <c r="D3209" s="33" t="s">
        <v>98</v>
      </c>
      <c r="E3209" s="4" t="s">
        <v>5</v>
      </c>
      <c r="F3209" s="4" t="s">
        <v>14</v>
      </c>
      <c r="G3209" s="4" t="s">
        <v>10</v>
      </c>
      <c r="H3209" s="33" t="s">
        <v>99</v>
      </c>
      <c r="I3209" s="4" t="s">
        <v>14</v>
      </c>
      <c r="J3209" s="4" t="s">
        <v>20</v>
      </c>
    </row>
    <row r="3210" spans="1:20">
      <c r="A3210" t="n">
        <v>26992</v>
      </c>
      <c r="B3210" s="12" t="n">
        <v>5</v>
      </c>
      <c r="C3210" s="7" t="n">
        <v>28</v>
      </c>
      <c r="D3210" s="33" t="s">
        <v>3</v>
      </c>
      <c r="E3210" s="34" t="n">
        <v>64</v>
      </c>
      <c r="F3210" s="7" t="n">
        <v>5</v>
      </c>
      <c r="G3210" s="7" t="n">
        <v>16</v>
      </c>
      <c r="H3210" s="33" t="s">
        <v>3</v>
      </c>
      <c r="I3210" s="7" t="n">
        <v>1</v>
      </c>
      <c r="J3210" s="13" t="n">
        <f t="normal" ca="1">A3214</f>
        <v>0</v>
      </c>
    </row>
    <row r="3211" spans="1:20">
      <c r="A3211" t="s">
        <v>4</v>
      </c>
      <c r="B3211" s="4" t="s">
        <v>5</v>
      </c>
      <c r="C3211" s="4" t="s">
        <v>10</v>
      </c>
    </row>
    <row r="3212" spans="1:20">
      <c r="A3212" t="n">
        <v>27003</v>
      </c>
      <c r="B3212" s="37" t="n">
        <v>12</v>
      </c>
      <c r="C3212" s="7" t="n">
        <v>10</v>
      </c>
    </row>
    <row r="3213" spans="1:20">
      <c r="A3213" t="s">
        <v>4</v>
      </c>
      <c r="B3213" s="4" t="s">
        <v>5</v>
      </c>
      <c r="C3213" s="4" t="s">
        <v>14</v>
      </c>
      <c r="D3213" s="33" t="s">
        <v>98</v>
      </c>
      <c r="E3213" s="4" t="s">
        <v>5</v>
      </c>
      <c r="F3213" s="4" t="s">
        <v>14</v>
      </c>
      <c r="G3213" s="4" t="s">
        <v>10</v>
      </c>
      <c r="H3213" s="33" t="s">
        <v>99</v>
      </c>
      <c r="I3213" s="4" t="s">
        <v>14</v>
      </c>
      <c r="J3213" s="4" t="s">
        <v>20</v>
      </c>
    </row>
    <row r="3214" spans="1:20">
      <c r="A3214" t="n">
        <v>27006</v>
      </c>
      <c r="B3214" s="12" t="n">
        <v>5</v>
      </c>
      <c r="C3214" s="7" t="n">
        <v>28</v>
      </c>
      <c r="D3214" s="33" t="s">
        <v>3</v>
      </c>
      <c r="E3214" s="34" t="n">
        <v>64</v>
      </c>
      <c r="F3214" s="7" t="n">
        <v>5</v>
      </c>
      <c r="G3214" s="7" t="n">
        <v>15</v>
      </c>
      <c r="H3214" s="33" t="s">
        <v>3</v>
      </c>
      <c r="I3214" s="7" t="n">
        <v>1</v>
      </c>
      <c r="J3214" s="13" t="n">
        <f t="normal" ca="1">A3218</f>
        <v>0</v>
      </c>
    </row>
    <row r="3215" spans="1:20">
      <c r="A3215" t="s">
        <v>4</v>
      </c>
      <c r="B3215" s="4" t="s">
        <v>5</v>
      </c>
      <c r="C3215" s="4" t="s">
        <v>10</v>
      </c>
    </row>
    <row r="3216" spans="1:20">
      <c r="A3216" t="n">
        <v>27017</v>
      </c>
      <c r="B3216" s="37" t="n">
        <v>12</v>
      </c>
      <c r="C3216" s="7" t="n">
        <v>11</v>
      </c>
    </row>
    <row r="3217" spans="1:10">
      <c r="A3217" t="s">
        <v>4</v>
      </c>
      <c r="B3217" s="4" t="s">
        <v>5</v>
      </c>
      <c r="C3217" s="4" t="s">
        <v>14</v>
      </c>
    </row>
    <row r="3218" spans="1:10">
      <c r="A3218" t="n">
        <v>27020</v>
      </c>
      <c r="B3218" s="34" t="n">
        <v>64</v>
      </c>
      <c r="C3218" s="7" t="n">
        <v>2</v>
      </c>
    </row>
    <row r="3219" spans="1:10">
      <c r="A3219" t="s">
        <v>4</v>
      </c>
      <c r="B3219" s="4" t="s">
        <v>5</v>
      </c>
      <c r="C3219" s="4" t="s">
        <v>14</v>
      </c>
      <c r="D3219" s="4" t="s">
        <v>10</v>
      </c>
    </row>
    <row r="3220" spans="1:10">
      <c r="A3220" t="n">
        <v>27022</v>
      </c>
      <c r="B3220" s="34" t="n">
        <v>64</v>
      </c>
      <c r="C3220" s="7" t="n">
        <v>0</v>
      </c>
      <c r="D3220" s="7" t="n">
        <v>0</v>
      </c>
    </row>
    <row r="3221" spans="1:10">
      <c r="A3221" t="s">
        <v>4</v>
      </c>
      <c r="B3221" s="4" t="s">
        <v>5</v>
      </c>
      <c r="C3221" s="4" t="s">
        <v>14</v>
      </c>
      <c r="D3221" s="4" t="s">
        <v>10</v>
      </c>
      <c r="E3221" s="4" t="s">
        <v>14</v>
      </c>
      <c r="F3221" s="4" t="s">
        <v>20</v>
      </c>
    </row>
    <row r="3222" spans="1:10">
      <c r="A3222" t="n">
        <v>27026</v>
      </c>
      <c r="B3222" s="12" t="n">
        <v>5</v>
      </c>
      <c r="C3222" s="7" t="n">
        <v>30</v>
      </c>
      <c r="D3222" s="7" t="n">
        <v>9</v>
      </c>
      <c r="E3222" s="7" t="n">
        <v>1</v>
      </c>
      <c r="F3222" s="13" t="n">
        <f t="normal" ca="1">A3226</f>
        <v>0</v>
      </c>
    </row>
    <row r="3223" spans="1:10">
      <c r="A3223" t="s">
        <v>4</v>
      </c>
      <c r="B3223" s="4" t="s">
        <v>5</v>
      </c>
      <c r="C3223" s="4" t="s">
        <v>14</v>
      </c>
      <c r="D3223" s="4" t="s">
        <v>10</v>
      </c>
    </row>
    <row r="3224" spans="1:10">
      <c r="A3224" t="n">
        <v>27035</v>
      </c>
      <c r="B3224" s="34" t="n">
        <v>64</v>
      </c>
      <c r="C3224" s="7" t="n">
        <v>0</v>
      </c>
      <c r="D3224" s="7" t="n">
        <v>7</v>
      </c>
    </row>
    <row r="3225" spans="1:10">
      <c r="A3225" t="s">
        <v>4</v>
      </c>
      <c r="B3225" s="4" t="s">
        <v>5</v>
      </c>
      <c r="C3225" s="4" t="s">
        <v>14</v>
      </c>
      <c r="D3225" s="4" t="s">
        <v>10</v>
      </c>
      <c r="E3225" s="4" t="s">
        <v>14</v>
      </c>
      <c r="F3225" s="4" t="s">
        <v>20</v>
      </c>
    </row>
    <row r="3226" spans="1:10">
      <c r="A3226" t="n">
        <v>27039</v>
      </c>
      <c r="B3226" s="12" t="n">
        <v>5</v>
      </c>
      <c r="C3226" s="7" t="n">
        <v>30</v>
      </c>
      <c r="D3226" s="7" t="n">
        <v>7</v>
      </c>
      <c r="E3226" s="7" t="n">
        <v>1</v>
      </c>
      <c r="F3226" s="13" t="n">
        <f t="normal" ca="1">A3230</f>
        <v>0</v>
      </c>
    </row>
    <row r="3227" spans="1:10">
      <c r="A3227" t="s">
        <v>4</v>
      </c>
      <c r="B3227" s="4" t="s">
        <v>5</v>
      </c>
      <c r="C3227" s="4" t="s">
        <v>14</v>
      </c>
      <c r="D3227" s="4" t="s">
        <v>10</v>
      </c>
    </row>
    <row r="3228" spans="1:10">
      <c r="A3228" t="n">
        <v>27048</v>
      </c>
      <c r="B3228" s="34" t="n">
        <v>64</v>
      </c>
      <c r="C3228" s="7" t="n">
        <v>0</v>
      </c>
      <c r="D3228" s="7" t="n">
        <v>2</v>
      </c>
    </row>
    <row r="3229" spans="1:10">
      <c r="A3229" t="s">
        <v>4</v>
      </c>
      <c r="B3229" s="4" t="s">
        <v>5</v>
      </c>
      <c r="C3229" s="4" t="s">
        <v>14</v>
      </c>
      <c r="D3229" s="4" t="s">
        <v>10</v>
      </c>
      <c r="E3229" s="4" t="s">
        <v>14</v>
      </c>
      <c r="F3229" s="4" t="s">
        <v>20</v>
      </c>
    </row>
    <row r="3230" spans="1:10">
      <c r="A3230" t="n">
        <v>27052</v>
      </c>
      <c r="B3230" s="12" t="n">
        <v>5</v>
      </c>
      <c r="C3230" s="7" t="n">
        <v>30</v>
      </c>
      <c r="D3230" s="7" t="n">
        <v>8</v>
      </c>
      <c r="E3230" s="7" t="n">
        <v>1</v>
      </c>
      <c r="F3230" s="13" t="n">
        <f t="normal" ca="1">A3234</f>
        <v>0</v>
      </c>
    </row>
    <row r="3231" spans="1:10">
      <c r="A3231" t="s">
        <v>4</v>
      </c>
      <c r="B3231" s="4" t="s">
        <v>5</v>
      </c>
      <c r="C3231" s="4" t="s">
        <v>14</v>
      </c>
      <c r="D3231" s="4" t="s">
        <v>10</v>
      </c>
    </row>
    <row r="3232" spans="1:10">
      <c r="A3232" t="n">
        <v>27061</v>
      </c>
      <c r="B3232" s="34" t="n">
        <v>64</v>
      </c>
      <c r="C3232" s="7" t="n">
        <v>0</v>
      </c>
      <c r="D3232" s="7" t="n">
        <v>4</v>
      </c>
    </row>
    <row r="3233" spans="1:6">
      <c r="A3233" t="s">
        <v>4</v>
      </c>
      <c r="B3233" s="4" t="s">
        <v>5</v>
      </c>
      <c r="C3233" s="4" t="s">
        <v>14</v>
      </c>
      <c r="D3233" s="4" t="s">
        <v>10</v>
      </c>
    </row>
    <row r="3234" spans="1:6">
      <c r="A3234" t="n">
        <v>27065</v>
      </c>
      <c r="B3234" s="34" t="n">
        <v>64</v>
      </c>
      <c r="C3234" s="7" t="n">
        <v>0</v>
      </c>
      <c r="D3234" s="7" t="n">
        <v>8</v>
      </c>
    </row>
    <row r="3235" spans="1:6">
      <c r="A3235" t="s">
        <v>4</v>
      </c>
      <c r="B3235" s="4" t="s">
        <v>5</v>
      </c>
      <c r="C3235" s="4" t="s">
        <v>14</v>
      </c>
      <c r="D3235" s="4" t="s">
        <v>10</v>
      </c>
      <c r="E3235" s="4" t="s">
        <v>14</v>
      </c>
      <c r="F3235" s="4" t="s">
        <v>20</v>
      </c>
    </row>
    <row r="3236" spans="1:6">
      <c r="A3236" t="n">
        <v>27069</v>
      </c>
      <c r="B3236" s="12" t="n">
        <v>5</v>
      </c>
      <c r="C3236" s="7" t="n">
        <v>30</v>
      </c>
      <c r="D3236" s="7" t="n">
        <v>10</v>
      </c>
      <c r="E3236" s="7" t="n">
        <v>1</v>
      </c>
      <c r="F3236" s="13" t="n">
        <f t="normal" ca="1">A3240</f>
        <v>0</v>
      </c>
    </row>
    <row r="3237" spans="1:6">
      <c r="A3237" t="s">
        <v>4</v>
      </c>
      <c r="B3237" s="4" t="s">
        <v>5</v>
      </c>
      <c r="C3237" s="4" t="s">
        <v>14</v>
      </c>
      <c r="D3237" s="4" t="s">
        <v>10</v>
      </c>
    </row>
    <row r="3238" spans="1:6">
      <c r="A3238" t="n">
        <v>27078</v>
      </c>
      <c r="B3238" s="34" t="n">
        <v>64</v>
      </c>
      <c r="C3238" s="7" t="n">
        <v>0</v>
      </c>
      <c r="D3238" s="7" t="n">
        <v>16</v>
      </c>
    </row>
    <row r="3239" spans="1:6">
      <c r="A3239" t="s">
        <v>4</v>
      </c>
      <c r="B3239" s="4" t="s">
        <v>5</v>
      </c>
      <c r="C3239" s="4" t="s">
        <v>14</v>
      </c>
      <c r="D3239" s="4" t="s">
        <v>10</v>
      </c>
      <c r="E3239" s="4" t="s">
        <v>14</v>
      </c>
      <c r="F3239" s="4" t="s">
        <v>20</v>
      </c>
    </row>
    <row r="3240" spans="1:6">
      <c r="A3240" t="n">
        <v>27082</v>
      </c>
      <c r="B3240" s="12" t="n">
        <v>5</v>
      </c>
      <c r="C3240" s="7" t="n">
        <v>30</v>
      </c>
      <c r="D3240" s="7" t="n">
        <v>11</v>
      </c>
      <c r="E3240" s="7" t="n">
        <v>1</v>
      </c>
      <c r="F3240" s="13" t="n">
        <f t="normal" ca="1">A3244</f>
        <v>0</v>
      </c>
    </row>
    <row r="3241" spans="1:6">
      <c r="A3241" t="s">
        <v>4</v>
      </c>
      <c r="B3241" s="4" t="s">
        <v>5</v>
      </c>
      <c r="C3241" s="4" t="s">
        <v>14</v>
      </c>
      <c r="D3241" s="4" t="s">
        <v>10</v>
      </c>
    </row>
    <row r="3242" spans="1:6">
      <c r="A3242" t="n">
        <v>27091</v>
      </c>
      <c r="B3242" s="34" t="n">
        <v>64</v>
      </c>
      <c r="C3242" s="7" t="n">
        <v>0</v>
      </c>
      <c r="D3242" s="7" t="n">
        <v>15</v>
      </c>
    </row>
    <row r="3243" spans="1:6">
      <c r="A3243" t="s">
        <v>4</v>
      </c>
      <c r="B3243" s="4" t="s">
        <v>5</v>
      </c>
      <c r="C3243" s="4" t="s">
        <v>14</v>
      </c>
      <c r="D3243" s="4" t="s">
        <v>10</v>
      </c>
    </row>
    <row r="3244" spans="1:6">
      <c r="A3244" t="n">
        <v>27095</v>
      </c>
      <c r="B3244" s="34" t="n">
        <v>64</v>
      </c>
      <c r="C3244" s="7" t="n">
        <v>4</v>
      </c>
      <c r="D3244" s="7" t="n">
        <v>0</v>
      </c>
    </row>
    <row r="3245" spans="1:6">
      <c r="A3245" t="s">
        <v>4</v>
      </c>
      <c r="B3245" s="4" t="s">
        <v>5</v>
      </c>
      <c r="C3245" s="4" t="s">
        <v>14</v>
      </c>
      <c r="D3245" s="4" t="s">
        <v>10</v>
      </c>
      <c r="E3245" s="4" t="s">
        <v>10</v>
      </c>
      <c r="F3245" s="4" t="s">
        <v>10</v>
      </c>
      <c r="G3245" s="4" t="s">
        <v>10</v>
      </c>
      <c r="H3245" s="4" t="s">
        <v>10</v>
      </c>
      <c r="I3245" s="4" t="s">
        <v>10</v>
      </c>
      <c r="J3245" s="4" t="s">
        <v>10</v>
      </c>
      <c r="K3245" s="4" t="s">
        <v>10</v>
      </c>
      <c r="L3245" s="4" t="s">
        <v>10</v>
      </c>
      <c r="M3245" s="4" t="s">
        <v>10</v>
      </c>
      <c r="N3245" s="4" t="s">
        <v>9</v>
      </c>
      <c r="O3245" s="4" t="s">
        <v>9</v>
      </c>
      <c r="P3245" s="4" t="s">
        <v>9</v>
      </c>
      <c r="Q3245" s="4" t="s">
        <v>9</v>
      </c>
      <c r="R3245" s="4" t="s">
        <v>14</v>
      </c>
      <c r="S3245" s="4" t="s">
        <v>6</v>
      </c>
    </row>
    <row r="3246" spans="1:6">
      <c r="A3246" t="n">
        <v>27099</v>
      </c>
      <c r="B3246" s="65" t="n">
        <v>75</v>
      </c>
      <c r="C3246" s="7" t="n">
        <v>0</v>
      </c>
      <c r="D3246" s="7" t="n">
        <v>0</v>
      </c>
      <c r="E3246" s="7" t="n">
        <v>0</v>
      </c>
      <c r="F3246" s="7" t="n">
        <v>1024</v>
      </c>
      <c r="G3246" s="7" t="n">
        <v>720</v>
      </c>
      <c r="H3246" s="7" t="n">
        <v>0</v>
      </c>
      <c r="I3246" s="7" t="n">
        <v>0</v>
      </c>
      <c r="J3246" s="7" t="n">
        <v>0</v>
      </c>
      <c r="K3246" s="7" t="n">
        <v>0</v>
      </c>
      <c r="L3246" s="7" t="n">
        <v>1024</v>
      </c>
      <c r="M3246" s="7" t="n">
        <v>720</v>
      </c>
      <c r="N3246" s="7" t="n">
        <v>1065353216</v>
      </c>
      <c r="O3246" s="7" t="n">
        <v>1065353216</v>
      </c>
      <c r="P3246" s="7" t="n">
        <v>1065353216</v>
      </c>
      <c r="Q3246" s="7" t="n">
        <v>0</v>
      </c>
      <c r="R3246" s="7" t="n">
        <v>1</v>
      </c>
      <c r="S3246" s="7" t="s">
        <v>320</v>
      </c>
    </row>
    <row r="3247" spans="1:6">
      <c r="A3247" t="s">
        <v>4</v>
      </c>
      <c r="B3247" s="4" t="s">
        <v>5</v>
      </c>
      <c r="C3247" s="4" t="s">
        <v>14</v>
      </c>
      <c r="D3247" s="4" t="s">
        <v>14</v>
      </c>
      <c r="E3247" s="4" t="s">
        <v>14</v>
      </c>
      <c r="F3247" s="4" t="s">
        <v>19</v>
      </c>
      <c r="G3247" s="4" t="s">
        <v>19</v>
      </c>
      <c r="H3247" s="4" t="s">
        <v>19</v>
      </c>
      <c r="I3247" s="4" t="s">
        <v>19</v>
      </c>
      <c r="J3247" s="4" t="s">
        <v>19</v>
      </c>
    </row>
    <row r="3248" spans="1:6">
      <c r="A3248" t="n">
        <v>27147</v>
      </c>
      <c r="B3248" s="66" t="n">
        <v>76</v>
      </c>
      <c r="C3248" s="7" t="n">
        <v>0</v>
      </c>
      <c r="D3248" s="7" t="n">
        <v>9</v>
      </c>
      <c r="E3248" s="7" t="n">
        <v>2</v>
      </c>
      <c r="F3248" s="7" t="n">
        <v>0</v>
      </c>
      <c r="G3248" s="7" t="n">
        <v>0</v>
      </c>
      <c r="H3248" s="7" t="n">
        <v>0</v>
      </c>
      <c r="I3248" s="7" t="n">
        <v>0</v>
      </c>
      <c r="J3248" s="7" t="n">
        <v>0</v>
      </c>
    </row>
    <row r="3249" spans="1:19">
      <c r="A3249" t="s">
        <v>4</v>
      </c>
      <c r="B3249" s="4" t="s">
        <v>5</v>
      </c>
      <c r="C3249" s="4" t="s">
        <v>14</v>
      </c>
      <c r="D3249" s="4" t="s">
        <v>10</v>
      </c>
      <c r="E3249" s="4" t="s">
        <v>14</v>
      </c>
      <c r="F3249" s="4" t="s">
        <v>6</v>
      </c>
    </row>
    <row r="3250" spans="1:19">
      <c r="A3250" t="n">
        <v>27171</v>
      </c>
      <c r="B3250" s="67" t="n">
        <v>39</v>
      </c>
      <c r="C3250" s="7" t="n">
        <v>10</v>
      </c>
      <c r="D3250" s="7" t="n">
        <v>65533</v>
      </c>
      <c r="E3250" s="7" t="n">
        <v>200</v>
      </c>
      <c r="F3250" s="7" t="s">
        <v>321</v>
      </c>
    </row>
    <row r="3251" spans="1:19">
      <c r="A3251" t="s">
        <v>4</v>
      </c>
      <c r="B3251" s="4" t="s">
        <v>5</v>
      </c>
      <c r="C3251" s="4" t="s">
        <v>14</v>
      </c>
      <c r="D3251" s="33" t="s">
        <v>98</v>
      </c>
      <c r="E3251" s="4" t="s">
        <v>5</v>
      </c>
      <c r="F3251" s="4" t="s">
        <v>14</v>
      </c>
      <c r="G3251" s="4" t="s">
        <v>10</v>
      </c>
      <c r="H3251" s="33" t="s">
        <v>99</v>
      </c>
      <c r="I3251" s="4" t="s">
        <v>14</v>
      </c>
      <c r="J3251" s="4" t="s">
        <v>14</v>
      </c>
      <c r="K3251" s="4" t="s">
        <v>20</v>
      </c>
    </row>
    <row r="3252" spans="1:19">
      <c r="A3252" t="n">
        <v>27196</v>
      </c>
      <c r="B3252" s="12" t="n">
        <v>5</v>
      </c>
      <c r="C3252" s="7" t="n">
        <v>28</v>
      </c>
      <c r="D3252" s="33" t="s">
        <v>3</v>
      </c>
      <c r="E3252" s="34" t="n">
        <v>64</v>
      </c>
      <c r="F3252" s="7" t="n">
        <v>10</v>
      </c>
      <c r="G3252" s="7" t="n">
        <v>67</v>
      </c>
      <c r="H3252" s="33" t="s">
        <v>3</v>
      </c>
      <c r="I3252" s="7" t="n">
        <v>8</v>
      </c>
      <c r="J3252" s="7" t="n">
        <v>1</v>
      </c>
      <c r="K3252" s="13" t="n">
        <f t="normal" ca="1">A3256</f>
        <v>0</v>
      </c>
    </row>
    <row r="3253" spans="1:19">
      <c r="A3253" t="s">
        <v>4</v>
      </c>
      <c r="B3253" s="4" t="s">
        <v>5</v>
      </c>
      <c r="C3253" s="4" t="s">
        <v>10</v>
      </c>
      <c r="D3253" s="4" t="s">
        <v>6</v>
      </c>
      <c r="E3253" s="4" t="s">
        <v>6</v>
      </c>
      <c r="F3253" s="4" t="s">
        <v>6</v>
      </c>
      <c r="G3253" s="4" t="s">
        <v>14</v>
      </c>
      <c r="H3253" s="4" t="s">
        <v>9</v>
      </c>
      <c r="I3253" s="4" t="s">
        <v>19</v>
      </c>
      <c r="J3253" s="4" t="s">
        <v>19</v>
      </c>
      <c r="K3253" s="4" t="s">
        <v>19</v>
      </c>
      <c r="L3253" s="4" t="s">
        <v>19</v>
      </c>
      <c r="M3253" s="4" t="s">
        <v>19</v>
      </c>
      <c r="N3253" s="4" t="s">
        <v>19</v>
      </c>
      <c r="O3253" s="4" t="s">
        <v>19</v>
      </c>
      <c r="P3253" s="4" t="s">
        <v>6</v>
      </c>
      <c r="Q3253" s="4" t="s">
        <v>6</v>
      </c>
      <c r="R3253" s="4" t="s">
        <v>9</v>
      </c>
      <c r="S3253" s="4" t="s">
        <v>14</v>
      </c>
      <c r="T3253" s="4" t="s">
        <v>9</v>
      </c>
      <c r="U3253" s="4" t="s">
        <v>9</v>
      </c>
      <c r="V3253" s="4" t="s">
        <v>10</v>
      </c>
    </row>
    <row r="3254" spans="1:19">
      <c r="A3254" t="n">
        <v>27208</v>
      </c>
      <c r="B3254" s="51" t="n">
        <v>19</v>
      </c>
      <c r="C3254" s="7" t="n">
        <v>67</v>
      </c>
      <c r="D3254" s="7" t="s">
        <v>322</v>
      </c>
      <c r="E3254" s="7" t="s">
        <v>222</v>
      </c>
      <c r="F3254" s="7" t="s">
        <v>13</v>
      </c>
      <c r="G3254" s="7" t="n">
        <v>0</v>
      </c>
      <c r="H3254" s="7" t="n">
        <v>1</v>
      </c>
      <c r="I3254" s="7" t="n">
        <v>0</v>
      </c>
      <c r="J3254" s="7" t="n">
        <v>0</v>
      </c>
      <c r="K3254" s="7" t="n">
        <v>0</v>
      </c>
      <c r="L3254" s="7" t="n">
        <v>0</v>
      </c>
      <c r="M3254" s="7" t="n">
        <v>1</v>
      </c>
      <c r="N3254" s="7" t="n">
        <v>1.60000002384186</v>
      </c>
      <c r="O3254" s="7" t="n">
        <v>0.0900000035762787</v>
      </c>
      <c r="P3254" s="7" t="s">
        <v>13</v>
      </c>
      <c r="Q3254" s="7" t="s">
        <v>13</v>
      </c>
      <c r="R3254" s="7" t="n">
        <v>-1</v>
      </c>
      <c r="S3254" s="7" t="n">
        <v>0</v>
      </c>
      <c r="T3254" s="7" t="n">
        <v>0</v>
      </c>
      <c r="U3254" s="7" t="n">
        <v>0</v>
      </c>
      <c r="V3254" s="7" t="n">
        <v>0</v>
      </c>
    </row>
    <row r="3255" spans="1:19">
      <c r="A3255" t="s">
        <v>4</v>
      </c>
      <c r="B3255" s="4" t="s">
        <v>5</v>
      </c>
      <c r="C3255" s="4" t="s">
        <v>10</v>
      </c>
      <c r="D3255" s="4" t="s">
        <v>6</v>
      </c>
      <c r="E3255" s="4" t="s">
        <v>6</v>
      </c>
      <c r="F3255" s="4" t="s">
        <v>6</v>
      </c>
      <c r="G3255" s="4" t="s">
        <v>14</v>
      </c>
      <c r="H3255" s="4" t="s">
        <v>9</v>
      </c>
      <c r="I3255" s="4" t="s">
        <v>19</v>
      </c>
      <c r="J3255" s="4" t="s">
        <v>19</v>
      </c>
      <c r="K3255" s="4" t="s">
        <v>19</v>
      </c>
      <c r="L3255" s="4" t="s">
        <v>19</v>
      </c>
      <c r="M3255" s="4" t="s">
        <v>19</v>
      </c>
      <c r="N3255" s="4" t="s">
        <v>19</v>
      </c>
      <c r="O3255" s="4" t="s">
        <v>19</v>
      </c>
      <c r="P3255" s="4" t="s">
        <v>6</v>
      </c>
      <c r="Q3255" s="4" t="s">
        <v>6</v>
      </c>
      <c r="R3255" s="4" t="s">
        <v>9</v>
      </c>
      <c r="S3255" s="4" t="s">
        <v>14</v>
      </c>
      <c r="T3255" s="4" t="s">
        <v>9</v>
      </c>
      <c r="U3255" s="4" t="s">
        <v>9</v>
      </c>
      <c r="V3255" s="4" t="s">
        <v>10</v>
      </c>
    </row>
    <row r="3256" spans="1:19">
      <c r="A3256" t="n">
        <v>27281</v>
      </c>
      <c r="B3256" s="51" t="n">
        <v>19</v>
      </c>
      <c r="C3256" s="7" t="n">
        <v>1000</v>
      </c>
      <c r="D3256" s="7" t="s">
        <v>323</v>
      </c>
      <c r="E3256" s="7" t="s">
        <v>324</v>
      </c>
      <c r="F3256" s="7" t="s">
        <v>13</v>
      </c>
      <c r="G3256" s="7" t="n">
        <v>0</v>
      </c>
      <c r="H3256" s="7" t="n">
        <v>1</v>
      </c>
      <c r="I3256" s="7" t="n">
        <v>0</v>
      </c>
      <c r="J3256" s="7" t="n">
        <v>0</v>
      </c>
      <c r="K3256" s="7" t="n">
        <v>0</v>
      </c>
      <c r="L3256" s="7" t="n">
        <v>0</v>
      </c>
      <c r="M3256" s="7" t="n">
        <v>1</v>
      </c>
      <c r="N3256" s="7" t="n">
        <v>1.60000002384186</v>
      </c>
      <c r="O3256" s="7" t="n">
        <v>0.0900000035762787</v>
      </c>
      <c r="P3256" s="7" t="s">
        <v>325</v>
      </c>
      <c r="Q3256" s="7" t="s">
        <v>13</v>
      </c>
      <c r="R3256" s="7" t="n">
        <v>-1</v>
      </c>
      <c r="S3256" s="7" t="n">
        <v>0</v>
      </c>
      <c r="T3256" s="7" t="n">
        <v>0</v>
      </c>
      <c r="U3256" s="7" t="n">
        <v>0</v>
      </c>
      <c r="V3256" s="7" t="n">
        <v>0</v>
      </c>
    </row>
    <row r="3257" spans="1:19">
      <c r="A3257" t="s">
        <v>4</v>
      </c>
      <c r="B3257" s="4" t="s">
        <v>5</v>
      </c>
      <c r="C3257" s="4" t="s">
        <v>10</v>
      </c>
      <c r="D3257" s="4" t="s">
        <v>6</v>
      </c>
      <c r="E3257" s="4" t="s">
        <v>6</v>
      </c>
      <c r="F3257" s="4" t="s">
        <v>6</v>
      </c>
      <c r="G3257" s="4" t="s">
        <v>14</v>
      </c>
      <c r="H3257" s="4" t="s">
        <v>9</v>
      </c>
      <c r="I3257" s="4" t="s">
        <v>19</v>
      </c>
      <c r="J3257" s="4" t="s">
        <v>19</v>
      </c>
      <c r="K3257" s="4" t="s">
        <v>19</v>
      </c>
      <c r="L3257" s="4" t="s">
        <v>19</v>
      </c>
      <c r="M3257" s="4" t="s">
        <v>19</v>
      </c>
      <c r="N3257" s="4" t="s">
        <v>19</v>
      </c>
      <c r="O3257" s="4" t="s">
        <v>19</v>
      </c>
      <c r="P3257" s="4" t="s">
        <v>6</v>
      </c>
      <c r="Q3257" s="4" t="s">
        <v>6</v>
      </c>
      <c r="R3257" s="4" t="s">
        <v>9</v>
      </c>
      <c r="S3257" s="4" t="s">
        <v>14</v>
      </c>
      <c r="T3257" s="4" t="s">
        <v>9</v>
      </c>
      <c r="U3257" s="4" t="s">
        <v>9</v>
      </c>
      <c r="V3257" s="4" t="s">
        <v>10</v>
      </c>
    </row>
    <row r="3258" spans="1:19">
      <c r="A3258" t="n">
        <v>27355</v>
      </c>
      <c r="B3258" s="51" t="n">
        <v>19</v>
      </c>
      <c r="C3258" s="7" t="n">
        <v>7032</v>
      </c>
      <c r="D3258" s="7" t="s">
        <v>224</v>
      </c>
      <c r="E3258" s="7" t="s">
        <v>225</v>
      </c>
      <c r="F3258" s="7" t="s">
        <v>13</v>
      </c>
      <c r="G3258" s="7" t="n">
        <v>0</v>
      </c>
      <c r="H3258" s="7" t="n">
        <v>1</v>
      </c>
      <c r="I3258" s="7" t="n">
        <v>0</v>
      </c>
      <c r="J3258" s="7" t="n">
        <v>0</v>
      </c>
      <c r="K3258" s="7" t="n">
        <v>0</v>
      </c>
      <c r="L3258" s="7" t="n">
        <v>0</v>
      </c>
      <c r="M3258" s="7" t="n">
        <v>1</v>
      </c>
      <c r="N3258" s="7" t="n">
        <v>1.60000002384186</v>
      </c>
      <c r="O3258" s="7" t="n">
        <v>0.0900000035762787</v>
      </c>
      <c r="P3258" s="7" t="s">
        <v>13</v>
      </c>
      <c r="Q3258" s="7" t="s">
        <v>13</v>
      </c>
      <c r="R3258" s="7" t="n">
        <v>-1</v>
      </c>
      <c r="S3258" s="7" t="n">
        <v>0</v>
      </c>
      <c r="T3258" s="7" t="n">
        <v>0</v>
      </c>
      <c r="U3258" s="7" t="n">
        <v>0</v>
      </c>
      <c r="V3258" s="7" t="n">
        <v>0</v>
      </c>
    </row>
    <row r="3259" spans="1:19">
      <c r="A3259" t="s">
        <v>4</v>
      </c>
      <c r="B3259" s="4" t="s">
        <v>5</v>
      </c>
      <c r="C3259" s="4" t="s">
        <v>10</v>
      </c>
      <c r="D3259" s="4" t="s">
        <v>6</v>
      </c>
      <c r="E3259" s="4" t="s">
        <v>6</v>
      </c>
      <c r="F3259" s="4" t="s">
        <v>6</v>
      </c>
      <c r="G3259" s="4" t="s">
        <v>14</v>
      </c>
      <c r="H3259" s="4" t="s">
        <v>9</v>
      </c>
      <c r="I3259" s="4" t="s">
        <v>19</v>
      </c>
      <c r="J3259" s="4" t="s">
        <v>19</v>
      </c>
      <c r="K3259" s="4" t="s">
        <v>19</v>
      </c>
      <c r="L3259" s="4" t="s">
        <v>19</v>
      </c>
      <c r="M3259" s="4" t="s">
        <v>19</v>
      </c>
      <c r="N3259" s="4" t="s">
        <v>19</v>
      </c>
      <c r="O3259" s="4" t="s">
        <v>19</v>
      </c>
      <c r="P3259" s="4" t="s">
        <v>6</v>
      </c>
      <c r="Q3259" s="4" t="s">
        <v>6</v>
      </c>
      <c r="R3259" s="4" t="s">
        <v>9</v>
      </c>
      <c r="S3259" s="4" t="s">
        <v>14</v>
      </c>
      <c r="T3259" s="4" t="s">
        <v>9</v>
      </c>
      <c r="U3259" s="4" t="s">
        <v>9</v>
      </c>
      <c r="V3259" s="4" t="s">
        <v>10</v>
      </c>
    </row>
    <row r="3260" spans="1:19">
      <c r="A3260" t="n">
        <v>27425</v>
      </c>
      <c r="B3260" s="51" t="n">
        <v>19</v>
      </c>
      <c r="C3260" s="7" t="n">
        <v>1570</v>
      </c>
      <c r="D3260" s="7" t="s">
        <v>226</v>
      </c>
      <c r="E3260" s="7" t="s">
        <v>227</v>
      </c>
      <c r="F3260" s="7" t="s">
        <v>13</v>
      </c>
      <c r="G3260" s="7" t="n">
        <v>0</v>
      </c>
      <c r="H3260" s="7" t="n">
        <v>1</v>
      </c>
      <c r="I3260" s="7" t="n">
        <v>0</v>
      </c>
      <c r="J3260" s="7" t="n">
        <v>0</v>
      </c>
      <c r="K3260" s="7" t="n">
        <v>0</v>
      </c>
      <c r="L3260" s="7" t="n">
        <v>0</v>
      </c>
      <c r="M3260" s="7" t="n">
        <v>1</v>
      </c>
      <c r="N3260" s="7" t="n">
        <v>1.60000002384186</v>
      </c>
      <c r="O3260" s="7" t="n">
        <v>0.0900000035762787</v>
      </c>
      <c r="P3260" s="7" t="s">
        <v>13</v>
      </c>
      <c r="Q3260" s="7" t="s">
        <v>13</v>
      </c>
      <c r="R3260" s="7" t="n">
        <v>-1</v>
      </c>
      <c r="S3260" s="7" t="n">
        <v>0</v>
      </c>
      <c r="T3260" s="7" t="n">
        <v>0</v>
      </c>
      <c r="U3260" s="7" t="n">
        <v>0</v>
      </c>
      <c r="V3260" s="7" t="n">
        <v>0</v>
      </c>
    </row>
    <row r="3261" spans="1:19">
      <c r="A3261" t="s">
        <v>4</v>
      </c>
      <c r="B3261" s="4" t="s">
        <v>5</v>
      </c>
      <c r="C3261" s="4" t="s">
        <v>10</v>
      </c>
      <c r="D3261" s="4" t="s">
        <v>6</v>
      </c>
      <c r="E3261" s="4" t="s">
        <v>6</v>
      </c>
      <c r="F3261" s="4" t="s">
        <v>6</v>
      </c>
      <c r="G3261" s="4" t="s">
        <v>14</v>
      </c>
      <c r="H3261" s="4" t="s">
        <v>9</v>
      </c>
      <c r="I3261" s="4" t="s">
        <v>19</v>
      </c>
      <c r="J3261" s="4" t="s">
        <v>19</v>
      </c>
      <c r="K3261" s="4" t="s">
        <v>19</v>
      </c>
      <c r="L3261" s="4" t="s">
        <v>19</v>
      </c>
      <c r="M3261" s="4" t="s">
        <v>19</v>
      </c>
      <c r="N3261" s="4" t="s">
        <v>19</v>
      </c>
      <c r="O3261" s="4" t="s">
        <v>19</v>
      </c>
      <c r="P3261" s="4" t="s">
        <v>6</v>
      </c>
      <c r="Q3261" s="4" t="s">
        <v>6</v>
      </c>
      <c r="R3261" s="4" t="s">
        <v>9</v>
      </c>
      <c r="S3261" s="4" t="s">
        <v>14</v>
      </c>
      <c r="T3261" s="4" t="s">
        <v>9</v>
      </c>
      <c r="U3261" s="4" t="s">
        <v>9</v>
      </c>
      <c r="V3261" s="4" t="s">
        <v>10</v>
      </c>
    </row>
    <row r="3262" spans="1:19">
      <c r="A3262" t="n">
        <v>27495</v>
      </c>
      <c r="B3262" s="51" t="n">
        <v>19</v>
      </c>
      <c r="C3262" s="7" t="n">
        <v>1571</v>
      </c>
      <c r="D3262" s="7" t="s">
        <v>228</v>
      </c>
      <c r="E3262" s="7" t="s">
        <v>227</v>
      </c>
      <c r="F3262" s="7" t="s">
        <v>13</v>
      </c>
      <c r="G3262" s="7" t="n">
        <v>0</v>
      </c>
      <c r="H3262" s="7" t="n">
        <v>1</v>
      </c>
      <c r="I3262" s="7" t="n">
        <v>0</v>
      </c>
      <c r="J3262" s="7" t="n">
        <v>0</v>
      </c>
      <c r="K3262" s="7" t="n">
        <v>0</v>
      </c>
      <c r="L3262" s="7" t="n">
        <v>0</v>
      </c>
      <c r="M3262" s="7" t="n">
        <v>1</v>
      </c>
      <c r="N3262" s="7" t="n">
        <v>1.60000002384186</v>
      </c>
      <c r="O3262" s="7" t="n">
        <v>0.0900000035762787</v>
      </c>
      <c r="P3262" s="7" t="s">
        <v>13</v>
      </c>
      <c r="Q3262" s="7" t="s">
        <v>13</v>
      </c>
      <c r="R3262" s="7" t="n">
        <v>-1</v>
      </c>
      <c r="S3262" s="7" t="n">
        <v>0</v>
      </c>
      <c r="T3262" s="7" t="n">
        <v>0</v>
      </c>
      <c r="U3262" s="7" t="n">
        <v>0</v>
      </c>
      <c r="V3262" s="7" t="n">
        <v>0</v>
      </c>
    </row>
    <row r="3263" spans="1:19">
      <c r="A3263" t="s">
        <v>4</v>
      </c>
      <c r="B3263" s="4" t="s">
        <v>5</v>
      </c>
      <c r="C3263" s="4" t="s">
        <v>10</v>
      </c>
      <c r="D3263" s="4" t="s">
        <v>6</v>
      </c>
      <c r="E3263" s="4" t="s">
        <v>6</v>
      </c>
      <c r="F3263" s="4" t="s">
        <v>6</v>
      </c>
      <c r="G3263" s="4" t="s">
        <v>14</v>
      </c>
      <c r="H3263" s="4" t="s">
        <v>9</v>
      </c>
      <c r="I3263" s="4" t="s">
        <v>19</v>
      </c>
      <c r="J3263" s="4" t="s">
        <v>19</v>
      </c>
      <c r="K3263" s="4" t="s">
        <v>19</v>
      </c>
      <c r="L3263" s="4" t="s">
        <v>19</v>
      </c>
      <c r="M3263" s="4" t="s">
        <v>19</v>
      </c>
      <c r="N3263" s="4" t="s">
        <v>19</v>
      </c>
      <c r="O3263" s="4" t="s">
        <v>19</v>
      </c>
      <c r="P3263" s="4" t="s">
        <v>6</v>
      </c>
      <c r="Q3263" s="4" t="s">
        <v>6</v>
      </c>
      <c r="R3263" s="4" t="s">
        <v>9</v>
      </c>
      <c r="S3263" s="4" t="s">
        <v>14</v>
      </c>
      <c r="T3263" s="4" t="s">
        <v>9</v>
      </c>
      <c r="U3263" s="4" t="s">
        <v>9</v>
      </c>
      <c r="V3263" s="4" t="s">
        <v>10</v>
      </c>
    </row>
    <row r="3264" spans="1:19">
      <c r="A3264" t="n">
        <v>27569</v>
      </c>
      <c r="B3264" s="51" t="n">
        <v>19</v>
      </c>
      <c r="C3264" s="7" t="n">
        <v>1572</v>
      </c>
      <c r="D3264" s="7" t="s">
        <v>228</v>
      </c>
      <c r="E3264" s="7" t="s">
        <v>227</v>
      </c>
      <c r="F3264" s="7" t="s">
        <v>13</v>
      </c>
      <c r="G3264" s="7" t="n">
        <v>0</v>
      </c>
      <c r="H3264" s="7" t="n">
        <v>1</v>
      </c>
      <c r="I3264" s="7" t="n">
        <v>0</v>
      </c>
      <c r="J3264" s="7" t="n">
        <v>0</v>
      </c>
      <c r="K3264" s="7" t="n">
        <v>0</v>
      </c>
      <c r="L3264" s="7" t="n">
        <v>0</v>
      </c>
      <c r="M3264" s="7" t="n">
        <v>1</v>
      </c>
      <c r="N3264" s="7" t="n">
        <v>1.60000002384186</v>
      </c>
      <c r="O3264" s="7" t="n">
        <v>0.0900000035762787</v>
      </c>
      <c r="P3264" s="7" t="s">
        <v>13</v>
      </c>
      <c r="Q3264" s="7" t="s">
        <v>13</v>
      </c>
      <c r="R3264" s="7" t="n">
        <v>-1</v>
      </c>
      <c r="S3264" s="7" t="n">
        <v>0</v>
      </c>
      <c r="T3264" s="7" t="n">
        <v>0</v>
      </c>
      <c r="U3264" s="7" t="n">
        <v>0</v>
      </c>
      <c r="V3264" s="7" t="n">
        <v>0</v>
      </c>
    </row>
    <row r="3265" spans="1:22">
      <c r="A3265" t="s">
        <v>4</v>
      </c>
      <c r="B3265" s="4" t="s">
        <v>5</v>
      </c>
      <c r="C3265" s="4" t="s">
        <v>10</v>
      </c>
      <c r="D3265" s="4" t="s">
        <v>6</v>
      </c>
      <c r="E3265" s="4" t="s">
        <v>6</v>
      </c>
      <c r="F3265" s="4" t="s">
        <v>6</v>
      </c>
      <c r="G3265" s="4" t="s">
        <v>14</v>
      </c>
      <c r="H3265" s="4" t="s">
        <v>9</v>
      </c>
      <c r="I3265" s="4" t="s">
        <v>19</v>
      </c>
      <c r="J3265" s="4" t="s">
        <v>19</v>
      </c>
      <c r="K3265" s="4" t="s">
        <v>19</v>
      </c>
      <c r="L3265" s="4" t="s">
        <v>19</v>
      </c>
      <c r="M3265" s="4" t="s">
        <v>19</v>
      </c>
      <c r="N3265" s="4" t="s">
        <v>19</v>
      </c>
      <c r="O3265" s="4" t="s">
        <v>19</v>
      </c>
      <c r="P3265" s="4" t="s">
        <v>6</v>
      </c>
      <c r="Q3265" s="4" t="s">
        <v>6</v>
      </c>
      <c r="R3265" s="4" t="s">
        <v>9</v>
      </c>
      <c r="S3265" s="4" t="s">
        <v>14</v>
      </c>
      <c r="T3265" s="4" t="s">
        <v>9</v>
      </c>
      <c r="U3265" s="4" t="s">
        <v>9</v>
      </c>
      <c r="V3265" s="4" t="s">
        <v>10</v>
      </c>
    </row>
    <row r="3266" spans="1:22">
      <c r="A3266" t="n">
        <v>27643</v>
      </c>
      <c r="B3266" s="51" t="n">
        <v>19</v>
      </c>
      <c r="C3266" s="7" t="n">
        <v>1660</v>
      </c>
      <c r="D3266" s="7" t="s">
        <v>326</v>
      </c>
      <c r="E3266" s="7" t="s">
        <v>327</v>
      </c>
      <c r="F3266" s="7" t="s">
        <v>13</v>
      </c>
      <c r="G3266" s="7" t="n">
        <v>0</v>
      </c>
      <c r="H3266" s="7" t="n">
        <v>1</v>
      </c>
      <c r="I3266" s="7" t="n">
        <v>0</v>
      </c>
      <c r="J3266" s="7" t="n">
        <v>0</v>
      </c>
      <c r="K3266" s="7" t="n">
        <v>0</v>
      </c>
      <c r="L3266" s="7" t="n">
        <v>0</v>
      </c>
      <c r="M3266" s="7" t="n">
        <v>1</v>
      </c>
      <c r="N3266" s="7" t="n">
        <v>1.60000002384186</v>
      </c>
      <c r="O3266" s="7" t="n">
        <v>0.0900000035762787</v>
      </c>
      <c r="P3266" s="7" t="s">
        <v>328</v>
      </c>
      <c r="Q3266" s="7" t="s">
        <v>13</v>
      </c>
      <c r="R3266" s="7" t="n">
        <v>-1</v>
      </c>
      <c r="S3266" s="7" t="n">
        <v>0</v>
      </c>
      <c r="T3266" s="7" t="n">
        <v>0</v>
      </c>
      <c r="U3266" s="7" t="n">
        <v>0</v>
      </c>
      <c r="V3266" s="7" t="n">
        <v>0</v>
      </c>
    </row>
    <row r="3267" spans="1:22">
      <c r="A3267" t="s">
        <v>4</v>
      </c>
      <c r="B3267" s="4" t="s">
        <v>5</v>
      </c>
      <c r="C3267" s="4" t="s">
        <v>10</v>
      </c>
      <c r="D3267" s="4" t="s">
        <v>6</v>
      </c>
      <c r="E3267" s="4" t="s">
        <v>6</v>
      </c>
      <c r="F3267" s="4" t="s">
        <v>6</v>
      </c>
      <c r="G3267" s="4" t="s">
        <v>14</v>
      </c>
      <c r="H3267" s="4" t="s">
        <v>9</v>
      </c>
      <c r="I3267" s="4" t="s">
        <v>19</v>
      </c>
      <c r="J3267" s="4" t="s">
        <v>19</v>
      </c>
      <c r="K3267" s="4" t="s">
        <v>19</v>
      </c>
      <c r="L3267" s="4" t="s">
        <v>19</v>
      </c>
      <c r="M3267" s="4" t="s">
        <v>19</v>
      </c>
      <c r="N3267" s="4" t="s">
        <v>19</v>
      </c>
      <c r="O3267" s="4" t="s">
        <v>19</v>
      </c>
      <c r="P3267" s="4" t="s">
        <v>6</v>
      </c>
      <c r="Q3267" s="4" t="s">
        <v>6</v>
      </c>
      <c r="R3267" s="4" t="s">
        <v>9</v>
      </c>
      <c r="S3267" s="4" t="s">
        <v>14</v>
      </c>
      <c r="T3267" s="4" t="s">
        <v>9</v>
      </c>
      <c r="U3267" s="4" t="s">
        <v>9</v>
      </c>
      <c r="V3267" s="4" t="s">
        <v>10</v>
      </c>
    </row>
    <row r="3268" spans="1:22">
      <c r="A3268" t="n">
        <v>27737</v>
      </c>
      <c r="B3268" s="51" t="n">
        <v>19</v>
      </c>
      <c r="C3268" s="7" t="n">
        <v>1661</v>
      </c>
      <c r="D3268" s="7" t="s">
        <v>326</v>
      </c>
      <c r="E3268" s="7" t="s">
        <v>327</v>
      </c>
      <c r="F3268" s="7" t="s">
        <v>13</v>
      </c>
      <c r="G3268" s="7" t="n">
        <v>0</v>
      </c>
      <c r="H3268" s="7" t="n">
        <v>1</v>
      </c>
      <c r="I3268" s="7" t="n">
        <v>0</v>
      </c>
      <c r="J3268" s="7" t="n">
        <v>0</v>
      </c>
      <c r="K3268" s="7" t="n">
        <v>0</v>
      </c>
      <c r="L3268" s="7" t="n">
        <v>0</v>
      </c>
      <c r="M3268" s="7" t="n">
        <v>1</v>
      </c>
      <c r="N3268" s="7" t="n">
        <v>1.60000002384186</v>
      </c>
      <c r="O3268" s="7" t="n">
        <v>0.0900000035762787</v>
      </c>
      <c r="P3268" s="7" t="s">
        <v>328</v>
      </c>
      <c r="Q3268" s="7" t="s">
        <v>13</v>
      </c>
      <c r="R3268" s="7" t="n">
        <v>-1</v>
      </c>
      <c r="S3268" s="7" t="n">
        <v>0</v>
      </c>
      <c r="T3268" s="7" t="n">
        <v>0</v>
      </c>
      <c r="U3268" s="7" t="n">
        <v>0</v>
      </c>
      <c r="V3268" s="7" t="n">
        <v>0</v>
      </c>
    </row>
    <row r="3269" spans="1:22">
      <c r="A3269" t="s">
        <v>4</v>
      </c>
      <c r="B3269" s="4" t="s">
        <v>5</v>
      </c>
      <c r="C3269" s="4" t="s">
        <v>10</v>
      </c>
      <c r="D3269" s="4" t="s">
        <v>6</v>
      </c>
      <c r="E3269" s="4" t="s">
        <v>6</v>
      </c>
      <c r="F3269" s="4" t="s">
        <v>6</v>
      </c>
      <c r="G3269" s="4" t="s">
        <v>14</v>
      </c>
      <c r="H3269" s="4" t="s">
        <v>9</v>
      </c>
      <c r="I3269" s="4" t="s">
        <v>19</v>
      </c>
      <c r="J3269" s="4" t="s">
        <v>19</v>
      </c>
      <c r="K3269" s="4" t="s">
        <v>19</v>
      </c>
      <c r="L3269" s="4" t="s">
        <v>19</v>
      </c>
      <c r="M3269" s="4" t="s">
        <v>19</v>
      </c>
      <c r="N3269" s="4" t="s">
        <v>19</v>
      </c>
      <c r="O3269" s="4" t="s">
        <v>19</v>
      </c>
      <c r="P3269" s="4" t="s">
        <v>6</v>
      </c>
      <c r="Q3269" s="4" t="s">
        <v>6</v>
      </c>
      <c r="R3269" s="4" t="s">
        <v>9</v>
      </c>
      <c r="S3269" s="4" t="s">
        <v>14</v>
      </c>
      <c r="T3269" s="4" t="s">
        <v>9</v>
      </c>
      <c r="U3269" s="4" t="s">
        <v>9</v>
      </c>
      <c r="V3269" s="4" t="s">
        <v>10</v>
      </c>
    </row>
    <row r="3270" spans="1:22">
      <c r="A3270" t="n">
        <v>27831</v>
      </c>
      <c r="B3270" s="51" t="n">
        <v>19</v>
      </c>
      <c r="C3270" s="7" t="n">
        <v>1662</v>
      </c>
      <c r="D3270" s="7" t="s">
        <v>326</v>
      </c>
      <c r="E3270" s="7" t="s">
        <v>327</v>
      </c>
      <c r="F3270" s="7" t="s">
        <v>13</v>
      </c>
      <c r="G3270" s="7" t="n">
        <v>0</v>
      </c>
      <c r="H3270" s="7" t="n">
        <v>1</v>
      </c>
      <c r="I3270" s="7" t="n">
        <v>0</v>
      </c>
      <c r="J3270" s="7" t="n">
        <v>0</v>
      </c>
      <c r="K3270" s="7" t="n">
        <v>0</v>
      </c>
      <c r="L3270" s="7" t="n">
        <v>0</v>
      </c>
      <c r="M3270" s="7" t="n">
        <v>1</v>
      </c>
      <c r="N3270" s="7" t="n">
        <v>1.60000002384186</v>
      </c>
      <c r="O3270" s="7" t="n">
        <v>0.0900000035762787</v>
      </c>
      <c r="P3270" s="7" t="s">
        <v>328</v>
      </c>
      <c r="Q3270" s="7" t="s">
        <v>13</v>
      </c>
      <c r="R3270" s="7" t="n">
        <v>-1</v>
      </c>
      <c r="S3270" s="7" t="n">
        <v>0</v>
      </c>
      <c r="T3270" s="7" t="n">
        <v>0</v>
      </c>
      <c r="U3270" s="7" t="n">
        <v>0</v>
      </c>
      <c r="V3270" s="7" t="n">
        <v>0</v>
      </c>
    </row>
    <row r="3271" spans="1:22">
      <c r="A3271" t="s">
        <v>4</v>
      </c>
      <c r="B3271" s="4" t="s">
        <v>5</v>
      </c>
      <c r="C3271" s="4" t="s">
        <v>10</v>
      </c>
      <c r="D3271" s="4" t="s">
        <v>6</v>
      </c>
      <c r="E3271" s="4" t="s">
        <v>6</v>
      </c>
      <c r="F3271" s="4" t="s">
        <v>6</v>
      </c>
      <c r="G3271" s="4" t="s">
        <v>14</v>
      </c>
      <c r="H3271" s="4" t="s">
        <v>9</v>
      </c>
      <c r="I3271" s="4" t="s">
        <v>19</v>
      </c>
      <c r="J3271" s="4" t="s">
        <v>19</v>
      </c>
      <c r="K3271" s="4" t="s">
        <v>19</v>
      </c>
      <c r="L3271" s="4" t="s">
        <v>19</v>
      </c>
      <c r="M3271" s="4" t="s">
        <v>19</v>
      </c>
      <c r="N3271" s="4" t="s">
        <v>19</v>
      </c>
      <c r="O3271" s="4" t="s">
        <v>19</v>
      </c>
      <c r="P3271" s="4" t="s">
        <v>6</v>
      </c>
      <c r="Q3271" s="4" t="s">
        <v>6</v>
      </c>
      <c r="R3271" s="4" t="s">
        <v>9</v>
      </c>
      <c r="S3271" s="4" t="s">
        <v>14</v>
      </c>
      <c r="T3271" s="4" t="s">
        <v>9</v>
      </c>
      <c r="U3271" s="4" t="s">
        <v>9</v>
      </c>
      <c r="V3271" s="4" t="s">
        <v>10</v>
      </c>
    </row>
    <row r="3272" spans="1:22">
      <c r="A3272" t="n">
        <v>27925</v>
      </c>
      <c r="B3272" s="51" t="n">
        <v>19</v>
      </c>
      <c r="C3272" s="7" t="n">
        <v>1663</v>
      </c>
      <c r="D3272" s="7" t="s">
        <v>326</v>
      </c>
      <c r="E3272" s="7" t="s">
        <v>327</v>
      </c>
      <c r="F3272" s="7" t="s">
        <v>13</v>
      </c>
      <c r="G3272" s="7" t="n">
        <v>0</v>
      </c>
      <c r="H3272" s="7" t="n">
        <v>1</v>
      </c>
      <c r="I3272" s="7" t="n">
        <v>0</v>
      </c>
      <c r="J3272" s="7" t="n">
        <v>0</v>
      </c>
      <c r="K3272" s="7" t="n">
        <v>0</v>
      </c>
      <c r="L3272" s="7" t="n">
        <v>0</v>
      </c>
      <c r="M3272" s="7" t="n">
        <v>1</v>
      </c>
      <c r="N3272" s="7" t="n">
        <v>1.60000002384186</v>
      </c>
      <c r="O3272" s="7" t="n">
        <v>0.0900000035762787</v>
      </c>
      <c r="P3272" s="7" t="s">
        <v>328</v>
      </c>
      <c r="Q3272" s="7" t="s">
        <v>13</v>
      </c>
      <c r="R3272" s="7" t="n">
        <v>-1</v>
      </c>
      <c r="S3272" s="7" t="n">
        <v>0</v>
      </c>
      <c r="T3272" s="7" t="n">
        <v>0</v>
      </c>
      <c r="U3272" s="7" t="n">
        <v>0</v>
      </c>
      <c r="V3272" s="7" t="n">
        <v>0</v>
      </c>
    </row>
    <row r="3273" spans="1:22">
      <c r="A3273" t="s">
        <v>4</v>
      </c>
      <c r="B3273" s="4" t="s">
        <v>5</v>
      </c>
      <c r="C3273" s="4" t="s">
        <v>10</v>
      </c>
      <c r="D3273" s="4" t="s">
        <v>14</v>
      </c>
      <c r="E3273" s="4" t="s">
        <v>19</v>
      </c>
      <c r="F3273" s="4" t="s">
        <v>19</v>
      </c>
    </row>
    <row r="3274" spans="1:22">
      <c r="A3274" t="n">
        <v>28019</v>
      </c>
      <c r="B3274" s="68" t="n">
        <v>180</v>
      </c>
      <c r="C3274" s="7" t="n">
        <v>1660</v>
      </c>
      <c r="D3274" s="7" t="n">
        <v>2</v>
      </c>
      <c r="E3274" s="7" t="n">
        <v>0.5</v>
      </c>
      <c r="F3274" s="7" t="n">
        <v>-0.5</v>
      </c>
    </row>
    <row r="3275" spans="1:22">
      <c r="A3275" t="s">
        <v>4</v>
      </c>
      <c r="B3275" s="4" t="s">
        <v>5</v>
      </c>
      <c r="C3275" s="4" t="s">
        <v>10</v>
      </c>
      <c r="D3275" s="4" t="s">
        <v>14</v>
      </c>
      <c r="E3275" s="4" t="s">
        <v>19</v>
      </c>
      <c r="F3275" s="4" t="s">
        <v>19</v>
      </c>
    </row>
    <row r="3276" spans="1:22">
      <c r="A3276" t="n">
        <v>28031</v>
      </c>
      <c r="B3276" s="68" t="n">
        <v>180</v>
      </c>
      <c r="C3276" s="7" t="n">
        <v>1661</v>
      </c>
      <c r="D3276" s="7" t="n">
        <v>2</v>
      </c>
      <c r="E3276" s="7" t="n">
        <v>0.5</v>
      </c>
      <c r="F3276" s="7" t="n">
        <v>-0.5</v>
      </c>
    </row>
    <row r="3277" spans="1:22">
      <c r="A3277" t="s">
        <v>4</v>
      </c>
      <c r="B3277" s="4" t="s">
        <v>5</v>
      </c>
      <c r="C3277" s="4" t="s">
        <v>10</v>
      </c>
      <c r="D3277" s="4" t="s">
        <v>14</v>
      </c>
      <c r="E3277" s="4" t="s">
        <v>19</v>
      </c>
      <c r="F3277" s="4" t="s">
        <v>19</v>
      </c>
    </row>
    <row r="3278" spans="1:22">
      <c r="A3278" t="n">
        <v>28043</v>
      </c>
      <c r="B3278" s="68" t="n">
        <v>180</v>
      </c>
      <c r="C3278" s="7" t="n">
        <v>1662</v>
      </c>
      <c r="D3278" s="7" t="n">
        <v>2</v>
      </c>
      <c r="E3278" s="7" t="n">
        <v>0.5</v>
      </c>
      <c r="F3278" s="7" t="n">
        <v>-0.5</v>
      </c>
    </row>
    <row r="3279" spans="1:22">
      <c r="A3279" t="s">
        <v>4</v>
      </c>
      <c r="B3279" s="4" t="s">
        <v>5</v>
      </c>
      <c r="C3279" s="4" t="s">
        <v>10</v>
      </c>
      <c r="D3279" s="4" t="s">
        <v>14</v>
      </c>
      <c r="E3279" s="4" t="s">
        <v>19</v>
      </c>
      <c r="F3279" s="4" t="s">
        <v>19</v>
      </c>
    </row>
    <row r="3280" spans="1:22">
      <c r="A3280" t="n">
        <v>28055</v>
      </c>
      <c r="B3280" s="68" t="n">
        <v>180</v>
      </c>
      <c r="C3280" s="7" t="n">
        <v>1663</v>
      </c>
      <c r="D3280" s="7" t="n">
        <v>2</v>
      </c>
      <c r="E3280" s="7" t="n">
        <v>0.5</v>
      </c>
      <c r="F3280" s="7" t="n">
        <v>-0.5</v>
      </c>
    </row>
    <row r="3281" spans="1:22">
      <c r="A3281" t="s">
        <v>4</v>
      </c>
      <c r="B3281" s="4" t="s">
        <v>5</v>
      </c>
      <c r="C3281" s="4" t="s">
        <v>10</v>
      </c>
      <c r="D3281" s="4" t="s">
        <v>14</v>
      </c>
      <c r="E3281" s="4" t="s">
        <v>14</v>
      </c>
      <c r="F3281" s="4" t="s">
        <v>6</v>
      </c>
    </row>
    <row r="3282" spans="1:22">
      <c r="A3282" t="n">
        <v>28067</v>
      </c>
      <c r="B3282" s="32" t="n">
        <v>20</v>
      </c>
      <c r="C3282" s="7" t="n">
        <v>0</v>
      </c>
      <c r="D3282" s="7" t="n">
        <v>3</v>
      </c>
      <c r="E3282" s="7" t="n">
        <v>10</v>
      </c>
      <c r="F3282" s="7" t="s">
        <v>229</v>
      </c>
    </row>
    <row r="3283" spans="1:22">
      <c r="A3283" t="s">
        <v>4</v>
      </c>
      <c r="B3283" s="4" t="s">
        <v>5</v>
      </c>
      <c r="C3283" s="4" t="s">
        <v>10</v>
      </c>
    </row>
    <row r="3284" spans="1:22">
      <c r="A3284" t="n">
        <v>28085</v>
      </c>
      <c r="B3284" s="26" t="n">
        <v>16</v>
      </c>
      <c r="C3284" s="7" t="n">
        <v>0</v>
      </c>
    </row>
    <row r="3285" spans="1:22">
      <c r="A3285" t="s">
        <v>4</v>
      </c>
      <c r="B3285" s="4" t="s">
        <v>5</v>
      </c>
      <c r="C3285" s="4" t="s">
        <v>10</v>
      </c>
      <c r="D3285" s="4" t="s">
        <v>14</v>
      </c>
      <c r="E3285" s="4" t="s">
        <v>14</v>
      </c>
      <c r="F3285" s="4" t="s">
        <v>6</v>
      </c>
    </row>
    <row r="3286" spans="1:22">
      <c r="A3286" t="n">
        <v>28088</v>
      </c>
      <c r="B3286" s="32" t="n">
        <v>20</v>
      </c>
      <c r="C3286" s="7" t="n">
        <v>7032</v>
      </c>
      <c r="D3286" s="7" t="n">
        <v>3</v>
      </c>
      <c r="E3286" s="7" t="n">
        <v>10</v>
      </c>
      <c r="F3286" s="7" t="s">
        <v>229</v>
      </c>
    </row>
    <row r="3287" spans="1:22">
      <c r="A3287" t="s">
        <v>4</v>
      </c>
      <c r="B3287" s="4" t="s">
        <v>5</v>
      </c>
      <c r="C3287" s="4" t="s">
        <v>10</v>
      </c>
    </row>
    <row r="3288" spans="1:22">
      <c r="A3288" t="n">
        <v>28106</v>
      </c>
      <c r="B3288" s="26" t="n">
        <v>16</v>
      </c>
      <c r="C3288" s="7" t="n">
        <v>0</v>
      </c>
    </row>
    <row r="3289" spans="1:22">
      <c r="A3289" t="s">
        <v>4</v>
      </c>
      <c r="B3289" s="4" t="s">
        <v>5</v>
      </c>
      <c r="C3289" s="4" t="s">
        <v>10</v>
      </c>
      <c r="D3289" s="4" t="s">
        <v>14</v>
      </c>
      <c r="E3289" s="4" t="s">
        <v>14</v>
      </c>
      <c r="F3289" s="4" t="s">
        <v>6</v>
      </c>
    </row>
    <row r="3290" spans="1:22">
      <c r="A3290" t="n">
        <v>28109</v>
      </c>
      <c r="B3290" s="32" t="n">
        <v>20</v>
      </c>
      <c r="C3290" s="7" t="n">
        <v>61489</v>
      </c>
      <c r="D3290" s="7" t="n">
        <v>3</v>
      </c>
      <c r="E3290" s="7" t="n">
        <v>10</v>
      </c>
      <c r="F3290" s="7" t="s">
        <v>229</v>
      </c>
    </row>
    <row r="3291" spans="1:22">
      <c r="A3291" t="s">
        <v>4</v>
      </c>
      <c r="B3291" s="4" t="s">
        <v>5</v>
      </c>
      <c r="C3291" s="4" t="s">
        <v>10</v>
      </c>
    </row>
    <row r="3292" spans="1:22">
      <c r="A3292" t="n">
        <v>28127</v>
      </c>
      <c r="B3292" s="26" t="n">
        <v>16</v>
      </c>
      <c r="C3292" s="7" t="n">
        <v>0</v>
      </c>
    </row>
    <row r="3293" spans="1:22">
      <c r="A3293" t="s">
        <v>4</v>
      </c>
      <c r="B3293" s="4" t="s">
        <v>5</v>
      </c>
      <c r="C3293" s="4" t="s">
        <v>10</v>
      </c>
      <c r="D3293" s="4" t="s">
        <v>14</v>
      </c>
      <c r="E3293" s="4" t="s">
        <v>14</v>
      </c>
      <c r="F3293" s="4" t="s">
        <v>6</v>
      </c>
    </row>
    <row r="3294" spans="1:22">
      <c r="A3294" t="n">
        <v>28130</v>
      </c>
      <c r="B3294" s="32" t="n">
        <v>20</v>
      </c>
      <c r="C3294" s="7" t="n">
        <v>61490</v>
      </c>
      <c r="D3294" s="7" t="n">
        <v>3</v>
      </c>
      <c r="E3294" s="7" t="n">
        <v>10</v>
      </c>
      <c r="F3294" s="7" t="s">
        <v>229</v>
      </c>
    </row>
    <row r="3295" spans="1:22">
      <c r="A3295" t="s">
        <v>4</v>
      </c>
      <c r="B3295" s="4" t="s">
        <v>5</v>
      </c>
      <c r="C3295" s="4" t="s">
        <v>10</v>
      </c>
    </row>
    <row r="3296" spans="1:22">
      <c r="A3296" t="n">
        <v>28148</v>
      </c>
      <c r="B3296" s="26" t="n">
        <v>16</v>
      </c>
      <c r="C3296" s="7" t="n">
        <v>0</v>
      </c>
    </row>
    <row r="3297" spans="1:6">
      <c r="A3297" t="s">
        <v>4</v>
      </c>
      <c r="B3297" s="4" t="s">
        <v>5</v>
      </c>
      <c r="C3297" s="4" t="s">
        <v>10</v>
      </c>
      <c r="D3297" s="4" t="s">
        <v>14</v>
      </c>
      <c r="E3297" s="4" t="s">
        <v>14</v>
      </c>
      <c r="F3297" s="4" t="s">
        <v>6</v>
      </c>
    </row>
    <row r="3298" spans="1:6">
      <c r="A3298" t="n">
        <v>28151</v>
      </c>
      <c r="B3298" s="32" t="n">
        <v>20</v>
      </c>
      <c r="C3298" s="7" t="n">
        <v>61488</v>
      </c>
      <c r="D3298" s="7" t="n">
        <v>3</v>
      </c>
      <c r="E3298" s="7" t="n">
        <v>10</v>
      </c>
      <c r="F3298" s="7" t="s">
        <v>229</v>
      </c>
    </row>
    <row r="3299" spans="1:6">
      <c r="A3299" t="s">
        <v>4</v>
      </c>
      <c r="B3299" s="4" t="s">
        <v>5</v>
      </c>
      <c r="C3299" s="4" t="s">
        <v>10</v>
      </c>
    </row>
    <row r="3300" spans="1:6">
      <c r="A3300" t="n">
        <v>28169</v>
      </c>
      <c r="B3300" s="26" t="n">
        <v>16</v>
      </c>
      <c r="C3300" s="7" t="n">
        <v>0</v>
      </c>
    </row>
    <row r="3301" spans="1:6">
      <c r="A3301" t="s">
        <v>4</v>
      </c>
      <c r="B3301" s="4" t="s">
        <v>5</v>
      </c>
      <c r="C3301" s="4" t="s">
        <v>10</v>
      </c>
      <c r="D3301" s="4" t="s">
        <v>14</v>
      </c>
      <c r="E3301" s="4" t="s">
        <v>14</v>
      </c>
      <c r="F3301" s="4" t="s">
        <v>6</v>
      </c>
    </row>
    <row r="3302" spans="1:6">
      <c r="A3302" t="n">
        <v>28172</v>
      </c>
      <c r="B3302" s="32" t="n">
        <v>20</v>
      </c>
      <c r="C3302" s="7" t="n">
        <v>8</v>
      </c>
      <c r="D3302" s="7" t="n">
        <v>3</v>
      </c>
      <c r="E3302" s="7" t="n">
        <v>10</v>
      </c>
      <c r="F3302" s="7" t="s">
        <v>229</v>
      </c>
    </row>
    <row r="3303" spans="1:6">
      <c r="A3303" t="s">
        <v>4</v>
      </c>
      <c r="B3303" s="4" t="s">
        <v>5</v>
      </c>
      <c r="C3303" s="4" t="s">
        <v>10</v>
      </c>
    </row>
    <row r="3304" spans="1:6">
      <c r="A3304" t="n">
        <v>28190</v>
      </c>
      <c r="B3304" s="26" t="n">
        <v>16</v>
      </c>
      <c r="C3304" s="7" t="n">
        <v>0</v>
      </c>
    </row>
    <row r="3305" spans="1:6">
      <c r="A3305" t="s">
        <v>4</v>
      </c>
      <c r="B3305" s="4" t="s">
        <v>5</v>
      </c>
      <c r="C3305" s="4" t="s">
        <v>10</v>
      </c>
      <c r="D3305" s="4" t="s">
        <v>14</v>
      </c>
      <c r="E3305" s="4" t="s">
        <v>14</v>
      </c>
      <c r="F3305" s="4" t="s">
        <v>6</v>
      </c>
    </row>
    <row r="3306" spans="1:6">
      <c r="A3306" t="n">
        <v>28193</v>
      </c>
      <c r="B3306" s="32" t="n">
        <v>20</v>
      </c>
      <c r="C3306" s="7" t="n">
        <v>1000</v>
      </c>
      <c r="D3306" s="7" t="n">
        <v>3</v>
      </c>
      <c r="E3306" s="7" t="n">
        <v>10</v>
      </c>
      <c r="F3306" s="7" t="s">
        <v>229</v>
      </c>
    </row>
    <row r="3307" spans="1:6">
      <c r="A3307" t="s">
        <v>4</v>
      </c>
      <c r="B3307" s="4" t="s">
        <v>5</v>
      </c>
      <c r="C3307" s="4" t="s">
        <v>10</v>
      </c>
    </row>
    <row r="3308" spans="1:6">
      <c r="A3308" t="n">
        <v>28211</v>
      </c>
      <c r="B3308" s="26" t="n">
        <v>16</v>
      </c>
      <c r="C3308" s="7" t="n">
        <v>0</v>
      </c>
    </row>
    <row r="3309" spans="1:6">
      <c r="A3309" t="s">
        <v>4</v>
      </c>
      <c r="B3309" s="4" t="s">
        <v>5</v>
      </c>
      <c r="C3309" s="4" t="s">
        <v>10</v>
      </c>
      <c r="D3309" s="4" t="s">
        <v>14</v>
      </c>
      <c r="E3309" s="4" t="s">
        <v>14</v>
      </c>
      <c r="F3309" s="4" t="s">
        <v>6</v>
      </c>
    </row>
    <row r="3310" spans="1:6">
      <c r="A3310" t="n">
        <v>28214</v>
      </c>
      <c r="B3310" s="32" t="n">
        <v>20</v>
      </c>
      <c r="C3310" s="7" t="n">
        <v>67</v>
      </c>
      <c r="D3310" s="7" t="n">
        <v>3</v>
      </c>
      <c r="E3310" s="7" t="n">
        <v>10</v>
      </c>
      <c r="F3310" s="7" t="s">
        <v>229</v>
      </c>
    </row>
    <row r="3311" spans="1:6">
      <c r="A3311" t="s">
        <v>4</v>
      </c>
      <c r="B3311" s="4" t="s">
        <v>5</v>
      </c>
      <c r="C3311" s="4" t="s">
        <v>10</v>
      </c>
    </row>
    <row r="3312" spans="1:6">
      <c r="A3312" t="n">
        <v>28232</v>
      </c>
      <c r="B3312" s="26" t="n">
        <v>16</v>
      </c>
      <c r="C3312" s="7" t="n">
        <v>0</v>
      </c>
    </row>
    <row r="3313" spans="1:6">
      <c r="A3313" t="s">
        <v>4</v>
      </c>
      <c r="B3313" s="4" t="s">
        <v>5</v>
      </c>
      <c r="C3313" s="4" t="s">
        <v>10</v>
      </c>
      <c r="D3313" s="4" t="s">
        <v>14</v>
      </c>
      <c r="E3313" s="4" t="s">
        <v>14</v>
      </c>
      <c r="F3313" s="4" t="s">
        <v>6</v>
      </c>
    </row>
    <row r="3314" spans="1:6">
      <c r="A3314" t="n">
        <v>28235</v>
      </c>
      <c r="B3314" s="32" t="n">
        <v>20</v>
      </c>
      <c r="C3314" s="7" t="n">
        <v>1570</v>
      </c>
      <c r="D3314" s="7" t="n">
        <v>3</v>
      </c>
      <c r="E3314" s="7" t="n">
        <v>10</v>
      </c>
      <c r="F3314" s="7" t="s">
        <v>229</v>
      </c>
    </row>
    <row r="3315" spans="1:6">
      <c r="A3315" t="s">
        <v>4</v>
      </c>
      <c r="B3315" s="4" t="s">
        <v>5</v>
      </c>
      <c r="C3315" s="4" t="s">
        <v>10</v>
      </c>
    </row>
    <row r="3316" spans="1:6">
      <c r="A3316" t="n">
        <v>28253</v>
      </c>
      <c r="B3316" s="26" t="n">
        <v>16</v>
      </c>
      <c r="C3316" s="7" t="n">
        <v>0</v>
      </c>
    </row>
    <row r="3317" spans="1:6">
      <c r="A3317" t="s">
        <v>4</v>
      </c>
      <c r="B3317" s="4" t="s">
        <v>5</v>
      </c>
      <c r="C3317" s="4" t="s">
        <v>10</v>
      </c>
      <c r="D3317" s="4" t="s">
        <v>14</v>
      </c>
      <c r="E3317" s="4" t="s">
        <v>14</v>
      </c>
      <c r="F3317" s="4" t="s">
        <v>6</v>
      </c>
    </row>
    <row r="3318" spans="1:6">
      <c r="A3318" t="n">
        <v>28256</v>
      </c>
      <c r="B3318" s="32" t="n">
        <v>20</v>
      </c>
      <c r="C3318" s="7" t="n">
        <v>1571</v>
      </c>
      <c r="D3318" s="7" t="n">
        <v>3</v>
      </c>
      <c r="E3318" s="7" t="n">
        <v>10</v>
      </c>
      <c r="F3318" s="7" t="s">
        <v>229</v>
      </c>
    </row>
    <row r="3319" spans="1:6">
      <c r="A3319" t="s">
        <v>4</v>
      </c>
      <c r="B3319" s="4" t="s">
        <v>5</v>
      </c>
      <c r="C3319" s="4" t="s">
        <v>10</v>
      </c>
    </row>
    <row r="3320" spans="1:6">
      <c r="A3320" t="n">
        <v>28274</v>
      </c>
      <c r="B3320" s="26" t="n">
        <v>16</v>
      </c>
      <c r="C3320" s="7" t="n">
        <v>0</v>
      </c>
    </row>
    <row r="3321" spans="1:6">
      <c r="A3321" t="s">
        <v>4</v>
      </c>
      <c r="B3321" s="4" t="s">
        <v>5</v>
      </c>
      <c r="C3321" s="4" t="s">
        <v>10</v>
      </c>
      <c r="D3321" s="4" t="s">
        <v>14</v>
      </c>
      <c r="E3321" s="4" t="s">
        <v>14</v>
      </c>
      <c r="F3321" s="4" t="s">
        <v>6</v>
      </c>
    </row>
    <row r="3322" spans="1:6">
      <c r="A3322" t="n">
        <v>28277</v>
      </c>
      <c r="B3322" s="32" t="n">
        <v>20</v>
      </c>
      <c r="C3322" s="7" t="n">
        <v>1572</v>
      </c>
      <c r="D3322" s="7" t="n">
        <v>3</v>
      </c>
      <c r="E3322" s="7" t="n">
        <v>10</v>
      </c>
      <c r="F3322" s="7" t="s">
        <v>229</v>
      </c>
    </row>
    <row r="3323" spans="1:6">
      <c r="A3323" t="s">
        <v>4</v>
      </c>
      <c r="B3323" s="4" t="s">
        <v>5</v>
      </c>
      <c r="C3323" s="4" t="s">
        <v>10</v>
      </c>
    </row>
    <row r="3324" spans="1:6">
      <c r="A3324" t="n">
        <v>28295</v>
      </c>
      <c r="B3324" s="26" t="n">
        <v>16</v>
      </c>
      <c r="C3324" s="7" t="n">
        <v>0</v>
      </c>
    </row>
    <row r="3325" spans="1:6">
      <c r="A3325" t="s">
        <v>4</v>
      </c>
      <c r="B3325" s="4" t="s">
        <v>5</v>
      </c>
      <c r="C3325" s="4" t="s">
        <v>10</v>
      </c>
      <c r="D3325" s="4" t="s">
        <v>14</v>
      </c>
      <c r="E3325" s="4" t="s">
        <v>14</v>
      </c>
      <c r="F3325" s="4" t="s">
        <v>6</v>
      </c>
    </row>
    <row r="3326" spans="1:6">
      <c r="A3326" t="n">
        <v>28298</v>
      </c>
      <c r="B3326" s="32" t="n">
        <v>20</v>
      </c>
      <c r="C3326" s="7" t="n">
        <v>1660</v>
      </c>
      <c r="D3326" s="7" t="n">
        <v>3</v>
      </c>
      <c r="E3326" s="7" t="n">
        <v>10</v>
      </c>
      <c r="F3326" s="7" t="s">
        <v>229</v>
      </c>
    </row>
    <row r="3327" spans="1:6">
      <c r="A3327" t="s">
        <v>4</v>
      </c>
      <c r="B3327" s="4" t="s">
        <v>5</v>
      </c>
      <c r="C3327" s="4" t="s">
        <v>10</v>
      </c>
    </row>
    <row r="3328" spans="1:6">
      <c r="A3328" t="n">
        <v>28316</v>
      </c>
      <c r="B3328" s="26" t="n">
        <v>16</v>
      </c>
      <c r="C3328" s="7" t="n">
        <v>0</v>
      </c>
    </row>
    <row r="3329" spans="1:6">
      <c r="A3329" t="s">
        <v>4</v>
      </c>
      <c r="B3329" s="4" t="s">
        <v>5</v>
      </c>
      <c r="C3329" s="4" t="s">
        <v>10</v>
      </c>
      <c r="D3329" s="4" t="s">
        <v>14</v>
      </c>
      <c r="E3329" s="4" t="s">
        <v>14</v>
      </c>
      <c r="F3329" s="4" t="s">
        <v>6</v>
      </c>
    </row>
    <row r="3330" spans="1:6">
      <c r="A3330" t="n">
        <v>28319</v>
      </c>
      <c r="B3330" s="32" t="n">
        <v>20</v>
      </c>
      <c r="C3330" s="7" t="n">
        <v>1661</v>
      </c>
      <c r="D3330" s="7" t="n">
        <v>3</v>
      </c>
      <c r="E3330" s="7" t="n">
        <v>10</v>
      </c>
      <c r="F3330" s="7" t="s">
        <v>229</v>
      </c>
    </row>
    <row r="3331" spans="1:6">
      <c r="A3331" t="s">
        <v>4</v>
      </c>
      <c r="B3331" s="4" t="s">
        <v>5</v>
      </c>
      <c r="C3331" s="4" t="s">
        <v>10</v>
      </c>
    </row>
    <row r="3332" spans="1:6">
      <c r="A3332" t="n">
        <v>28337</v>
      </c>
      <c r="B3332" s="26" t="n">
        <v>16</v>
      </c>
      <c r="C3332" s="7" t="n">
        <v>0</v>
      </c>
    </row>
    <row r="3333" spans="1:6">
      <c r="A3333" t="s">
        <v>4</v>
      </c>
      <c r="B3333" s="4" t="s">
        <v>5</v>
      </c>
      <c r="C3333" s="4" t="s">
        <v>10</v>
      </c>
      <c r="D3333" s="4" t="s">
        <v>14</v>
      </c>
      <c r="E3333" s="4" t="s">
        <v>14</v>
      </c>
      <c r="F3333" s="4" t="s">
        <v>6</v>
      </c>
    </row>
    <row r="3334" spans="1:6">
      <c r="A3334" t="n">
        <v>28340</v>
      </c>
      <c r="B3334" s="32" t="n">
        <v>20</v>
      </c>
      <c r="C3334" s="7" t="n">
        <v>1662</v>
      </c>
      <c r="D3334" s="7" t="n">
        <v>3</v>
      </c>
      <c r="E3334" s="7" t="n">
        <v>10</v>
      </c>
      <c r="F3334" s="7" t="s">
        <v>229</v>
      </c>
    </row>
    <row r="3335" spans="1:6">
      <c r="A3335" t="s">
        <v>4</v>
      </c>
      <c r="B3335" s="4" t="s">
        <v>5</v>
      </c>
      <c r="C3335" s="4" t="s">
        <v>10</v>
      </c>
    </row>
    <row r="3336" spans="1:6">
      <c r="A3336" t="n">
        <v>28358</v>
      </c>
      <c r="B3336" s="26" t="n">
        <v>16</v>
      </c>
      <c r="C3336" s="7" t="n">
        <v>0</v>
      </c>
    </row>
    <row r="3337" spans="1:6">
      <c r="A3337" t="s">
        <v>4</v>
      </c>
      <c r="B3337" s="4" t="s">
        <v>5</v>
      </c>
      <c r="C3337" s="4" t="s">
        <v>10</v>
      </c>
      <c r="D3337" s="4" t="s">
        <v>14</v>
      </c>
      <c r="E3337" s="4" t="s">
        <v>14</v>
      </c>
      <c r="F3337" s="4" t="s">
        <v>6</v>
      </c>
    </row>
    <row r="3338" spans="1:6">
      <c r="A3338" t="n">
        <v>28361</v>
      </c>
      <c r="B3338" s="32" t="n">
        <v>20</v>
      </c>
      <c r="C3338" s="7" t="n">
        <v>1663</v>
      </c>
      <c r="D3338" s="7" t="n">
        <v>3</v>
      </c>
      <c r="E3338" s="7" t="n">
        <v>10</v>
      </c>
      <c r="F3338" s="7" t="s">
        <v>229</v>
      </c>
    </row>
    <row r="3339" spans="1:6">
      <c r="A3339" t="s">
        <v>4</v>
      </c>
      <c r="B3339" s="4" t="s">
        <v>5</v>
      </c>
      <c r="C3339" s="4" t="s">
        <v>10</v>
      </c>
    </row>
    <row r="3340" spans="1:6">
      <c r="A3340" t="n">
        <v>28379</v>
      </c>
      <c r="B3340" s="26" t="n">
        <v>16</v>
      </c>
      <c r="C3340" s="7" t="n">
        <v>0</v>
      </c>
    </row>
    <row r="3341" spans="1:6">
      <c r="A3341" t="s">
        <v>4</v>
      </c>
      <c r="B3341" s="4" t="s">
        <v>5</v>
      </c>
      <c r="C3341" s="4" t="s">
        <v>6</v>
      </c>
      <c r="D3341" s="4" t="s">
        <v>10</v>
      </c>
    </row>
    <row r="3342" spans="1:6">
      <c r="A3342" t="n">
        <v>28382</v>
      </c>
      <c r="B3342" s="69" t="n">
        <v>29</v>
      </c>
      <c r="C3342" s="7" t="s">
        <v>329</v>
      </c>
      <c r="D3342" s="7" t="n">
        <v>8</v>
      </c>
    </row>
    <row r="3343" spans="1:6">
      <c r="A3343" t="s">
        <v>4</v>
      </c>
      <c r="B3343" s="4" t="s">
        <v>5</v>
      </c>
      <c r="C3343" s="4" t="s">
        <v>10</v>
      </c>
    </row>
    <row r="3344" spans="1:6">
      <c r="A3344" t="n">
        <v>28391</v>
      </c>
      <c r="B3344" s="16" t="n">
        <v>13</v>
      </c>
      <c r="C3344" s="7" t="n">
        <v>6465</v>
      </c>
    </row>
    <row r="3345" spans="1:6">
      <c r="A3345" t="s">
        <v>4</v>
      </c>
      <c r="B3345" s="4" t="s">
        <v>5</v>
      </c>
      <c r="C3345" s="4" t="s">
        <v>14</v>
      </c>
      <c r="D3345" s="4" t="s">
        <v>14</v>
      </c>
      <c r="E3345" s="4" t="s">
        <v>14</v>
      </c>
      <c r="F3345" s="4" t="s">
        <v>14</v>
      </c>
    </row>
    <row r="3346" spans="1:6">
      <c r="A3346" t="n">
        <v>28394</v>
      </c>
      <c r="B3346" s="8" t="n">
        <v>14</v>
      </c>
      <c r="C3346" s="7" t="n">
        <v>0</v>
      </c>
      <c r="D3346" s="7" t="n">
        <v>0</v>
      </c>
      <c r="E3346" s="7" t="n">
        <v>32</v>
      </c>
      <c r="F3346" s="7" t="n">
        <v>0</v>
      </c>
    </row>
    <row r="3347" spans="1:6">
      <c r="A3347" t="s">
        <v>4</v>
      </c>
      <c r="B3347" s="4" t="s">
        <v>5</v>
      </c>
      <c r="C3347" s="4" t="s">
        <v>14</v>
      </c>
      <c r="D3347" s="4" t="s">
        <v>6</v>
      </c>
      <c r="E3347" s="4" t="s">
        <v>10</v>
      </c>
    </row>
    <row r="3348" spans="1:6">
      <c r="A3348" t="n">
        <v>28399</v>
      </c>
      <c r="B3348" s="18" t="n">
        <v>94</v>
      </c>
      <c r="C3348" s="7" t="n">
        <v>1</v>
      </c>
      <c r="D3348" s="7" t="s">
        <v>330</v>
      </c>
      <c r="E3348" s="7" t="n">
        <v>512</v>
      </c>
    </row>
    <row r="3349" spans="1:6">
      <c r="A3349" t="s">
        <v>4</v>
      </c>
      <c r="B3349" s="4" t="s">
        <v>5</v>
      </c>
      <c r="C3349" s="4" t="s">
        <v>10</v>
      </c>
      <c r="D3349" s="4" t="s">
        <v>19</v>
      </c>
      <c r="E3349" s="4" t="s">
        <v>19</v>
      </c>
      <c r="F3349" s="4" t="s">
        <v>19</v>
      </c>
      <c r="G3349" s="4" t="s">
        <v>19</v>
      </c>
    </row>
    <row r="3350" spans="1:6">
      <c r="A3350" t="n">
        <v>28411</v>
      </c>
      <c r="B3350" s="30" t="n">
        <v>46</v>
      </c>
      <c r="C3350" s="7" t="n">
        <v>0</v>
      </c>
      <c r="D3350" s="7" t="n">
        <v>-4.8600001335144</v>
      </c>
      <c r="E3350" s="7" t="n">
        <v>12.5299997329712</v>
      </c>
      <c r="F3350" s="7" t="n">
        <v>72.4499969482422</v>
      </c>
      <c r="G3350" s="7" t="n">
        <v>163.800003051758</v>
      </c>
    </row>
    <row r="3351" spans="1:6">
      <c r="A3351" t="s">
        <v>4</v>
      </c>
      <c r="B3351" s="4" t="s">
        <v>5</v>
      </c>
      <c r="C3351" s="4" t="s">
        <v>14</v>
      </c>
      <c r="D3351" s="33" t="s">
        <v>98</v>
      </c>
      <c r="E3351" s="4" t="s">
        <v>5</v>
      </c>
      <c r="F3351" s="4" t="s">
        <v>14</v>
      </c>
      <c r="G3351" s="4" t="s">
        <v>10</v>
      </c>
      <c r="H3351" s="33" t="s">
        <v>99</v>
      </c>
      <c r="I3351" s="4" t="s">
        <v>14</v>
      </c>
      <c r="J3351" s="4" t="s">
        <v>20</v>
      </c>
    </row>
    <row r="3352" spans="1:6">
      <c r="A3352" t="n">
        <v>28430</v>
      </c>
      <c r="B3352" s="12" t="n">
        <v>5</v>
      </c>
      <c r="C3352" s="7" t="n">
        <v>28</v>
      </c>
      <c r="D3352" s="33" t="s">
        <v>3</v>
      </c>
      <c r="E3352" s="34" t="n">
        <v>64</v>
      </c>
      <c r="F3352" s="7" t="n">
        <v>5</v>
      </c>
      <c r="G3352" s="7" t="n">
        <v>7</v>
      </c>
      <c r="H3352" s="33" t="s">
        <v>3</v>
      </c>
      <c r="I3352" s="7" t="n">
        <v>1</v>
      </c>
      <c r="J3352" s="13" t="n">
        <f t="normal" ca="1">A3368</f>
        <v>0</v>
      </c>
    </row>
    <row r="3353" spans="1:6">
      <c r="A3353" t="s">
        <v>4</v>
      </c>
      <c r="B3353" s="4" t="s">
        <v>5</v>
      </c>
      <c r="C3353" s="4" t="s">
        <v>10</v>
      </c>
      <c r="D3353" s="4" t="s">
        <v>19</v>
      </c>
      <c r="E3353" s="4" t="s">
        <v>19</v>
      </c>
      <c r="F3353" s="4" t="s">
        <v>19</v>
      </c>
      <c r="G3353" s="4" t="s">
        <v>19</v>
      </c>
    </row>
    <row r="3354" spans="1:6">
      <c r="A3354" t="n">
        <v>28441</v>
      </c>
      <c r="B3354" s="30" t="n">
        <v>46</v>
      </c>
      <c r="C3354" s="7" t="n">
        <v>7</v>
      </c>
      <c r="D3354" s="7" t="n">
        <v>-6.82999992370605</v>
      </c>
      <c r="E3354" s="7" t="n">
        <v>12.5299997329712</v>
      </c>
      <c r="F3354" s="7" t="n">
        <v>72.6600036621094</v>
      </c>
      <c r="G3354" s="7" t="n">
        <v>210.699996948242</v>
      </c>
    </row>
    <row r="3355" spans="1:6">
      <c r="A3355" t="s">
        <v>4</v>
      </c>
      <c r="B3355" s="4" t="s">
        <v>5</v>
      </c>
      <c r="C3355" s="4" t="s">
        <v>14</v>
      </c>
      <c r="D3355" s="33" t="s">
        <v>98</v>
      </c>
      <c r="E3355" s="4" t="s">
        <v>5</v>
      </c>
      <c r="F3355" s="4" t="s">
        <v>14</v>
      </c>
      <c r="G3355" s="4" t="s">
        <v>10</v>
      </c>
      <c r="H3355" s="33" t="s">
        <v>99</v>
      </c>
      <c r="I3355" s="4" t="s">
        <v>14</v>
      </c>
      <c r="J3355" s="4" t="s">
        <v>20</v>
      </c>
    </row>
    <row r="3356" spans="1:6">
      <c r="A3356" t="n">
        <v>28460</v>
      </c>
      <c r="B3356" s="12" t="n">
        <v>5</v>
      </c>
      <c r="C3356" s="7" t="n">
        <v>28</v>
      </c>
      <c r="D3356" s="33" t="s">
        <v>3</v>
      </c>
      <c r="E3356" s="34" t="n">
        <v>64</v>
      </c>
      <c r="F3356" s="7" t="n">
        <v>5</v>
      </c>
      <c r="G3356" s="7" t="n">
        <v>2</v>
      </c>
      <c r="H3356" s="33" t="s">
        <v>3</v>
      </c>
      <c r="I3356" s="7" t="n">
        <v>1</v>
      </c>
      <c r="J3356" s="13" t="n">
        <f t="normal" ca="1">A3362</f>
        <v>0</v>
      </c>
    </row>
    <row r="3357" spans="1:6">
      <c r="A3357" t="s">
        <v>4</v>
      </c>
      <c r="B3357" s="4" t="s">
        <v>5</v>
      </c>
      <c r="C3357" s="4" t="s">
        <v>10</v>
      </c>
      <c r="D3357" s="4" t="s">
        <v>19</v>
      </c>
      <c r="E3357" s="4" t="s">
        <v>19</v>
      </c>
      <c r="F3357" s="4" t="s">
        <v>19</v>
      </c>
      <c r="G3357" s="4" t="s">
        <v>19</v>
      </c>
    </row>
    <row r="3358" spans="1:6">
      <c r="A3358" t="n">
        <v>28471</v>
      </c>
      <c r="B3358" s="30" t="n">
        <v>46</v>
      </c>
      <c r="C3358" s="7" t="n">
        <v>2</v>
      </c>
      <c r="D3358" s="7" t="n">
        <v>-5.15999984741211</v>
      </c>
      <c r="E3358" s="7" t="n">
        <v>12.5299997329712</v>
      </c>
      <c r="F3358" s="7" t="n">
        <v>73.7200012207031</v>
      </c>
      <c r="G3358" s="7" t="n">
        <v>77.3000030517578</v>
      </c>
    </row>
    <row r="3359" spans="1:6">
      <c r="A3359" t="s">
        <v>4</v>
      </c>
      <c r="B3359" s="4" t="s">
        <v>5</v>
      </c>
      <c r="C3359" s="4" t="s">
        <v>20</v>
      </c>
    </row>
    <row r="3360" spans="1:6">
      <c r="A3360" t="n">
        <v>28490</v>
      </c>
      <c r="B3360" s="15" t="n">
        <v>3</v>
      </c>
      <c r="C3360" s="13" t="n">
        <f t="normal" ca="1">A3366</f>
        <v>0</v>
      </c>
    </row>
    <row r="3361" spans="1:10">
      <c r="A3361" t="s">
        <v>4</v>
      </c>
      <c r="B3361" s="4" t="s">
        <v>5</v>
      </c>
      <c r="C3361" s="4" t="s">
        <v>14</v>
      </c>
      <c r="D3361" s="33" t="s">
        <v>98</v>
      </c>
      <c r="E3361" s="4" t="s">
        <v>5</v>
      </c>
      <c r="F3361" s="4" t="s">
        <v>14</v>
      </c>
      <c r="G3361" s="4" t="s">
        <v>10</v>
      </c>
      <c r="H3361" s="33" t="s">
        <v>99</v>
      </c>
      <c r="I3361" s="4" t="s">
        <v>14</v>
      </c>
      <c r="J3361" s="4" t="s">
        <v>20</v>
      </c>
    </row>
    <row r="3362" spans="1:10">
      <c r="A3362" t="n">
        <v>28495</v>
      </c>
      <c r="B3362" s="12" t="n">
        <v>5</v>
      </c>
      <c r="C3362" s="7" t="n">
        <v>28</v>
      </c>
      <c r="D3362" s="33" t="s">
        <v>3</v>
      </c>
      <c r="E3362" s="34" t="n">
        <v>64</v>
      </c>
      <c r="F3362" s="7" t="n">
        <v>5</v>
      </c>
      <c r="G3362" s="7" t="n">
        <v>4</v>
      </c>
      <c r="H3362" s="33" t="s">
        <v>3</v>
      </c>
      <c r="I3362" s="7" t="n">
        <v>1</v>
      </c>
      <c r="J3362" s="13" t="n">
        <f t="normal" ca="1">A3366</f>
        <v>0</v>
      </c>
    </row>
    <row r="3363" spans="1:10">
      <c r="A3363" t="s">
        <v>4</v>
      </c>
      <c r="B3363" s="4" t="s">
        <v>5</v>
      </c>
      <c r="C3363" s="4" t="s">
        <v>10</v>
      </c>
      <c r="D3363" s="4" t="s">
        <v>19</v>
      </c>
      <c r="E3363" s="4" t="s">
        <v>19</v>
      </c>
      <c r="F3363" s="4" t="s">
        <v>19</v>
      </c>
      <c r="G3363" s="4" t="s">
        <v>19</v>
      </c>
    </row>
    <row r="3364" spans="1:10">
      <c r="A3364" t="n">
        <v>28506</v>
      </c>
      <c r="B3364" s="30" t="n">
        <v>46</v>
      </c>
      <c r="C3364" s="7" t="n">
        <v>4</v>
      </c>
      <c r="D3364" s="7" t="n">
        <v>-5.15999984741211</v>
      </c>
      <c r="E3364" s="7" t="n">
        <v>12.5299997329712</v>
      </c>
      <c r="F3364" s="7" t="n">
        <v>73.7200012207031</v>
      </c>
      <c r="G3364" s="7" t="n">
        <v>77.3000030517578</v>
      </c>
    </row>
    <row r="3365" spans="1:10">
      <c r="A3365" t="s">
        <v>4</v>
      </c>
      <c r="B3365" s="4" t="s">
        <v>5</v>
      </c>
      <c r="C3365" s="4" t="s">
        <v>20</v>
      </c>
    </row>
    <row r="3366" spans="1:10">
      <c r="A3366" t="n">
        <v>28525</v>
      </c>
      <c r="B3366" s="15" t="n">
        <v>3</v>
      </c>
      <c r="C3366" s="13" t="n">
        <f t="normal" ca="1">A3372</f>
        <v>0</v>
      </c>
    </row>
    <row r="3367" spans="1:10">
      <c r="A3367" t="s">
        <v>4</v>
      </c>
      <c r="B3367" s="4" t="s">
        <v>5</v>
      </c>
      <c r="C3367" s="4" t="s">
        <v>10</v>
      </c>
      <c r="D3367" s="4" t="s">
        <v>19</v>
      </c>
      <c r="E3367" s="4" t="s">
        <v>19</v>
      </c>
      <c r="F3367" s="4" t="s">
        <v>19</v>
      </c>
      <c r="G3367" s="4" t="s">
        <v>19</v>
      </c>
    </row>
    <row r="3368" spans="1:10">
      <c r="A3368" t="n">
        <v>28530</v>
      </c>
      <c r="B3368" s="30" t="n">
        <v>46</v>
      </c>
      <c r="C3368" s="7" t="n">
        <v>4</v>
      </c>
      <c r="D3368" s="7" t="n">
        <v>-6.82999992370605</v>
      </c>
      <c r="E3368" s="7" t="n">
        <v>12.5299997329712</v>
      </c>
      <c r="F3368" s="7" t="n">
        <v>72.6600036621094</v>
      </c>
      <c r="G3368" s="7" t="n">
        <v>210.699996948242</v>
      </c>
    </row>
    <row r="3369" spans="1:10">
      <c r="A3369" t="s">
        <v>4</v>
      </c>
      <c r="B3369" s="4" t="s">
        <v>5</v>
      </c>
      <c r="C3369" s="4" t="s">
        <v>10</v>
      </c>
      <c r="D3369" s="4" t="s">
        <v>19</v>
      </c>
      <c r="E3369" s="4" t="s">
        <v>19</v>
      </c>
      <c r="F3369" s="4" t="s">
        <v>19</v>
      </c>
      <c r="G3369" s="4" t="s">
        <v>19</v>
      </c>
    </row>
    <row r="3370" spans="1:10">
      <c r="A3370" t="n">
        <v>28549</v>
      </c>
      <c r="B3370" s="30" t="n">
        <v>46</v>
      </c>
      <c r="C3370" s="7" t="n">
        <v>2</v>
      </c>
      <c r="D3370" s="7" t="n">
        <v>-5.15999984741211</v>
      </c>
      <c r="E3370" s="7" t="n">
        <v>12.5299997329712</v>
      </c>
      <c r="F3370" s="7" t="n">
        <v>73.7200012207031</v>
      </c>
      <c r="G3370" s="7" t="n">
        <v>77.3000030517578</v>
      </c>
    </row>
    <row r="3371" spans="1:10">
      <c r="A3371" t="s">
        <v>4</v>
      </c>
      <c r="B3371" s="4" t="s">
        <v>5</v>
      </c>
      <c r="C3371" s="4" t="s">
        <v>10</v>
      </c>
      <c r="D3371" s="4" t="s">
        <v>19</v>
      </c>
      <c r="E3371" s="4" t="s">
        <v>19</v>
      </c>
      <c r="F3371" s="4" t="s">
        <v>19</v>
      </c>
      <c r="G3371" s="4" t="s">
        <v>19</v>
      </c>
    </row>
    <row r="3372" spans="1:10">
      <c r="A3372" t="n">
        <v>28568</v>
      </c>
      <c r="B3372" s="30" t="n">
        <v>46</v>
      </c>
      <c r="C3372" s="7" t="n">
        <v>61488</v>
      </c>
      <c r="D3372" s="7" t="n">
        <v>-6.01999998092651</v>
      </c>
      <c r="E3372" s="7" t="n">
        <v>12.539999961853</v>
      </c>
      <c r="F3372" s="7" t="n">
        <v>74.6600036621094</v>
      </c>
      <c r="G3372" s="7" t="n">
        <v>95</v>
      </c>
    </row>
    <row r="3373" spans="1:10">
      <c r="A3373" t="s">
        <v>4</v>
      </c>
      <c r="B3373" s="4" t="s">
        <v>5</v>
      </c>
      <c r="C3373" s="4" t="s">
        <v>10</v>
      </c>
      <c r="D3373" s="4" t="s">
        <v>19</v>
      </c>
      <c r="E3373" s="4" t="s">
        <v>19</v>
      </c>
      <c r="F3373" s="4" t="s">
        <v>19</v>
      </c>
      <c r="G3373" s="4" t="s">
        <v>19</v>
      </c>
    </row>
    <row r="3374" spans="1:10">
      <c r="A3374" t="n">
        <v>28587</v>
      </c>
      <c r="B3374" s="30" t="n">
        <v>46</v>
      </c>
      <c r="C3374" s="7" t="n">
        <v>7032</v>
      </c>
      <c r="D3374" s="7" t="n">
        <v>-6.48999977111816</v>
      </c>
      <c r="E3374" s="7" t="n">
        <v>12.539999961853</v>
      </c>
      <c r="F3374" s="7" t="n">
        <v>73.8499984741211</v>
      </c>
      <c r="G3374" s="7" t="n">
        <v>204.899993896484</v>
      </c>
    </row>
    <row r="3375" spans="1:10">
      <c r="A3375" t="s">
        <v>4</v>
      </c>
      <c r="B3375" s="4" t="s">
        <v>5</v>
      </c>
      <c r="C3375" s="4" t="s">
        <v>10</v>
      </c>
      <c r="D3375" s="4" t="s">
        <v>19</v>
      </c>
      <c r="E3375" s="4" t="s">
        <v>19</v>
      </c>
      <c r="F3375" s="4" t="s">
        <v>19</v>
      </c>
      <c r="G3375" s="4" t="s">
        <v>19</v>
      </c>
    </row>
    <row r="3376" spans="1:10">
      <c r="A3376" t="n">
        <v>28606</v>
      </c>
      <c r="B3376" s="30" t="n">
        <v>46</v>
      </c>
      <c r="C3376" s="7" t="n">
        <v>8</v>
      </c>
      <c r="D3376" s="7" t="n">
        <v>33.4900016784668</v>
      </c>
      <c r="E3376" s="7" t="n">
        <v>14.3100004196167</v>
      </c>
      <c r="F3376" s="7" t="n">
        <v>-0.0199999995529652</v>
      </c>
      <c r="G3376" s="7" t="n">
        <v>170.199996948242</v>
      </c>
    </row>
    <row r="3377" spans="1:10">
      <c r="A3377" t="s">
        <v>4</v>
      </c>
      <c r="B3377" s="4" t="s">
        <v>5</v>
      </c>
      <c r="C3377" s="4" t="s">
        <v>10</v>
      </c>
      <c r="D3377" s="4" t="s">
        <v>19</v>
      </c>
      <c r="E3377" s="4" t="s">
        <v>19</v>
      </c>
      <c r="F3377" s="4" t="s">
        <v>19</v>
      </c>
      <c r="G3377" s="4" t="s">
        <v>19</v>
      </c>
    </row>
    <row r="3378" spans="1:10">
      <c r="A3378" t="n">
        <v>28625</v>
      </c>
      <c r="B3378" s="30" t="n">
        <v>46</v>
      </c>
      <c r="C3378" s="7" t="n">
        <v>67</v>
      </c>
      <c r="D3378" s="7" t="n">
        <v>33.5299987792969</v>
      </c>
      <c r="E3378" s="7" t="n">
        <v>12.710000038147</v>
      </c>
      <c r="F3378" s="7" t="n">
        <v>-0.0900000035762787</v>
      </c>
      <c r="G3378" s="7" t="n">
        <v>336.399993896484</v>
      </c>
    </row>
    <row r="3379" spans="1:10">
      <c r="A3379" t="s">
        <v>4</v>
      </c>
      <c r="B3379" s="4" t="s">
        <v>5</v>
      </c>
      <c r="C3379" s="4" t="s">
        <v>10</v>
      </c>
      <c r="D3379" s="4" t="s">
        <v>19</v>
      </c>
      <c r="E3379" s="4" t="s">
        <v>19</v>
      </c>
      <c r="F3379" s="4" t="s">
        <v>19</v>
      </c>
      <c r="G3379" s="4" t="s">
        <v>19</v>
      </c>
    </row>
    <row r="3380" spans="1:10">
      <c r="A3380" t="n">
        <v>28644</v>
      </c>
      <c r="B3380" s="30" t="n">
        <v>46</v>
      </c>
      <c r="C3380" s="7" t="n">
        <v>1570</v>
      </c>
      <c r="D3380" s="7" t="n">
        <v>-9.19999980926514</v>
      </c>
      <c r="E3380" s="7" t="n">
        <v>12.539999961853</v>
      </c>
      <c r="F3380" s="7" t="n">
        <v>69.3099975585938</v>
      </c>
      <c r="G3380" s="7" t="n">
        <v>39.5</v>
      </c>
    </row>
    <row r="3381" spans="1:10">
      <c r="A3381" t="s">
        <v>4</v>
      </c>
      <c r="B3381" s="4" t="s">
        <v>5</v>
      </c>
      <c r="C3381" s="4" t="s">
        <v>10</v>
      </c>
      <c r="D3381" s="4" t="s">
        <v>19</v>
      </c>
      <c r="E3381" s="4" t="s">
        <v>19</v>
      </c>
      <c r="F3381" s="4" t="s">
        <v>19</v>
      </c>
      <c r="G3381" s="4" t="s">
        <v>19</v>
      </c>
    </row>
    <row r="3382" spans="1:10">
      <c r="A3382" t="n">
        <v>28663</v>
      </c>
      <c r="B3382" s="30" t="n">
        <v>46</v>
      </c>
      <c r="C3382" s="7" t="n">
        <v>1571</v>
      </c>
      <c r="D3382" s="7" t="n">
        <v>-4.90999984741211</v>
      </c>
      <c r="E3382" s="7" t="n">
        <v>12.5299997329712</v>
      </c>
      <c r="F3382" s="7" t="n">
        <v>68.4499969482422</v>
      </c>
      <c r="G3382" s="7" t="n">
        <v>2.79999995231628</v>
      </c>
    </row>
    <row r="3383" spans="1:10">
      <c r="A3383" t="s">
        <v>4</v>
      </c>
      <c r="B3383" s="4" t="s">
        <v>5</v>
      </c>
      <c r="C3383" s="4" t="s">
        <v>10</v>
      </c>
      <c r="D3383" s="4" t="s">
        <v>19</v>
      </c>
      <c r="E3383" s="4" t="s">
        <v>19</v>
      </c>
      <c r="F3383" s="4" t="s">
        <v>19</v>
      </c>
      <c r="G3383" s="4" t="s">
        <v>19</v>
      </c>
    </row>
    <row r="3384" spans="1:10">
      <c r="A3384" t="n">
        <v>28682</v>
      </c>
      <c r="B3384" s="30" t="n">
        <v>46</v>
      </c>
      <c r="C3384" s="7" t="n">
        <v>1572</v>
      </c>
      <c r="D3384" s="7" t="n">
        <v>-1.03999996185303</v>
      </c>
      <c r="E3384" s="7" t="n">
        <v>12.5500001907349</v>
      </c>
      <c r="F3384" s="7" t="n">
        <v>74.5599975585938</v>
      </c>
      <c r="G3384" s="7" t="n">
        <v>264.899993896484</v>
      </c>
    </row>
    <row r="3385" spans="1:10">
      <c r="A3385" t="s">
        <v>4</v>
      </c>
      <c r="B3385" s="4" t="s">
        <v>5</v>
      </c>
      <c r="C3385" s="4" t="s">
        <v>10</v>
      </c>
      <c r="D3385" s="4" t="s">
        <v>19</v>
      </c>
      <c r="E3385" s="4" t="s">
        <v>19</v>
      </c>
      <c r="F3385" s="4" t="s">
        <v>19</v>
      </c>
      <c r="G3385" s="4" t="s">
        <v>19</v>
      </c>
    </row>
    <row r="3386" spans="1:10">
      <c r="A3386" t="n">
        <v>28701</v>
      </c>
      <c r="B3386" s="30" t="n">
        <v>46</v>
      </c>
      <c r="C3386" s="7" t="n">
        <v>1660</v>
      </c>
      <c r="D3386" s="7" t="n">
        <v>16.1100006103516</v>
      </c>
      <c r="E3386" s="7" t="n">
        <v>13.3299999237061</v>
      </c>
      <c r="F3386" s="7" t="n">
        <v>77.7300033569336</v>
      </c>
      <c r="G3386" s="7" t="n">
        <v>279</v>
      </c>
    </row>
    <row r="3387" spans="1:10">
      <c r="A3387" t="s">
        <v>4</v>
      </c>
      <c r="B3387" s="4" t="s">
        <v>5</v>
      </c>
      <c r="C3387" s="4" t="s">
        <v>10</v>
      </c>
      <c r="D3387" s="4" t="s">
        <v>19</v>
      </c>
      <c r="E3387" s="4" t="s">
        <v>19</v>
      </c>
      <c r="F3387" s="4" t="s">
        <v>19</v>
      </c>
      <c r="G3387" s="4" t="s">
        <v>19</v>
      </c>
    </row>
    <row r="3388" spans="1:10">
      <c r="A3388" t="n">
        <v>28720</v>
      </c>
      <c r="B3388" s="30" t="n">
        <v>46</v>
      </c>
      <c r="C3388" s="7" t="n">
        <v>1661</v>
      </c>
      <c r="D3388" s="7" t="n">
        <v>-27.6399993896484</v>
      </c>
      <c r="E3388" s="7" t="n">
        <v>13.960000038147</v>
      </c>
      <c r="F3388" s="7" t="n">
        <v>69.370002746582</v>
      </c>
      <c r="G3388" s="7" t="n">
        <v>95.6999969482422</v>
      </c>
    </row>
    <row r="3389" spans="1:10">
      <c r="A3389" t="s">
        <v>4</v>
      </c>
      <c r="B3389" s="4" t="s">
        <v>5</v>
      </c>
      <c r="C3389" s="4" t="s">
        <v>10</v>
      </c>
      <c r="D3389" s="4" t="s">
        <v>19</v>
      </c>
      <c r="E3389" s="4" t="s">
        <v>19</v>
      </c>
      <c r="F3389" s="4" t="s">
        <v>19</v>
      </c>
      <c r="G3389" s="4" t="s">
        <v>19</v>
      </c>
    </row>
    <row r="3390" spans="1:10">
      <c r="A3390" t="n">
        <v>28739</v>
      </c>
      <c r="B3390" s="30" t="n">
        <v>46</v>
      </c>
      <c r="C3390" s="7" t="n">
        <v>1662</v>
      </c>
      <c r="D3390" s="7" t="n">
        <v>-4.88000011444092</v>
      </c>
      <c r="E3390" s="7" t="n">
        <v>13.0200004577637</v>
      </c>
      <c r="F3390" s="7" t="n">
        <v>99.1600036621094</v>
      </c>
      <c r="G3390" s="7" t="n">
        <v>164.399993896484</v>
      </c>
    </row>
    <row r="3391" spans="1:10">
      <c r="A3391" t="s">
        <v>4</v>
      </c>
      <c r="B3391" s="4" t="s">
        <v>5</v>
      </c>
      <c r="C3391" s="4" t="s">
        <v>10</v>
      </c>
      <c r="D3391" s="4" t="s">
        <v>19</v>
      </c>
      <c r="E3391" s="4" t="s">
        <v>19</v>
      </c>
      <c r="F3391" s="4" t="s">
        <v>19</v>
      </c>
      <c r="G3391" s="4" t="s">
        <v>19</v>
      </c>
    </row>
    <row r="3392" spans="1:10">
      <c r="A3392" t="n">
        <v>28758</v>
      </c>
      <c r="B3392" s="30" t="n">
        <v>46</v>
      </c>
      <c r="C3392" s="7" t="n">
        <v>1663</v>
      </c>
      <c r="D3392" s="7" t="n">
        <v>-29.1299991607666</v>
      </c>
      <c r="E3392" s="7" t="n">
        <v>12.8199996948242</v>
      </c>
      <c r="F3392" s="7" t="n">
        <v>97.3600006103516</v>
      </c>
      <c r="G3392" s="7" t="n">
        <v>173.100006103516</v>
      </c>
    </row>
    <row r="3393" spans="1:7">
      <c r="A3393" t="s">
        <v>4</v>
      </c>
      <c r="B3393" s="4" t="s">
        <v>5</v>
      </c>
      <c r="C3393" s="4" t="s">
        <v>10</v>
      </c>
      <c r="D3393" s="4" t="s">
        <v>9</v>
      </c>
    </row>
    <row r="3394" spans="1:7">
      <c r="A3394" t="n">
        <v>28777</v>
      </c>
      <c r="B3394" s="41" t="n">
        <v>43</v>
      </c>
      <c r="C3394" s="7" t="n">
        <v>1660</v>
      </c>
      <c r="D3394" s="7" t="n">
        <v>128</v>
      </c>
    </row>
    <row r="3395" spans="1:7">
      <c r="A3395" t="s">
        <v>4</v>
      </c>
      <c r="B3395" s="4" t="s">
        <v>5</v>
      </c>
      <c r="C3395" s="4" t="s">
        <v>10</v>
      </c>
      <c r="D3395" s="4" t="s">
        <v>9</v>
      </c>
    </row>
    <row r="3396" spans="1:7">
      <c r="A3396" t="n">
        <v>28784</v>
      </c>
      <c r="B3396" s="41" t="n">
        <v>43</v>
      </c>
      <c r="C3396" s="7" t="n">
        <v>1661</v>
      </c>
      <c r="D3396" s="7" t="n">
        <v>128</v>
      </c>
    </row>
    <row r="3397" spans="1:7">
      <c r="A3397" t="s">
        <v>4</v>
      </c>
      <c r="B3397" s="4" t="s">
        <v>5</v>
      </c>
      <c r="C3397" s="4" t="s">
        <v>10</v>
      </c>
      <c r="D3397" s="4" t="s">
        <v>9</v>
      </c>
    </row>
    <row r="3398" spans="1:7">
      <c r="A3398" t="n">
        <v>28791</v>
      </c>
      <c r="B3398" s="41" t="n">
        <v>43</v>
      </c>
      <c r="C3398" s="7" t="n">
        <v>1662</v>
      </c>
      <c r="D3398" s="7" t="n">
        <v>128</v>
      </c>
    </row>
    <row r="3399" spans="1:7">
      <c r="A3399" t="s">
        <v>4</v>
      </c>
      <c r="B3399" s="4" t="s">
        <v>5</v>
      </c>
      <c r="C3399" s="4" t="s">
        <v>10</v>
      </c>
      <c r="D3399" s="4" t="s">
        <v>9</v>
      </c>
    </row>
    <row r="3400" spans="1:7">
      <c r="A3400" t="n">
        <v>28798</v>
      </c>
      <c r="B3400" s="41" t="n">
        <v>43</v>
      </c>
      <c r="C3400" s="7" t="n">
        <v>1663</v>
      </c>
      <c r="D3400" s="7" t="n">
        <v>128</v>
      </c>
    </row>
    <row r="3401" spans="1:7">
      <c r="A3401" t="s">
        <v>4</v>
      </c>
      <c r="B3401" s="4" t="s">
        <v>5</v>
      </c>
      <c r="C3401" s="4" t="s">
        <v>10</v>
      </c>
      <c r="D3401" s="4" t="s">
        <v>9</v>
      </c>
    </row>
    <row r="3402" spans="1:7">
      <c r="A3402" t="n">
        <v>28805</v>
      </c>
      <c r="B3402" s="41" t="n">
        <v>43</v>
      </c>
      <c r="C3402" s="7" t="n">
        <v>1660</v>
      </c>
      <c r="D3402" s="7" t="n">
        <v>512</v>
      </c>
    </row>
    <row r="3403" spans="1:7">
      <c r="A3403" t="s">
        <v>4</v>
      </c>
      <c r="B3403" s="4" t="s">
        <v>5</v>
      </c>
      <c r="C3403" s="4" t="s">
        <v>10</v>
      </c>
      <c r="D3403" s="4" t="s">
        <v>9</v>
      </c>
    </row>
    <row r="3404" spans="1:7">
      <c r="A3404" t="n">
        <v>28812</v>
      </c>
      <c r="B3404" s="41" t="n">
        <v>43</v>
      </c>
      <c r="C3404" s="7" t="n">
        <v>1661</v>
      </c>
      <c r="D3404" s="7" t="n">
        <v>512</v>
      </c>
    </row>
    <row r="3405" spans="1:7">
      <c r="A3405" t="s">
        <v>4</v>
      </c>
      <c r="B3405" s="4" t="s">
        <v>5</v>
      </c>
      <c r="C3405" s="4" t="s">
        <v>10</v>
      </c>
      <c r="D3405" s="4" t="s">
        <v>9</v>
      </c>
    </row>
    <row r="3406" spans="1:7">
      <c r="A3406" t="n">
        <v>28819</v>
      </c>
      <c r="B3406" s="41" t="n">
        <v>43</v>
      </c>
      <c r="C3406" s="7" t="n">
        <v>1662</v>
      </c>
      <c r="D3406" s="7" t="n">
        <v>512</v>
      </c>
    </row>
    <row r="3407" spans="1:7">
      <c r="A3407" t="s">
        <v>4</v>
      </c>
      <c r="B3407" s="4" t="s">
        <v>5</v>
      </c>
      <c r="C3407" s="4" t="s">
        <v>10</v>
      </c>
      <c r="D3407" s="4" t="s">
        <v>9</v>
      </c>
    </row>
    <row r="3408" spans="1:7">
      <c r="A3408" t="n">
        <v>28826</v>
      </c>
      <c r="B3408" s="41" t="n">
        <v>43</v>
      </c>
      <c r="C3408" s="7" t="n">
        <v>1663</v>
      </c>
      <c r="D3408" s="7" t="n">
        <v>512</v>
      </c>
    </row>
    <row r="3409" spans="1:4">
      <c r="A3409" t="s">
        <v>4</v>
      </c>
      <c r="B3409" s="4" t="s">
        <v>5</v>
      </c>
      <c r="C3409" s="4" t="s">
        <v>10</v>
      </c>
      <c r="D3409" s="4" t="s">
        <v>9</v>
      </c>
    </row>
    <row r="3410" spans="1:4">
      <c r="A3410" t="n">
        <v>28833</v>
      </c>
      <c r="B3410" s="41" t="n">
        <v>43</v>
      </c>
      <c r="C3410" s="7" t="n">
        <v>1000</v>
      </c>
      <c r="D3410" s="7" t="n">
        <v>128</v>
      </c>
    </row>
    <row r="3411" spans="1:4">
      <c r="A3411" t="s">
        <v>4</v>
      </c>
      <c r="B3411" s="4" t="s">
        <v>5</v>
      </c>
      <c r="C3411" s="4" t="s">
        <v>10</v>
      </c>
      <c r="D3411" s="4" t="s">
        <v>9</v>
      </c>
    </row>
    <row r="3412" spans="1:4">
      <c r="A3412" t="n">
        <v>28840</v>
      </c>
      <c r="B3412" s="41" t="n">
        <v>43</v>
      </c>
      <c r="C3412" s="7" t="n">
        <v>1000</v>
      </c>
      <c r="D3412" s="7" t="n">
        <v>512</v>
      </c>
    </row>
    <row r="3413" spans="1:4">
      <c r="A3413" t="s">
        <v>4</v>
      </c>
      <c r="B3413" s="4" t="s">
        <v>5</v>
      </c>
      <c r="C3413" s="4" t="s">
        <v>10</v>
      </c>
      <c r="D3413" s="4" t="s">
        <v>9</v>
      </c>
    </row>
    <row r="3414" spans="1:4">
      <c r="A3414" t="n">
        <v>28847</v>
      </c>
      <c r="B3414" s="41" t="n">
        <v>43</v>
      </c>
      <c r="C3414" s="7" t="n">
        <v>1000</v>
      </c>
      <c r="D3414" s="7" t="n">
        <v>256</v>
      </c>
    </row>
    <row r="3415" spans="1:4">
      <c r="A3415" t="s">
        <v>4</v>
      </c>
      <c r="B3415" s="4" t="s">
        <v>5</v>
      </c>
      <c r="C3415" s="4" t="s">
        <v>14</v>
      </c>
      <c r="D3415" s="4" t="s">
        <v>10</v>
      </c>
      <c r="E3415" s="4" t="s">
        <v>14</v>
      </c>
      <c r="F3415" s="4" t="s">
        <v>6</v>
      </c>
      <c r="G3415" s="4" t="s">
        <v>6</v>
      </c>
      <c r="H3415" s="4" t="s">
        <v>6</v>
      </c>
      <c r="I3415" s="4" t="s">
        <v>6</v>
      </c>
      <c r="J3415" s="4" t="s">
        <v>6</v>
      </c>
      <c r="K3415" s="4" t="s">
        <v>6</v>
      </c>
      <c r="L3415" s="4" t="s">
        <v>6</v>
      </c>
      <c r="M3415" s="4" t="s">
        <v>6</v>
      </c>
      <c r="N3415" s="4" t="s">
        <v>6</v>
      </c>
      <c r="O3415" s="4" t="s">
        <v>6</v>
      </c>
      <c r="P3415" s="4" t="s">
        <v>6</v>
      </c>
      <c r="Q3415" s="4" t="s">
        <v>6</v>
      </c>
      <c r="R3415" s="4" t="s">
        <v>6</v>
      </c>
      <c r="S3415" s="4" t="s">
        <v>6</v>
      </c>
      <c r="T3415" s="4" t="s">
        <v>6</v>
      </c>
      <c r="U3415" s="4" t="s">
        <v>6</v>
      </c>
    </row>
    <row r="3416" spans="1:4">
      <c r="A3416" t="n">
        <v>28854</v>
      </c>
      <c r="B3416" s="38" t="n">
        <v>36</v>
      </c>
      <c r="C3416" s="7" t="n">
        <v>8</v>
      </c>
      <c r="D3416" s="7" t="n">
        <v>8</v>
      </c>
      <c r="E3416" s="7" t="n">
        <v>0</v>
      </c>
      <c r="F3416" s="7" t="s">
        <v>331</v>
      </c>
      <c r="G3416" s="7" t="s">
        <v>13</v>
      </c>
      <c r="H3416" s="7" t="s">
        <v>13</v>
      </c>
      <c r="I3416" s="7" t="s">
        <v>13</v>
      </c>
      <c r="J3416" s="7" t="s">
        <v>13</v>
      </c>
      <c r="K3416" s="7" t="s">
        <v>13</v>
      </c>
      <c r="L3416" s="7" t="s">
        <v>13</v>
      </c>
      <c r="M3416" s="7" t="s">
        <v>13</v>
      </c>
      <c r="N3416" s="7" t="s">
        <v>13</v>
      </c>
      <c r="O3416" s="7" t="s">
        <v>13</v>
      </c>
      <c r="P3416" s="7" t="s">
        <v>13</v>
      </c>
      <c r="Q3416" s="7" t="s">
        <v>13</v>
      </c>
      <c r="R3416" s="7" t="s">
        <v>13</v>
      </c>
      <c r="S3416" s="7" t="s">
        <v>13</v>
      </c>
      <c r="T3416" s="7" t="s">
        <v>13</v>
      </c>
      <c r="U3416" s="7" t="s">
        <v>13</v>
      </c>
    </row>
    <row r="3417" spans="1:4">
      <c r="A3417" t="s">
        <v>4</v>
      </c>
      <c r="B3417" s="4" t="s">
        <v>5</v>
      </c>
      <c r="C3417" s="4" t="s">
        <v>14</v>
      </c>
      <c r="D3417" s="4" t="s">
        <v>6</v>
      </c>
    </row>
    <row r="3418" spans="1:4">
      <c r="A3418" t="n">
        <v>28887</v>
      </c>
      <c r="B3418" s="9" t="n">
        <v>2</v>
      </c>
      <c r="C3418" s="7" t="n">
        <v>10</v>
      </c>
      <c r="D3418" s="7" t="s">
        <v>238</v>
      </c>
    </row>
    <row r="3419" spans="1:4">
      <c r="A3419" t="s">
        <v>4</v>
      </c>
      <c r="B3419" s="4" t="s">
        <v>5</v>
      </c>
      <c r="C3419" s="4" t="s">
        <v>10</v>
      </c>
      <c r="D3419" s="4" t="s">
        <v>9</v>
      </c>
    </row>
    <row r="3420" spans="1:4">
      <c r="A3420" t="n">
        <v>28906</v>
      </c>
      <c r="B3420" s="55" t="n">
        <v>44</v>
      </c>
      <c r="C3420" s="7" t="n">
        <v>67</v>
      </c>
      <c r="D3420" s="7" t="n">
        <v>1</v>
      </c>
    </row>
    <row r="3421" spans="1:4">
      <c r="A3421" t="s">
        <v>4</v>
      </c>
      <c r="B3421" s="4" t="s">
        <v>5</v>
      </c>
      <c r="C3421" s="4" t="s">
        <v>10</v>
      </c>
      <c r="D3421" s="4" t="s">
        <v>9</v>
      </c>
    </row>
    <row r="3422" spans="1:4">
      <c r="A3422" t="n">
        <v>28913</v>
      </c>
      <c r="B3422" s="41" t="n">
        <v>43</v>
      </c>
      <c r="C3422" s="7" t="n">
        <v>8</v>
      </c>
      <c r="D3422" s="7" t="n">
        <v>1048576</v>
      </c>
    </row>
    <row r="3423" spans="1:4">
      <c r="A3423" t="s">
        <v>4</v>
      </c>
      <c r="B3423" s="4" t="s">
        <v>5</v>
      </c>
      <c r="C3423" s="4" t="s">
        <v>14</v>
      </c>
      <c r="D3423" s="4" t="s">
        <v>10</v>
      </c>
      <c r="E3423" s="4" t="s">
        <v>10</v>
      </c>
      <c r="F3423" s="4" t="s">
        <v>6</v>
      </c>
      <c r="G3423" s="4" t="s">
        <v>6</v>
      </c>
    </row>
    <row r="3424" spans="1:4">
      <c r="A3424" t="n">
        <v>28920</v>
      </c>
      <c r="B3424" s="70" t="n">
        <v>128</v>
      </c>
      <c r="C3424" s="7" t="n">
        <v>0</v>
      </c>
      <c r="D3424" s="7" t="n">
        <v>8</v>
      </c>
      <c r="E3424" s="7" t="n">
        <v>67</v>
      </c>
      <c r="F3424" s="7" t="s">
        <v>13</v>
      </c>
      <c r="G3424" s="7" t="s">
        <v>332</v>
      </c>
    </row>
    <row r="3425" spans="1:21">
      <c r="A3425" t="s">
        <v>4</v>
      </c>
      <c r="B3425" s="4" t="s">
        <v>5</v>
      </c>
      <c r="C3425" s="4" t="s">
        <v>10</v>
      </c>
      <c r="D3425" s="4" t="s">
        <v>9</v>
      </c>
    </row>
    <row r="3426" spans="1:21">
      <c r="A3426" t="n">
        <v>28941</v>
      </c>
      <c r="B3426" s="41" t="n">
        <v>43</v>
      </c>
      <c r="C3426" s="7" t="n">
        <v>8</v>
      </c>
      <c r="D3426" s="7" t="n">
        <v>128</v>
      </c>
    </row>
    <row r="3427" spans="1:21">
      <c r="A3427" t="s">
        <v>4</v>
      </c>
      <c r="B3427" s="4" t="s">
        <v>5</v>
      </c>
      <c r="C3427" s="4" t="s">
        <v>10</v>
      </c>
      <c r="D3427" s="4" t="s">
        <v>9</v>
      </c>
    </row>
    <row r="3428" spans="1:21">
      <c r="A3428" t="n">
        <v>28948</v>
      </c>
      <c r="B3428" s="41" t="n">
        <v>43</v>
      </c>
      <c r="C3428" s="7" t="n">
        <v>67</v>
      </c>
      <c r="D3428" s="7" t="n">
        <v>128</v>
      </c>
    </row>
    <row r="3429" spans="1:21">
      <c r="A3429" t="s">
        <v>4</v>
      </c>
      <c r="B3429" s="4" t="s">
        <v>5</v>
      </c>
      <c r="C3429" s="4" t="s">
        <v>14</v>
      </c>
      <c r="D3429" s="4" t="s">
        <v>10</v>
      </c>
      <c r="E3429" s="4" t="s">
        <v>14</v>
      </c>
      <c r="F3429" s="4" t="s">
        <v>6</v>
      </c>
      <c r="G3429" s="4" t="s">
        <v>6</v>
      </c>
      <c r="H3429" s="4" t="s">
        <v>6</v>
      </c>
      <c r="I3429" s="4" t="s">
        <v>6</v>
      </c>
      <c r="J3429" s="4" t="s">
        <v>6</v>
      </c>
      <c r="K3429" s="4" t="s">
        <v>6</v>
      </c>
      <c r="L3429" s="4" t="s">
        <v>6</v>
      </c>
      <c r="M3429" s="4" t="s">
        <v>6</v>
      </c>
      <c r="N3429" s="4" t="s">
        <v>6</v>
      </c>
      <c r="O3429" s="4" t="s">
        <v>6</v>
      </c>
      <c r="P3429" s="4" t="s">
        <v>6</v>
      </c>
      <c r="Q3429" s="4" t="s">
        <v>6</v>
      </c>
      <c r="R3429" s="4" t="s">
        <v>6</v>
      </c>
      <c r="S3429" s="4" t="s">
        <v>6</v>
      </c>
      <c r="T3429" s="4" t="s">
        <v>6</v>
      </c>
      <c r="U3429" s="4" t="s">
        <v>6</v>
      </c>
    </row>
    <row r="3430" spans="1:21">
      <c r="A3430" t="n">
        <v>28955</v>
      </c>
      <c r="B3430" s="38" t="n">
        <v>36</v>
      </c>
      <c r="C3430" s="7" t="n">
        <v>8</v>
      </c>
      <c r="D3430" s="7" t="n">
        <v>1000</v>
      </c>
      <c r="E3430" s="7" t="n">
        <v>0</v>
      </c>
      <c r="F3430" s="7" t="s">
        <v>333</v>
      </c>
      <c r="G3430" s="7" t="s">
        <v>334</v>
      </c>
      <c r="H3430" s="7" t="s">
        <v>13</v>
      </c>
      <c r="I3430" s="7" t="s">
        <v>13</v>
      </c>
      <c r="J3430" s="7" t="s">
        <v>13</v>
      </c>
      <c r="K3430" s="7" t="s">
        <v>13</v>
      </c>
      <c r="L3430" s="7" t="s">
        <v>13</v>
      </c>
      <c r="M3430" s="7" t="s">
        <v>13</v>
      </c>
      <c r="N3430" s="7" t="s">
        <v>13</v>
      </c>
      <c r="O3430" s="7" t="s">
        <v>13</v>
      </c>
      <c r="P3430" s="7" t="s">
        <v>13</v>
      </c>
      <c r="Q3430" s="7" t="s">
        <v>13</v>
      </c>
      <c r="R3430" s="7" t="s">
        <v>13</v>
      </c>
      <c r="S3430" s="7" t="s">
        <v>13</v>
      </c>
      <c r="T3430" s="7" t="s">
        <v>13</v>
      </c>
      <c r="U3430" s="7" t="s">
        <v>13</v>
      </c>
    </row>
    <row r="3431" spans="1:21">
      <c r="A3431" t="s">
        <v>4</v>
      </c>
      <c r="B3431" s="4" t="s">
        <v>5</v>
      </c>
      <c r="C3431" s="4" t="s">
        <v>14</v>
      </c>
      <c r="D3431" s="4" t="s">
        <v>10</v>
      </c>
      <c r="E3431" s="4" t="s">
        <v>14</v>
      </c>
      <c r="F3431" s="4" t="s">
        <v>6</v>
      </c>
      <c r="G3431" s="4" t="s">
        <v>6</v>
      </c>
      <c r="H3431" s="4" t="s">
        <v>6</v>
      </c>
      <c r="I3431" s="4" t="s">
        <v>6</v>
      </c>
      <c r="J3431" s="4" t="s">
        <v>6</v>
      </c>
      <c r="K3431" s="4" t="s">
        <v>6</v>
      </c>
      <c r="L3431" s="4" t="s">
        <v>6</v>
      </c>
      <c r="M3431" s="4" t="s">
        <v>6</v>
      </c>
      <c r="N3431" s="4" t="s">
        <v>6</v>
      </c>
      <c r="O3431" s="4" t="s">
        <v>6</v>
      </c>
      <c r="P3431" s="4" t="s">
        <v>6</v>
      </c>
      <c r="Q3431" s="4" t="s">
        <v>6</v>
      </c>
      <c r="R3431" s="4" t="s">
        <v>6</v>
      </c>
      <c r="S3431" s="4" t="s">
        <v>6</v>
      </c>
      <c r="T3431" s="4" t="s">
        <v>6</v>
      </c>
      <c r="U3431" s="4" t="s">
        <v>6</v>
      </c>
    </row>
    <row r="3432" spans="1:21">
      <c r="A3432" t="n">
        <v>28995</v>
      </c>
      <c r="B3432" s="38" t="n">
        <v>36</v>
      </c>
      <c r="C3432" s="7" t="n">
        <v>8</v>
      </c>
      <c r="D3432" s="7" t="n">
        <v>8</v>
      </c>
      <c r="E3432" s="7" t="n">
        <v>0</v>
      </c>
      <c r="F3432" s="7" t="s">
        <v>335</v>
      </c>
      <c r="G3432" s="7" t="s">
        <v>336</v>
      </c>
      <c r="H3432" s="7" t="s">
        <v>337</v>
      </c>
      <c r="I3432" s="7" t="s">
        <v>338</v>
      </c>
      <c r="J3432" s="7" t="s">
        <v>339</v>
      </c>
      <c r="K3432" s="7" t="s">
        <v>340</v>
      </c>
      <c r="L3432" s="7" t="s">
        <v>13</v>
      </c>
      <c r="M3432" s="7" t="s">
        <v>13</v>
      </c>
      <c r="N3432" s="7" t="s">
        <v>13</v>
      </c>
      <c r="O3432" s="7" t="s">
        <v>13</v>
      </c>
      <c r="P3432" s="7" t="s">
        <v>13</v>
      </c>
      <c r="Q3432" s="7" t="s">
        <v>13</v>
      </c>
      <c r="R3432" s="7" t="s">
        <v>13</v>
      </c>
      <c r="S3432" s="7" t="s">
        <v>13</v>
      </c>
      <c r="T3432" s="7" t="s">
        <v>13</v>
      </c>
      <c r="U3432" s="7" t="s">
        <v>13</v>
      </c>
    </row>
    <row r="3433" spans="1:21">
      <c r="A3433" t="s">
        <v>4</v>
      </c>
      <c r="B3433" s="4" t="s">
        <v>5</v>
      </c>
      <c r="C3433" s="4" t="s">
        <v>10</v>
      </c>
      <c r="D3433" s="4" t="s">
        <v>14</v>
      </c>
      <c r="E3433" s="4" t="s">
        <v>14</v>
      </c>
      <c r="F3433" s="4" t="s">
        <v>6</v>
      </c>
    </row>
    <row r="3434" spans="1:21">
      <c r="A3434" t="n">
        <v>29073</v>
      </c>
      <c r="B3434" s="47" t="n">
        <v>47</v>
      </c>
      <c r="C3434" s="7" t="n">
        <v>67</v>
      </c>
      <c r="D3434" s="7" t="n">
        <v>0</v>
      </c>
      <c r="E3434" s="7" t="n">
        <v>0</v>
      </c>
      <c r="F3434" s="7" t="s">
        <v>341</v>
      </c>
    </row>
    <row r="3435" spans="1:21">
      <c r="A3435" t="s">
        <v>4</v>
      </c>
      <c r="B3435" s="4" t="s">
        <v>5</v>
      </c>
      <c r="C3435" s="4" t="s">
        <v>10</v>
      </c>
      <c r="D3435" s="4" t="s">
        <v>14</v>
      </c>
      <c r="E3435" s="4" t="s">
        <v>14</v>
      </c>
      <c r="F3435" s="4" t="s">
        <v>6</v>
      </c>
    </row>
    <row r="3436" spans="1:21">
      <c r="A3436" t="n">
        <v>29086</v>
      </c>
      <c r="B3436" s="47" t="n">
        <v>47</v>
      </c>
      <c r="C3436" s="7" t="n">
        <v>8</v>
      </c>
      <c r="D3436" s="7" t="n">
        <v>0</v>
      </c>
      <c r="E3436" s="7" t="n">
        <v>0</v>
      </c>
      <c r="F3436" s="7" t="s">
        <v>336</v>
      </c>
    </row>
    <row r="3437" spans="1:21">
      <c r="A3437" t="s">
        <v>4</v>
      </c>
      <c r="B3437" s="4" t="s">
        <v>5</v>
      </c>
      <c r="C3437" s="4" t="s">
        <v>14</v>
      </c>
      <c r="D3437" s="4" t="s">
        <v>10</v>
      </c>
      <c r="E3437" s="4" t="s">
        <v>14</v>
      </c>
      <c r="F3437" s="4" t="s">
        <v>6</v>
      </c>
      <c r="G3437" s="4" t="s">
        <v>6</v>
      </c>
      <c r="H3437" s="4" t="s">
        <v>6</v>
      </c>
      <c r="I3437" s="4" t="s">
        <v>6</v>
      </c>
      <c r="J3437" s="4" t="s">
        <v>6</v>
      </c>
      <c r="K3437" s="4" t="s">
        <v>6</v>
      </c>
      <c r="L3437" s="4" t="s">
        <v>6</v>
      </c>
      <c r="M3437" s="4" t="s">
        <v>6</v>
      </c>
      <c r="N3437" s="4" t="s">
        <v>6</v>
      </c>
      <c r="O3437" s="4" t="s">
        <v>6</v>
      </c>
      <c r="P3437" s="4" t="s">
        <v>6</v>
      </c>
      <c r="Q3437" s="4" t="s">
        <v>6</v>
      </c>
      <c r="R3437" s="4" t="s">
        <v>6</v>
      </c>
      <c r="S3437" s="4" t="s">
        <v>6</v>
      </c>
      <c r="T3437" s="4" t="s">
        <v>6</v>
      </c>
      <c r="U3437" s="4" t="s">
        <v>6</v>
      </c>
    </row>
    <row r="3438" spans="1:21">
      <c r="A3438" t="n">
        <v>29101</v>
      </c>
      <c r="B3438" s="38" t="n">
        <v>36</v>
      </c>
      <c r="C3438" s="7" t="n">
        <v>8</v>
      </c>
      <c r="D3438" s="7" t="n">
        <v>0</v>
      </c>
      <c r="E3438" s="7" t="n">
        <v>0</v>
      </c>
      <c r="F3438" s="7" t="s">
        <v>234</v>
      </c>
      <c r="G3438" s="7" t="s">
        <v>335</v>
      </c>
      <c r="H3438" s="7" t="s">
        <v>13</v>
      </c>
      <c r="I3438" s="7" t="s">
        <v>13</v>
      </c>
      <c r="J3438" s="7" t="s">
        <v>13</v>
      </c>
      <c r="K3438" s="7" t="s">
        <v>13</v>
      </c>
      <c r="L3438" s="7" t="s">
        <v>13</v>
      </c>
      <c r="M3438" s="7" t="s">
        <v>13</v>
      </c>
      <c r="N3438" s="7" t="s">
        <v>13</v>
      </c>
      <c r="O3438" s="7" t="s">
        <v>13</v>
      </c>
      <c r="P3438" s="7" t="s">
        <v>13</v>
      </c>
      <c r="Q3438" s="7" t="s">
        <v>13</v>
      </c>
      <c r="R3438" s="7" t="s">
        <v>13</v>
      </c>
      <c r="S3438" s="7" t="s">
        <v>13</v>
      </c>
      <c r="T3438" s="7" t="s">
        <v>13</v>
      </c>
      <c r="U3438" s="7" t="s">
        <v>13</v>
      </c>
    </row>
    <row r="3439" spans="1:21">
      <c r="A3439" t="s">
        <v>4</v>
      </c>
      <c r="B3439" s="4" t="s">
        <v>5</v>
      </c>
      <c r="C3439" s="4" t="s">
        <v>14</v>
      </c>
      <c r="D3439" s="4" t="s">
        <v>10</v>
      </c>
      <c r="E3439" s="4" t="s">
        <v>14</v>
      </c>
      <c r="F3439" s="4" t="s">
        <v>6</v>
      </c>
      <c r="G3439" s="4" t="s">
        <v>6</v>
      </c>
      <c r="H3439" s="4" t="s">
        <v>6</v>
      </c>
      <c r="I3439" s="4" t="s">
        <v>6</v>
      </c>
      <c r="J3439" s="4" t="s">
        <v>6</v>
      </c>
      <c r="K3439" s="4" t="s">
        <v>6</v>
      </c>
      <c r="L3439" s="4" t="s">
        <v>6</v>
      </c>
      <c r="M3439" s="4" t="s">
        <v>6</v>
      </c>
      <c r="N3439" s="4" t="s">
        <v>6</v>
      </c>
      <c r="O3439" s="4" t="s">
        <v>6</v>
      </c>
      <c r="P3439" s="4" t="s">
        <v>6</v>
      </c>
      <c r="Q3439" s="4" t="s">
        <v>6</v>
      </c>
      <c r="R3439" s="4" t="s">
        <v>6</v>
      </c>
      <c r="S3439" s="4" t="s">
        <v>6</v>
      </c>
      <c r="T3439" s="4" t="s">
        <v>6</v>
      </c>
      <c r="U3439" s="4" t="s">
        <v>6</v>
      </c>
    </row>
    <row r="3440" spans="1:21">
      <c r="A3440" t="n">
        <v>29143</v>
      </c>
      <c r="B3440" s="38" t="n">
        <v>36</v>
      </c>
      <c r="C3440" s="7" t="n">
        <v>8</v>
      </c>
      <c r="D3440" s="7" t="n">
        <v>61488</v>
      </c>
      <c r="E3440" s="7" t="n">
        <v>0</v>
      </c>
      <c r="F3440" s="7" t="s">
        <v>234</v>
      </c>
      <c r="G3440" s="7" t="s">
        <v>160</v>
      </c>
      <c r="H3440" s="7" t="s">
        <v>342</v>
      </c>
      <c r="I3440" s="7" t="s">
        <v>13</v>
      </c>
      <c r="J3440" s="7" t="s">
        <v>13</v>
      </c>
      <c r="K3440" s="7" t="s">
        <v>13</v>
      </c>
      <c r="L3440" s="7" t="s">
        <v>13</v>
      </c>
      <c r="M3440" s="7" t="s">
        <v>13</v>
      </c>
      <c r="N3440" s="7" t="s">
        <v>13</v>
      </c>
      <c r="O3440" s="7" t="s">
        <v>13</v>
      </c>
      <c r="P3440" s="7" t="s">
        <v>13</v>
      </c>
      <c r="Q3440" s="7" t="s">
        <v>13</v>
      </c>
      <c r="R3440" s="7" t="s">
        <v>13</v>
      </c>
      <c r="S3440" s="7" t="s">
        <v>13</v>
      </c>
      <c r="T3440" s="7" t="s">
        <v>13</v>
      </c>
      <c r="U3440" s="7" t="s">
        <v>13</v>
      </c>
    </row>
    <row r="3441" spans="1:21">
      <c r="A3441" t="s">
        <v>4</v>
      </c>
      <c r="B3441" s="4" t="s">
        <v>5</v>
      </c>
      <c r="C3441" s="4" t="s">
        <v>14</v>
      </c>
      <c r="D3441" s="33" t="s">
        <v>98</v>
      </c>
      <c r="E3441" s="4" t="s">
        <v>5</v>
      </c>
      <c r="F3441" s="4" t="s">
        <v>14</v>
      </c>
      <c r="G3441" s="4" t="s">
        <v>10</v>
      </c>
      <c r="H3441" s="33" t="s">
        <v>99</v>
      </c>
      <c r="I3441" s="4" t="s">
        <v>14</v>
      </c>
      <c r="J3441" s="4" t="s">
        <v>20</v>
      </c>
    </row>
    <row r="3442" spans="1:21">
      <c r="A3442" t="n">
        <v>29201</v>
      </c>
      <c r="B3442" s="12" t="n">
        <v>5</v>
      </c>
      <c r="C3442" s="7" t="n">
        <v>28</v>
      </c>
      <c r="D3442" s="33" t="s">
        <v>3</v>
      </c>
      <c r="E3442" s="34" t="n">
        <v>64</v>
      </c>
      <c r="F3442" s="7" t="n">
        <v>5</v>
      </c>
      <c r="G3442" s="7" t="n">
        <v>7</v>
      </c>
      <c r="H3442" s="33" t="s">
        <v>3</v>
      </c>
      <c r="I3442" s="7" t="n">
        <v>1</v>
      </c>
      <c r="J3442" s="13" t="n">
        <f t="normal" ca="1">A3446</f>
        <v>0</v>
      </c>
    </row>
    <row r="3443" spans="1:21">
      <c r="A3443" t="s">
        <v>4</v>
      </c>
      <c r="B3443" s="4" t="s">
        <v>5</v>
      </c>
      <c r="C3443" s="4" t="s">
        <v>14</v>
      </c>
      <c r="D3443" s="4" t="s">
        <v>10</v>
      </c>
      <c r="E3443" s="4" t="s">
        <v>14</v>
      </c>
      <c r="F3443" s="4" t="s">
        <v>6</v>
      </c>
      <c r="G3443" s="4" t="s">
        <v>6</v>
      </c>
      <c r="H3443" s="4" t="s">
        <v>6</v>
      </c>
      <c r="I3443" s="4" t="s">
        <v>6</v>
      </c>
      <c r="J3443" s="4" t="s">
        <v>6</v>
      </c>
      <c r="K3443" s="4" t="s">
        <v>6</v>
      </c>
      <c r="L3443" s="4" t="s">
        <v>6</v>
      </c>
      <c r="M3443" s="4" t="s">
        <v>6</v>
      </c>
      <c r="N3443" s="4" t="s">
        <v>6</v>
      </c>
      <c r="O3443" s="4" t="s">
        <v>6</v>
      </c>
      <c r="P3443" s="4" t="s">
        <v>6</v>
      </c>
      <c r="Q3443" s="4" t="s">
        <v>6</v>
      </c>
      <c r="R3443" s="4" t="s">
        <v>6</v>
      </c>
      <c r="S3443" s="4" t="s">
        <v>6</v>
      </c>
      <c r="T3443" s="4" t="s">
        <v>6</v>
      </c>
      <c r="U3443" s="4" t="s">
        <v>6</v>
      </c>
    </row>
    <row r="3444" spans="1:21">
      <c r="A3444" t="n">
        <v>29212</v>
      </c>
      <c r="B3444" s="38" t="n">
        <v>36</v>
      </c>
      <c r="C3444" s="7" t="n">
        <v>8</v>
      </c>
      <c r="D3444" s="7" t="n">
        <v>7</v>
      </c>
      <c r="E3444" s="7" t="n">
        <v>0</v>
      </c>
      <c r="F3444" s="7" t="s">
        <v>234</v>
      </c>
      <c r="G3444" s="7" t="s">
        <v>13</v>
      </c>
      <c r="H3444" s="7" t="s">
        <v>13</v>
      </c>
      <c r="I3444" s="7" t="s">
        <v>13</v>
      </c>
      <c r="J3444" s="7" t="s">
        <v>13</v>
      </c>
      <c r="K3444" s="7" t="s">
        <v>13</v>
      </c>
      <c r="L3444" s="7" t="s">
        <v>13</v>
      </c>
      <c r="M3444" s="7" t="s">
        <v>13</v>
      </c>
      <c r="N3444" s="7" t="s">
        <v>13</v>
      </c>
      <c r="O3444" s="7" t="s">
        <v>13</v>
      </c>
      <c r="P3444" s="7" t="s">
        <v>13</v>
      </c>
      <c r="Q3444" s="7" t="s">
        <v>13</v>
      </c>
      <c r="R3444" s="7" t="s">
        <v>13</v>
      </c>
      <c r="S3444" s="7" t="s">
        <v>13</v>
      </c>
      <c r="T3444" s="7" t="s">
        <v>13</v>
      </c>
      <c r="U3444" s="7" t="s">
        <v>13</v>
      </c>
    </row>
    <row r="3445" spans="1:21">
      <c r="A3445" t="s">
        <v>4</v>
      </c>
      <c r="B3445" s="4" t="s">
        <v>5</v>
      </c>
      <c r="C3445" s="4" t="s">
        <v>14</v>
      </c>
      <c r="D3445" s="33" t="s">
        <v>98</v>
      </c>
      <c r="E3445" s="4" t="s">
        <v>5</v>
      </c>
      <c r="F3445" s="4" t="s">
        <v>14</v>
      </c>
      <c r="G3445" s="4" t="s">
        <v>10</v>
      </c>
      <c r="H3445" s="33" t="s">
        <v>99</v>
      </c>
      <c r="I3445" s="4" t="s">
        <v>14</v>
      </c>
      <c r="J3445" s="4" t="s">
        <v>20</v>
      </c>
    </row>
    <row r="3446" spans="1:21">
      <c r="A3446" t="n">
        <v>29245</v>
      </c>
      <c r="B3446" s="12" t="n">
        <v>5</v>
      </c>
      <c r="C3446" s="7" t="n">
        <v>28</v>
      </c>
      <c r="D3446" s="33" t="s">
        <v>3</v>
      </c>
      <c r="E3446" s="34" t="n">
        <v>64</v>
      </c>
      <c r="F3446" s="7" t="n">
        <v>5</v>
      </c>
      <c r="G3446" s="7" t="n">
        <v>2</v>
      </c>
      <c r="H3446" s="33" t="s">
        <v>3</v>
      </c>
      <c r="I3446" s="7" t="n">
        <v>1</v>
      </c>
      <c r="J3446" s="13" t="n">
        <f t="normal" ca="1">A3450</f>
        <v>0</v>
      </c>
    </row>
    <row r="3447" spans="1:21">
      <c r="A3447" t="s">
        <v>4</v>
      </c>
      <c r="B3447" s="4" t="s">
        <v>5</v>
      </c>
      <c r="C3447" s="4" t="s">
        <v>14</v>
      </c>
      <c r="D3447" s="4" t="s">
        <v>10</v>
      </c>
      <c r="E3447" s="4" t="s">
        <v>14</v>
      </c>
      <c r="F3447" s="4" t="s">
        <v>6</v>
      </c>
      <c r="G3447" s="4" t="s">
        <v>6</v>
      </c>
      <c r="H3447" s="4" t="s">
        <v>6</v>
      </c>
      <c r="I3447" s="4" t="s">
        <v>6</v>
      </c>
      <c r="J3447" s="4" t="s">
        <v>6</v>
      </c>
      <c r="K3447" s="4" t="s">
        <v>6</v>
      </c>
      <c r="L3447" s="4" t="s">
        <v>6</v>
      </c>
      <c r="M3447" s="4" t="s">
        <v>6</v>
      </c>
      <c r="N3447" s="4" t="s">
        <v>6</v>
      </c>
      <c r="O3447" s="4" t="s">
        <v>6</v>
      </c>
      <c r="P3447" s="4" t="s">
        <v>6</v>
      </c>
      <c r="Q3447" s="4" t="s">
        <v>6</v>
      </c>
      <c r="R3447" s="4" t="s">
        <v>6</v>
      </c>
      <c r="S3447" s="4" t="s">
        <v>6</v>
      </c>
      <c r="T3447" s="4" t="s">
        <v>6</v>
      </c>
      <c r="U3447" s="4" t="s">
        <v>6</v>
      </c>
    </row>
    <row r="3448" spans="1:21">
      <c r="A3448" t="n">
        <v>29256</v>
      </c>
      <c r="B3448" s="38" t="n">
        <v>36</v>
      </c>
      <c r="C3448" s="7" t="n">
        <v>8</v>
      </c>
      <c r="D3448" s="7" t="n">
        <v>2</v>
      </c>
      <c r="E3448" s="7" t="n">
        <v>0</v>
      </c>
      <c r="F3448" s="7" t="s">
        <v>234</v>
      </c>
      <c r="G3448" s="7" t="s">
        <v>343</v>
      </c>
      <c r="H3448" s="7" t="s">
        <v>13</v>
      </c>
      <c r="I3448" s="7" t="s">
        <v>13</v>
      </c>
      <c r="J3448" s="7" t="s">
        <v>13</v>
      </c>
      <c r="K3448" s="7" t="s">
        <v>13</v>
      </c>
      <c r="L3448" s="7" t="s">
        <v>13</v>
      </c>
      <c r="M3448" s="7" t="s">
        <v>13</v>
      </c>
      <c r="N3448" s="7" t="s">
        <v>13</v>
      </c>
      <c r="O3448" s="7" t="s">
        <v>13</v>
      </c>
      <c r="P3448" s="7" t="s">
        <v>13</v>
      </c>
      <c r="Q3448" s="7" t="s">
        <v>13</v>
      </c>
      <c r="R3448" s="7" t="s">
        <v>13</v>
      </c>
      <c r="S3448" s="7" t="s">
        <v>13</v>
      </c>
      <c r="T3448" s="7" t="s">
        <v>13</v>
      </c>
      <c r="U3448" s="7" t="s">
        <v>13</v>
      </c>
    </row>
    <row r="3449" spans="1:21">
      <c r="A3449" t="s">
        <v>4</v>
      </c>
      <c r="B3449" s="4" t="s">
        <v>5</v>
      </c>
      <c r="C3449" s="4" t="s">
        <v>14</v>
      </c>
      <c r="D3449" s="33" t="s">
        <v>98</v>
      </c>
      <c r="E3449" s="4" t="s">
        <v>5</v>
      </c>
      <c r="F3449" s="4" t="s">
        <v>14</v>
      </c>
      <c r="G3449" s="4" t="s">
        <v>10</v>
      </c>
      <c r="H3449" s="33" t="s">
        <v>99</v>
      </c>
      <c r="I3449" s="4" t="s">
        <v>14</v>
      </c>
      <c r="J3449" s="4" t="s">
        <v>20</v>
      </c>
    </row>
    <row r="3450" spans="1:21">
      <c r="A3450" t="n">
        <v>29303</v>
      </c>
      <c r="B3450" s="12" t="n">
        <v>5</v>
      </c>
      <c r="C3450" s="7" t="n">
        <v>28</v>
      </c>
      <c r="D3450" s="33" t="s">
        <v>3</v>
      </c>
      <c r="E3450" s="34" t="n">
        <v>64</v>
      </c>
      <c r="F3450" s="7" t="n">
        <v>5</v>
      </c>
      <c r="G3450" s="7" t="n">
        <v>4</v>
      </c>
      <c r="H3450" s="33" t="s">
        <v>3</v>
      </c>
      <c r="I3450" s="7" t="n">
        <v>1</v>
      </c>
      <c r="J3450" s="13" t="n">
        <f t="normal" ca="1">A3454</f>
        <v>0</v>
      </c>
    </row>
    <row r="3451" spans="1:21">
      <c r="A3451" t="s">
        <v>4</v>
      </c>
      <c r="B3451" s="4" t="s">
        <v>5</v>
      </c>
      <c r="C3451" s="4" t="s">
        <v>14</v>
      </c>
      <c r="D3451" s="4" t="s">
        <v>10</v>
      </c>
      <c r="E3451" s="4" t="s">
        <v>14</v>
      </c>
      <c r="F3451" s="4" t="s">
        <v>6</v>
      </c>
      <c r="G3451" s="4" t="s">
        <v>6</v>
      </c>
      <c r="H3451" s="4" t="s">
        <v>6</v>
      </c>
      <c r="I3451" s="4" t="s">
        <v>6</v>
      </c>
      <c r="J3451" s="4" t="s">
        <v>6</v>
      </c>
      <c r="K3451" s="4" t="s">
        <v>6</v>
      </c>
      <c r="L3451" s="4" t="s">
        <v>6</v>
      </c>
      <c r="M3451" s="4" t="s">
        <v>6</v>
      </c>
      <c r="N3451" s="4" t="s">
        <v>6</v>
      </c>
      <c r="O3451" s="4" t="s">
        <v>6</v>
      </c>
      <c r="P3451" s="4" t="s">
        <v>6</v>
      </c>
      <c r="Q3451" s="4" t="s">
        <v>6</v>
      </c>
      <c r="R3451" s="4" t="s">
        <v>6</v>
      </c>
      <c r="S3451" s="4" t="s">
        <v>6</v>
      </c>
      <c r="T3451" s="4" t="s">
        <v>6</v>
      </c>
      <c r="U3451" s="4" t="s">
        <v>6</v>
      </c>
    </row>
    <row r="3452" spans="1:21">
      <c r="A3452" t="n">
        <v>29314</v>
      </c>
      <c r="B3452" s="38" t="n">
        <v>36</v>
      </c>
      <c r="C3452" s="7" t="n">
        <v>8</v>
      </c>
      <c r="D3452" s="7" t="n">
        <v>4</v>
      </c>
      <c r="E3452" s="7" t="n">
        <v>0</v>
      </c>
      <c r="F3452" s="7" t="s">
        <v>234</v>
      </c>
      <c r="G3452" s="7" t="s">
        <v>343</v>
      </c>
      <c r="H3452" s="7" t="s">
        <v>13</v>
      </c>
      <c r="I3452" s="7" t="s">
        <v>13</v>
      </c>
      <c r="J3452" s="7" t="s">
        <v>13</v>
      </c>
      <c r="K3452" s="7" t="s">
        <v>13</v>
      </c>
      <c r="L3452" s="7" t="s">
        <v>13</v>
      </c>
      <c r="M3452" s="7" t="s">
        <v>13</v>
      </c>
      <c r="N3452" s="7" t="s">
        <v>13</v>
      </c>
      <c r="O3452" s="7" t="s">
        <v>13</v>
      </c>
      <c r="P3452" s="7" t="s">
        <v>13</v>
      </c>
      <c r="Q3452" s="7" t="s">
        <v>13</v>
      </c>
      <c r="R3452" s="7" t="s">
        <v>13</v>
      </c>
      <c r="S3452" s="7" t="s">
        <v>13</v>
      </c>
      <c r="T3452" s="7" t="s">
        <v>13</v>
      </c>
      <c r="U3452" s="7" t="s">
        <v>13</v>
      </c>
    </row>
    <row r="3453" spans="1:21">
      <c r="A3453" t="s">
        <v>4</v>
      </c>
      <c r="B3453" s="4" t="s">
        <v>5</v>
      </c>
      <c r="C3453" s="4" t="s">
        <v>10</v>
      </c>
      <c r="D3453" s="4" t="s">
        <v>14</v>
      </c>
      <c r="E3453" s="4" t="s">
        <v>6</v>
      </c>
      <c r="F3453" s="4" t="s">
        <v>19</v>
      </c>
      <c r="G3453" s="4" t="s">
        <v>19</v>
      </c>
      <c r="H3453" s="4" t="s">
        <v>19</v>
      </c>
    </row>
    <row r="3454" spans="1:21">
      <c r="A3454" t="n">
        <v>29361</v>
      </c>
      <c r="B3454" s="40" t="n">
        <v>48</v>
      </c>
      <c r="C3454" s="7" t="n">
        <v>0</v>
      </c>
      <c r="D3454" s="7" t="n">
        <v>0</v>
      </c>
      <c r="E3454" s="7" t="s">
        <v>237</v>
      </c>
      <c r="F3454" s="7" t="n">
        <v>-1</v>
      </c>
      <c r="G3454" s="7" t="n">
        <v>1</v>
      </c>
      <c r="H3454" s="7" t="n">
        <v>1.40129846432482e-45</v>
      </c>
    </row>
    <row r="3455" spans="1:21">
      <c r="A3455" t="s">
        <v>4</v>
      </c>
      <c r="B3455" s="4" t="s">
        <v>5</v>
      </c>
      <c r="C3455" s="4" t="s">
        <v>10</v>
      </c>
      <c r="D3455" s="4" t="s">
        <v>14</v>
      </c>
      <c r="E3455" s="4" t="s">
        <v>6</v>
      </c>
      <c r="F3455" s="4" t="s">
        <v>19</v>
      </c>
      <c r="G3455" s="4" t="s">
        <v>19</v>
      </c>
      <c r="H3455" s="4" t="s">
        <v>19</v>
      </c>
    </row>
    <row r="3456" spans="1:21">
      <c r="A3456" t="n">
        <v>29394</v>
      </c>
      <c r="B3456" s="40" t="n">
        <v>48</v>
      </c>
      <c r="C3456" s="7" t="n">
        <v>0</v>
      </c>
      <c r="D3456" s="7" t="n">
        <v>0</v>
      </c>
      <c r="E3456" s="7" t="s">
        <v>234</v>
      </c>
      <c r="F3456" s="7" t="n">
        <v>-1</v>
      </c>
      <c r="G3456" s="7" t="n">
        <v>1</v>
      </c>
      <c r="H3456" s="7" t="n">
        <v>1.40129846432482e-45</v>
      </c>
    </row>
    <row r="3457" spans="1:21">
      <c r="A3457" t="s">
        <v>4</v>
      </c>
      <c r="B3457" s="4" t="s">
        <v>5</v>
      </c>
      <c r="C3457" s="4" t="s">
        <v>10</v>
      </c>
      <c r="D3457" s="4" t="s">
        <v>14</v>
      </c>
      <c r="E3457" s="4" t="s">
        <v>6</v>
      </c>
      <c r="F3457" s="4" t="s">
        <v>19</v>
      </c>
      <c r="G3457" s="4" t="s">
        <v>19</v>
      </c>
      <c r="H3457" s="4" t="s">
        <v>19</v>
      </c>
    </row>
    <row r="3458" spans="1:21">
      <c r="A3458" t="n">
        <v>29423</v>
      </c>
      <c r="B3458" s="40" t="n">
        <v>48</v>
      </c>
      <c r="C3458" s="7" t="n">
        <v>61489</v>
      </c>
      <c r="D3458" s="7" t="n">
        <v>0</v>
      </c>
      <c r="E3458" s="7" t="s">
        <v>237</v>
      </c>
      <c r="F3458" s="7" t="n">
        <v>-1</v>
      </c>
      <c r="G3458" s="7" t="n">
        <v>1</v>
      </c>
      <c r="H3458" s="7" t="n">
        <v>1.40129846432482e-45</v>
      </c>
    </row>
    <row r="3459" spans="1:21">
      <c r="A3459" t="s">
        <v>4</v>
      </c>
      <c r="B3459" s="4" t="s">
        <v>5</v>
      </c>
      <c r="C3459" s="4" t="s">
        <v>10</v>
      </c>
      <c r="D3459" s="4" t="s">
        <v>14</v>
      </c>
      <c r="E3459" s="4" t="s">
        <v>6</v>
      </c>
      <c r="F3459" s="4" t="s">
        <v>19</v>
      </c>
      <c r="G3459" s="4" t="s">
        <v>19</v>
      </c>
      <c r="H3459" s="4" t="s">
        <v>19</v>
      </c>
    </row>
    <row r="3460" spans="1:21">
      <c r="A3460" t="n">
        <v>29456</v>
      </c>
      <c r="B3460" s="40" t="n">
        <v>48</v>
      </c>
      <c r="C3460" s="7" t="n">
        <v>61489</v>
      </c>
      <c r="D3460" s="7" t="n">
        <v>0</v>
      </c>
      <c r="E3460" s="7" t="s">
        <v>234</v>
      </c>
      <c r="F3460" s="7" t="n">
        <v>-1</v>
      </c>
      <c r="G3460" s="7" t="n">
        <v>1</v>
      </c>
      <c r="H3460" s="7" t="n">
        <v>1.40129846432482e-45</v>
      </c>
    </row>
    <row r="3461" spans="1:21">
      <c r="A3461" t="s">
        <v>4</v>
      </c>
      <c r="B3461" s="4" t="s">
        <v>5</v>
      </c>
      <c r="C3461" s="4" t="s">
        <v>10</v>
      </c>
      <c r="D3461" s="4" t="s">
        <v>14</v>
      </c>
      <c r="E3461" s="4" t="s">
        <v>6</v>
      </c>
      <c r="F3461" s="4" t="s">
        <v>19</v>
      </c>
      <c r="G3461" s="4" t="s">
        <v>19</v>
      </c>
      <c r="H3461" s="4" t="s">
        <v>19</v>
      </c>
    </row>
    <row r="3462" spans="1:21">
      <c r="A3462" t="n">
        <v>29485</v>
      </c>
      <c r="B3462" s="40" t="n">
        <v>48</v>
      </c>
      <c r="C3462" s="7" t="n">
        <v>61490</v>
      </c>
      <c r="D3462" s="7" t="n">
        <v>0</v>
      </c>
      <c r="E3462" s="7" t="s">
        <v>237</v>
      </c>
      <c r="F3462" s="7" t="n">
        <v>-1</v>
      </c>
      <c r="G3462" s="7" t="n">
        <v>1</v>
      </c>
      <c r="H3462" s="7" t="n">
        <v>1.40129846432482e-45</v>
      </c>
    </row>
    <row r="3463" spans="1:21">
      <c r="A3463" t="s">
        <v>4</v>
      </c>
      <c r="B3463" s="4" t="s">
        <v>5</v>
      </c>
      <c r="C3463" s="4" t="s">
        <v>10</v>
      </c>
      <c r="D3463" s="4" t="s">
        <v>14</v>
      </c>
      <c r="E3463" s="4" t="s">
        <v>6</v>
      </c>
      <c r="F3463" s="4" t="s">
        <v>19</v>
      </c>
      <c r="G3463" s="4" t="s">
        <v>19</v>
      </c>
      <c r="H3463" s="4" t="s">
        <v>19</v>
      </c>
    </row>
    <row r="3464" spans="1:21">
      <c r="A3464" t="n">
        <v>29518</v>
      </c>
      <c r="B3464" s="40" t="n">
        <v>48</v>
      </c>
      <c r="C3464" s="7" t="n">
        <v>61490</v>
      </c>
      <c r="D3464" s="7" t="n">
        <v>0</v>
      </c>
      <c r="E3464" s="7" t="s">
        <v>234</v>
      </c>
      <c r="F3464" s="7" t="n">
        <v>-1</v>
      </c>
      <c r="G3464" s="7" t="n">
        <v>1</v>
      </c>
      <c r="H3464" s="7" t="n">
        <v>1.40129846432482e-45</v>
      </c>
    </row>
    <row r="3465" spans="1:21">
      <c r="A3465" t="s">
        <v>4</v>
      </c>
      <c r="B3465" s="4" t="s">
        <v>5</v>
      </c>
      <c r="C3465" s="4" t="s">
        <v>10</v>
      </c>
      <c r="D3465" s="4" t="s">
        <v>14</v>
      </c>
      <c r="E3465" s="4" t="s">
        <v>6</v>
      </c>
      <c r="F3465" s="4" t="s">
        <v>19</v>
      </c>
      <c r="G3465" s="4" t="s">
        <v>19</v>
      </c>
      <c r="H3465" s="4" t="s">
        <v>19</v>
      </c>
    </row>
    <row r="3466" spans="1:21">
      <c r="A3466" t="n">
        <v>29547</v>
      </c>
      <c r="B3466" s="40" t="n">
        <v>48</v>
      </c>
      <c r="C3466" s="7" t="n">
        <v>61488</v>
      </c>
      <c r="D3466" s="7" t="n">
        <v>0</v>
      </c>
      <c r="E3466" s="7" t="s">
        <v>237</v>
      </c>
      <c r="F3466" s="7" t="n">
        <v>-1</v>
      </c>
      <c r="G3466" s="7" t="n">
        <v>1</v>
      </c>
      <c r="H3466" s="7" t="n">
        <v>1.40129846432482e-45</v>
      </c>
    </row>
    <row r="3467" spans="1:21">
      <c r="A3467" t="s">
        <v>4</v>
      </c>
      <c r="B3467" s="4" t="s">
        <v>5</v>
      </c>
      <c r="C3467" s="4" t="s">
        <v>10</v>
      </c>
      <c r="D3467" s="4" t="s">
        <v>14</v>
      </c>
      <c r="E3467" s="4" t="s">
        <v>6</v>
      </c>
      <c r="F3467" s="4" t="s">
        <v>19</v>
      </c>
      <c r="G3467" s="4" t="s">
        <v>19</v>
      </c>
      <c r="H3467" s="4" t="s">
        <v>19</v>
      </c>
    </row>
    <row r="3468" spans="1:21">
      <c r="A3468" t="n">
        <v>29580</v>
      </c>
      <c r="B3468" s="40" t="n">
        <v>48</v>
      </c>
      <c r="C3468" s="7" t="n">
        <v>61488</v>
      </c>
      <c r="D3468" s="7" t="n">
        <v>0</v>
      </c>
      <c r="E3468" s="7" t="s">
        <v>234</v>
      </c>
      <c r="F3468" s="7" t="n">
        <v>-1</v>
      </c>
      <c r="G3468" s="7" t="n">
        <v>1</v>
      </c>
      <c r="H3468" s="7" t="n">
        <v>1.40129846432482e-45</v>
      </c>
    </row>
    <row r="3469" spans="1:21">
      <c r="A3469" t="s">
        <v>4</v>
      </c>
      <c r="B3469" s="4" t="s">
        <v>5</v>
      </c>
      <c r="C3469" s="4" t="s">
        <v>14</v>
      </c>
      <c r="D3469" s="4" t="s">
        <v>10</v>
      </c>
      <c r="E3469" s="4" t="s">
        <v>14</v>
      </c>
      <c r="F3469" s="4" t="s">
        <v>6</v>
      </c>
      <c r="G3469" s="4" t="s">
        <v>6</v>
      </c>
      <c r="H3469" s="4" t="s">
        <v>6</v>
      </c>
      <c r="I3469" s="4" t="s">
        <v>6</v>
      </c>
      <c r="J3469" s="4" t="s">
        <v>6</v>
      </c>
      <c r="K3469" s="4" t="s">
        <v>6</v>
      </c>
      <c r="L3469" s="4" t="s">
        <v>6</v>
      </c>
      <c r="M3469" s="4" t="s">
        <v>6</v>
      </c>
      <c r="N3469" s="4" t="s">
        <v>6</v>
      </c>
      <c r="O3469" s="4" t="s">
        <v>6</v>
      </c>
      <c r="P3469" s="4" t="s">
        <v>6</v>
      </c>
      <c r="Q3469" s="4" t="s">
        <v>6</v>
      </c>
      <c r="R3469" s="4" t="s">
        <v>6</v>
      </c>
      <c r="S3469" s="4" t="s">
        <v>6</v>
      </c>
      <c r="T3469" s="4" t="s">
        <v>6</v>
      </c>
      <c r="U3469" s="4" t="s">
        <v>6</v>
      </c>
    </row>
    <row r="3470" spans="1:21">
      <c r="A3470" t="n">
        <v>29609</v>
      </c>
      <c r="B3470" s="38" t="n">
        <v>36</v>
      </c>
      <c r="C3470" s="7" t="n">
        <v>8</v>
      </c>
      <c r="D3470" s="7" t="n">
        <v>7032</v>
      </c>
      <c r="E3470" s="7" t="n">
        <v>0</v>
      </c>
      <c r="F3470" s="7" t="s">
        <v>344</v>
      </c>
      <c r="G3470" s="7" t="s">
        <v>13</v>
      </c>
      <c r="H3470" s="7" t="s">
        <v>13</v>
      </c>
      <c r="I3470" s="7" t="s">
        <v>13</v>
      </c>
      <c r="J3470" s="7" t="s">
        <v>13</v>
      </c>
      <c r="K3470" s="7" t="s">
        <v>13</v>
      </c>
      <c r="L3470" s="7" t="s">
        <v>13</v>
      </c>
      <c r="M3470" s="7" t="s">
        <v>13</v>
      </c>
      <c r="N3470" s="7" t="s">
        <v>13</v>
      </c>
      <c r="O3470" s="7" t="s">
        <v>13</v>
      </c>
      <c r="P3470" s="7" t="s">
        <v>13</v>
      </c>
      <c r="Q3470" s="7" t="s">
        <v>13</v>
      </c>
      <c r="R3470" s="7" t="s">
        <v>13</v>
      </c>
      <c r="S3470" s="7" t="s">
        <v>13</v>
      </c>
      <c r="T3470" s="7" t="s">
        <v>13</v>
      </c>
      <c r="U3470" s="7" t="s">
        <v>13</v>
      </c>
    </row>
    <row r="3471" spans="1:21">
      <c r="A3471" t="s">
        <v>4</v>
      </c>
      <c r="B3471" s="4" t="s">
        <v>5</v>
      </c>
      <c r="C3471" s="4" t="s">
        <v>14</v>
      </c>
      <c r="D3471" s="4" t="s">
        <v>10</v>
      </c>
      <c r="E3471" s="4" t="s">
        <v>6</v>
      </c>
      <c r="F3471" s="4" t="s">
        <v>6</v>
      </c>
      <c r="G3471" s="4" t="s">
        <v>6</v>
      </c>
      <c r="H3471" s="4" t="s">
        <v>6</v>
      </c>
    </row>
    <row r="3472" spans="1:21">
      <c r="A3472" t="n">
        <v>29639</v>
      </c>
      <c r="B3472" s="35" t="n">
        <v>51</v>
      </c>
      <c r="C3472" s="7" t="n">
        <v>3</v>
      </c>
      <c r="D3472" s="7" t="n">
        <v>0</v>
      </c>
      <c r="E3472" s="7" t="s">
        <v>314</v>
      </c>
      <c r="F3472" s="7" t="s">
        <v>315</v>
      </c>
      <c r="G3472" s="7" t="s">
        <v>262</v>
      </c>
      <c r="H3472" s="7" t="s">
        <v>261</v>
      </c>
    </row>
    <row r="3473" spans="1:21">
      <c r="A3473" t="s">
        <v>4</v>
      </c>
      <c r="B3473" s="4" t="s">
        <v>5</v>
      </c>
      <c r="C3473" s="4" t="s">
        <v>14</v>
      </c>
      <c r="D3473" s="4" t="s">
        <v>10</v>
      </c>
      <c r="E3473" s="4" t="s">
        <v>6</v>
      </c>
      <c r="F3473" s="4" t="s">
        <v>6</v>
      </c>
      <c r="G3473" s="4" t="s">
        <v>6</v>
      </c>
      <c r="H3473" s="4" t="s">
        <v>6</v>
      </c>
    </row>
    <row r="3474" spans="1:21">
      <c r="A3474" t="n">
        <v>29668</v>
      </c>
      <c r="B3474" s="35" t="n">
        <v>51</v>
      </c>
      <c r="C3474" s="7" t="n">
        <v>3</v>
      </c>
      <c r="D3474" s="7" t="n">
        <v>61489</v>
      </c>
      <c r="E3474" s="7" t="s">
        <v>314</v>
      </c>
      <c r="F3474" s="7" t="s">
        <v>315</v>
      </c>
      <c r="G3474" s="7" t="s">
        <v>262</v>
      </c>
      <c r="H3474" s="7" t="s">
        <v>261</v>
      </c>
    </row>
    <row r="3475" spans="1:21">
      <c r="A3475" t="s">
        <v>4</v>
      </c>
      <c r="B3475" s="4" t="s">
        <v>5</v>
      </c>
      <c r="C3475" s="4" t="s">
        <v>14</v>
      </c>
      <c r="D3475" s="4" t="s">
        <v>10</v>
      </c>
      <c r="E3475" s="4" t="s">
        <v>6</v>
      </c>
      <c r="F3475" s="4" t="s">
        <v>6</v>
      </c>
      <c r="G3475" s="4" t="s">
        <v>6</v>
      </c>
      <c r="H3475" s="4" t="s">
        <v>6</v>
      </c>
    </row>
    <row r="3476" spans="1:21">
      <c r="A3476" t="n">
        <v>29697</v>
      </c>
      <c r="B3476" s="35" t="n">
        <v>51</v>
      </c>
      <c r="C3476" s="7" t="n">
        <v>3</v>
      </c>
      <c r="D3476" s="7" t="n">
        <v>61489</v>
      </c>
      <c r="E3476" s="7" t="s">
        <v>314</v>
      </c>
      <c r="F3476" s="7" t="s">
        <v>315</v>
      </c>
      <c r="G3476" s="7" t="s">
        <v>262</v>
      </c>
      <c r="H3476" s="7" t="s">
        <v>261</v>
      </c>
    </row>
    <row r="3477" spans="1:21">
      <c r="A3477" t="s">
        <v>4</v>
      </c>
      <c r="B3477" s="4" t="s">
        <v>5</v>
      </c>
      <c r="C3477" s="4" t="s">
        <v>14</v>
      </c>
      <c r="D3477" s="4" t="s">
        <v>10</v>
      </c>
      <c r="E3477" s="4" t="s">
        <v>6</v>
      </c>
      <c r="F3477" s="4" t="s">
        <v>6</v>
      </c>
      <c r="G3477" s="4" t="s">
        <v>6</v>
      </c>
      <c r="H3477" s="4" t="s">
        <v>6</v>
      </c>
    </row>
    <row r="3478" spans="1:21">
      <c r="A3478" t="n">
        <v>29726</v>
      </c>
      <c r="B3478" s="35" t="n">
        <v>51</v>
      </c>
      <c r="C3478" s="7" t="n">
        <v>3</v>
      </c>
      <c r="D3478" s="7" t="n">
        <v>61488</v>
      </c>
      <c r="E3478" s="7" t="s">
        <v>314</v>
      </c>
      <c r="F3478" s="7" t="s">
        <v>315</v>
      </c>
      <c r="G3478" s="7" t="s">
        <v>262</v>
      </c>
      <c r="H3478" s="7" t="s">
        <v>261</v>
      </c>
    </row>
    <row r="3479" spans="1:21">
      <c r="A3479" t="s">
        <v>4</v>
      </c>
      <c r="B3479" s="4" t="s">
        <v>5</v>
      </c>
      <c r="C3479" s="4" t="s">
        <v>14</v>
      </c>
      <c r="D3479" s="4" t="s">
        <v>10</v>
      </c>
      <c r="E3479" s="4" t="s">
        <v>6</v>
      </c>
      <c r="F3479" s="4" t="s">
        <v>6</v>
      </c>
      <c r="G3479" s="4" t="s">
        <v>6</v>
      </c>
      <c r="H3479" s="4" t="s">
        <v>6</v>
      </c>
    </row>
    <row r="3480" spans="1:21">
      <c r="A3480" t="n">
        <v>29755</v>
      </c>
      <c r="B3480" s="35" t="n">
        <v>51</v>
      </c>
      <c r="C3480" s="7" t="n">
        <v>3</v>
      </c>
      <c r="D3480" s="7" t="n">
        <v>7032</v>
      </c>
      <c r="E3480" s="7" t="s">
        <v>314</v>
      </c>
      <c r="F3480" s="7" t="s">
        <v>315</v>
      </c>
      <c r="G3480" s="7" t="s">
        <v>262</v>
      </c>
      <c r="H3480" s="7" t="s">
        <v>261</v>
      </c>
    </row>
    <row r="3481" spans="1:21">
      <c r="A3481" t="s">
        <v>4</v>
      </c>
      <c r="B3481" s="4" t="s">
        <v>5</v>
      </c>
      <c r="C3481" s="4" t="s">
        <v>14</v>
      </c>
      <c r="D3481" s="4" t="s">
        <v>10</v>
      </c>
      <c r="E3481" s="4" t="s">
        <v>14</v>
      </c>
      <c r="F3481" s="4" t="s">
        <v>6</v>
      </c>
      <c r="G3481" s="4" t="s">
        <v>6</v>
      </c>
      <c r="H3481" s="4" t="s">
        <v>6</v>
      </c>
      <c r="I3481" s="4" t="s">
        <v>6</v>
      </c>
      <c r="J3481" s="4" t="s">
        <v>6</v>
      </c>
      <c r="K3481" s="4" t="s">
        <v>6</v>
      </c>
      <c r="L3481" s="4" t="s">
        <v>6</v>
      </c>
      <c r="M3481" s="4" t="s">
        <v>6</v>
      </c>
      <c r="N3481" s="4" t="s">
        <v>6</v>
      </c>
      <c r="O3481" s="4" t="s">
        <v>6</v>
      </c>
      <c r="P3481" s="4" t="s">
        <v>6</v>
      </c>
      <c r="Q3481" s="4" t="s">
        <v>6</v>
      </c>
      <c r="R3481" s="4" t="s">
        <v>6</v>
      </c>
      <c r="S3481" s="4" t="s">
        <v>6</v>
      </c>
      <c r="T3481" s="4" t="s">
        <v>6</v>
      </c>
      <c r="U3481" s="4" t="s">
        <v>6</v>
      </c>
    </row>
    <row r="3482" spans="1:21">
      <c r="A3482" t="n">
        <v>29784</v>
      </c>
      <c r="B3482" s="38" t="n">
        <v>36</v>
      </c>
      <c r="C3482" s="7" t="n">
        <v>8</v>
      </c>
      <c r="D3482" s="7" t="n">
        <v>1570</v>
      </c>
      <c r="E3482" s="7" t="n">
        <v>0</v>
      </c>
      <c r="F3482" s="7" t="s">
        <v>234</v>
      </c>
      <c r="G3482" s="7" t="s">
        <v>235</v>
      </c>
      <c r="H3482" s="7" t="s">
        <v>345</v>
      </c>
      <c r="I3482" s="7" t="s">
        <v>346</v>
      </c>
      <c r="J3482" s="7" t="s">
        <v>347</v>
      </c>
      <c r="K3482" s="7" t="s">
        <v>348</v>
      </c>
      <c r="L3482" s="7" t="s">
        <v>349</v>
      </c>
      <c r="M3482" s="7" t="s">
        <v>350</v>
      </c>
      <c r="N3482" s="7" t="s">
        <v>351</v>
      </c>
      <c r="O3482" s="7" t="s">
        <v>13</v>
      </c>
      <c r="P3482" s="7" t="s">
        <v>13</v>
      </c>
      <c r="Q3482" s="7" t="s">
        <v>13</v>
      </c>
      <c r="R3482" s="7" t="s">
        <v>13</v>
      </c>
      <c r="S3482" s="7" t="s">
        <v>13</v>
      </c>
      <c r="T3482" s="7" t="s">
        <v>13</v>
      </c>
      <c r="U3482" s="7" t="s">
        <v>13</v>
      </c>
    </row>
    <row r="3483" spans="1:21">
      <c r="A3483" t="s">
        <v>4</v>
      </c>
      <c r="B3483" s="4" t="s">
        <v>5</v>
      </c>
      <c r="C3483" s="4" t="s">
        <v>14</v>
      </c>
      <c r="D3483" s="4" t="s">
        <v>10</v>
      </c>
      <c r="E3483" s="4" t="s">
        <v>14</v>
      </c>
      <c r="F3483" s="4" t="s">
        <v>6</v>
      </c>
      <c r="G3483" s="4" t="s">
        <v>6</v>
      </c>
      <c r="H3483" s="4" t="s">
        <v>6</v>
      </c>
      <c r="I3483" s="4" t="s">
        <v>6</v>
      </c>
      <c r="J3483" s="4" t="s">
        <v>6</v>
      </c>
      <c r="K3483" s="4" t="s">
        <v>6</v>
      </c>
      <c r="L3483" s="4" t="s">
        <v>6</v>
      </c>
      <c r="M3483" s="4" t="s">
        <v>6</v>
      </c>
      <c r="N3483" s="4" t="s">
        <v>6</v>
      </c>
      <c r="O3483" s="4" t="s">
        <v>6</v>
      </c>
      <c r="P3483" s="4" t="s">
        <v>6</v>
      </c>
      <c r="Q3483" s="4" t="s">
        <v>6</v>
      </c>
      <c r="R3483" s="4" t="s">
        <v>6</v>
      </c>
      <c r="S3483" s="4" t="s">
        <v>6</v>
      </c>
      <c r="T3483" s="4" t="s">
        <v>6</v>
      </c>
      <c r="U3483" s="4" t="s">
        <v>6</v>
      </c>
    </row>
    <row r="3484" spans="1:21">
      <c r="A3484" t="n">
        <v>29900</v>
      </c>
      <c r="B3484" s="38" t="n">
        <v>36</v>
      </c>
      <c r="C3484" s="7" t="n">
        <v>8</v>
      </c>
      <c r="D3484" s="7" t="n">
        <v>1571</v>
      </c>
      <c r="E3484" s="7" t="n">
        <v>0</v>
      </c>
      <c r="F3484" s="7" t="s">
        <v>234</v>
      </c>
      <c r="G3484" s="7" t="s">
        <v>235</v>
      </c>
      <c r="H3484" s="7" t="s">
        <v>345</v>
      </c>
      <c r="I3484" s="7" t="s">
        <v>346</v>
      </c>
      <c r="J3484" s="7" t="s">
        <v>347</v>
      </c>
      <c r="K3484" s="7" t="s">
        <v>13</v>
      </c>
      <c r="L3484" s="7" t="s">
        <v>13</v>
      </c>
      <c r="M3484" s="7" t="s">
        <v>13</v>
      </c>
      <c r="N3484" s="7" t="s">
        <v>13</v>
      </c>
      <c r="O3484" s="7" t="s">
        <v>13</v>
      </c>
      <c r="P3484" s="7" t="s">
        <v>13</v>
      </c>
      <c r="Q3484" s="7" t="s">
        <v>13</v>
      </c>
      <c r="R3484" s="7" t="s">
        <v>13</v>
      </c>
      <c r="S3484" s="7" t="s">
        <v>13</v>
      </c>
      <c r="T3484" s="7" t="s">
        <v>13</v>
      </c>
      <c r="U3484" s="7" t="s">
        <v>13</v>
      </c>
    </row>
    <row r="3485" spans="1:21">
      <c r="A3485" t="s">
        <v>4</v>
      </c>
      <c r="B3485" s="4" t="s">
        <v>5</v>
      </c>
      <c r="C3485" s="4" t="s">
        <v>14</v>
      </c>
      <c r="D3485" s="4" t="s">
        <v>10</v>
      </c>
      <c r="E3485" s="4" t="s">
        <v>14</v>
      </c>
      <c r="F3485" s="4" t="s">
        <v>6</v>
      </c>
      <c r="G3485" s="4" t="s">
        <v>6</v>
      </c>
      <c r="H3485" s="4" t="s">
        <v>6</v>
      </c>
      <c r="I3485" s="4" t="s">
        <v>6</v>
      </c>
      <c r="J3485" s="4" t="s">
        <v>6</v>
      </c>
      <c r="K3485" s="4" t="s">
        <v>6</v>
      </c>
      <c r="L3485" s="4" t="s">
        <v>6</v>
      </c>
      <c r="M3485" s="4" t="s">
        <v>6</v>
      </c>
      <c r="N3485" s="4" t="s">
        <v>6</v>
      </c>
      <c r="O3485" s="4" t="s">
        <v>6</v>
      </c>
      <c r="P3485" s="4" t="s">
        <v>6</v>
      </c>
      <c r="Q3485" s="4" t="s">
        <v>6</v>
      </c>
      <c r="R3485" s="4" t="s">
        <v>6</v>
      </c>
      <c r="S3485" s="4" t="s">
        <v>6</v>
      </c>
      <c r="T3485" s="4" t="s">
        <v>6</v>
      </c>
      <c r="U3485" s="4" t="s">
        <v>6</v>
      </c>
    </row>
    <row r="3486" spans="1:21">
      <c r="A3486" t="n">
        <v>29978</v>
      </c>
      <c r="B3486" s="38" t="n">
        <v>36</v>
      </c>
      <c r="C3486" s="7" t="n">
        <v>8</v>
      </c>
      <c r="D3486" s="7" t="n">
        <v>1572</v>
      </c>
      <c r="E3486" s="7" t="n">
        <v>0</v>
      </c>
      <c r="F3486" s="7" t="s">
        <v>234</v>
      </c>
      <c r="G3486" s="7" t="s">
        <v>235</v>
      </c>
      <c r="H3486" s="7" t="s">
        <v>345</v>
      </c>
      <c r="I3486" s="7" t="s">
        <v>346</v>
      </c>
      <c r="J3486" s="7" t="s">
        <v>347</v>
      </c>
      <c r="K3486" s="7" t="s">
        <v>13</v>
      </c>
      <c r="L3486" s="7" t="s">
        <v>13</v>
      </c>
      <c r="M3486" s="7" t="s">
        <v>13</v>
      </c>
      <c r="N3486" s="7" t="s">
        <v>13</v>
      </c>
      <c r="O3486" s="7" t="s">
        <v>13</v>
      </c>
      <c r="P3486" s="7" t="s">
        <v>13</v>
      </c>
      <c r="Q3486" s="7" t="s">
        <v>13</v>
      </c>
      <c r="R3486" s="7" t="s">
        <v>13</v>
      </c>
      <c r="S3486" s="7" t="s">
        <v>13</v>
      </c>
      <c r="T3486" s="7" t="s">
        <v>13</v>
      </c>
      <c r="U3486" s="7" t="s">
        <v>13</v>
      </c>
    </row>
    <row r="3487" spans="1:21">
      <c r="A3487" t="s">
        <v>4</v>
      </c>
      <c r="B3487" s="4" t="s">
        <v>5</v>
      </c>
      <c r="C3487" s="4" t="s">
        <v>10</v>
      </c>
      <c r="D3487" s="4" t="s">
        <v>14</v>
      </c>
      <c r="E3487" s="4" t="s">
        <v>6</v>
      </c>
      <c r="F3487" s="4" t="s">
        <v>19</v>
      </c>
      <c r="G3487" s="4" t="s">
        <v>19</v>
      </c>
      <c r="H3487" s="4" t="s">
        <v>19</v>
      </c>
    </row>
    <row r="3488" spans="1:21">
      <c r="A3488" t="n">
        <v>30056</v>
      </c>
      <c r="B3488" s="40" t="n">
        <v>48</v>
      </c>
      <c r="C3488" s="7" t="n">
        <v>1570</v>
      </c>
      <c r="D3488" s="7" t="n">
        <v>0</v>
      </c>
      <c r="E3488" s="7" t="s">
        <v>237</v>
      </c>
      <c r="F3488" s="7" t="n">
        <v>-1</v>
      </c>
      <c r="G3488" s="7" t="n">
        <v>1</v>
      </c>
      <c r="H3488" s="7" t="n">
        <v>0</v>
      </c>
    </row>
    <row r="3489" spans="1:21">
      <c r="A3489" t="s">
        <v>4</v>
      </c>
      <c r="B3489" s="4" t="s">
        <v>5</v>
      </c>
      <c r="C3489" s="4" t="s">
        <v>10</v>
      </c>
      <c r="D3489" s="4" t="s">
        <v>14</v>
      </c>
      <c r="E3489" s="4" t="s">
        <v>6</v>
      </c>
      <c r="F3489" s="4" t="s">
        <v>19</v>
      </c>
      <c r="G3489" s="4" t="s">
        <v>19</v>
      </c>
      <c r="H3489" s="4" t="s">
        <v>19</v>
      </c>
    </row>
    <row r="3490" spans="1:21">
      <c r="A3490" t="n">
        <v>30089</v>
      </c>
      <c r="B3490" s="40" t="n">
        <v>48</v>
      </c>
      <c r="C3490" s="7" t="n">
        <v>1571</v>
      </c>
      <c r="D3490" s="7" t="n">
        <v>0</v>
      </c>
      <c r="E3490" s="7" t="s">
        <v>237</v>
      </c>
      <c r="F3490" s="7" t="n">
        <v>-1</v>
      </c>
      <c r="G3490" s="7" t="n">
        <v>1</v>
      </c>
      <c r="H3490" s="7" t="n">
        <v>0</v>
      </c>
    </row>
    <row r="3491" spans="1:21">
      <c r="A3491" t="s">
        <v>4</v>
      </c>
      <c r="B3491" s="4" t="s">
        <v>5</v>
      </c>
      <c r="C3491" s="4" t="s">
        <v>10</v>
      </c>
      <c r="D3491" s="4" t="s">
        <v>14</v>
      </c>
      <c r="E3491" s="4" t="s">
        <v>6</v>
      </c>
      <c r="F3491" s="4" t="s">
        <v>19</v>
      </c>
      <c r="G3491" s="4" t="s">
        <v>19</v>
      </c>
      <c r="H3491" s="4" t="s">
        <v>19</v>
      </c>
    </row>
    <row r="3492" spans="1:21">
      <c r="A3492" t="n">
        <v>30122</v>
      </c>
      <c r="B3492" s="40" t="n">
        <v>48</v>
      </c>
      <c r="C3492" s="7" t="n">
        <v>1572</v>
      </c>
      <c r="D3492" s="7" t="n">
        <v>0</v>
      </c>
      <c r="E3492" s="7" t="s">
        <v>237</v>
      </c>
      <c r="F3492" s="7" t="n">
        <v>-1</v>
      </c>
      <c r="G3492" s="7" t="n">
        <v>1</v>
      </c>
      <c r="H3492" s="7" t="n">
        <v>0</v>
      </c>
    </row>
    <row r="3493" spans="1:21">
      <c r="A3493" t="s">
        <v>4</v>
      </c>
      <c r="B3493" s="4" t="s">
        <v>5</v>
      </c>
      <c r="C3493" s="4" t="s">
        <v>10</v>
      </c>
      <c r="D3493" s="4" t="s">
        <v>14</v>
      </c>
      <c r="E3493" s="4" t="s">
        <v>6</v>
      </c>
      <c r="F3493" s="4" t="s">
        <v>19</v>
      </c>
      <c r="G3493" s="4" t="s">
        <v>19</v>
      </c>
      <c r="H3493" s="4" t="s">
        <v>19</v>
      </c>
    </row>
    <row r="3494" spans="1:21">
      <c r="A3494" t="n">
        <v>30155</v>
      </c>
      <c r="B3494" s="40" t="n">
        <v>48</v>
      </c>
      <c r="C3494" s="7" t="n">
        <v>1570</v>
      </c>
      <c r="D3494" s="7" t="n">
        <v>0</v>
      </c>
      <c r="E3494" s="7" t="s">
        <v>346</v>
      </c>
      <c r="F3494" s="7" t="n">
        <v>-1</v>
      </c>
      <c r="G3494" s="7" t="n">
        <v>1</v>
      </c>
      <c r="H3494" s="7" t="n">
        <v>1.26116861789234e-44</v>
      </c>
    </row>
    <row r="3495" spans="1:21">
      <c r="A3495" t="s">
        <v>4</v>
      </c>
      <c r="B3495" s="4" t="s">
        <v>5</v>
      </c>
      <c r="C3495" s="4" t="s">
        <v>10</v>
      </c>
      <c r="D3495" s="4" t="s">
        <v>14</v>
      </c>
      <c r="E3495" s="4" t="s">
        <v>6</v>
      </c>
      <c r="F3495" s="4" t="s">
        <v>19</v>
      </c>
      <c r="G3495" s="4" t="s">
        <v>19</v>
      </c>
      <c r="H3495" s="4" t="s">
        <v>19</v>
      </c>
    </row>
    <row r="3496" spans="1:21">
      <c r="A3496" t="n">
        <v>30182</v>
      </c>
      <c r="B3496" s="40" t="n">
        <v>48</v>
      </c>
      <c r="C3496" s="7" t="n">
        <v>1571</v>
      </c>
      <c r="D3496" s="7" t="n">
        <v>0</v>
      </c>
      <c r="E3496" s="7" t="s">
        <v>346</v>
      </c>
      <c r="F3496" s="7" t="n">
        <v>-1</v>
      </c>
      <c r="G3496" s="7" t="n">
        <v>1</v>
      </c>
      <c r="H3496" s="7" t="n">
        <v>1.26116861789234e-44</v>
      </c>
    </row>
    <row r="3497" spans="1:21">
      <c r="A3497" t="s">
        <v>4</v>
      </c>
      <c r="B3497" s="4" t="s">
        <v>5</v>
      </c>
      <c r="C3497" s="4" t="s">
        <v>10</v>
      </c>
      <c r="D3497" s="4" t="s">
        <v>14</v>
      </c>
      <c r="E3497" s="4" t="s">
        <v>6</v>
      </c>
      <c r="F3497" s="4" t="s">
        <v>19</v>
      </c>
      <c r="G3497" s="4" t="s">
        <v>19</v>
      </c>
      <c r="H3497" s="4" t="s">
        <v>19</v>
      </c>
    </row>
    <row r="3498" spans="1:21">
      <c r="A3498" t="n">
        <v>30209</v>
      </c>
      <c r="B3498" s="40" t="n">
        <v>48</v>
      </c>
      <c r="C3498" s="7" t="n">
        <v>1572</v>
      </c>
      <c r="D3498" s="7" t="n">
        <v>0</v>
      </c>
      <c r="E3498" s="7" t="s">
        <v>346</v>
      </c>
      <c r="F3498" s="7" t="n">
        <v>-1</v>
      </c>
      <c r="G3498" s="7" t="n">
        <v>1</v>
      </c>
      <c r="H3498" s="7" t="n">
        <v>1.26116861789234e-44</v>
      </c>
    </row>
    <row r="3499" spans="1:21">
      <c r="A3499" t="s">
        <v>4</v>
      </c>
      <c r="B3499" s="4" t="s">
        <v>5</v>
      </c>
      <c r="C3499" s="4" t="s">
        <v>10</v>
      </c>
      <c r="D3499" s="4" t="s">
        <v>14</v>
      </c>
      <c r="E3499" s="4" t="s">
        <v>6</v>
      </c>
      <c r="F3499" s="4" t="s">
        <v>19</v>
      </c>
      <c r="G3499" s="4" t="s">
        <v>19</v>
      </c>
      <c r="H3499" s="4" t="s">
        <v>19</v>
      </c>
    </row>
    <row r="3500" spans="1:21">
      <c r="A3500" t="n">
        <v>30236</v>
      </c>
      <c r="B3500" s="40" t="n">
        <v>48</v>
      </c>
      <c r="C3500" s="7" t="n">
        <v>7032</v>
      </c>
      <c r="D3500" s="7" t="n">
        <v>0</v>
      </c>
      <c r="E3500" s="7" t="s">
        <v>344</v>
      </c>
      <c r="F3500" s="7" t="n">
        <v>-1</v>
      </c>
      <c r="G3500" s="7" t="n">
        <v>1</v>
      </c>
      <c r="H3500" s="7" t="n">
        <v>0</v>
      </c>
    </row>
    <row r="3501" spans="1:21">
      <c r="A3501" t="s">
        <v>4</v>
      </c>
      <c r="B3501" s="4" t="s">
        <v>5</v>
      </c>
      <c r="C3501" s="4" t="s">
        <v>14</v>
      </c>
    </row>
    <row r="3502" spans="1:21">
      <c r="A3502" t="n">
        <v>30262</v>
      </c>
      <c r="B3502" s="53" t="n">
        <v>116</v>
      </c>
      <c r="C3502" s="7" t="n">
        <v>0</v>
      </c>
    </row>
    <row r="3503" spans="1:21">
      <c r="A3503" t="s">
        <v>4</v>
      </c>
      <c r="B3503" s="4" t="s">
        <v>5</v>
      </c>
      <c r="C3503" s="4" t="s">
        <v>14</v>
      </c>
      <c r="D3503" s="4" t="s">
        <v>10</v>
      </c>
    </row>
    <row r="3504" spans="1:21">
      <c r="A3504" t="n">
        <v>30264</v>
      </c>
      <c r="B3504" s="53" t="n">
        <v>116</v>
      </c>
      <c r="C3504" s="7" t="n">
        <v>2</v>
      </c>
      <c r="D3504" s="7" t="n">
        <v>1</v>
      </c>
    </row>
    <row r="3505" spans="1:8">
      <c r="A3505" t="s">
        <v>4</v>
      </c>
      <c r="B3505" s="4" t="s">
        <v>5</v>
      </c>
      <c r="C3505" s="4" t="s">
        <v>14</v>
      </c>
      <c r="D3505" s="4" t="s">
        <v>9</v>
      </c>
    </row>
    <row r="3506" spans="1:8">
      <c r="A3506" t="n">
        <v>30268</v>
      </c>
      <c r="B3506" s="53" t="n">
        <v>116</v>
      </c>
      <c r="C3506" s="7" t="n">
        <v>5</v>
      </c>
      <c r="D3506" s="7" t="n">
        <v>1148846080</v>
      </c>
    </row>
    <row r="3507" spans="1:8">
      <c r="A3507" t="s">
        <v>4</v>
      </c>
      <c r="B3507" s="4" t="s">
        <v>5</v>
      </c>
      <c r="C3507" s="4" t="s">
        <v>14</v>
      </c>
      <c r="D3507" s="4" t="s">
        <v>10</v>
      </c>
    </row>
    <row r="3508" spans="1:8">
      <c r="A3508" t="n">
        <v>30274</v>
      </c>
      <c r="B3508" s="53" t="n">
        <v>116</v>
      </c>
      <c r="C3508" s="7" t="n">
        <v>6</v>
      </c>
      <c r="D3508" s="7" t="n">
        <v>1</v>
      </c>
    </row>
    <row r="3509" spans="1:8">
      <c r="A3509" t="s">
        <v>4</v>
      </c>
      <c r="B3509" s="4" t="s">
        <v>5</v>
      </c>
      <c r="C3509" s="4" t="s">
        <v>14</v>
      </c>
      <c r="D3509" s="4" t="s">
        <v>14</v>
      </c>
      <c r="E3509" s="4" t="s">
        <v>19</v>
      </c>
      <c r="F3509" s="4" t="s">
        <v>19</v>
      </c>
      <c r="G3509" s="4" t="s">
        <v>19</v>
      </c>
      <c r="H3509" s="4" t="s">
        <v>10</v>
      </c>
    </row>
    <row r="3510" spans="1:8">
      <c r="A3510" t="n">
        <v>30278</v>
      </c>
      <c r="B3510" s="52" t="n">
        <v>45</v>
      </c>
      <c r="C3510" s="7" t="n">
        <v>2</v>
      </c>
      <c r="D3510" s="7" t="n">
        <v>3</v>
      </c>
      <c r="E3510" s="7" t="n">
        <v>-3.40000009536743</v>
      </c>
      <c r="F3510" s="7" t="n">
        <v>13.6099996566772</v>
      </c>
      <c r="G3510" s="7" t="n">
        <v>75.4499969482422</v>
      </c>
      <c r="H3510" s="7" t="n">
        <v>0</v>
      </c>
    </row>
    <row r="3511" spans="1:8">
      <c r="A3511" t="s">
        <v>4</v>
      </c>
      <c r="B3511" s="4" t="s">
        <v>5</v>
      </c>
      <c r="C3511" s="4" t="s">
        <v>14</v>
      </c>
      <c r="D3511" s="4" t="s">
        <v>14</v>
      </c>
      <c r="E3511" s="4" t="s">
        <v>19</v>
      </c>
      <c r="F3511" s="4" t="s">
        <v>19</v>
      </c>
      <c r="G3511" s="4" t="s">
        <v>19</v>
      </c>
      <c r="H3511" s="4" t="s">
        <v>10</v>
      </c>
      <c r="I3511" s="4" t="s">
        <v>14</v>
      </c>
    </row>
    <row r="3512" spans="1:8">
      <c r="A3512" t="n">
        <v>30295</v>
      </c>
      <c r="B3512" s="52" t="n">
        <v>45</v>
      </c>
      <c r="C3512" s="7" t="n">
        <v>4</v>
      </c>
      <c r="D3512" s="7" t="n">
        <v>3</v>
      </c>
      <c r="E3512" s="7" t="n">
        <v>9.23999977111816</v>
      </c>
      <c r="F3512" s="7" t="n">
        <v>7.98000001907349</v>
      </c>
      <c r="G3512" s="7" t="n">
        <v>0.529999971389771</v>
      </c>
      <c r="H3512" s="7" t="n">
        <v>0</v>
      </c>
      <c r="I3512" s="7" t="n">
        <v>0</v>
      </c>
    </row>
    <row r="3513" spans="1:8">
      <c r="A3513" t="s">
        <v>4</v>
      </c>
      <c r="B3513" s="4" t="s">
        <v>5</v>
      </c>
      <c r="C3513" s="4" t="s">
        <v>14</v>
      </c>
      <c r="D3513" s="4" t="s">
        <v>14</v>
      </c>
      <c r="E3513" s="4" t="s">
        <v>19</v>
      </c>
      <c r="F3513" s="4" t="s">
        <v>10</v>
      </c>
    </row>
    <row r="3514" spans="1:8">
      <c r="A3514" t="n">
        <v>30313</v>
      </c>
      <c r="B3514" s="52" t="n">
        <v>45</v>
      </c>
      <c r="C3514" s="7" t="n">
        <v>5</v>
      </c>
      <c r="D3514" s="7" t="n">
        <v>3</v>
      </c>
      <c r="E3514" s="7" t="n">
        <v>4.5</v>
      </c>
      <c r="F3514" s="7" t="n">
        <v>0</v>
      </c>
    </row>
    <row r="3515" spans="1:8">
      <c r="A3515" t="s">
        <v>4</v>
      </c>
      <c r="B3515" s="4" t="s">
        <v>5</v>
      </c>
      <c r="C3515" s="4" t="s">
        <v>14</v>
      </c>
      <c r="D3515" s="4" t="s">
        <v>14</v>
      </c>
      <c r="E3515" s="4" t="s">
        <v>19</v>
      </c>
      <c r="F3515" s="4" t="s">
        <v>10</v>
      </c>
    </row>
    <row r="3516" spans="1:8">
      <c r="A3516" t="n">
        <v>30322</v>
      </c>
      <c r="B3516" s="52" t="n">
        <v>45</v>
      </c>
      <c r="C3516" s="7" t="n">
        <v>11</v>
      </c>
      <c r="D3516" s="7" t="n">
        <v>3</v>
      </c>
      <c r="E3516" s="7" t="n">
        <v>38</v>
      </c>
      <c r="F3516" s="7" t="n">
        <v>0</v>
      </c>
    </row>
    <row r="3517" spans="1:8">
      <c r="A3517" t="s">
        <v>4</v>
      </c>
      <c r="B3517" s="4" t="s">
        <v>5</v>
      </c>
      <c r="C3517" s="4" t="s">
        <v>14</v>
      </c>
      <c r="D3517" s="4" t="s">
        <v>14</v>
      </c>
      <c r="E3517" s="4" t="s">
        <v>19</v>
      </c>
      <c r="F3517" s="4" t="s">
        <v>19</v>
      </c>
      <c r="G3517" s="4" t="s">
        <v>19</v>
      </c>
      <c r="H3517" s="4" t="s">
        <v>10</v>
      </c>
    </row>
    <row r="3518" spans="1:8">
      <c r="A3518" t="n">
        <v>30331</v>
      </c>
      <c r="B3518" s="52" t="n">
        <v>45</v>
      </c>
      <c r="C3518" s="7" t="n">
        <v>2</v>
      </c>
      <c r="D3518" s="7" t="n">
        <v>3</v>
      </c>
      <c r="E3518" s="7" t="n">
        <v>-2.86999988555908</v>
      </c>
      <c r="F3518" s="7" t="n">
        <v>13.4099998474121</v>
      </c>
      <c r="G3518" s="7" t="n">
        <v>74.7300033569336</v>
      </c>
      <c r="H3518" s="7" t="n">
        <v>20000</v>
      </c>
    </row>
    <row r="3519" spans="1:8">
      <c r="A3519" t="s">
        <v>4</v>
      </c>
      <c r="B3519" s="4" t="s">
        <v>5</v>
      </c>
      <c r="C3519" s="4" t="s">
        <v>14</v>
      </c>
      <c r="D3519" s="4" t="s">
        <v>14</v>
      </c>
      <c r="E3519" s="4" t="s">
        <v>19</v>
      </c>
      <c r="F3519" s="4" t="s">
        <v>19</v>
      </c>
      <c r="G3519" s="4" t="s">
        <v>19</v>
      </c>
      <c r="H3519" s="4" t="s">
        <v>10</v>
      </c>
      <c r="I3519" s="4" t="s">
        <v>14</v>
      </c>
    </row>
    <row r="3520" spans="1:8">
      <c r="A3520" t="n">
        <v>30348</v>
      </c>
      <c r="B3520" s="52" t="n">
        <v>45</v>
      </c>
      <c r="C3520" s="7" t="n">
        <v>4</v>
      </c>
      <c r="D3520" s="7" t="n">
        <v>3</v>
      </c>
      <c r="E3520" s="7" t="n">
        <v>5.46999979019165</v>
      </c>
      <c r="F3520" s="7" t="n">
        <v>30.4099998474121</v>
      </c>
      <c r="G3520" s="7" t="n">
        <v>352.529998779297</v>
      </c>
      <c r="H3520" s="7" t="n">
        <v>20000</v>
      </c>
      <c r="I3520" s="7" t="n">
        <v>1</v>
      </c>
    </row>
    <row r="3521" spans="1:9">
      <c r="A3521" t="s">
        <v>4</v>
      </c>
      <c r="B3521" s="4" t="s">
        <v>5</v>
      </c>
      <c r="C3521" s="4" t="s">
        <v>14</v>
      </c>
      <c r="D3521" s="4" t="s">
        <v>14</v>
      </c>
      <c r="E3521" s="4" t="s">
        <v>19</v>
      </c>
      <c r="F3521" s="4" t="s">
        <v>10</v>
      </c>
    </row>
    <row r="3522" spans="1:9">
      <c r="A3522" t="n">
        <v>30366</v>
      </c>
      <c r="B3522" s="52" t="n">
        <v>45</v>
      </c>
      <c r="C3522" s="7" t="n">
        <v>5</v>
      </c>
      <c r="D3522" s="7" t="n">
        <v>3</v>
      </c>
      <c r="E3522" s="7" t="n">
        <v>3.79999995231628</v>
      </c>
      <c r="F3522" s="7" t="n">
        <v>20000</v>
      </c>
    </row>
    <row r="3523" spans="1:9">
      <c r="A3523" t="s">
        <v>4</v>
      </c>
      <c r="B3523" s="4" t="s">
        <v>5</v>
      </c>
      <c r="C3523" s="4" t="s">
        <v>14</v>
      </c>
      <c r="D3523" s="4" t="s">
        <v>14</v>
      </c>
      <c r="E3523" s="4" t="s">
        <v>19</v>
      </c>
      <c r="F3523" s="4" t="s">
        <v>10</v>
      </c>
    </row>
    <row r="3524" spans="1:9">
      <c r="A3524" t="n">
        <v>30375</v>
      </c>
      <c r="B3524" s="52" t="n">
        <v>45</v>
      </c>
      <c r="C3524" s="7" t="n">
        <v>11</v>
      </c>
      <c r="D3524" s="7" t="n">
        <v>3</v>
      </c>
      <c r="E3524" s="7" t="n">
        <v>38</v>
      </c>
      <c r="F3524" s="7" t="n">
        <v>20000</v>
      </c>
    </row>
    <row r="3525" spans="1:9">
      <c r="A3525" t="s">
        <v>4</v>
      </c>
      <c r="B3525" s="4" t="s">
        <v>5</v>
      </c>
      <c r="C3525" s="4" t="s">
        <v>14</v>
      </c>
      <c r="D3525" s="4" t="s">
        <v>10</v>
      </c>
      <c r="E3525" s="4" t="s">
        <v>9</v>
      </c>
      <c r="F3525" s="4" t="s">
        <v>10</v>
      </c>
      <c r="G3525" s="4" t="s">
        <v>9</v>
      </c>
      <c r="H3525" s="4" t="s">
        <v>14</v>
      </c>
    </row>
    <row r="3526" spans="1:9">
      <c r="A3526" t="n">
        <v>30384</v>
      </c>
      <c r="B3526" s="14" t="n">
        <v>49</v>
      </c>
      <c r="C3526" s="7" t="n">
        <v>0</v>
      </c>
      <c r="D3526" s="7" t="n">
        <v>555</v>
      </c>
      <c r="E3526" s="7" t="n">
        <v>1065353216</v>
      </c>
      <c r="F3526" s="7" t="n">
        <v>0</v>
      </c>
      <c r="G3526" s="7" t="n">
        <v>0</v>
      </c>
      <c r="H3526" s="7" t="n">
        <v>0</v>
      </c>
    </row>
    <row r="3527" spans="1:9">
      <c r="A3527" t="s">
        <v>4</v>
      </c>
      <c r="B3527" s="4" t="s">
        <v>5</v>
      </c>
      <c r="C3527" s="4" t="s">
        <v>14</v>
      </c>
      <c r="D3527" s="4" t="s">
        <v>10</v>
      </c>
      <c r="E3527" s="4" t="s">
        <v>19</v>
      </c>
    </row>
    <row r="3528" spans="1:9">
      <c r="A3528" t="n">
        <v>30399</v>
      </c>
      <c r="B3528" s="46" t="n">
        <v>58</v>
      </c>
      <c r="C3528" s="7" t="n">
        <v>100</v>
      </c>
      <c r="D3528" s="7" t="n">
        <v>1000</v>
      </c>
      <c r="E3528" s="7" t="n">
        <v>1</v>
      </c>
    </row>
    <row r="3529" spans="1:9">
      <c r="A3529" t="s">
        <v>4</v>
      </c>
      <c r="B3529" s="4" t="s">
        <v>5</v>
      </c>
      <c r="C3529" s="4" t="s">
        <v>14</v>
      </c>
      <c r="D3529" s="4" t="s">
        <v>10</v>
      </c>
    </row>
    <row r="3530" spans="1:9">
      <c r="A3530" t="n">
        <v>30407</v>
      </c>
      <c r="B3530" s="46" t="n">
        <v>58</v>
      </c>
      <c r="C3530" s="7" t="n">
        <v>255</v>
      </c>
      <c r="D3530" s="7" t="n">
        <v>0</v>
      </c>
    </row>
    <row r="3531" spans="1:9">
      <c r="A3531" t="s">
        <v>4</v>
      </c>
      <c r="B3531" s="4" t="s">
        <v>5</v>
      </c>
      <c r="C3531" s="4" t="s">
        <v>10</v>
      </c>
    </row>
    <row r="3532" spans="1:9">
      <c r="A3532" t="n">
        <v>30411</v>
      </c>
      <c r="B3532" s="26" t="n">
        <v>16</v>
      </c>
      <c r="C3532" s="7" t="n">
        <v>1000</v>
      </c>
    </row>
    <row r="3533" spans="1:9">
      <c r="A3533" t="s">
        <v>4</v>
      </c>
      <c r="B3533" s="4" t="s">
        <v>5</v>
      </c>
      <c r="C3533" s="4" t="s">
        <v>14</v>
      </c>
      <c r="D3533" s="4" t="s">
        <v>14</v>
      </c>
      <c r="E3533" s="4" t="s">
        <v>14</v>
      </c>
      <c r="F3533" s="4" t="s">
        <v>14</v>
      </c>
    </row>
    <row r="3534" spans="1:9">
      <c r="A3534" t="n">
        <v>30414</v>
      </c>
      <c r="B3534" s="8" t="n">
        <v>14</v>
      </c>
      <c r="C3534" s="7" t="n">
        <v>0</v>
      </c>
      <c r="D3534" s="7" t="n">
        <v>1</v>
      </c>
      <c r="E3534" s="7" t="n">
        <v>0</v>
      </c>
      <c r="F3534" s="7" t="n">
        <v>0</v>
      </c>
    </row>
    <row r="3535" spans="1:9">
      <c r="A3535" t="s">
        <v>4</v>
      </c>
      <c r="B3535" s="4" t="s">
        <v>5</v>
      </c>
      <c r="C3535" s="4" t="s">
        <v>14</v>
      </c>
      <c r="D3535" s="4" t="s">
        <v>10</v>
      </c>
      <c r="E3535" s="4" t="s">
        <v>6</v>
      </c>
    </row>
    <row r="3536" spans="1:9">
      <c r="A3536" t="n">
        <v>30419</v>
      </c>
      <c r="B3536" s="35" t="n">
        <v>51</v>
      </c>
      <c r="C3536" s="7" t="n">
        <v>4</v>
      </c>
      <c r="D3536" s="7" t="n">
        <v>1572</v>
      </c>
      <c r="E3536" s="7" t="s">
        <v>155</v>
      </c>
    </row>
    <row r="3537" spans="1:8">
      <c r="A3537" t="s">
        <v>4</v>
      </c>
      <c r="B3537" s="4" t="s">
        <v>5</v>
      </c>
      <c r="C3537" s="4" t="s">
        <v>10</v>
      </c>
    </row>
    <row r="3538" spans="1:8">
      <c r="A3538" t="n">
        <v>30432</v>
      </c>
      <c r="B3538" s="26" t="n">
        <v>16</v>
      </c>
      <c r="C3538" s="7" t="n">
        <v>0</v>
      </c>
    </row>
    <row r="3539" spans="1:8">
      <c r="A3539" t="s">
        <v>4</v>
      </c>
      <c r="B3539" s="4" t="s">
        <v>5</v>
      </c>
      <c r="C3539" s="4" t="s">
        <v>10</v>
      </c>
      <c r="D3539" s="4" t="s">
        <v>88</v>
      </c>
      <c r="E3539" s="4" t="s">
        <v>14</v>
      </c>
      <c r="F3539" s="4" t="s">
        <v>14</v>
      </c>
    </row>
    <row r="3540" spans="1:8">
      <c r="A3540" t="n">
        <v>30435</v>
      </c>
      <c r="B3540" s="36" t="n">
        <v>26</v>
      </c>
      <c r="C3540" s="7" t="n">
        <v>1572</v>
      </c>
      <c r="D3540" s="7" t="s">
        <v>352</v>
      </c>
      <c r="E3540" s="7" t="n">
        <v>2</v>
      </c>
      <c r="F3540" s="7" t="n">
        <v>0</v>
      </c>
    </row>
    <row r="3541" spans="1:8">
      <c r="A3541" t="s">
        <v>4</v>
      </c>
      <c r="B3541" s="4" t="s">
        <v>5</v>
      </c>
    </row>
    <row r="3542" spans="1:8">
      <c r="A3542" t="n">
        <v>30449</v>
      </c>
      <c r="B3542" s="24" t="n">
        <v>28</v>
      </c>
    </row>
    <row r="3543" spans="1:8">
      <c r="A3543" t="s">
        <v>4</v>
      </c>
      <c r="B3543" s="4" t="s">
        <v>5</v>
      </c>
      <c r="C3543" s="4" t="s">
        <v>10</v>
      </c>
      <c r="D3543" s="4" t="s">
        <v>14</v>
      </c>
    </row>
    <row r="3544" spans="1:8">
      <c r="A3544" t="n">
        <v>30450</v>
      </c>
      <c r="B3544" s="56" t="n">
        <v>56</v>
      </c>
      <c r="C3544" s="7" t="n">
        <v>1571</v>
      </c>
      <c r="D3544" s="7" t="n">
        <v>0</v>
      </c>
    </row>
    <row r="3545" spans="1:8">
      <c r="A3545" t="s">
        <v>4</v>
      </c>
      <c r="B3545" s="4" t="s">
        <v>5</v>
      </c>
      <c r="C3545" s="4" t="s">
        <v>14</v>
      </c>
      <c r="D3545" s="4" t="s">
        <v>10</v>
      </c>
      <c r="E3545" s="4" t="s">
        <v>6</v>
      </c>
    </row>
    <row r="3546" spans="1:8">
      <c r="A3546" t="n">
        <v>30454</v>
      </c>
      <c r="B3546" s="35" t="n">
        <v>51</v>
      </c>
      <c r="C3546" s="7" t="n">
        <v>4</v>
      </c>
      <c r="D3546" s="7" t="n">
        <v>1571</v>
      </c>
      <c r="E3546" s="7" t="s">
        <v>155</v>
      </c>
    </row>
    <row r="3547" spans="1:8">
      <c r="A3547" t="s">
        <v>4</v>
      </c>
      <c r="B3547" s="4" t="s">
        <v>5</v>
      </c>
      <c r="C3547" s="4" t="s">
        <v>10</v>
      </c>
    </row>
    <row r="3548" spans="1:8">
      <c r="A3548" t="n">
        <v>30467</v>
      </c>
      <c r="B3548" s="26" t="n">
        <v>16</v>
      </c>
      <c r="C3548" s="7" t="n">
        <v>0</v>
      </c>
    </row>
    <row r="3549" spans="1:8">
      <c r="A3549" t="s">
        <v>4</v>
      </c>
      <c r="B3549" s="4" t="s">
        <v>5</v>
      </c>
      <c r="C3549" s="4" t="s">
        <v>10</v>
      </c>
      <c r="D3549" s="4" t="s">
        <v>88</v>
      </c>
      <c r="E3549" s="4" t="s">
        <v>14</v>
      </c>
      <c r="F3549" s="4" t="s">
        <v>14</v>
      </c>
    </row>
    <row r="3550" spans="1:8">
      <c r="A3550" t="n">
        <v>30470</v>
      </c>
      <c r="B3550" s="36" t="n">
        <v>26</v>
      </c>
      <c r="C3550" s="7" t="n">
        <v>1571</v>
      </c>
      <c r="D3550" s="7" t="s">
        <v>353</v>
      </c>
      <c r="E3550" s="7" t="n">
        <v>2</v>
      </c>
      <c r="F3550" s="7" t="n">
        <v>0</v>
      </c>
    </row>
    <row r="3551" spans="1:8">
      <c r="A3551" t="s">
        <v>4</v>
      </c>
      <c r="B3551" s="4" t="s">
        <v>5</v>
      </c>
    </row>
    <row r="3552" spans="1:8">
      <c r="A3552" t="n">
        <v>30493</v>
      </c>
      <c r="B3552" s="24" t="n">
        <v>28</v>
      </c>
    </row>
    <row r="3553" spans="1:6">
      <c r="A3553" t="s">
        <v>4</v>
      </c>
      <c r="B3553" s="4" t="s">
        <v>5</v>
      </c>
      <c r="C3553" s="4" t="s">
        <v>10</v>
      </c>
      <c r="D3553" s="4" t="s">
        <v>14</v>
      </c>
    </row>
    <row r="3554" spans="1:6">
      <c r="A3554" t="n">
        <v>30494</v>
      </c>
      <c r="B3554" s="58" t="n">
        <v>89</v>
      </c>
      <c r="C3554" s="7" t="n">
        <v>65533</v>
      </c>
      <c r="D3554" s="7" t="n">
        <v>1</v>
      </c>
    </row>
    <row r="3555" spans="1:6">
      <c r="A3555" t="s">
        <v>4</v>
      </c>
      <c r="B3555" s="4" t="s">
        <v>5</v>
      </c>
      <c r="C3555" s="4" t="s">
        <v>14</v>
      </c>
      <c r="D3555" s="33" t="s">
        <v>98</v>
      </c>
      <c r="E3555" s="4" t="s">
        <v>5</v>
      </c>
      <c r="F3555" s="4" t="s">
        <v>14</v>
      </c>
      <c r="G3555" s="4" t="s">
        <v>10</v>
      </c>
      <c r="H3555" s="33" t="s">
        <v>99</v>
      </c>
      <c r="I3555" s="4" t="s">
        <v>14</v>
      </c>
      <c r="J3555" s="4" t="s">
        <v>20</v>
      </c>
    </row>
    <row r="3556" spans="1:6">
      <c r="A3556" t="n">
        <v>30498</v>
      </c>
      <c r="B3556" s="12" t="n">
        <v>5</v>
      </c>
      <c r="C3556" s="7" t="n">
        <v>28</v>
      </c>
      <c r="D3556" s="33" t="s">
        <v>3</v>
      </c>
      <c r="E3556" s="34" t="n">
        <v>64</v>
      </c>
      <c r="F3556" s="7" t="n">
        <v>5</v>
      </c>
      <c r="G3556" s="7" t="n">
        <v>2</v>
      </c>
      <c r="H3556" s="33" t="s">
        <v>3</v>
      </c>
      <c r="I3556" s="7" t="n">
        <v>1</v>
      </c>
      <c r="J3556" s="13" t="n">
        <f t="normal" ca="1">A3570</f>
        <v>0</v>
      </c>
    </row>
    <row r="3557" spans="1:6">
      <c r="A3557" t="s">
        <v>4</v>
      </c>
      <c r="B3557" s="4" t="s">
        <v>5</v>
      </c>
      <c r="C3557" s="4" t="s">
        <v>14</v>
      </c>
      <c r="D3557" s="4" t="s">
        <v>10</v>
      </c>
      <c r="E3557" s="4" t="s">
        <v>6</v>
      </c>
    </row>
    <row r="3558" spans="1:6">
      <c r="A3558" t="n">
        <v>30509</v>
      </c>
      <c r="B3558" s="35" t="n">
        <v>51</v>
      </c>
      <c r="C3558" s="7" t="n">
        <v>4</v>
      </c>
      <c r="D3558" s="7" t="n">
        <v>2</v>
      </c>
      <c r="E3558" s="7" t="s">
        <v>245</v>
      </c>
    </row>
    <row r="3559" spans="1:6">
      <c r="A3559" t="s">
        <v>4</v>
      </c>
      <c r="B3559" s="4" t="s">
        <v>5</v>
      </c>
      <c r="C3559" s="4" t="s">
        <v>10</v>
      </c>
    </row>
    <row r="3560" spans="1:6">
      <c r="A3560" t="n">
        <v>30523</v>
      </c>
      <c r="B3560" s="26" t="n">
        <v>16</v>
      </c>
      <c r="C3560" s="7" t="n">
        <v>0</v>
      </c>
    </row>
    <row r="3561" spans="1:6">
      <c r="A3561" t="s">
        <v>4</v>
      </c>
      <c r="B3561" s="4" t="s">
        <v>5</v>
      </c>
      <c r="C3561" s="4" t="s">
        <v>10</v>
      </c>
      <c r="D3561" s="4" t="s">
        <v>88</v>
      </c>
      <c r="E3561" s="4" t="s">
        <v>14</v>
      </c>
      <c r="F3561" s="4" t="s">
        <v>14</v>
      </c>
    </row>
    <row r="3562" spans="1:6">
      <c r="A3562" t="n">
        <v>30526</v>
      </c>
      <c r="B3562" s="36" t="n">
        <v>26</v>
      </c>
      <c r="C3562" s="7" t="n">
        <v>2</v>
      </c>
      <c r="D3562" s="7" t="s">
        <v>354</v>
      </c>
      <c r="E3562" s="7" t="n">
        <v>2</v>
      </c>
      <c r="F3562" s="7" t="n">
        <v>0</v>
      </c>
    </row>
    <row r="3563" spans="1:6">
      <c r="A3563" t="s">
        <v>4</v>
      </c>
      <c r="B3563" s="4" t="s">
        <v>5</v>
      </c>
    </row>
    <row r="3564" spans="1:6">
      <c r="A3564" t="n">
        <v>30551</v>
      </c>
      <c r="B3564" s="24" t="n">
        <v>28</v>
      </c>
    </row>
    <row r="3565" spans="1:6">
      <c r="A3565" t="s">
        <v>4</v>
      </c>
      <c r="B3565" s="4" t="s">
        <v>5</v>
      </c>
      <c r="C3565" s="4" t="s">
        <v>10</v>
      </c>
      <c r="D3565" s="4" t="s">
        <v>14</v>
      </c>
    </row>
    <row r="3566" spans="1:6">
      <c r="A3566" t="n">
        <v>30552</v>
      </c>
      <c r="B3566" s="58" t="n">
        <v>89</v>
      </c>
      <c r="C3566" s="7" t="n">
        <v>65533</v>
      </c>
      <c r="D3566" s="7" t="n">
        <v>1</v>
      </c>
    </row>
    <row r="3567" spans="1:6">
      <c r="A3567" t="s">
        <v>4</v>
      </c>
      <c r="B3567" s="4" t="s">
        <v>5</v>
      </c>
      <c r="C3567" s="4" t="s">
        <v>14</v>
      </c>
      <c r="D3567" s="4" t="s">
        <v>10</v>
      </c>
      <c r="E3567" s="4" t="s">
        <v>6</v>
      </c>
      <c r="F3567" s="4" t="s">
        <v>6</v>
      </c>
      <c r="G3567" s="4" t="s">
        <v>6</v>
      </c>
      <c r="H3567" s="4" t="s">
        <v>6</v>
      </c>
    </row>
    <row r="3568" spans="1:6">
      <c r="A3568" t="n">
        <v>30556</v>
      </c>
      <c r="B3568" s="35" t="n">
        <v>51</v>
      </c>
      <c r="C3568" s="7" t="n">
        <v>3</v>
      </c>
      <c r="D3568" s="7" t="n">
        <v>2</v>
      </c>
      <c r="E3568" s="7" t="s">
        <v>260</v>
      </c>
      <c r="F3568" s="7" t="s">
        <v>261</v>
      </c>
      <c r="G3568" s="7" t="s">
        <v>262</v>
      </c>
      <c r="H3568" s="7" t="s">
        <v>261</v>
      </c>
    </row>
    <row r="3569" spans="1:10">
      <c r="A3569" t="s">
        <v>4</v>
      </c>
      <c r="B3569" s="4" t="s">
        <v>5</v>
      </c>
      <c r="C3569" s="4" t="s">
        <v>14</v>
      </c>
      <c r="D3569" s="33" t="s">
        <v>98</v>
      </c>
      <c r="E3569" s="4" t="s">
        <v>5</v>
      </c>
      <c r="F3569" s="4" t="s">
        <v>14</v>
      </c>
      <c r="G3569" s="4" t="s">
        <v>10</v>
      </c>
      <c r="H3569" s="33" t="s">
        <v>99</v>
      </c>
      <c r="I3569" s="4" t="s">
        <v>14</v>
      </c>
      <c r="J3569" s="4" t="s">
        <v>20</v>
      </c>
    </row>
    <row r="3570" spans="1:10">
      <c r="A3570" t="n">
        <v>30569</v>
      </c>
      <c r="B3570" s="12" t="n">
        <v>5</v>
      </c>
      <c r="C3570" s="7" t="n">
        <v>28</v>
      </c>
      <c r="D3570" s="33" t="s">
        <v>3</v>
      </c>
      <c r="E3570" s="34" t="n">
        <v>64</v>
      </c>
      <c r="F3570" s="7" t="n">
        <v>5</v>
      </c>
      <c r="G3570" s="7" t="n">
        <v>4</v>
      </c>
      <c r="H3570" s="33" t="s">
        <v>3</v>
      </c>
      <c r="I3570" s="7" t="n">
        <v>1</v>
      </c>
      <c r="J3570" s="13" t="n">
        <f t="normal" ca="1">A3584</f>
        <v>0</v>
      </c>
    </row>
    <row r="3571" spans="1:10">
      <c r="A3571" t="s">
        <v>4</v>
      </c>
      <c r="B3571" s="4" t="s">
        <v>5</v>
      </c>
      <c r="C3571" s="4" t="s">
        <v>14</v>
      </c>
      <c r="D3571" s="4" t="s">
        <v>10</v>
      </c>
      <c r="E3571" s="4" t="s">
        <v>6</v>
      </c>
    </row>
    <row r="3572" spans="1:10">
      <c r="A3572" t="n">
        <v>30580</v>
      </c>
      <c r="B3572" s="35" t="n">
        <v>51</v>
      </c>
      <c r="C3572" s="7" t="n">
        <v>4</v>
      </c>
      <c r="D3572" s="7" t="n">
        <v>4</v>
      </c>
      <c r="E3572" s="7" t="s">
        <v>257</v>
      </c>
    </row>
    <row r="3573" spans="1:10">
      <c r="A3573" t="s">
        <v>4</v>
      </c>
      <c r="B3573" s="4" t="s">
        <v>5</v>
      </c>
      <c r="C3573" s="4" t="s">
        <v>10</v>
      </c>
    </row>
    <row r="3574" spans="1:10">
      <c r="A3574" t="n">
        <v>30593</v>
      </c>
      <c r="B3574" s="26" t="n">
        <v>16</v>
      </c>
      <c r="C3574" s="7" t="n">
        <v>0</v>
      </c>
    </row>
    <row r="3575" spans="1:10">
      <c r="A3575" t="s">
        <v>4</v>
      </c>
      <c r="B3575" s="4" t="s">
        <v>5</v>
      </c>
      <c r="C3575" s="4" t="s">
        <v>10</v>
      </c>
      <c r="D3575" s="4" t="s">
        <v>88</v>
      </c>
      <c r="E3575" s="4" t="s">
        <v>14</v>
      </c>
      <c r="F3575" s="4" t="s">
        <v>14</v>
      </c>
    </row>
    <row r="3576" spans="1:10">
      <c r="A3576" t="n">
        <v>30596</v>
      </c>
      <c r="B3576" s="36" t="n">
        <v>26</v>
      </c>
      <c r="C3576" s="7" t="n">
        <v>4</v>
      </c>
      <c r="D3576" s="7" t="s">
        <v>355</v>
      </c>
      <c r="E3576" s="7" t="n">
        <v>2</v>
      </c>
      <c r="F3576" s="7" t="n">
        <v>0</v>
      </c>
    </row>
    <row r="3577" spans="1:10">
      <c r="A3577" t="s">
        <v>4</v>
      </c>
      <c r="B3577" s="4" t="s">
        <v>5</v>
      </c>
    </row>
    <row r="3578" spans="1:10">
      <c r="A3578" t="n">
        <v>30648</v>
      </c>
      <c r="B3578" s="24" t="n">
        <v>28</v>
      </c>
    </row>
    <row r="3579" spans="1:10">
      <c r="A3579" t="s">
        <v>4</v>
      </c>
      <c r="B3579" s="4" t="s">
        <v>5</v>
      </c>
      <c r="C3579" s="4" t="s">
        <v>10</v>
      </c>
      <c r="D3579" s="4" t="s">
        <v>14</v>
      </c>
    </row>
    <row r="3580" spans="1:10">
      <c r="A3580" t="n">
        <v>30649</v>
      </c>
      <c r="B3580" s="58" t="n">
        <v>89</v>
      </c>
      <c r="C3580" s="7" t="n">
        <v>65533</v>
      </c>
      <c r="D3580" s="7" t="n">
        <v>1</v>
      </c>
    </row>
    <row r="3581" spans="1:10">
      <c r="A3581" t="s">
        <v>4</v>
      </c>
      <c r="B3581" s="4" t="s">
        <v>5</v>
      </c>
      <c r="C3581" s="4" t="s">
        <v>14</v>
      </c>
      <c r="D3581" s="4" t="s">
        <v>10</v>
      </c>
      <c r="E3581" s="4" t="s">
        <v>6</v>
      </c>
      <c r="F3581" s="4" t="s">
        <v>6</v>
      </c>
      <c r="G3581" s="4" t="s">
        <v>6</v>
      </c>
      <c r="H3581" s="4" t="s">
        <v>6</v>
      </c>
    </row>
    <row r="3582" spans="1:10">
      <c r="A3582" t="n">
        <v>30653</v>
      </c>
      <c r="B3582" s="35" t="n">
        <v>51</v>
      </c>
      <c r="C3582" s="7" t="n">
        <v>3</v>
      </c>
      <c r="D3582" s="7" t="n">
        <v>4</v>
      </c>
      <c r="E3582" s="7" t="s">
        <v>260</v>
      </c>
      <c r="F3582" s="7" t="s">
        <v>261</v>
      </c>
      <c r="G3582" s="7" t="s">
        <v>262</v>
      </c>
      <c r="H3582" s="7" t="s">
        <v>261</v>
      </c>
    </row>
    <row r="3583" spans="1:10">
      <c r="A3583" t="s">
        <v>4</v>
      </c>
      <c r="B3583" s="4" t="s">
        <v>5</v>
      </c>
      <c r="C3583" s="4" t="s">
        <v>14</v>
      </c>
      <c r="D3583" s="33" t="s">
        <v>98</v>
      </c>
      <c r="E3583" s="4" t="s">
        <v>5</v>
      </c>
      <c r="F3583" s="4" t="s">
        <v>14</v>
      </c>
      <c r="G3583" s="4" t="s">
        <v>10</v>
      </c>
      <c r="H3583" s="33" t="s">
        <v>99</v>
      </c>
      <c r="I3583" s="4" t="s">
        <v>14</v>
      </c>
      <c r="J3583" s="4" t="s">
        <v>20</v>
      </c>
    </row>
    <row r="3584" spans="1:10">
      <c r="A3584" t="n">
        <v>30666</v>
      </c>
      <c r="B3584" s="12" t="n">
        <v>5</v>
      </c>
      <c r="C3584" s="7" t="n">
        <v>28</v>
      </c>
      <c r="D3584" s="33" t="s">
        <v>3</v>
      </c>
      <c r="E3584" s="34" t="n">
        <v>64</v>
      </c>
      <c r="F3584" s="7" t="n">
        <v>5</v>
      </c>
      <c r="G3584" s="7" t="n">
        <v>7</v>
      </c>
      <c r="H3584" s="33" t="s">
        <v>3</v>
      </c>
      <c r="I3584" s="7" t="n">
        <v>1</v>
      </c>
      <c r="J3584" s="13" t="n">
        <f t="normal" ca="1">A3596</f>
        <v>0</v>
      </c>
    </row>
    <row r="3585" spans="1:10">
      <c r="A3585" t="s">
        <v>4</v>
      </c>
      <c r="B3585" s="4" t="s">
        <v>5</v>
      </c>
      <c r="C3585" s="4" t="s">
        <v>14</v>
      </c>
      <c r="D3585" s="4" t="s">
        <v>10</v>
      </c>
      <c r="E3585" s="4" t="s">
        <v>6</v>
      </c>
    </row>
    <row r="3586" spans="1:10">
      <c r="A3586" t="n">
        <v>30677</v>
      </c>
      <c r="B3586" s="35" t="n">
        <v>51</v>
      </c>
      <c r="C3586" s="7" t="n">
        <v>4</v>
      </c>
      <c r="D3586" s="7" t="n">
        <v>7</v>
      </c>
      <c r="E3586" s="7" t="s">
        <v>155</v>
      </c>
    </row>
    <row r="3587" spans="1:10">
      <c r="A3587" t="s">
        <v>4</v>
      </c>
      <c r="B3587" s="4" t="s">
        <v>5</v>
      </c>
      <c r="C3587" s="4" t="s">
        <v>10</v>
      </c>
    </row>
    <row r="3588" spans="1:10">
      <c r="A3588" t="n">
        <v>30690</v>
      </c>
      <c r="B3588" s="26" t="n">
        <v>16</v>
      </c>
      <c r="C3588" s="7" t="n">
        <v>0</v>
      </c>
    </row>
    <row r="3589" spans="1:10">
      <c r="A3589" t="s">
        <v>4</v>
      </c>
      <c r="B3589" s="4" t="s">
        <v>5</v>
      </c>
      <c r="C3589" s="4" t="s">
        <v>10</v>
      </c>
      <c r="D3589" s="4" t="s">
        <v>88</v>
      </c>
      <c r="E3589" s="4" t="s">
        <v>14</v>
      </c>
      <c r="F3589" s="4" t="s">
        <v>14</v>
      </c>
    </row>
    <row r="3590" spans="1:10">
      <c r="A3590" t="n">
        <v>30693</v>
      </c>
      <c r="B3590" s="36" t="n">
        <v>26</v>
      </c>
      <c r="C3590" s="7" t="n">
        <v>7</v>
      </c>
      <c r="D3590" s="7" t="s">
        <v>356</v>
      </c>
      <c r="E3590" s="7" t="n">
        <v>2</v>
      </c>
      <c r="F3590" s="7" t="n">
        <v>0</v>
      </c>
    </row>
    <row r="3591" spans="1:10">
      <c r="A3591" t="s">
        <v>4</v>
      </c>
      <c r="B3591" s="4" t="s">
        <v>5</v>
      </c>
    </row>
    <row r="3592" spans="1:10">
      <c r="A3592" t="n">
        <v>30766</v>
      </c>
      <c r="B3592" s="24" t="n">
        <v>28</v>
      </c>
    </row>
    <row r="3593" spans="1:10">
      <c r="A3593" t="s">
        <v>4</v>
      </c>
      <c r="B3593" s="4" t="s">
        <v>5</v>
      </c>
      <c r="C3593" s="4" t="s">
        <v>10</v>
      </c>
      <c r="D3593" s="4" t="s">
        <v>14</v>
      </c>
    </row>
    <row r="3594" spans="1:10">
      <c r="A3594" t="n">
        <v>30767</v>
      </c>
      <c r="B3594" s="58" t="n">
        <v>89</v>
      </c>
      <c r="C3594" s="7" t="n">
        <v>65533</v>
      </c>
      <c r="D3594" s="7" t="n">
        <v>1</v>
      </c>
    </row>
    <row r="3595" spans="1:10">
      <c r="A3595" t="s">
        <v>4</v>
      </c>
      <c r="B3595" s="4" t="s">
        <v>5</v>
      </c>
      <c r="C3595" s="4" t="s">
        <v>9</v>
      </c>
    </row>
    <row r="3596" spans="1:10">
      <c r="A3596" t="n">
        <v>30771</v>
      </c>
      <c r="B3596" s="71" t="n">
        <v>15</v>
      </c>
      <c r="C3596" s="7" t="n">
        <v>256</v>
      </c>
    </row>
    <row r="3597" spans="1:10">
      <c r="A3597" t="s">
        <v>4</v>
      </c>
      <c r="B3597" s="4" t="s">
        <v>5</v>
      </c>
      <c r="C3597" s="4" t="s">
        <v>14</v>
      </c>
      <c r="D3597" s="4" t="s">
        <v>10</v>
      </c>
      <c r="E3597" s="4" t="s">
        <v>19</v>
      </c>
    </row>
    <row r="3598" spans="1:10">
      <c r="A3598" t="n">
        <v>30776</v>
      </c>
      <c r="B3598" s="46" t="n">
        <v>58</v>
      </c>
      <c r="C3598" s="7" t="n">
        <v>101</v>
      </c>
      <c r="D3598" s="7" t="n">
        <v>500</v>
      </c>
      <c r="E3598" s="7" t="n">
        <v>1</v>
      </c>
    </row>
    <row r="3599" spans="1:10">
      <c r="A3599" t="s">
        <v>4</v>
      </c>
      <c r="B3599" s="4" t="s">
        <v>5</v>
      </c>
      <c r="C3599" s="4" t="s">
        <v>14</v>
      </c>
      <c r="D3599" s="4" t="s">
        <v>10</v>
      </c>
    </row>
    <row r="3600" spans="1:10">
      <c r="A3600" t="n">
        <v>30784</v>
      </c>
      <c r="B3600" s="46" t="n">
        <v>58</v>
      </c>
      <c r="C3600" s="7" t="n">
        <v>254</v>
      </c>
      <c r="D3600" s="7" t="n">
        <v>0</v>
      </c>
    </row>
    <row r="3601" spans="1:6">
      <c r="A3601" t="s">
        <v>4</v>
      </c>
      <c r="B3601" s="4" t="s">
        <v>5</v>
      </c>
      <c r="C3601" s="4" t="s">
        <v>14</v>
      </c>
      <c r="D3601" s="4" t="s">
        <v>14</v>
      </c>
      <c r="E3601" s="4" t="s">
        <v>19</v>
      </c>
      <c r="F3601" s="4" t="s">
        <v>19</v>
      </c>
      <c r="G3601" s="4" t="s">
        <v>19</v>
      </c>
      <c r="H3601" s="4" t="s">
        <v>10</v>
      </c>
    </row>
    <row r="3602" spans="1:6">
      <c r="A3602" t="n">
        <v>30788</v>
      </c>
      <c r="B3602" s="52" t="n">
        <v>45</v>
      </c>
      <c r="C3602" s="7" t="n">
        <v>2</v>
      </c>
      <c r="D3602" s="7" t="n">
        <v>3</v>
      </c>
      <c r="E3602" s="7" t="n">
        <v>-5.05999994277954</v>
      </c>
      <c r="F3602" s="7" t="n">
        <v>13.3299999237061</v>
      </c>
      <c r="G3602" s="7" t="n">
        <v>69.9700012207031</v>
      </c>
      <c r="H3602" s="7" t="n">
        <v>0</v>
      </c>
    </row>
    <row r="3603" spans="1:6">
      <c r="A3603" t="s">
        <v>4</v>
      </c>
      <c r="B3603" s="4" t="s">
        <v>5</v>
      </c>
      <c r="C3603" s="4" t="s">
        <v>14</v>
      </c>
      <c r="D3603" s="4" t="s">
        <v>14</v>
      </c>
      <c r="E3603" s="4" t="s">
        <v>19</v>
      </c>
      <c r="F3603" s="4" t="s">
        <v>19</v>
      </c>
      <c r="G3603" s="4" t="s">
        <v>19</v>
      </c>
      <c r="H3603" s="4" t="s">
        <v>10</v>
      </c>
      <c r="I3603" s="4" t="s">
        <v>14</v>
      </c>
    </row>
    <row r="3604" spans="1:6">
      <c r="A3604" t="n">
        <v>30805</v>
      </c>
      <c r="B3604" s="52" t="n">
        <v>45</v>
      </c>
      <c r="C3604" s="7" t="n">
        <v>4</v>
      </c>
      <c r="D3604" s="7" t="n">
        <v>3</v>
      </c>
      <c r="E3604" s="7" t="n">
        <v>3.80999994277954</v>
      </c>
      <c r="F3604" s="7" t="n">
        <v>193.610000610352</v>
      </c>
      <c r="G3604" s="7" t="n">
        <v>8.52999973297119</v>
      </c>
      <c r="H3604" s="7" t="n">
        <v>0</v>
      </c>
      <c r="I3604" s="7" t="n">
        <v>0</v>
      </c>
    </row>
    <row r="3605" spans="1:6">
      <c r="A3605" t="s">
        <v>4</v>
      </c>
      <c r="B3605" s="4" t="s">
        <v>5</v>
      </c>
      <c r="C3605" s="4" t="s">
        <v>14</v>
      </c>
      <c r="D3605" s="4" t="s">
        <v>14</v>
      </c>
      <c r="E3605" s="4" t="s">
        <v>19</v>
      </c>
      <c r="F3605" s="4" t="s">
        <v>10</v>
      </c>
    </row>
    <row r="3606" spans="1:6">
      <c r="A3606" t="n">
        <v>30823</v>
      </c>
      <c r="B3606" s="52" t="n">
        <v>45</v>
      </c>
      <c r="C3606" s="7" t="n">
        <v>5</v>
      </c>
      <c r="D3606" s="7" t="n">
        <v>3</v>
      </c>
      <c r="E3606" s="7" t="n">
        <v>3.5</v>
      </c>
      <c r="F3606" s="7" t="n">
        <v>0</v>
      </c>
    </row>
    <row r="3607" spans="1:6">
      <c r="A3607" t="s">
        <v>4</v>
      </c>
      <c r="B3607" s="4" t="s">
        <v>5</v>
      </c>
      <c r="C3607" s="4" t="s">
        <v>14</v>
      </c>
      <c r="D3607" s="4" t="s">
        <v>14</v>
      </c>
      <c r="E3607" s="4" t="s">
        <v>19</v>
      </c>
      <c r="F3607" s="4" t="s">
        <v>10</v>
      </c>
    </row>
    <row r="3608" spans="1:6">
      <c r="A3608" t="n">
        <v>30832</v>
      </c>
      <c r="B3608" s="52" t="n">
        <v>45</v>
      </c>
      <c r="C3608" s="7" t="n">
        <v>11</v>
      </c>
      <c r="D3608" s="7" t="n">
        <v>3</v>
      </c>
      <c r="E3608" s="7" t="n">
        <v>38</v>
      </c>
      <c r="F3608" s="7" t="n">
        <v>0</v>
      </c>
    </row>
    <row r="3609" spans="1:6">
      <c r="A3609" t="s">
        <v>4</v>
      </c>
      <c r="B3609" s="4" t="s">
        <v>5</v>
      </c>
      <c r="C3609" s="4" t="s">
        <v>14</v>
      </c>
    </row>
    <row r="3610" spans="1:6">
      <c r="A3610" t="n">
        <v>30841</v>
      </c>
      <c r="B3610" s="53" t="n">
        <v>116</v>
      </c>
      <c r="C3610" s="7" t="n">
        <v>0</v>
      </c>
    </row>
    <row r="3611" spans="1:6">
      <c r="A3611" t="s">
        <v>4</v>
      </c>
      <c r="B3611" s="4" t="s">
        <v>5</v>
      </c>
      <c r="C3611" s="4" t="s">
        <v>14</v>
      </c>
      <c r="D3611" s="4" t="s">
        <v>10</v>
      </c>
    </row>
    <row r="3612" spans="1:6">
      <c r="A3612" t="n">
        <v>30843</v>
      </c>
      <c r="B3612" s="53" t="n">
        <v>116</v>
      </c>
      <c r="C3612" s="7" t="n">
        <v>2</v>
      </c>
      <c r="D3612" s="7" t="n">
        <v>1</v>
      </c>
    </row>
    <row r="3613" spans="1:6">
      <c r="A3613" t="s">
        <v>4</v>
      </c>
      <c r="B3613" s="4" t="s">
        <v>5</v>
      </c>
      <c r="C3613" s="4" t="s">
        <v>14</v>
      </c>
      <c r="D3613" s="4" t="s">
        <v>9</v>
      </c>
    </row>
    <row r="3614" spans="1:6">
      <c r="A3614" t="n">
        <v>30847</v>
      </c>
      <c r="B3614" s="53" t="n">
        <v>116</v>
      </c>
      <c r="C3614" s="7" t="n">
        <v>5</v>
      </c>
      <c r="D3614" s="7" t="n">
        <v>1153138688</v>
      </c>
    </row>
    <row r="3615" spans="1:6">
      <c r="A3615" t="s">
        <v>4</v>
      </c>
      <c r="B3615" s="4" t="s">
        <v>5</v>
      </c>
      <c r="C3615" s="4" t="s">
        <v>14</v>
      </c>
      <c r="D3615" s="4" t="s">
        <v>10</v>
      </c>
    </row>
    <row r="3616" spans="1:6">
      <c r="A3616" t="n">
        <v>30853</v>
      </c>
      <c r="B3616" s="53" t="n">
        <v>116</v>
      </c>
      <c r="C3616" s="7" t="n">
        <v>6</v>
      </c>
      <c r="D3616" s="7" t="n">
        <v>1</v>
      </c>
    </row>
    <row r="3617" spans="1:9">
      <c r="A3617" t="s">
        <v>4</v>
      </c>
      <c r="B3617" s="4" t="s">
        <v>5</v>
      </c>
      <c r="C3617" s="4" t="s">
        <v>10</v>
      </c>
      <c r="D3617" s="4" t="s">
        <v>14</v>
      </c>
      <c r="E3617" s="4" t="s">
        <v>6</v>
      </c>
      <c r="F3617" s="4" t="s">
        <v>19</v>
      </c>
      <c r="G3617" s="4" t="s">
        <v>19</v>
      </c>
      <c r="H3617" s="4" t="s">
        <v>19</v>
      </c>
    </row>
    <row r="3618" spans="1:9">
      <c r="A3618" t="n">
        <v>30857</v>
      </c>
      <c r="B3618" s="40" t="n">
        <v>48</v>
      </c>
      <c r="C3618" s="7" t="n">
        <v>1570</v>
      </c>
      <c r="D3618" s="7" t="n">
        <v>0</v>
      </c>
      <c r="E3618" s="7" t="s">
        <v>234</v>
      </c>
      <c r="F3618" s="7" t="n">
        <v>0.5</v>
      </c>
      <c r="G3618" s="7" t="n">
        <v>1</v>
      </c>
      <c r="H3618" s="7" t="n">
        <v>0</v>
      </c>
    </row>
    <row r="3619" spans="1:9">
      <c r="A3619" t="s">
        <v>4</v>
      </c>
      <c r="B3619" s="4" t="s">
        <v>5</v>
      </c>
      <c r="C3619" s="4" t="s">
        <v>14</v>
      </c>
      <c r="D3619" s="4" t="s">
        <v>10</v>
      </c>
    </row>
    <row r="3620" spans="1:9">
      <c r="A3620" t="n">
        <v>30886</v>
      </c>
      <c r="B3620" s="46" t="n">
        <v>58</v>
      </c>
      <c r="C3620" s="7" t="n">
        <v>255</v>
      </c>
      <c r="D3620" s="7" t="n">
        <v>0</v>
      </c>
    </row>
    <row r="3621" spans="1:9">
      <c r="A3621" t="s">
        <v>4</v>
      </c>
      <c r="B3621" s="4" t="s">
        <v>5</v>
      </c>
      <c r="C3621" s="4" t="s">
        <v>14</v>
      </c>
      <c r="D3621" s="4" t="s">
        <v>10</v>
      </c>
      <c r="E3621" s="4" t="s">
        <v>6</v>
      </c>
    </row>
    <row r="3622" spans="1:9">
      <c r="A3622" t="n">
        <v>30890</v>
      </c>
      <c r="B3622" s="35" t="n">
        <v>51</v>
      </c>
      <c r="C3622" s="7" t="n">
        <v>4</v>
      </c>
      <c r="D3622" s="7" t="n">
        <v>0</v>
      </c>
      <c r="E3622" s="7" t="s">
        <v>274</v>
      </c>
    </row>
    <row r="3623" spans="1:9">
      <c r="A3623" t="s">
        <v>4</v>
      </c>
      <c r="B3623" s="4" t="s">
        <v>5</v>
      </c>
      <c r="C3623" s="4" t="s">
        <v>10</v>
      </c>
    </row>
    <row r="3624" spans="1:9">
      <c r="A3624" t="n">
        <v>30904</v>
      </c>
      <c r="B3624" s="26" t="n">
        <v>16</v>
      </c>
      <c r="C3624" s="7" t="n">
        <v>0</v>
      </c>
    </row>
    <row r="3625" spans="1:9">
      <c r="A3625" t="s">
        <v>4</v>
      </c>
      <c r="B3625" s="4" t="s">
        <v>5</v>
      </c>
      <c r="C3625" s="4" t="s">
        <v>10</v>
      </c>
      <c r="D3625" s="4" t="s">
        <v>88</v>
      </c>
      <c r="E3625" s="4" t="s">
        <v>14</v>
      </c>
      <c r="F3625" s="4" t="s">
        <v>14</v>
      </c>
      <c r="G3625" s="4" t="s">
        <v>88</v>
      </c>
      <c r="H3625" s="4" t="s">
        <v>14</v>
      </c>
      <c r="I3625" s="4" t="s">
        <v>14</v>
      </c>
    </row>
    <row r="3626" spans="1:9">
      <c r="A3626" t="n">
        <v>30907</v>
      </c>
      <c r="B3626" s="36" t="n">
        <v>26</v>
      </c>
      <c r="C3626" s="7" t="n">
        <v>0</v>
      </c>
      <c r="D3626" s="7" t="s">
        <v>357</v>
      </c>
      <c r="E3626" s="7" t="n">
        <v>2</v>
      </c>
      <c r="F3626" s="7" t="n">
        <v>3</v>
      </c>
      <c r="G3626" s="7" t="s">
        <v>358</v>
      </c>
      <c r="H3626" s="7" t="n">
        <v>2</v>
      </c>
      <c r="I3626" s="7" t="n">
        <v>0</v>
      </c>
    </row>
    <row r="3627" spans="1:9">
      <c r="A3627" t="s">
        <v>4</v>
      </c>
      <c r="B3627" s="4" t="s">
        <v>5</v>
      </c>
    </row>
    <row r="3628" spans="1:9">
      <c r="A3628" t="n">
        <v>31030</v>
      </c>
      <c r="B3628" s="24" t="n">
        <v>28</v>
      </c>
    </row>
    <row r="3629" spans="1:9">
      <c r="A3629" t="s">
        <v>4</v>
      </c>
      <c r="B3629" s="4" t="s">
        <v>5</v>
      </c>
      <c r="C3629" s="4" t="s">
        <v>10</v>
      </c>
      <c r="D3629" s="4" t="s">
        <v>14</v>
      </c>
    </row>
    <row r="3630" spans="1:9">
      <c r="A3630" t="n">
        <v>31031</v>
      </c>
      <c r="B3630" s="58" t="n">
        <v>89</v>
      </c>
      <c r="C3630" s="7" t="n">
        <v>65533</v>
      </c>
      <c r="D3630" s="7" t="n">
        <v>1</v>
      </c>
    </row>
    <row r="3631" spans="1:9">
      <c r="A3631" t="s">
        <v>4</v>
      </c>
      <c r="B3631" s="4" t="s">
        <v>5</v>
      </c>
      <c r="C3631" s="4" t="s">
        <v>14</v>
      </c>
      <c r="D3631" s="4" t="s">
        <v>10</v>
      </c>
      <c r="E3631" s="4" t="s">
        <v>6</v>
      </c>
    </row>
    <row r="3632" spans="1:9">
      <c r="A3632" t="n">
        <v>31035</v>
      </c>
      <c r="B3632" s="35" t="n">
        <v>51</v>
      </c>
      <c r="C3632" s="7" t="n">
        <v>4</v>
      </c>
      <c r="D3632" s="7" t="n">
        <v>1571</v>
      </c>
      <c r="E3632" s="7" t="s">
        <v>155</v>
      </c>
    </row>
    <row r="3633" spans="1:9">
      <c r="A3633" t="s">
        <v>4</v>
      </c>
      <c r="B3633" s="4" t="s">
        <v>5</v>
      </c>
      <c r="C3633" s="4" t="s">
        <v>10</v>
      </c>
    </row>
    <row r="3634" spans="1:9">
      <c r="A3634" t="n">
        <v>31048</v>
      </c>
      <c r="B3634" s="26" t="n">
        <v>16</v>
      </c>
      <c r="C3634" s="7" t="n">
        <v>0</v>
      </c>
    </row>
    <row r="3635" spans="1:9">
      <c r="A3635" t="s">
        <v>4</v>
      </c>
      <c r="B3635" s="4" t="s">
        <v>5</v>
      </c>
      <c r="C3635" s="4" t="s">
        <v>10</v>
      </c>
      <c r="D3635" s="4" t="s">
        <v>88</v>
      </c>
      <c r="E3635" s="4" t="s">
        <v>14</v>
      </c>
      <c r="F3635" s="4" t="s">
        <v>14</v>
      </c>
    </row>
    <row r="3636" spans="1:9">
      <c r="A3636" t="n">
        <v>31051</v>
      </c>
      <c r="B3636" s="36" t="n">
        <v>26</v>
      </c>
      <c r="C3636" s="7" t="n">
        <v>1571</v>
      </c>
      <c r="D3636" s="7" t="s">
        <v>359</v>
      </c>
      <c r="E3636" s="7" t="n">
        <v>2</v>
      </c>
      <c r="F3636" s="7" t="n">
        <v>0</v>
      </c>
    </row>
    <row r="3637" spans="1:9">
      <c r="A3637" t="s">
        <v>4</v>
      </c>
      <c r="B3637" s="4" t="s">
        <v>5</v>
      </c>
    </row>
    <row r="3638" spans="1:9">
      <c r="A3638" t="n">
        <v>31081</v>
      </c>
      <c r="B3638" s="24" t="n">
        <v>28</v>
      </c>
    </row>
    <row r="3639" spans="1:9">
      <c r="A3639" t="s">
        <v>4</v>
      </c>
      <c r="B3639" s="4" t="s">
        <v>5</v>
      </c>
      <c r="C3639" s="4" t="s">
        <v>14</v>
      </c>
      <c r="D3639" s="4" t="s">
        <v>10</v>
      </c>
      <c r="E3639" s="4" t="s">
        <v>10</v>
      </c>
      <c r="F3639" s="4" t="s">
        <v>14</v>
      </c>
    </row>
    <row r="3640" spans="1:9">
      <c r="A3640" t="n">
        <v>31082</v>
      </c>
      <c r="B3640" s="22" t="n">
        <v>25</v>
      </c>
      <c r="C3640" s="7" t="n">
        <v>1</v>
      </c>
      <c r="D3640" s="7" t="n">
        <v>60</v>
      </c>
      <c r="E3640" s="7" t="n">
        <v>640</v>
      </c>
      <c r="F3640" s="7" t="n">
        <v>2</v>
      </c>
    </row>
    <row r="3641" spans="1:9">
      <c r="A3641" t="s">
        <v>4</v>
      </c>
      <c r="B3641" s="4" t="s">
        <v>5</v>
      </c>
      <c r="C3641" s="4" t="s">
        <v>14</v>
      </c>
      <c r="D3641" s="4" t="s">
        <v>10</v>
      </c>
      <c r="E3641" s="4" t="s">
        <v>6</v>
      </c>
    </row>
    <row r="3642" spans="1:9">
      <c r="A3642" t="n">
        <v>31089</v>
      </c>
      <c r="B3642" s="35" t="n">
        <v>51</v>
      </c>
      <c r="C3642" s="7" t="n">
        <v>4</v>
      </c>
      <c r="D3642" s="7" t="n">
        <v>1570</v>
      </c>
      <c r="E3642" s="7" t="s">
        <v>360</v>
      </c>
    </row>
    <row r="3643" spans="1:9">
      <c r="A3643" t="s">
        <v>4</v>
      </c>
      <c r="B3643" s="4" t="s">
        <v>5</v>
      </c>
      <c r="C3643" s="4" t="s">
        <v>10</v>
      </c>
    </row>
    <row r="3644" spans="1:9">
      <c r="A3644" t="n">
        <v>31102</v>
      </c>
      <c r="B3644" s="26" t="n">
        <v>16</v>
      </c>
      <c r="C3644" s="7" t="n">
        <v>0</v>
      </c>
    </row>
    <row r="3645" spans="1:9">
      <c r="A3645" t="s">
        <v>4</v>
      </c>
      <c r="B3645" s="4" t="s">
        <v>5</v>
      </c>
      <c r="C3645" s="4" t="s">
        <v>10</v>
      </c>
      <c r="D3645" s="4" t="s">
        <v>88</v>
      </c>
      <c r="E3645" s="4" t="s">
        <v>14</v>
      </c>
      <c r="F3645" s="4" t="s">
        <v>14</v>
      </c>
    </row>
    <row r="3646" spans="1:9">
      <c r="A3646" t="n">
        <v>31105</v>
      </c>
      <c r="B3646" s="36" t="n">
        <v>26</v>
      </c>
      <c r="C3646" s="7" t="n">
        <v>1570</v>
      </c>
      <c r="D3646" s="7" t="s">
        <v>361</v>
      </c>
      <c r="E3646" s="7" t="n">
        <v>2</v>
      </c>
      <c r="F3646" s="7" t="n">
        <v>0</v>
      </c>
    </row>
    <row r="3647" spans="1:9">
      <c r="A3647" t="s">
        <v>4</v>
      </c>
      <c r="B3647" s="4" t="s">
        <v>5</v>
      </c>
    </row>
    <row r="3648" spans="1:9">
      <c r="A3648" t="n">
        <v>31183</v>
      </c>
      <c r="B3648" s="24" t="n">
        <v>28</v>
      </c>
    </row>
    <row r="3649" spans="1:6">
      <c r="A3649" t="s">
        <v>4</v>
      </c>
      <c r="B3649" s="4" t="s">
        <v>5</v>
      </c>
      <c r="C3649" s="4" t="s">
        <v>10</v>
      </c>
      <c r="D3649" s="4" t="s">
        <v>14</v>
      </c>
    </row>
    <row r="3650" spans="1:6">
      <c r="A3650" t="n">
        <v>31184</v>
      </c>
      <c r="B3650" s="58" t="n">
        <v>89</v>
      </c>
      <c r="C3650" s="7" t="n">
        <v>65533</v>
      </c>
      <c r="D3650" s="7" t="n">
        <v>1</v>
      </c>
    </row>
    <row r="3651" spans="1:6">
      <c r="A3651" t="s">
        <v>4</v>
      </c>
      <c r="B3651" s="4" t="s">
        <v>5</v>
      </c>
      <c r="C3651" s="4" t="s">
        <v>14</v>
      </c>
      <c r="D3651" s="4" t="s">
        <v>10</v>
      </c>
      <c r="E3651" s="4" t="s">
        <v>10</v>
      </c>
      <c r="F3651" s="4" t="s">
        <v>14</v>
      </c>
    </row>
    <row r="3652" spans="1:6">
      <c r="A3652" t="n">
        <v>31188</v>
      </c>
      <c r="B3652" s="22" t="n">
        <v>25</v>
      </c>
      <c r="C3652" s="7" t="n">
        <v>1</v>
      </c>
      <c r="D3652" s="7" t="n">
        <v>65535</v>
      </c>
      <c r="E3652" s="7" t="n">
        <v>65535</v>
      </c>
      <c r="F3652" s="7" t="n">
        <v>0</v>
      </c>
    </row>
    <row r="3653" spans="1:6">
      <c r="A3653" t="s">
        <v>4</v>
      </c>
      <c r="B3653" s="4" t="s">
        <v>5</v>
      </c>
      <c r="C3653" s="4" t="s">
        <v>14</v>
      </c>
      <c r="D3653" s="4" t="s">
        <v>14</v>
      </c>
      <c r="E3653" s="4" t="s">
        <v>19</v>
      </c>
      <c r="F3653" s="4" t="s">
        <v>19</v>
      </c>
      <c r="G3653" s="4" t="s">
        <v>19</v>
      </c>
      <c r="H3653" s="4" t="s">
        <v>10</v>
      </c>
    </row>
    <row r="3654" spans="1:6">
      <c r="A3654" t="n">
        <v>31195</v>
      </c>
      <c r="B3654" s="52" t="n">
        <v>45</v>
      </c>
      <c r="C3654" s="7" t="n">
        <v>2</v>
      </c>
      <c r="D3654" s="7" t="n">
        <v>3</v>
      </c>
      <c r="E3654" s="7" t="n">
        <v>-8.92000007629395</v>
      </c>
      <c r="F3654" s="7" t="n">
        <v>13.8900003433228</v>
      </c>
      <c r="G3654" s="7" t="n">
        <v>69.8600006103516</v>
      </c>
      <c r="H3654" s="7" t="n">
        <v>2000</v>
      </c>
    </row>
    <row r="3655" spans="1:6">
      <c r="A3655" t="s">
        <v>4</v>
      </c>
      <c r="B3655" s="4" t="s">
        <v>5</v>
      </c>
      <c r="C3655" s="4" t="s">
        <v>14</v>
      </c>
      <c r="D3655" s="4" t="s">
        <v>14</v>
      </c>
      <c r="E3655" s="4" t="s">
        <v>19</v>
      </c>
      <c r="F3655" s="4" t="s">
        <v>19</v>
      </c>
      <c r="G3655" s="4" t="s">
        <v>19</v>
      </c>
      <c r="H3655" s="4" t="s">
        <v>10</v>
      </c>
      <c r="I3655" s="4" t="s">
        <v>14</v>
      </c>
    </row>
    <row r="3656" spans="1:6">
      <c r="A3656" t="n">
        <v>31212</v>
      </c>
      <c r="B3656" s="52" t="n">
        <v>45</v>
      </c>
      <c r="C3656" s="7" t="n">
        <v>4</v>
      </c>
      <c r="D3656" s="7" t="n">
        <v>3</v>
      </c>
      <c r="E3656" s="7" t="n">
        <v>5.78000020980835</v>
      </c>
      <c r="F3656" s="7" t="n">
        <v>245.740005493164</v>
      </c>
      <c r="G3656" s="7" t="n">
        <v>0.529999971389771</v>
      </c>
      <c r="H3656" s="7" t="n">
        <v>2000</v>
      </c>
      <c r="I3656" s="7" t="n">
        <v>1</v>
      </c>
    </row>
    <row r="3657" spans="1:6">
      <c r="A3657" t="s">
        <v>4</v>
      </c>
      <c r="B3657" s="4" t="s">
        <v>5</v>
      </c>
      <c r="C3657" s="4" t="s">
        <v>14</v>
      </c>
      <c r="D3657" s="4" t="s">
        <v>14</v>
      </c>
      <c r="E3657" s="4" t="s">
        <v>19</v>
      </c>
      <c r="F3657" s="4" t="s">
        <v>10</v>
      </c>
    </row>
    <row r="3658" spans="1:6">
      <c r="A3658" t="n">
        <v>31230</v>
      </c>
      <c r="B3658" s="52" t="n">
        <v>45</v>
      </c>
      <c r="C3658" s="7" t="n">
        <v>5</v>
      </c>
      <c r="D3658" s="7" t="n">
        <v>3</v>
      </c>
      <c r="E3658" s="7" t="n">
        <v>2.79999995231628</v>
      </c>
      <c r="F3658" s="7" t="n">
        <v>2000</v>
      </c>
    </row>
    <row r="3659" spans="1:6">
      <c r="A3659" t="s">
        <v>4</v>
      </c>
      <c r="B3659" s="4" t="s">
        <v>5</v>
      </c>
      <c r="C3659" s="4" t="s">
        <v>14</v>
      </c>
      <c r="D3659" s="4" t="s">
        <v>14</v>
      </c>
      <c r="E3659" s="4" t="s">
        <v>19</v>
      </c>
      <c r="F3659" s="4" t="s">
        <v>10</v>
      </c>
    </row>
    <row r="3660" spans="1:6">
      <c r="A3660" t="n">
        <v>31239</v>
      </c>
      <c r="B3660" s="52" t="n">
        <v>45</v>
      </c>
      <c r="C3660" s="7" t="n">
        <v>11</v>
      </c>
      <c r="D3660" s="7" t="n">
        <v>3</v>
      </c>
      <c r="E3660" s="7" t="n">
        <v>38</v>
      </c>
      <c r="F3660" s="7" t="n">
        <v>2000</v>
      </c>
    </row>
    <row r="3661" spans="1:6">
      <c r="A3661" t="s">
        <v>4</v>
      </c>
      <c r="B3661" s="4" t="s">
        <v>5</v>
      </c>
      <c r="C3661" s="4" t="s">
        <v>10</v>
      </c>
    </row>
    <row r="3662" spans="1:6">
      <c r="A3662" t="n">
        <v>31248</v>
      </c>
      <c r="B3662" s="26" t="n">
        <v>16</v>
      </c>
      <c r="C3662" s="7" t="n">
        <v>1500</v>
      </c>
    </row>
    <row r="3663" spans="1:6">
      <c r="A3663" t="s">
        <v>4</v>
      </c>
      <c r="B3663" s="4" t="s">
        <v>5</v>
      </c>
      <c r="C3663" s="4" t="s">
        <v>10</v>
      </c>
      <c r="D3663" s="4" t="s">
        <v>14</v>
      </c>
      <c r="E3663" s="4" t="s">
        <v>6</v>
      </c>
      <c r="F3663" s="4" t="s">
        <v>19</v>
      </c>
      <c r="G3663" s="4" t="s">
        <v>19</v>
      </c>
      <c r="H3663" s="4" t="s">
        <v>19</v>
      </c>
    </row>
    <row r="3664" spans="1:6">
      <c r="A3664" t="n">
        <v>31251</v>
      </c>
      <c r="B3664" s="40" t="n">
        <v>48</v>
      </c>
      <c r="C3664" s="7" t="n">
        <v>1570</v>
      </c>
      <c r="D3664" s="7" t="n">
        <v>0</v>
      </c>
      <c r="E3664" s="7" t="s">
        <v>348</v>
      </c>
      <c r="F3664" s="7" t="n">
        <v>-1</v>
      </c>
      <c r="G3664" s="7" t="n">
        <v>1</v>
      </c>
      <c r="H3664" s="7" t="n">
        <v>0</v>
      </c>
    </row>
    <row r="3665" spans="1:9">
      <c r="A3665" t="s">
        <v>4</v>
      </c>
      <c r="B3665" s="4" t="s">
        <v>5</v>
      </c>
      <c r="C3665" s="4" t="s">
        <v>10</v>
      </c>
    </row>
    <row r="3666" spans="1:9">
      <c r="A3666" t="n">
        <v>31277</v>
      </c>
      <c r="B3666" s="26" t="n">
        <v>16</v>
      </c>
      <c r="C3666" s="7" t="n">
        <v>1000</v>
      </c>
    </row>
    <row r="3667" spans="1:9">
      <c r="A3667" t="s">
        <v>4</v>
      </c>
      <c r="B3667" s="4" t="s">
        <v>5</v>
      </c>
      <c r="C3667" s="4" t="s">
        <v>14</v>
      </c>
      <c r="D3667" s="4" t="s">
        <v>10</v>
      </c>
      <c r="E3667" s="4" t="s">
        <v>19</v>
      </c>
      <c r="F3667" s="4" t="s">
        <v>10</v>
      </c>
      <c r="G3667" s="4" t="s">
        <v>9</v>
      </c>
      <c r="H3667" s="4" t="s">
        <v>9</v>
      </c>
      <c r="I3667" s="4" t="s">
        <v>10</v>
      </c>
      <c r="J3667" s="4" t="s">
        <v>10</v>
      </c>
      <c r="K3667" s="4" t="s">
        <v>9</v>
      </c>
      <c r="L3667" s="4" t="s">
        <v>9</v>
      </c>
      <c r="M3667" s="4" t="s">
        <v>9</v>
      </c>
      <c r="N3667" s="4" t="s">
        <v>9</v>
      </c>
      <c r="O3667" s="4" t="s">
        <v>6</v>
      </c>
    </row>
    <row r="3668" spans="1:9">
      <c r="A3668" t="n">
        <v>31280</v>
      </c>
      <c r="B3668" s="11" t="n">
        <v>50</v>
      </c>
      <c r="C3668" s="7" t="n">
        <v>0</v>
      </c>
      <c r="D3668" s="7" t="n">
        <v>5308</v>
      </c>
      <c r="E3668" s="7" t="n">
        <v>1</v>
      </c>
      <c r="F3668" s="7" t="n">
        <v>200</v>
      </c>
      <c r="G3668" s="7" t="n">
        <v>0</v>
      </c>
      <c r="H3668" s="7" t="n">
        <v>0</v>
      </c>
      <c r="I3668" s="7" t="n">
        <v>0</v>
      </c>
      <c r="J3668" s="7" t="n">
        <v>65533</v>
      </c>
      <c r="K3668" s="7" t="n">
        <v>0</v>
      </c>
      <c r="L3668" s="7" t="n">
        <v>0</v>
      </c>
      <c r="M3668" s="7" t="n">
        <v>0</v>
      </c>
      <c r="N3668" s="7" t="n">
        <v>0</v>
      </c>
      <c r="O3668" s="7" t="s">
        <v>13</v>
      </c>
    </row>
    <row r="3669" spans="1:9">
      <c r="A3669" t="s">
        <v>4</v>
      </c>
      <c r="B3669" s="4" t="s">
        <v>5</v>
      </c>
      <c r="C3669" s="4" t="s">
        <v>10</v>
      </c>
    </row>
    <row r="3670" spans="1:9">
      <c r="A3670" t="n">
        <v>31319</v>
      </c>
      <c r="B3670" s="26" t="n">
        <v>16</v>
      </c>
      <c r="C3670" s="7" t="n">
        <v>1500</v>
      </c>
    </row>
    <row r="3671" spans="1:9">
      <c r="A3671" t="s">
        <v>4</v>
      </c>
      <c r="B3671" s="4" t="s">
        <v>5</v>
      </c>
      <c r="C3671" s="4" t="s">
        <v>14</v>
      </c>
      <c r="D3671" s="33" t="s">
        <v>98</v>
      </c>
      <c r="E3671" s="4" t="s">
        <v>5</v>
      </c>
      <c r="F3671" s="4" t="s">
        <v>14</v>
      </c>
      <c r="G3671" s="4" t="s">
        <v>10</v>
      </c>
      <c r="H3671" s="33" t="s">
        <v>99</v>
      </c>
      <c r="I3671" s="4" t="s">
        <v>14</v>
      </c>
      <c r="J3671" s="4" t="s">
        <v>20</v>
      </c>
    </row>
    <row r="3672" spans="1:9">
      <c r="A3672" t="n">
        <v>31322</v>
      </c>
      <c r="B3672" s="12" t="n">
        <v>5</v>
      </c>
      <c r="C3672" s="7" t="n">
        <v>28</v>
      </c>
      <c r="D3672" s="33" t="s">
        <v>3</v>
      </c>
      <c r="E3672" s="34" t="n">
        <v>64</v>
      </c>
      <c r="F3672" s="7" t="n">
        <v>5</v>
      </c>
      <c r="G3672" s="7" t="n">
        <v>7</v>
      </c>
      <c r="H3672" s="33" t="s">
        <v>3</v>
      </c>
      <c r="I3672" s="7" t="n">
        <v>1</v>
      </c>
      <c r="J3672" s="13" t="n">
        <f t="normal" ca="1">A3678</f>
        <v>0</v>
      </c>
    </row>
    <row r="3673" spans="1:9">
      <c r="A3673" t="s">
        <v>4</v>
      </c>
      <c r="B3673" s="4" t="s">
        <v>5</v>
      </c>
      <c r="C3673" s="4" t="s">
        <v>10</v>
      </c>
      <c r="D3673" s="4" t="s">
        <v>14</v>
      </c>
      <c r="E3673" s="4" t="s">
        <v>19</v>
      </c>
      <c r="F3673" s="4" t="s">
        <v>10</v>
      </c>
    </row>
    <row r="3674" spans="1:9">
      <c r="A3674" t="n">
        <v>31333</v>
      </c>
      <c r="B3674" s="39" t="n">
        <v>59</v>
      </c>
      <c r="C3674" s="7" t="n">
        <v>7</v>
      </c>
      <c r="D3674" s="7" t="n">
        <v>1</v>
      </c>
      <c r="E3674" s="7" t="n">
        <v>0.150000005960464</v>
      </c>
      <c r="F3674" s="7" t="n">
        <v>0</v>
      </c>
    </row>
    <row r="3675" spans="1:9">
      <c r="A3675" t="s">
        <v>4</v>
      </c>
      <c r="B3675" s="4" t="s">
        <v>5</v>
      </c>
      <c r="C3675" s="4" t="s">
        <v>10</v>
      </c>
    </row>
    <row r="3676" spans="1:9">
      <c r="A3676" t="n">
        <v>31343</v>
      </c>
      <c r="B3676" s="26" t="n">
        <v>16</v>
      </c>
      <c r="C3676" s="7" t="n">
        <v>150</v>
      </c>
    </row>
    <row r="3677" spans="1:9">
      <c r="A3677" t="s">
        <v>4</v>
      </c>
      <c r="B3677" s="4" t="s">
        <v>5</v>
      </c>
      <c r="C3677" s="4" t="s">
        <v>10</v>
      </c>
      <c r="D3677" s="4" t="s">
        <v>14</v>
      </c>
      <c r="E3677" s="4" t="s">
        <v>19</v>
      </c>
      <c r="F3677" s="4" t="s">
        <v>10</v>
      </c>
    </row>
    <row r="3678" spans="1:9">
      <c r="A3678" t="n">
        <v>31346</v>
      </c>
      <c r="B3678" s="39" t="n">
        <v>59</v>
      </c>
      <c r="C3678" s="7" t="n">
        <v>61488</v>
      </c>
      <c r="D3678" s="7" t="n">
        <v>1</v>
      </c>
      <c r="E3678" s="7" t="n">
        <v>0.150000005960464</v>
      </c>
      <c r="F3678" s="7" t="n">
        <v>0</v>
      </c>
    </row>
    <row r="3679" spans="1:9">
      <c r="A3679" t="s">
        <v>4</v>
      </c>
      <c r="B3679" s="4" t="s">
        <v>5</v>
      </c>
      <c r="C3679" s="4" t="s">
        <v>10</v>
      </c>
    </row>
    <row r="3680" spans="1:9">
      <c r="A3680" t="n">
        <v>31356</v>
      </c>
      <c r="B3680" s="26" t="n">
        <v>16</v>
      </c>
      <c r="C3680" s="7" t="n">
        <v>150</v>
      </c>
    </row>
    <row r="3681" spans="1:15">
      <c r="A3681" t="s">
        <v>4</v>
      </c>
      <c r="B3681" s="4" t="s">
        <v>5</v>
      </c>
      <c r="C3681" s="4" t="s">
        <v>10</v>
      </c>
    </row>
    <row r="3682" spans="1:15">
      <c r="A3682" t="n">
        <v>31359</v>
      </c>
      <c r="B3682" s="26" t="n">
        <v>16</v>
      </c>
      <c r="C3682" s="7" t="n">
        <v>1300</v>
      </c>
    </row>
    <row r="3683" spans="1:15">
      <c r="A3683" t="s">
        <v>4</v>
      </c>
      <c r="B3683" s="4" t="s">
        <v>5</v>
      </c>
      <c r="C3683" s="4" t="s">
        <v>14</v>
      </c>
      <c r="D3683" s="33" t="s">
        <v>98</v>
      </c>
      <c r="E3683" s="4" t="s">
        <v>5</v>
      </c>
      <c r="F3683" s="4" t="s">
        <v>14</v>
      </c>
      <c r="G3683" s="4" t="s">
        <v>10</v>
      </c>
      <c r="H3683" s="33" t="s">
        <v>99</v>
      </c>
      <c r="I3683" s="4" t="s">
        <v>14</v>
      </c>
      <c r="J3683" s="4" t="s">
        <v>20</v>
      </c>
    </row>
    <row r="3684" spans="1:15">
      <c r="A3684" t="n">
        <v>31362</v>
      </c>
      <c r="B3684" s="12" t="n">
        <v>5</v>
      </c>
      <c r="C3684" s="7" t="n">
        <v>28</v>
      </c>
      <c r="D3684" s="33" t="s">
        <v>3</v>
      </c>
      <c r="E3684" s="34" t="n">
        <v>64</v>
      </c>
      <c r="F3684" s="7" t="n">
        <v>5</v>
      </c>
      <c r="G3684" s="7" t="n">
        <v>7</v>
      </c>
      <c r="H3684" s="33" t="s">
        <v>3</v>
      </c>
      <c r="I3684" s="7" t="n">
        <v>1</v>
      </c>
      <c r="J3684" s="13" t="n">
        <f t="normal" ca="1">A3696</f>
        <v>0</v>
      </c>
    </row>
    <row r="3685" spans="1:15">
      <c r="A3685" t="s">
        <v>4</v>
      </c>
      <c r="B3685" s="4" t="s">
        <v>5</v>
      </c>
      <c r="C3685" s="4" t="s">
        <v>10</v>
      </c>
      <c r="D3685" s="4" t="s">
        <v>10</v>
      </c>
      <c r="E3685" s="4" t="s">
        <v>10</v>
      </c>
    </row>
    <row r="3686" spans="1:15">
      <c r="A3686" t="n">
        <v>31373</v>
      </c>
      <c r="B3686" s="42" t="n">
        <v>61</v>
      </c>
      <c r="C3686" s="7" t="n">
        <v>7</v>
      </c>
      <c r="D3686" s="7" t="n">
        <v>1570</v>
      </c>
      <c r="E3686" s="7" t="n">
        <v>1000</v>
      </c>
    </row>
    <row r="3687" spans="1:15">
      <c r="A3687" t="s">
        <v>4</v>
      </c>
      <c r="B3687" s="4" t="s">
        <v>5</v>
      </c>
      <c r="C3687" s="4" t="s">
        <v>14</v>
      </c>
      <c r="D3687" s="4" t="s">
        <v>10</v>
      </c>
      <c r="E3687" s="4" t="s">
        <v>6</v>
      </c>
    </row>
    <row r="3688" spans="1:15">
      <c r="A3688" t="n">
        <v>31380</v>
      </c>
      <c r="B3688" s="35" t="n">
        <v>51</v>
      </c>
      <c r="C3688" s="7" t="n">
        <v>4</v>
      </c>
      <c r="D3688" s="7" t="n">
        <v>7</v>
      </c>
      <c r="E3688" s="7" t="s">
        <v>362</v>
      </c>
    </row>
    <row r="3689" spans="1:15">
      <c r="A3689" t="s">
        <v>4</v>
      </c>
      <c r="B3689" s="4" t="s">
        <v>5</v>
      </c>
      <c r="C3689" s="4" t="s">
        <v>10</v>
      </c>
    </row>
    <row r="3690" spans="1:15">
      <c r="A3690" t="n">
        <v>31394</v>
      </c>
      <c r="B3690" s="26" t="n">
        <v>16</v>
      </c>
      <c r="C3690" s="7" t="n">
        <v>0</v>
      </c>
    </row>
    <row r="3691" spans="1:15">
      <c r="A3691" t="s">
        <v>4</v>
      </c>
      <c r="B3691" s="4" t="s">
        <v>5</v>
      </c>
      <c r="C3691" s="4" t="s">
        <v>10</v>
      </c>
      <c r="D3691" s="4" t="s">
        <v>88</v>
      </c>
      <c r="E3691" s="4" t="s">
        <v>14</v>
      </c>
      <c r="F3691" s="4" t="s">
        <v>14</v>
      </c>
    </row>
    <row r="3692" spans="1:15">
      <c r="A3692" t="n">
        <v>31397</v>
      </c>
      <c r="B3692" s="36" t="n">
        <v>26</v>
      </c>
      <c r="C3692" s="7" t="n">
        <v>7</v>
      </c>
      <c r="D3692" s="7" t="s">
        <v>363</v>
      </c>
      <c r="E3692" s="7" t="n">
        <v>2</v>
      </c>
      <c r="F3692" s="7" t="n">
        <v>0</v>
      </c>
    </row>
    <row r="3693" spans="1:15">
      <c r="A3693" t="s">
        <v>4</v>
      </c>
      <c r="B3693" s="4" t="s">
        <v>5</v>
      </c>
    </row>
    <row r="3694" spans="1:15">
      <c r="A3694" t="n">
        <v>31408</v>
      </c>
      <c r="B3694" s="24" t="n">
        <v>28</v>
      </c>
    </row>
    <row r="3695" spans="1:15">
      <c r="A3695" t="s">
        <v>4</v>
      </c>
      <c r="B3695" s="4" t="s">
        <v>5</v>
      </c>
      <c r="C3695" s="4" t="s">
        <v>14</v>
      </c>
      <c r="D3695" s="33" t="s">
        <v>98</v>
      </c>
      <c r="E3695" s="4" t="s">
        <v>5</v>
      </c>
      <c r="F3695" s="4" t="s">
        <v>14</v>
      </c>
      <c r="G3695" s="4" t="s">
        <v>10</v>
      </c>
      <c r="H3695" s="33" t="s">
        <v>99</v>
      </c>
      <c r="I3695" s="4" t="s">
        <v>14</v>
      </c>
      <c r="J3695" s="4" t="s">
        <v>20</v>
      </c>
    </row>
    <row r="3696" spans="1:15">
      <c r="A3696" t="n">
        <v>31409</v>
      </c>
      <c r="B3696" s="12" t="n">
        <v>5</v>
      </c>
      <c r="C3696" s="7" t="n">
        <v>28</v>
      </c>
      <c r="D3696" s="33" t="s">
        <v>3</v>
      </c>
      <c r="E3696" s="34" t="n">
        <v>64</v>
      </c>
      <c r="F3696" s="7" t="n">
        <v>5</v>
      </c>
      <c r="G3696" s="7" t="n">
        <v>16</v>
      </c>
      <c r="H3696" s="33" t="s">
        <v>3</v>
      </c>
      <c r="I3696" s="7" t="n">
        <v>1</v>
      </c>
      <c r="J3696" s="13" t="n">
        <f t="normal" ca="1">A3710</f>
        <v>0</v>
      </c>
    </row>
    <row r="3697" spans="1:10">
      <c r="A3697" t="s">
        <v>4</v>
      </c>
      <c r="B3697" s="4" t="s">
        <v>5</v>
      </c>
      <c r="C3697" s="4" t="s">
        <v>10</v>
      </c>
      <c r="D3697" s="4" t="s">
        <v>19</v>
      </c>
      <c r="E3697" s="4" t="s">
        <v>19</v>
      </c>
      <c r="F3697" s="4" t="s">
        <v>19</v>
      </c>
      <c r="G3697" s="4" t="s">
        <v>10</v>
      </c>
      <c r="H3697" s="4" t="s">
        <v>10</v>
      </c>
    </row>
    <row r="3698" spans="1:10">
      <c r="A3698" t="n">
        <v>31420</v>
      </c>
      <c r="B3698" s="43" t="n">
        <v>60</v>
      </c>
      <c r="C3698" s="7" t="n">
        <v>16</v>
      </c>
      <c r="D3698" s="7" t="n">
        <v>5</v>
      </c>
      <c r="E3698" s="7" t="n">
        <v>0</v>
      </c>
      <c r="F3698" s="7" t="n">
        <v>0</v>
      </c>
      <c r="G3698" s="7" t="n">
        <v>300</v>
      </c>
      <c r="H3698" s="7" t="n">
        <v>0</v>
      </c>
    </row>
    <row r="3699" spans="1:10">
      <c r="A3699" t="s">
        <v>4</v>
      </c>
      <c r="B3699" s="4" t="s">
        <v>5</v>
      </c>
      <c r="C3699" s="4" t="s">
        <v>14</v>
      </c>
      <c r="D3699" s="4" t="s">
        <v>10</v>
      </c>
      <c r="E3699" s="4" t="s">
        <v>6</v>
      </c>
    </row>
    <row r="3700" spans="1:10">
      <c r="A3700" t="n">
        <v>31439</v>
      </c>
      <c r="B3700" s="35" t="n">
        <v>51</v>
      </c>
      <c r="C3700" s="7" t="n">
        <v>4</v>
      </c>
      <c r="D3700" s="7" t="n">
        <v>16</v>
      </c>
      <c r="E3700" s="7" t="s">
        <v>364</v>
      </c>
    </row>
    <row r="3701" spans="1:10">
      <c r="A3701" t="s">
        <v>4</v>
      </c>
      <c r="B3701" s="4" t="s">
        <v>5</v>
      </c>
      <c r="C3701" s="4" t="s">
        <v>10</v>
      </c>
    </row>
    <row r="3702" spans="1:10">
      <c r="A3702" t="n">
        <v>31453</v>
      </c>
      <c r="B3702" s="26" t="n">
        <v>16</v>
      </c>
      <c r="C3702" s="7" t="n">
        <v>0</v>
      </c>
    </row>
    <row r="3703" spans="1:10">
      <c r="A3703" t="s">
        <v>4</v>
      </c>
      <c r="B3703" s="4" t="s">
        <v>5</v>
      </c>
      <c r="C3703" s="4" t="s">
        <v>10</v>
      </c>
      <c r="D3703" s="4" t="s">
        <v>88</v>
      </c>
      <c r="E3703" s="4" t="s">
        <v>14</v>
      </c>
      <c r="F3703" s="4" t="s">
        <v>14</v>
      </c>
    </row>
    <row r="3704" spans="1:10">
      <c r="A3704" t="n">
        <v>31456</v>
      </c>
      <c r="B3704" s="36" t="n">
        <v>26</v>
      </c>
      <c r="C3704" s="7" t="n">
        <v>16</v>
      </c>
      <c r="D3704" s="7" t="s">
        <v>365</v>
      </c>
      <c r="E3704" s="7" t="n">
        <v>2</v>
      </c>
      <c r="F3704" s="7" t="n">
        <v>0</v>
      </c>
    </row>
    <row r="3705" spans="1:10">
      <c r="A3705" t="s">
        <v>4</v>
      </c>
      <c r="B3705" s="4" t="s">
        <v>5</v>
      </c>
    </row>
    <row r="3706" spans="1:10">
      <c r="A3706" t="n">
        <v>31484</v>
      </c>
      <c r="B3706" s="24" t="n">
        <v>28</v>
      </c>
    </row>
    <row r="3707" spans="1:10">
      <c r="A3707" t="s">
        <v>4</v>
      </c>
      <c r="B3707" s="4" t="s">
        <v>5</v>
      </c>
      <c r="C3707" s="4" t="s">
        <v>20</v>
      </c>
    </row>
    <row r="3708" spans="1:10">
      <c r="A3708" t="n">
        <v>31485</v>
      </c>
      <c r="B3708" s="15" t="n">
        <v>3</v>
      </c>
      <c r="C3708" s="13" t="n">
        <f t="normal" ca="1">A3722</f>
        <v>0</v>
      </c>
    </row>
    <row r="3709" spans="1:10">
      <c r="A3709" t="s">
        <v>4</v>
      </c>
      <c r="B3709" s="4" t="s">
        <v>5</v>
      </c>
      <c r="C3709" s="4" t="s">
        <v>14</v>
      </c>
      <c r="D3709" s="33" t="s">
        <v>98</v>
      </c>
      <c r="E3709" s="4" t="s">
        <v>5</v>
      </c>
      <c r="F3709" s="4" t="s">
        <v>14</v>
      </c>
      <c r="G3709" s="4" t="s">
        <v>10</v>
      </c>
      <c r="H3709" s="33" t="s">
        <v>99</v>
      </c>
      <c r="I3709" s="4" t="s">
        <v>14</v>
      </c>
      <c r="J3709" s="4" t="s">
        <v>20</v>
      </c>
    </row>
    <row r="3710" spans="1:10">
      <c r="A3710" t="n">
        <v>31490</v>
      </c>
      <c r="B3710" s="12" t="n">
        <v>5</v>
      </c>
      <c r="C3710" s="7" t="n">
        <v>28</v>
      </c>
      <c r="D3710" s="33" t="s">
        <v>3</v>
      </c>
      <c r="E3710" s="34" t="n">
        <v>64</v>
      </c>
      <c r="F3710" s="7" t="n">
        <v>5</v>
      </c>
      <c r="G3710" s="7" t="n">
        <v>15</v>
      </c>
      <c r="H3710" s="33" t="s">
        <v>3</v>
      </c>
      <c r="I3710" s="7" t="n">
        <v>1</v>
      </c>
      <c r="J3710" s="13" t="n">
        <f t="normal" ca="1">A3722</f>
        <v>0</v>
      </c>
    </row>
    <row r="3711" spans="1:10">
      <c r="A3711" t="s">
        <v>4</v>
      </c>
      <c r="B3711" s="4" t="s">
        <v>5</v>
      </c>
      <c r="C3711" s="4" t="s">
        <v>10</v>
      </c>
      <c r="D3711" s="4" t="s">
        <v>19</v>
      </c>
      <c r="E3711" s="4" t="s">
        <v>19</v>
      </c>
      <c r="F3711" s="4" t="s">
        <v>19</v>
      </c>
      <c r="G3711" s="4" t="s">
        <v>10</v>
      </c>
      <c r="H3711" s="4" t="s">
        <v>10</v>
      </c>
    </row>
    <row r="3712" spans="1:10">
      <c r="A3712" t="n">
        <v>31501</v>
      </c>
      <c r="B3712" s="43" t="n">
        <v>60</v>
      </c>
      <c r="C3712" s="7" t="n">
        <v>15</v>
      </c>
      <c r="D3712" s="7" t="n">
        <v>5</v>
      </c>
      <c r="E3712" s="7" t="n">
        <v>0</v>
      </c>
      <c r="F3712" s="7" t="n">
        <v>0</v>
      </c>
      <c r="G3712" s="7" t="n">
        <v>300</v>
      </c>
      <c r="H3712" s="7" t="n">
        <v>0</v>
      </c>
    </row>
    <row r="3713" spans="1:10">
      <c r="A3713" t="s">
        <v>4</v>
      </c>
      <c r="B3713" s="4" t="s">
        <v>5</v>
      </c>
      <c r="C3713" s="4" t="s">
        <v>14</v>
      </c>
      <c r="D3713" s="4" t="s">
        <v>10</v>
      </c>
      <c r="E3713" s="4" t="s">
        <v>6</v>
      </c>
    </row>
    <row r="3714" spans="1:10">
      <c r="A3714" t="n">
        <v>31520</v>
      </c>
      <c r="B3714" s="35" t="n">
        <v>51</v>
      </c>
      <c r="C3714" s="7" t="n">
        <v>4</v>
      </c>
      <c r="D3714" s="7" t="n">
        <v>15</v>
      </c>
      <c r="E3714" s="7" t="s">
        <v>364</v>
      </c>
    </row>
    <row r="3715" spans="1:10">
      <c r="A3715" t="s">
        <v>4</v>
      </c>
      <c r="B3715" s="4" t="s">
        <v>5</v>
      </c>
      <c r="C3715" s="4" t="s">
        <v>10</v>
      </c>
    </row>
    <row r="3716" spans="1:10">
      <c r="A3716" t="n">
        <v>31534</v>
      </c>
      <c r="B3716" s="26" t="n">
        <v>16</v>
      </c>
      <c r="C3716" s="7" t="n">
        <v>0</v>
      </c>
    </row>
    <row r="3717" spans="1:10">
      <c r="A3717" t="s">
        <v>4</v>
      </c>
      <c r="B3717" s="4" t="s">
        <v>5</v>
      </c>
      <c r="C3717" s="4" t="s">
        <v>10</v>
      </c>
      <c r="D3717" s="4" t="s">
        <v>88</v>
      </c>
      <c r="E3717" s="4" t="s">
        <v>14</v>
      </c>
      <c r="F3717" s="4" t="s">
        <v>14</v>
      </c>
    </row>
    <row r="3718" spans="1:10">
      <c r="A3718" t="n">
        <v>31537</v>
      </c>
      <c r="B3718" s="36" t="n">
        <v>26</v>
      </c>
      <c r="C3718" s="7" t="n">
        <v>15</v>
      </c>
      <c r="D3718" s="7" t="s">
        <v>366</v>
      </c>
      <c r="E3718" s="7" t="n">
        <v>2</v>
      </c>
      <c r="F3718" s="7" t="n">
        <v>0</v>
      </c>
    </row>
    <row r="3719" spans="1:10">
      <c r="A3719" t="s">
        <v>4</v>
      </c>
      <c r="B3719" s="4" t="s">
        <v>5</v>
      </c>
    </row>
    <row r="3720" spans="1:10">
      <c r="A3720" t="n">
        <v>31572</v>
      </c>
      <c r="B3720" s="24" t="n">
        <v>28</v>
      </c>
    </row>
    <row r="3721" spans="1:10">
      <c r="A3721" t="s">
        <v>4</v>
      </c>
      <c r="B3721" s="4" t="s">
        <v>5</v>
      </c>
      <c r="C3721" s="4" t="s">
        <v>10</v>
      </c>
      <c r="D3721" s="4" t="s">
        <v>14</v>
      </c>
    </row>
    <row r="3722" spans="1:10">
      <c r="A3722" t="n">
        <v>31573</v>
      </c>
      <c r="B3722" s="58" t="n">
        <v>89</v>
      </c>
      <c r="C3722" s="7" t="n">
        <v>65533</v>
      </c>
      <c r="D3722" s="7" t="n">
        <v>1</v>
      </c>
    </row>
    <row r="3723" spans="1:10">
      <c r="A3723" t="s">
        <v>4</v>
      </c>
      <c r="B3723" s="4" t="s">
        <v>5</v>
      </c>
      <c r="C3723" s="4" t="s">
        <v>14</v>
      </c>
      <c r="D3723" s="4" t="s">
        <v>10</v>
      </c>
      <c r="E3723" s="4" t="s">
        <v>19</v>
      </c>
    </row>
    <row r="3724" spans="1:10">
      <c r="A3724" t="n">
        <v>31577</v>
      </c>
      <c r="B3724" s="46" t="n">
        <v>58</v>
      </c>
      <c r="C3724" s="7" t="n">
        <v>101</v>
      </c>
      <c r="D3724" s="7" t="n">
        <v>500</v>
      </c>
      <c r="E3724" s="7" t="n">
        <v>1</v>
      </c>
    </row>
    <row r="3725" spans="1:10">
      <c r="A3725" t="s">
        <v>4</v>
      </c>
      <c r="B3725" s="4" t="s">
        <v>5</v>
      </c>
      <c r="C3725" s="4" t="s">
        <v>14</v>
      </c>
      <c r="D3725" s="4" t="s">
        <v>10</v>
      </c>
    </row>
    <row r="3726" spans="1:10">
      <c r="A3726" t="n">
        <v>31585</v>
      </c>
      <c r="B3726" s="46" t="n">
        <v>58</v>
      </c>
      <c r="C3726" s="7" t="n">
        <v>254</v>
      </c>
      <c r="D3726" s="7" t="n">
        <v>0</v>
      </c>
    </row>
    <row r="3727" spans="1:10">
      <c r="A3727" t="s">
        <v>4</v>
      </c>
      <c r="B3727" s="4" t="s">
        <v>5</v>
      </c>
      <c r="C3727" s="4" t="s">
        <v>14</v>
      </c>
      <c r="D3727" s="4" t="s">
        <v>14</v>
      </c>
      <c r="E3727" s="4" t="s">
        <v>19</v>
      </c>
      <c r="F3727" s="4" t="s">
        <v>19</v>
      </c>
      <c r="G3727" s="4" t="s">
        <v>19</v>
      </c>
      <c r="H3727" s="4" t="s">
        <v>10</v>
      </c>
    </row>
    <row r="3728" spans="1:10">
      <c r="A3728" t="n">
        <v>31589</v>
      </c>
      <c r="B3728" s="52" t="n">
        <v>45</v>
      </c>
      <c r="C3728" s="7" t="n">
        <v>2</v>
      </c>
      <c r="D3728" s="7" t="n">
        <v>3</v>
      </c>
      <c r="E3728" s="7" t="n">
        <v>-5.67999982833862</v>
      </c>
      <c r="F3728" s="7" t="n">
        <v>13.8699998855591</v>
      </c>
      <c r="G3728" s="7" t="n">
        <v>72.9300003051758</v>
      </c>
      <c r="H3728" s="7" t="n">
        <v>0</v>
      </c>
    </row>
    <row r="3729" spans="1:8">
      <c r="A3729" t="s">
        <v>4</v>
      </c>
      <c r="B3729" s="4" t="s">
        <v>5</v>
      </c>
      <c r="C3729" s="4" t="s">
        <v>14</v>
      </c>
      <c r="D3729" s="4" t="s">
        <v>14</v>
      </c>
      <c r="E3729" s="4" t="s">
        <v>19</v>
      </c>
      <c r="F3729" s="4" t="s">
        <v>19</v>
      </c>
      <c r="G3729" s="4" t="s">
        <v>19</v>
      </c>
      <c r="H3729" s="4" t="s">
        <v>10</v>
      </c>
      <c r="I3729" s="4" t="s">
        <v>14</v>
      </c>
    </row>
    <row r="3730" spans="1:8">
      <c r="A3730" t="n">
        <v>31606</v>
      </c>
      <c r="B3730" s="52" t="n">
        <v>45</v>
      </c>
      <c r="C3730" s="7" t="n">
        <v>4</v>
      </c>
      <c r="D3730" s="7" t="n">
        <v>3</v>
      </c>
      <c r="E3730" s="7" t="n">
        <v>351.779998779297</v>
      </c>
      <c r="F3730" s="7" t="n">
        <v>120.610000610352</v>
      </c>
      <c r="G3730" s="7" t="n">
        <v>352.529998779297</v>
      </c>
      <c r="H3730" s="7" t="n">
        <v>0</v>
      </c>
      <c r="I3730" s="7" t="n">
        <v>1</v>
      </c>
    </row>
    <row r="3731" spans="1:8">
      <c r="A3731" t="s">
        <v>4</v>
      </c>
      <c r="B3731" s="4" t="s">
        <v>5</v>
      </c>
      <c r="C3731" s="4" t="s">
        <v>14</v>
      </c>
      <c r="D3731" s="4" t="s">
        <v>14</v>
      </c>
      <c r="E3731" s="4" t="s">
        <v>19</v>
      </c>
      <c r="F3731" s="4" t="s">
        <v>10</v>
      </c>
    </row>
    <row r="3732" spans="1:8">
      <c r="A3732" t="n">
        <v>31624</v>
      </c>
      <c r="B3732" s="52" t="n">
        <v>45</v>
      </c>
      <c r="C3732" s="7" t="n">
        <v>5</v>
      </c>
      <c r="D3732" s="7" t="n">
        <v>3</v>
      </c>
      <c r="E3732" s="7" t="n">
        <v>3</v>
      </c>
      <c r="F3732" s="7" t="n">
        <v>0</v>
      </c>
    </row>
    <row r="3733" spans="1:8">
      <c r="A3733" t="s">
        <v>4</v>
      </c>
      <c r="B3733" s="4" t="s">
        <v>5</v>
      </c>
      <c r="C3733" s="4" t="s">
        <v>14</v>
      </c>
      <c r="D3733" s="4" t="s">
        <v>14</v>
      </c>
      <c r="E3733" s="4" t="s">
        <v>19</v>
      </c>
      <c r="F3733" s="4" t="s">
        <v>10</v>
      </c>
    </row>
    <row r="3734" spans="1:8">
      <c r="A3734" t="n">
        <v>31633</v>
      </c>
      <c r="B3734" s="52" t="n">
        <v>45</v>
      </c>
      <c r="C3734" s="7" t="n">
        <v>11</v>
      </c>
      <c r="D3734" s="7" t="n">
        <v>3</v>
      </c>
      <c r="E3734" s="7" t="n">
        <v>38</v>
      </c>
      <c r="F3734" s="7" t="n">
        <v>0</v>
      </c>
    </row>
    <row r="3735" spans="1:8">
      <c r="A3735" t="s">
        <v>4</v>
      </c>
      <c r="B3735" s="4" t="s">
        <v>5</v>
      </c>
      <c r="C3735" s="4" t="s">
        <v>14</v>
      </c>
      <c r="D3735" s="4" t="s">
        <v>14</v>
      </c>
      <c r="E3735" s="4" t="s">
        <v>19</v>
      </c>
      <c r="F3735" s="4" t="s">
        <v>10</v>
      </c>
    </row>
    <row r="3736" spans="1:8">
      <c r="A3736" t="n">
        <v>31642</v>
      </c>
      <c r="B3736" s="52" t="n">
        <v>45</v>
      </c>
      <c r="C3736" s="7" t="n">
        <v>5</v>
      </c>
      <c r="D3736" s="7" t="n">
        <v>3</v>
      </c>
      <c r="E3736" s="7" t="n">
        <v>3.90000009536743</v>
      </c>
      <c r="F3736" s="7" t="n">
        <v>2000</v>
      </c>
    </row>
    <row r="3737" spans="1:8">
      <c r="A3737" t="s">
        <v>4</v>
      </c>
      <c r="B3737" s="4" t="s">
        <v>5</v>
      </c>
      <c r="C3737" s="4" t="s">
        <v>14</v>
      </c>
      <c r="D3737" s="4" t="s">
        <v>10</v>
      </c>
      <c r="E3737" s="4" t="s">
        <v>10</v>
      </c>
      <c r="F3737" s="4" t="s">
        <v>9</v>
      </c>
    </row>
    <row r="3738" spans="1:8">
      <c r="A3738" t="n">
        <v>31651</v>
      </c>
      <c r="B3738" s="72" t="n">
        <v>84</v>
      </c>
      <c r="C3738" s="7" t="n">
        <v>0</v>
      </c>
      <c r="D3738" s="7" t="n">
        <v>2</v>
      </c>
      <c r="E3738" s="7" t="n">
        <v>0</v>
      </c>
      <c r="F3738" s="7" t="n">
        <v>1045220557</v>
      </c>
    </row>
    <row r="3739" spans="1:8">
      <c r="A3739" t="s">
        <v>4</v>
      </c>
      <c r="B3739" s="4" t="s">
        <v>5</v>
      </c>
      <c r="C3739" s="4" t="s">
        <v>10</v>
      </c>
      <c r="D3739" s="4" t="s">
        <v>19</v>
      </c>
      <c r="E3739" s="4" t="s">
        <v>19</v>
      </c>
      <c r="F3739" s="4" t="s">
        <v>19</v>
      </c>
      <c r="G3739" s="4" t="s">
        <v>19</v>
      </c>
    </row>
    <row r="3740" spans="1:8">
      <c r="A3740" t="n">
        <v>31661</v>
      </c>
      <c r="B3740" s="30" t="n">
        <v>46</v>
      </c>
      <c r="C3740" s="7" t="n">
        <v>7032</v>
      </c>
      <c r="D3740" s="7" t="n">
        <v>-7.46000003814697</v>
      </c>
      <c r="E3740" s="7" t="n">
        <v>12.539999961853</v>
      </c>
      <c r="F3740" s="7" t="n">
        <v>74.5299987792969</v>
      </c>
      <c r="G3740" s="7" t="n">
        <v>279.399993896484</v>
      </c>
    </row>
    <row r="3741" spans="1:8">
      <c r="A3741" t="s">
        <v>4</v>
      </c>
      <c r="B3741" s="4" t="s">
        <v>5</v>
      </c>
      <c r="C3741" s="4" t="s">
        <v>14</v>
      </c>
    </row>
    <row r="3742" spans="1:8">
      <c r="A3742" t="n">
        <v>31680</v>
      </c>
      <c r="B3742" s="53" t="n">
        <v>116</v>
      </c>
      <c r="C3742" s="7" t="n">
        <v>1</v>
      </c>
    </row>
    <row r="3743" spans="1:8">
      <c r="A3743" t="s">
        <v>4</v>
      </c>
      <c r="B3743" s="4" t="s">
        <v>5</v>
      </c>
      <c r="C3743" s="4" t="s">
        <v>14</v>
      </c>
      <c r="D3743" s="4" t="s">
        <v>10</v>
      </c>
      <c r="E3743" s="4" t="s">
        <v>6</v>
      </c>
      <c r="F3743" s="4" t="s">
        <v>6</v>
      </c>
      <c r="G3743" s="4" t="s">
        <v>6</v>
      </c>
      <c r="H3743" s="4" t="s">
        <v>6</v>
      </c>
    </row>
    <row r="3744" spans="1:8">
      <c r="A3744" t="n">
        <v>31682</v>
      </c>
      <c r="B3744" s="35" t="n">
        <v>51</v>
      </c>
      <c r="C3744" s="7" t="n">
        <v>3</v>
      </c>
      <c r="D3744" s="7" t="n">
        <v>61488</v>
      </c>
      <c r="E3744" s="7" t="s">
        <v>260</v>
      </c>
      <c r="F3744" s="7" t="s">
        <v>367</v>
      </c>
      <c r="G3744" s="7" t="s">
        <v>262</v>
      </c>
      <c r="H3744" s="7" t="s">
        <v>261</v>
      </c>
    </row>
    <row r="3745" spans="1:9">
      <c r="A3745" t="s">
        <v>4</v>
      </c>
      <c r="B3745" s="4" t="s">
        <v>5</v>
      </c>
      <c r="C3745" s="4" t="s">
        <v>14</v>
      </c>
      <c r="D3745" s="4" t="s">
        <v>10</v>
      </c>
      <c r="E3745" s="4" t="s">
        <v>6</v>
      </c>
      <c r="F3745" s="4" t="s">
        <v>6</v>
      </c>
      <c r="G3745" s="4" t="s">
        <v>6</v>
      </c>
      <c r="H3745" s="4" t="s">
        <v>6</v>
      </c>
    </row>
    <row r="3746" spans="1:9">
      <c r="A3746" t="n">
        <v>31695</v>
      </c>
      <c r="B3746" s="35" t="n">
        <v>51</v>
      </c>
      <c r="C3746" s="7" t="n">
        <v>3</v>
      </c>
      <c r="D3746" s="7" t="n">
        <v>0</v>
      </c>
      <c r="E3746" s="7" t="s">
        <v>260</v>
      </c>
      <c r="F3746" s="7" t="s">
        <v>367</v>
      </c>
      <c r="G3746" s="7" t="s">
        <v>262</v>
      </c>
      <c r="H3746" s="7" t="s">
        <v>261</v>
      </c>
    </row>
    <row r="3747" spans="1:9">
      <c r="A3747" t="s">
        <v>4</v>
      </c>
      <c r="B3747" s="4" t="s">
        <v>5</v>
      </c>
      <c r="C3747" s="4" t="s">
        <v>14</v>
      </c>
      <c r="D3747" s="33" t="s">
        <v>98</v>
      </c>
      <c r="E3747" s="4" t="s">
        <v>5</v>
      </c>
      <c r="F3747" s="4" t="s">
        <v>14</v>
      </c>
      <c r="G3747" s="4" t="s">
        <v>10</v>
      </c>
      <c r="H3747" s="33" t="s">
        <v>99</v>
      </c>
      <c r="I3747" s="4" t="s">
        <v>14</v>
      </c>
      <c r="J3747" s="4" t="s">
        <v>20</v>
      </c>
    </row>
    <row r="3748" spans="1:9">
      <c r="A3748" t="n">
        <v>31708</v>
      </c>
      <c r="B3748" s="12" t="n">
        <v>5</v>
      </c>
      <c r="C3748" s="7" t="n">
        <v>28</v>
      </c>
      <c r="D3748" s="33" t="s">
        <v>3</v>
      </c>
      <c r="E3748" s="34" t="n">
        <v>64</v>
      </c>
      <c r="F3748" s="7" t="n">
        <v>5</v>
      </c>
      <c r="G3748" s="7" t="n">
        <v>4</v>
      </c>
      <c r="H3748" s="33" t="s">
        <v>3</v>
      </c>
      <c r="I3748" s="7" t="n">
        <v>1</v>
      </c>
      <c r="J3748" s="13" t="n">
        <f t="normal" ca="1">A3752</f>
        <v>0</v>
      </c>
    </row>
    <row r="3749" spans="1:9">
      <c r="A3749" t="s">
        <v>4</v>
      </c>
      <c r="B3749" s="4" t="s">
        <v>5</v>
      </c>
      <c r="C3749" s="4" t="s">
        <v>14</v>
      </c>
      <c r="D3749" s="4" t="s">
        <v>10</v>
      </c>
      <c r="E3749" s="4" t="s">
        <v>6</v>
      </c>
      <c r="F3749" s="4" t="s">
        <v>6</v>
      </c>
      <c r="G3749" s="4" t="s">
        <v>6</v>
      </c>
      <c r="H3749" s="4" t="s">
        <v>6</v>
      </c>
    </row>
    <row r="3750" spans="1:9">
      <c r="A3750" t="n">
        <v>31719</v>
      </c>
      <c r="B3750" s="35" t="n">
        <v>51</v>
      </c>
      <c r="C3750" s="7" t="n">
        <v>3</v>
      </c>
      <c r="D3750" s="7" t="n">
        <v>4</v>
      </c>
      <c r="E3750" s="7" t="s">
        <v>260</v>
      </c>
      <c r="F3750" s="7" t="s">
        <v>367</v>
      </c>
      <c r="G3750" s="7" t="s">
        <v>262</v>
      </c>
      <c r="H3750" s="7" t="s">
        <v>261</v>
      </c>
    </row>
    <row r="3751" spans="1:9">
      <c r="A3751" t="s">
        <v>4</v>
      </c>
      <c r="B3751" s="4" t="s">
        <v>5</v>
      </c>
      <c r="C3751" s="4" t="s">
        <v>14</v>
      </c>
      <c r="D3751" s="33" t="s">
        <v>98</v>
      </c>
      <c r="E3751" s="4" t="s">
        <v>5</v>
      </c>
      <c r="F3751" s="4" t="s">
        <v>14</v>
      </c>
      <c r="G3751" s="4" t="s">
        <v>10</v>
      </c>
      <c r="H3751" s="33" t="s">
        <v>99</v>
      </c>
      <c r="I3751" s="4" t="s">
        <v>14</v>
      </c>
      <c r="J3751" s="4" t="s">
        <v>20</v>
      </c>
    </row>
    <row r="3752" spans="1:9">
      <c r="A3752" t="n">
        <v>31732</v>
      </c>
      <c r="B3752" s="12" t="n">
        <v>5</v>
      </c>
      <c r="C3752" s="7" t="n">
        <v>28</v>
      </c>
      <c r="D3752" s="33" t="s">
        <v>3</v>
      </c>
      <c r="E3752" s="34" t="n">
        <v>64</v>
      </c>
      <c r="F3752" s="7" t="n">
        <v>5</v>
      </c>
      <c r="G3752" s="7" t="n">
        <v>2</v>
      </c>
      <c r="H3752" s="33" t="s">
        <v>3</v>
      </c>
      <c r="I3752" s="7" t="n">
        <v>1</v>
      </c>
      <c r="J3752" s="13" t="n">
        <f t="normal" ca="1">A3756</f>
        <v>0</v>
      </c>
    </row>
    <row r="3753" spans="1:9">
      <c r="A3753" t="s">
        <v>4</v>
      </c>
      <c r="B3753" s="4" t="s">
        <v>5</v>
      </c>
      <c r="C3753" s="4" t="s">
        <v>14</v>
      </c>
      <c r="D3753" s="4" t="s">
        <v>10</v>
      </c>
      <c r="E3753" s="4" t="s">
        <v>6</v>
      </c>
      <c r="F3753" s="4" t="s">
        <v>6</v>
      </c>
      <c r="G3753" s="4" t="s">
        <v>6</v>
      </c>
      <c r="H3753" s="4" t="s">
        <v>6</v>
      </c>
    </row>
    <row r="3754" spans="1:9">
      <c r="A3754" t="n">
        <v>31743</v>
      </c>
      <c r="B3754" s="35" t="n">
        <v>51</v>
      </c>
      <c r="C3754" s="7" t="n">
        <v>3</v>
      </c>
      <c r="D3754" s="7" t="n">
        <v>2</v>
      </c>
      <c r="E3754" s="7" t="s">
        <v>260</v>
      </c>
      <c r="F3754" s="7" t="s">
        <v>367</v>
      </c>
      <c r="G3754" s="7" t="s">
        <v>262</v>
      </c>
      <c r="H3754" s="7" t="s">
        <v>261</v>
      </c>
    </row>
    <row r="3755" spans="1:9">
      <c r="A3755" t="s">
        <v>4</v>
      </c>
      <c r="B3755" s="4" t="s">
        <v>5</v>
      </c>
      <c r="C3755" s="4" t="s">
        <v>14</v>
      </c>
      <c r="D3755" s="4" t="s">
        <v>10</v>
      </c>
      <c r="E3755" s="4" t="s">
        <v>6</v>
      </c>
      <c r="F3755" s="4" t="s">
        <v>6</v>
      </c>
      <c r="G3755" s="4" t="s">
        <v>6</v>
      </c>
      <c r="H3755" s="4" t="s">
        <v>6</v>
      </c>
    </row>
    <row r="3756" spans="1:9">
      <c r="A3756" t="n">
        <v>31756</v>
      </c>
      <c r="B3756" s="35" t="n">
        <v>51</v>
      </c>
      <c r="C3756" s="7" t="n">
        <v>3</v>
      </c>
      <c r="D3756" s="7" t="n">
        <v>7032</v>
      </c>
      <c r="E3756" s="7" t="s">
        <v>260</v>
      </c>
      <c r="F3756" s="7" t="s">
        <v>367</v>
      </c>
      <c r="G3756" s="7" t="s">
        <v>262</v>
      </c>
      <c r="H3756" s="7" t="s">
        <v>261</v>
      </c>
    </row>
    <row r="3757" spans="1:9">
      <c r="A3757" t="s">
        <v>4</v>
      </c>
      <c r="B3757" s="4" t="s">
        <v>5</v>
      </c>
      <c r="C3757" s="4" t="s">
        <v>10</v>
      </c>
      <c r="D3757" s="4" t="s">
        <v>19</v>
      </c>
      <c r="E3757" s="4" t="s">
        <v>19</v>
      </c>
      <c r="F3757" s="4" t="s">
        <v>19</v>
      </c>
      <c r="G3757" s="4" t="s">
        <v>10</v>
      </c>
      <c r="H3757" s="4" t="s">
        <v>10</v>
      </c>
    </row>
    <row r="3758" spans="1:9">
      <c r="A3758" t="n">
        <v>31769</v>
      </c>
      <c r="B3758" s="43" t="n">
        <v>60</v>
      </c>
      <c r="C3758" s="7" t="n">
        <v>61488</v>
      </c>
      <c r="D3758" s="7" t="n">
        <v>0</v>
      </c>
      <c r="E3758" s="7" t="n">
        <v>0</v>
      </c>
      <c r="F3758" s="7" t="n">
        <v>0</v>
      </c>
      <c r="G3758" s="7" t="n">
        <v>300</v>
      </c>
      <c r="H3758" s="7" t="n">
        <v>0</v>
      </c>
    </row>
    <row r="3759" spans="1:9">
      <c r="A3759" t="s">
        <v>4</v>
      </c>
      <c r="B3759" s="4" t="s">
        <v>5</v>
      </c>
      <c r="C3759" s="4" t="s">
        <v>14</v>
      </c>
      <c r="D3759" s="4" t="s">
        <v>10</v>
      </c>
    </row>
    <row r="3760" spans="1:9">
      <c r="A3760" t="n">
        <v>31788</v>
      </c>
      <c r="B3760" s="46" t="n">
        <v>58</v>
      </c>
      <c r="C3760" s="7" t="n">
        <v>255</v>
      </c>
      <c r="D3760" s="7" t="n">
        <v>0</v>
      </c>
    </row>
    <row r="3761" spans="1:10">
      <c r="A3761" t="s">
        <v>4</v>
      </c>
      <c r="B3761" s="4" t="s">
        <v>5</v>
      </c>
      <c r="C3761" s="4" t="s">
        <v>14</v>
      </c>
      <c r="D3761" s="4" t="s">
        <v>19</v>
      </c>
      <c r="E3761" s="4" t="s">
        <v>19</v>
      </c>
      <c r="F3761" s="4" t="s">
        <v>19</v>
      </c>
    </row>
    <row r="3762" spans="1:10">
      <c r="A3762" t="n">
        <v>31792</v>
      </c>
      <c r="B3762" s="52" t="n">
        <v>45</v>
      </c>
      <c r="C3762" s="7" t="n">
        <v>9</v>
      </c>
      <c r="D3762" s="7" t="n">
        <v>0.00999999977648258</v>
      </c>
      <c r="E3762" s="7" t="n">
        <v>0.00999999977648258</v>
      </c>
      <c r="F3762" s="7" t="n">
        <v>3</v>
      </c>
    </row>
    <row r="3763" spans="1:10">
      <c r="A3763" t="s">
        <v>4</v>
      </c>
      <c r="B3763" s="4" t="s">
        <v>5</v>
      </c>
      <c r="C3763" s="4" t="s">
        <v>14</v>
      </c>
      <c r="D3763" s="4" t="s">
        <v>10</v>
      </c>
      <c r="E3763" s="4" t="s">
        <v>19</v>
      </c>
      <c r="F3763" s="4" t="s">
        <v>10</v>
      </c>
      <c r="G3763" s="4" t="s">
        <v>9</v>
      </c>
      <c r="H3763" s="4" t="s">
        <v>9</v>
      </c>
      <c r="I3763" s="4" t="s">
        <v>10</v>
      </c>
      <c r="J3763" s="4" t="s">
        <v>10</v>
      </c>
      <c r="K3763" s="4" t="s">
        <v>9</v>
      </c>
      <c r="L3763" s="4" t="s">
        <v>9</v>
      </c>
      <c r="M3763" s="4" t="s">
        <v>9</v>
      </c>
      <c r="N3763" s="4" t="s">
        <v>9</v>
      </c>
      <c r="O3763" s="4" t="s">
        <v>6</v>
      </c>
    </row>
    <row r="3764" spans="1:10">
      <c r="A3764" t="n">
        <v>31806</v>
      </c>
      <c r="B3764" s="11" t="n">
        <v>50</v>
      </c>
      <c r="C3764" s="7" t="n">
        <v>0</v>
      </c>
      <c r="D3764" s="7" t="n">
        <v>5311</v>
      </c>
      <c r="E3764" s="7" t="n">
        <v>1</v>
      </c>
      <c r="F3764" s="7" t="n">
        <v>0</v>
      </c>
      <c r="G3764" s="7" t="n">
        <v>0</v>
      </c>
      <c r="H3764" s="7" t="n">
        <v>-1082130432</v>
      </c>
      <c r="I3764" s="7" t="n">
        <v>0</v>
      </c>
      <c r="J3764" s="7" t="n">
        <v>65533</v>
      </c>
      <c r="K3764" s="7" t="n">
        <v>0</v>
      </c>
      <c r="L3764" s="7" t="n">
        <v>0</v>
      </c>
      <c r="M3764" s="7" t="n">
        <v>0</v>
      </c>
      <c r="N3764" s="7" t="n">
        <v>0</v>
      </c>
      <c r="O3764" s="7" t="s">
        <v>13</v>
      </c>
    </row>
    <row r="3765" spans="1:10">
      <c r="A3765" t="s">
        <v>4</v>
      </c>
      <c r="B3765" s="4" t="s">
        <v>5</v>
      </c>
      <c r="C3765" s="4" t="s">
        <v>14</v>
      </c>
      <c r="D3765" s="4" t="s">
        <v>10</v>
      </c>
      <c r="E3765" s="4" t="s">
        <v>19</v>
      </c>
      <c r="F3765" s="4" t="s">
        <v>10</v>
      </c>
      <c r="G3765" s="4" t="s">
        <v>9</v>
      </c>
      <c r="H3765" s="4" t="s">
        <v>9</v>
      </c>
      <c r="I3765" s="4" t="s">
        <v>10</v>
      </c>
      <c r="J3765" s="4" t="s">
        <v>10</v>
      </c>
      <c r="K3765" s="4" t="s">
        <v>9</v>
      </c>
      <c r="L3765" s="4" t="s">
        <v>9</v>
      </c>
      <c r="M3765" s="4" t="s">
        <v>9</v>
      </c>
      <c r="N3765" s="4" t="s">
        <v>9</v>
      </c>
      <c r="O3765" s="4" t="s">
        <v>6</v>
      </c>
    </row>
    <row r="3766" spans="1:10">
      <c r="A3766" t="n">
        <v>31845</v>
      </c>
      <c r="B3766" s="11" t="n">
        <v>50</v>
      </c>
      <c r="C3766" s="7" t="n">
        <v>0</v>
      </c>
      <c r="D3766" s="7" t="n">
        <v>2062</v>
      </c>
      <c r="E3766" s="7" t="n">
        <v>0.699999988079071</v>
      </c>
      <c r="F3766" s="7" t="n">
        <v>0</v>
      </c>
      <c r="G3766" s="7" t="n">
        <v>0</v>
      </c>
      <c r="H3766" s="7" t="n">
        <v>0</v>
      </c>
      <c r="I3766" s="7" t="n">
        <v>0</v>
      </c>
      <c r="J3766" s="7" t="n">
        <v>65533</v>
      </c>
      <c r="K3766" s="7" t="n">
        <v>0</v>
      </c>
      <c r="L3766" s="7" t="n">
        <v>0</v>
      </c>
      <c r="M3766" s="7" t="n">
        <v>0</v>
      </c>
      <c r="N3766" s="7" t="n">
        <v>0</v>
      </c>
      <c r="O3766" s="7" t="s">
        <v>13</v>
      </c>
    </row>
    <row r="3767" spans="1:10">
      <c r="A3767" t="s">
        <v>4</v>
      </c>
      <c r="B3767" s="4" t="s">
        <v>5</v>
      </c>
      <c r="C3767" s="4" t="s">
        <v>10</v>
      </c>
    </row>
    <row r="3768" spans="1:10">
      <c r="A3768" t="n">
        <v>31884</v>
      </c>
      <c r="B3768" s="26" t="n">
        <v>16</v>
      </c>
      <c r="C3768" s="7" t="n">
        <v>3000</v>
      </c>
    </row>
    <row r="3769" spans="1:10">
      <c r="A3769" t="s">
        <v>4</v>
      </c>
      <c r="B3769" s="4" t="s">
        <v>5</v>
      </c>
      <c r="C3769" s="4" t="s">
        <v>14</v>
      </c>
      <c r="D3769" s="4" t="s">
        <v>10</v>
      </c>
      <c r="E3769" s="4" t="s">
        <v>6</v>
      </c>
      <c r="F3769" s="4" t="s">
        <v>6</v>
      </c>
      <c r="G3769" s="4" t="s">
        <v>6</v>
      </c>
      <c r="H3769" s="4" t="s">
        <v>6</v>
      </c>
    </row>
    <row r="3770" spans="1:10">
      <c r="A3770" t="n">
        <v>31887</v>
      </c>
      <c r="B3770" s="35" t="n">
        <v>51</v>
      </c>
      <c r="C3770" s="7" t="n">
        <v>3</v>
      </c>
      <c r="D3770" s="7" t="n">
        <v>0</v>
      </c>
      <c r="E3770" s="7" t="s">
        <v>368</v>
      </c>
      <c r="F3770" s="7" t="s">
        <v>367</v>
      </c>
      <c r="G3770" s="7" t="s">
        <v>262</v>
      </c>
      <c r="H3770" s="7" t="s">
        <v>261</v>
      </c>
    </row>
    <row r="3771" spans="1:10">
      <c r="A3771" t="s">
        <v>4</v>
      </c>
      <c r="B3771" s="4" t="s">
        <v>5</v>
      </c>
      <c r="C3771" s="4" t="s">
        <v>14</v>
      </c>
      <c r="D3771" s="4" t="s">
        <v>10</v>
      </c>
      <c r="E3771" s="4" t="s">
        <v>6</v>
      </c>
      <c r="F3771" s="4" t="s">
        <v>6</v>
      </c>
      <c r="G3771" s="4" t="s">
        <v>6</v>
      </c>
      <c r="H3771" s="4" t="s">
        <v>6</v>
      </c>
    </row>
    <row r="3772" spans="1:10">
      <c r="A3772" t="n">
        <v>31900</v>
      </c>
      <c r="B3772" s="35" t="n">
        <v>51</v>
      </c>
      <c r="C3772" s="7" t="n">
        <v>3</v>
      </c>
      <c r="D3772" s="7" t="n">
        <v>61488</v>
      </c>
      <c r="E3772" s="7" t="s">
        <v>368</v>
      </c>
      <c r="F3772" s="7" t="s">
        <v>367</v>
      </c>
      <c r="G3772" s="7" t="s">
        <v>262</v>
      </c>
      <c r="H3772" s="7" t="s">
        <v>261</v>
      </c>
    </row>
    <row r="3773" spans="1:10">
      <c r="A3773" t="s">
        <v>4</v>
      </c>
      <c r="B3773" s="4" t="s">
        <v>5</v>
      </c>
      <c r="C3773" s="4" t="s">
        <v>14</v>
      </c>
      <c r="D3773" s="4" t="s">
        <v>10</v>
      </c>
      <c r="E3773" s="4" t="s">
        <v>6</v>
      </c>
      <c r="F3773" s="4" t="s">
        <v>6</v>
      </c>
      <c r="G3773" s="4" t="s">
        <v>6</v>
      </c>
      <c r="H3773" s="4" t="s">
        <v>6</v>
      </c>
    </row>
    <row r="3774" spans="1:10">
      <c r="A3774" t="n">
        <v>31913</v>
      </c>
      <c r="B3774" s="35" t="n">
        <v>51</v>
      </c>
      <c r="C3774" s="7" t="n">
        <v>3</v>
      </c>
      <c r="D3774" s="7" t="n">
        <v>4</v>
      </c>
      <c r="E3774" s="7" t="s">
        <v>368</v>
      </c>
      <c r="F3774" s="7" t="s">
        <v>367</v>
      </c>
      <c r="G3774" s="7" t="s">
        <v>262</v>
      </c>
      <c r="H3774" s="7" t="s">
        <v>261</v>
      </c>
    </row>
    <row r="3775" spans="1:10">
      <c r="A3775" t="s">
        <v>4</v>
      </c>
      <c r="B3775" s="4" t="s">
        <v>5</v>
      </c>
      <c r="C3775" s="4" t="s">
        <v>14</v>
      </c>
      <c r="D3775" s="4" t="s">
        <v>10</v>
      </c>
      <c r="E3775" s="4" t="s">
        <v>6</v>
      </c>
      <c r="F3775" s="4" t="s">
        <v>6</v>
      </c>
      <c r="G3775" s="4" t="s">
        <v>6</v>
      </c>
      <c r="H3775" s="4" t="s">
        <v>6</v>
      </c>
    </row>
    <row r="3776" spans="1:10">
      <c r="A3776" t="n">
        <v>31926</v>
      </c>
      <c r="B3776" s="35" t="n">
        <v>51</v>
      </c>
      <c r="C3776" s="7" t="n">
        <v>3</v>
      </c>
      <c r="D3776" s="7" t="n">
        <v>2</v>
      </c>
      <c r="E3776" s="7" t="s">
        <v>368</v>
      </c>
      <c r="F3776" s="7" t="s">
        <v>367</v>
      </c>
      <c r="G3776" s="7" t="s">
        <v>262</v>
      </c>
      <c r="H3776" s="7" t="s">
        <v>261</v>
      </c>
    </row>
    <row r="3777" spans="1:15">
      <c r="A3777" t="s">
        <v>4</v>
      </c>
      <c r="B3777" s="4" t="s">
        <v>5</v>
      </c>
      <c r="C3777" s="4" t="s">
        <v>14</v>
      </c>
      <c r="D3777" s="4" t="s">
        <v>10</v>
      </c>
      <c r="E3777" s="4" t="s">
        <v>10</v>
      </c>
      <c r="F3777" s="4" t="s">
        <v>9</v>
      </c>
    </row>
    <row r="3778" spans="1:15">
      <c r="A3778" t="n">
        <v>31939</v>
      </c>
      <c r="B3778" s="72" t="n">
        <v>84</v>
      </c>
      <c r="C3778" s="7" t="n">
        <v>1</v>
      </c>
      <c r="D3778" s="7" t="n">
        <v>0</v>
      </c>
      <c r="E3778" s="7" t="n">
        <v>1000</v>
      </c>
      <c r="F3778" s="7" t="n">
        <v>0</v>
      </c>
    </row>
    <row r="3779" spans="1:15">
      <c r="A3779" t="s">
        <v>4</v>
      </c>
      <c r="B3779" s="4" t="s">
        <v>5</v>
      </c>
      <c r="C3779" s="4" t="s">
        <v>10</v>
      </c>
      <c r="D3779" s="4" t="s">
        <v>14</v>
      </c>
      <c r="E3779" s="4" t="s">
        <v>19</v>
      </c>
      <c r="F3779" s="4" t="s">
        <v>10</v>
      </c>
    </row>
    <row r="3780" spans="1:15">
      <c r="A3780" t="n">
        <v>31949</v>
      </c>
      <c r="B3780" s="39" t="n">
        <v>59</v>
      </c>
      <c r="C3780" s="7" t="n">
        <v>0</v>
      </c>
      <c r="D3780" s="7" t="n">
        <v>1</v>
      </c>
      <c r="E3780" s="7" t="n">
        <v>0.150000005960464</v>
      </c>
      <c r="F3780" s="7" t="n">
        <v>0</v>
      </c>
    </row>
    <row r="3781" spans="1:15">
      <c r="A3781" t="s">
        <v>4</v>
      </c>
      <c r="B3781" s="4" t="s">
        <v>5</v>
      </c>
      <c r="C3781" s="4" t="s">
        <v>10</v>
      </c>
    </row>
    <row r="3782" spans="1:15">
      <c r="A3782" t="n">
        <v>31959</v>
      </c>
      <c r="B3782" s="26" t="n">
        <v>16</v>
      </c>
      <c r="C3782" s="7" t="n">
        <v>50</v>
      </c>
    </row>
    <row r="3783" spans="1:15">
      <c r="A3783" t="s">
        <v>4</v>
      </c>
      <c r="B3783" s="4" t="s">
        <v>5</v>
      </c>
      <c r="C3783" s="4" t="s">
        <v>14</v>
      </c>
      <c r="D3783" s="33" t="s">
        <v>98</v>
      </c>
      <c r="E3783" s="4" t="s">
        <v>5</v>
      </c>
      <c r="F3783" s="4" t="s">
        <v>14</v>
      </c>
      <c r="G3783" s="4" t="s">
        <v>10</v>
      </c>
      <c r="H3783" s="33" t="s">
        <v>99</v>
      </c>
      <c r="I3783" s="4" t="s">
        <v>14</v>
      </c>
      <c r="J3783" s="4" t="s">
        <v>20</v>
      </c>
    </row>
    <row r="3784" spans="1:15">
      <c r="A3784" t="n">
        <v>31962</v>
      </c>
      <c r="B3784" s="12" t="n">
        <v>5</v>
      </c>
      <c r="C3784" s="7" t="n">
        <v>28</v>
      </c>
      <c r="D3784" s="33" t="s">
        <v>3</v>
      </c>
      <c r="E3784" s="34" t="n">
        <v>64</v>
      </c>
      <c r="F3784" s="7" t="n">
        <v>5</v>
      </c>
      <c r="G3784" s="7" t="n">
        <v>4</v>
      </c>
      <c r="H3784" s="33" t="s">
        <v>3</v>
      </c>
      <c r="I3784" s="7" t="n">
        <v>1</v>
      </c>
      <c r="J3784" s="13" t="n">
        <f t="normal" ca="1">A3790</f>
        <v>0</v>
      </c>
    </row>
    <row r="3785" spans="1:15">
      <c r="A3785" t="s">
        <v>4</v>
      </c>
      <c r="B3785" s="4" t="s">
        <v>5</v>
      </c>
      <c r="C3785" s="4" t="s">
        <v>10</v>
      </c>
      <c r="D3785" s="4" t="s">
        <v>14</v>
      </c>
      <c r="E3785" s="4" t="s">
        <v>19</v>
      </c>
      <c r="F3785" s="4" t="s">
        <v>10</v>
      </c>
    </row>
    <row r="3786" spans="1:15">
      <c r="A3786" t="n">
        <v>31973</v>
      </c>
      <c r="B3786" s="39" t="n">
        <v>59</v>
      </c>
      <c r="C3786" s="7" t="n">
        <v>4</v>
      </c>
      <c r="D3786" s="7" t="n">
        <v>1</v>
      </c>
      <c r="E3786" s="7" t="n">
        <v>0.150000005960464</v>
      </c>
      <c r="F3786" s="7" t="n">
        <v>0</v>
      </c>
    </row>
    <row r="3787" spans="1:15">
      <c r="A3787" t="s">
        <v>4</v>
      </c>
      <c r="B3787" s="4" t="s">
        <v>5</v>
      </c>
      <c r="C3787" s="4" t="s">
        <v>10</v>
      </c>
    </row>
    <row r="3788" spans="1:15">
      <c r="A3788" t="n">
        <v>31983</v>
      </c>
      <c r="B3788" s="26" t="n">
        <v>16</v>
      </c>
      <c r="C3788" s="7" t="n">
        <v>50</v>
      </c>
    </row>
    <row r="3789" spans="1:15">
      <c r="A3789" t="s">
        <v>4</v>
      </c>
      <c r="B3789" s="4" t="s">
        <v>5</v>
      </c>
      <c r="C3789" s="4" t="s">
        <v>14</v>
      </c>
      <c r="D3789" s="33" t="s">
        <v>98</v>
      </c>
      <c r="E3789" s="4" t="s">
        <v>5</v>
      </c>
      <c r="F3789" s="4" t="s">
        <v>14</v>
      </c>
      <c r="G3789" s="4" t="s">
        <v>10</v>
      </c>
      <c r="H3789" s="33" t="s">
        <v>99</v>
      </c>
      <c r="I3789" s="4" t="s">
        <v>14</v>
      </c>
      <c r="J3789" s="4" t="s">
        <v>20</v>
      </c>
    </row>
    <row r="3790" spans="1:15">
      <c r="A3790" t="n">
        <v>31986</v>
      </c>
      <c r="B3790" s="12" t="n">
        <v>5</v>
      </c>
      <c r="C3790" s="7" t="n">
        <v>28</v>
      </c>
      <c r="D3790" s="33" t="s">
        <v>3</v>
      </c>
      <c r="E3790" s="34" t="n">
        <v>64</v>
      </c>
      <c r="F3790" s="7" t="n">
        <v>5</v>
      </c>
      <c r="G3790" s="7" t="n">
        <v>2</v>
      </c>
      <c r="H3790" s="33" t="s">
        <v>3</v>
      </c>
      <c r="I3790" s="7" t="n">
        <v>1</v>
      </c>
      <c r="J3790" s="13" t="n">
        <f t="normal" ca="1">A3796</f>
        <v>0</v>
      </c>
    </row>
    <row r="3791" spans="1:15">
      <c r="A3791" t="s">
        <v>4</v>
      </c>
      <c r="B3791" s="4" t="s">
        <v>5</v>
      </c>
      <c r="C3791" s="4" t="s">
        <v>10</v>
      </c>
      <c r="D3791" s="4" t="s">
        <v>14</v>
      </c>
      <c r="E3791" s="4" t="s">
        <v>19</v>
      </c>
      <c r="F3791" s="4" t="s">
        <v>10</v>
      </c>
    </row>
    <row r="3792" spans="1:15">
      <c r="A3792" t="n">
        <v>31997</v>
      </c>
      <c r="B3792" s="39" t="n">
        <v>59</v>
      </c>
      <c r="C3792" s="7" t="n">
        <v>2</v>
      </c>
      <c r="D3792" s="7" t="n">
        <v>1</v>
      </c>
      <c r="E3792" s="7" t="n">
        <v>0.150000005960464</v>
      </c>
      <c r="F3792" s="7" t="n">
        <v>0</v>
      </c>
    </row>
    <row r="3793" spans="1:10">
      <c r="A3793" t="s">
        <v>4</v>
      </c>
      <c r="B3793" s="4" t="s">
        <v>5</v>
      </c>
      <c r="C3793" s="4" t="s">
        <v>10</v>
      </c>
    </row>
    <row r="3794" spans="1:10">
      <c r="A3794" t="n">
        <v>32007</v>
      </c>
      <c r="B3794" s="26" t="n">
        <v>16</v>
      </c>
      <c r="C3794" s="7" t="n">
        <v>50</v>
      </c>
    </row>
    <row r="3795" spans="1:10">
      <c r="A3795" t="s">
        <v>4</v>
      </c>
      <c r="B3795" s="4" t="s">
        <v>5</v>
      </c>
      <c r="C3795" s="4" t="s">
        <v>14</v>
      </c>
      <c r="D3795" s="33" t="s">
        <v>98</v>
      </c>
      <c r="E3795" s="4" t="s">
        <v>5</v>
      </c>
      <c r="F3795" s="4" t="s">
        <v>14</v>
      </c>
      <c r="G3795" s="4" t="s">
        <v>10</v>
      </c>
      <c r="H3795" s="33" t="s">
        <v>99</v>
      </c>
      <c r="I3795" s="4" t="s">
        <v>14</v>
      </c>
      <c r="J3795" s="4" t="s">
        <v>20</v>
      </c>
    </row>
    <row r="3796" spans="1:10">
      <c r="A3796" t="n">
        <v>32010</v>
      </c>
      <c r="B3796" s="12" t="n">
        <v>5</v>
      </c>
      <c r="C3796" s="7" t="n">
        <v>28</v>
      </c>
      <c r="D3796" s="33" t="s">
        <v>3</v>
      </c>
      <c r="E3796" s="34" t="n">
        <v>64</v>
      </c>
      <c r="F3796" s="7" t="n">
        <v>5</v>
      </c>
      <c r="G3796" s="7" t="n">
        <v>7</v>
      </c>
      <c r="H3796" s="33" t="s">
        <v>3</v>
      </c>
      <c r="I3796" s="7" t="n">
        <v>1</v>
      </c>
      <c r="J3796" s="13" t="n">
        <f t="normal" ca="1">A3802</f>
        <v>0</v>
      </c>
    </row>
    <row r="3797" spans="1:10">
      <c r="A3797" t="s">
        <v>4</v>
      </c>
      <c r="B3797" s="4" t="s">
        <v>5</v>
      </c>
      <c r="C3797" s="4" t="s">
        <v>10</v>
      </c>
      <c r="D3797" s="4" t="s">
        <v>14</v>
      </c>
      <c r="E3797" s="4" t="s">
        <v>19</v>
      </c>
      <c r="F3797" s="4" t="s">
        <v>10</v>
      </c>
    </row>
    <row r="3798" spans="1:10">
      <c r="A3798" t="n">
        <v>32021</v>
      </c>
      <c r="B3798" s="39" t="n">
        <v>59</v>
      </c>
      <c r="C3798" s="7" t="n">
        <v>7</v>
      </c>
      <c r="D3798" s="7" t="n">
        <v>1</v>
      </c>
      <c r="E3798" s="7" t="n">
        <v>0.150000005960464</v>
      </c>
      <c r="F3798" s="7" t="n">
        <v>0</v>
      </c>
    </row>
    <row r="3799" spans="1:10">
      <c r="A3799" t="s">
        <v>4</v>
      </c>
      <c r="B3799" s="4" t="s">
        <v>5</v>
      </c>
      <c r="C3799" s="4" t="s">
        <v>10</v>
      </c>
    </row>
    <row r="3800" spans="1:10">
      <c r="A3800" t="n">
        <v>32031</v>
      </c>
      <c r="B3800" s="26" t="n">
        <v>16</v>
      </c>
      <c r="C3800" s="7" t="n">
        <v>50</v>
      </c>
    </row>
    <row r="3801" spans="1:10">
      <c r="A3801" t="s">
        <v>4</v>
      </c>
      <c r="B3801" s="4" t="s">
        <v>5</v>
      </c>
      <c r="C3801" s="4" t="s">
        <v>10</v>
      </c>
    </row>
    <row r="3802" spans="1:10">
      <c r="A3802" t="n">
        <v>32034</v>
      </c>
      <c r="B3802" s="26" t="n">
        <v>16</v>
      </c>
      <c r="C3802" s="7" t="n">
        <v>1000</v>
      </c>
    </row>
    <row r="3803" spans="1:10">
      <c r="A3803" t="s">
        <v>4</v>
      </c>
      <c r="B3803" s="4" t="s">
        <v>5</v>
      </c>
      <c r="C3803" s="4" t="s">
        <v>14</v>
      </c>
      <c r="D3803" s="4" t="s">
        <v>10</v>
      </c>
      <c r="E3803" s="4" t="s">
        <v>19</v>
      </c>
    </row>
    <row r="3804" spans="1:10">
      <c r="A3804" t="n">
        <v>32037</v>
      </c>
      <c r="B3804" s="46" t="n">
        <v>58</v>
      </c>
      <c r="C3804" s="7" t="n">
        <v>101</v>
      </c>
      <c r="D3804" s="7" t="n">
        <v>500</v>
      </c>
      <c r="E3804" s="7" t="n">
        <v>1</v>
      </c>
    </row>
    <row r="3805" spans="1:10">
      <c r="A3805" t="s">
        <v>4</v>
      </c>
      <c r="B3805" s="4" t="s">
        <v>5</v>
      </c>
      <c r="C3805" s="4" t="s">
        <v>14</v>
      </c>
      <c r="D3805" s="4" t="s">
        <v>10</v>
      </c>
    </row>
    <row r="3806" spans="1:10">
      <c r="A3806" t="n">
        <v>32045</v>
      </c>
      <c r="B3806" s="46" t="n">
        <v>58</v>
      </c>
      <c r="C3806" s="7" t="n">
        <v>254</v>
      </c>
      <c r="D3806" s="7" t="n">
        <v>0</v>
      </c>
    </row>
    <row r="3807" spans="1:10">
      <c r="A3807" t="s">
        <v>4</v>
      </c>
      <c r="B3807" s="4" t="s">
        <v>5</v>
      </c>
      <c r="C3807" s="4" t="s">
        <v>14</v>
      </c>
      <c r="D3807" s="4" t="s">
        <v>14</v>
      </c>
      <c r="E3807" s="4" t="s">
        <v>19</v>
      </c>
      <c r="F3807" s="4" t="s">
        <v>19</v>
      </c>
      <c r="G3807" s="4" t="s">
        <v>19</v>
      </c>
      <c r="H3807" s="4" t="s">
        <v>10</v>
      </c>
    </row>
    <row r="3808" spans="1:10">
      <c r="A3808" t="n">
        <v>32049</v>
      </c>
      <c r="B3808" s="52" t="n">
        <v>45</v>
      </c>
      <c r="C3808" s="7" t="n">
        <v>2</v>
      </c>
      <c r="D3808" s="7" t="n">
        <v>3</v>
      </c>
      <c r="E3808" s="7" t="n">
        <v>-29.4699993133545</v>
      </c>
      <c r="F3808" s="7" t="n">
        <v>14.2700004577637</v>
      </c>
      <c r="G3808" s="7" t="n">
        <v>84.8099975585938</v>
      </c>
      <c r="H3808" s="7" t="n">
        <v>0</v>
      </c>
    </row>
    <row r="3809" spans="1:10">
      <c r="A3809" t="s">
        <v>4</v>
      </c>
      <c r="B3809" s="4" t="s">
        <v>5</v>
      </c>
      <c r="C3809" s="4" t="s">
        <v>14</v>
      </c>
      <c r="D3809" s="4" t="s">
        <v>14</v>
      </c>
      <c r="E3809" s="4" t="s">
        <v>19</v>
      </c>
      <c r="F3809" s="4" t="s">
        <v>19</v>
      </c>
      <c r="G3809" s="4" t="s">
        <v>19</v>
      </c>
      <c r="H3809" s="4" t="s">
        <v>10</v>
      </c>
      <c r="I3809" s="4" t="s">
        <v>14</v>
      </c>
    </row>
    <row r="3810" spans="1:10">
      <c r="A3810" t="n">
        <v>32066</v>
      </c>
      <c r="B3810" s="52" t="n">
        <v>45</v>
      </c>
      <c r="C3810" s="7" t="n">
        <v>4</v>
      </c>
      <c r="D3810" s="7" t="n">
        <v>3</v>
      </c>
      <c r="E3810" s="7" t="n">
        <v>5.76999998092651</v>
      </c>
      <c r="F3810" s="7" t="n">
        <v>305.850006103516</v>
      </c>
      <c r="G3810" s="7" t="n">
        <v>10.5299997329712</v>
      </c>
      <c r="H3810" s="7" t="n">
        <v>0</v>
      </c>
      <c r="I3810" s="7" t="n">
        <v>1</v>
      </c>
    </row>
    <row r="3811" spans="1:10">
      <c r="A3811" t="s">
        <v>4</v>
      </c>
      <c r="B3811" s="4" t="s">
        <v>5</v>
      </c>
      <c r="C3811" s="4" t="s">
        <v>14</v>
      </c>
      <c r="D3811" s="4" t="s">
        <v>14</v>
      </c>
      <c r="E3811" s="4" t="s">
        <v>19</v>
      </c>
      <c r="F3811" s="4" t="s">
        <v>10</v>
      </c>
    </row>
    <row r="3812" spans="1:10">
      <c r="A3812" t="n">
        <v>32084</v>
      </c>
      <c r="B3812" s="52" t="n">
        <v>45</v>
      </c>
      <c r="C3812" s="7" t="n">
        <v>5</v>
      </c>
      <c r="D3812" s="7" t="n">
        <v>3</v>
      </c>
      <c r="E3812" s="7" t="n">
        <v>10.8000001907349</v>
      </c>
      <c r="F3812" s="7" t="n">
        <v>0</v>
      </c>
    </row>
    <row r="3813" spans="1:10">
      <c r="A3813" t="s">
        <v>4</v>
      </c>
      <c r="B3813" s="4" t="s">
        <v>5</v>
      </c>
      <c r="C3813" s="4" t="s">
        <v>14</v>
      </c>
      <c r="D3813" s="4" t="s">
        <v>14</v>
      </c>
      <c r="E3813" s="4" t="s">
        <v>19</v>
      </c>
      <c r="F3813" s="4" t="s">
        <v>10</v>
      </c>
    </row>
    <row r="3814" spans="1:10">
      <c r="A3814" t="n">
        <v>32093</v>
      </c>
      <c r="B3814" s="52" t="n">
        <v>45</v>
      </c>
      <c r="C3814" s="7" t="n">
        <v>11</v>
      </c>
      <c r="D3814" s="7" t="n">
        <v>3</v>
      </c>
      <c r="E3814" s="7" t="n">
        <v>38</v>
      </c>
      <c r="F3814" s="7" t="n">
        <v>0</v>
      </c>
    </row>
    <row r="3815" spans="1:10">
      <c r="A3815" t="s">
        <v>4</v>
      </c>
      <c r="B3815" s="4" t="s">
        <v>5</v>
      </c>
      <c r="C3815" s="4" t="s">
        <v>14</v>
      </c>
      <c r="D3815" s="4" t="s">
        <v>14</v>
      </c>
      <c r="E3815" s="4" t="s">
        <v>19</v>
      </c>
      <c r="F3815" s="4" t="s">
        <v>10</v>
      </c>
    </row>
    <row r="3816" spans="1:10">
      <c r="A3816" t="n">
        <v>32102</v>
      </c>
      <c r="B3816" s="52" t="n">
        <v>45</v>
      </c>
      <c r="C3816" s="7" t="n">
        <v>5</v>
      </c>
      <c r="D3816" s="7" t="n">
        <v>3</v>
      </c>
      <c r="E3816" s="7" t="n">
        <v>3.59999990463257</v>
      </c>
      <c r="F3816" s="7" t="n">
        <v>4000</v>
      </c>
    </row>
    <row r="3817" spans="1:10">
      <c r="A3817" t="s">
        <v>4</v>
      </c>
      <c r="B3817" s="4" t="s">
        <v>5</v>
      </c>
      <c r="C3817" s="4" t="s">
        <v>10</v>
      </c>
      <c r="D3817" s="4" t="s">
        <v>9</v>
      </c>
    </row>
    <row r="3818" spans="1:10">
      <c r="A3818" t="n">
        <v>32111</v>
      </c>
      <c r="B3818" s="55" t="n">
        <v>44</v>
      </c>
      <c r="C3818" s="7" t="n">
        <v>1663</v>
      </c>
      <c r="D3818" s="7" t="n">
        <v>128</v>
      </c>
    </row>
    <row r="3819" spans="1:10">
      <c r="A3819" t="s">
        <v>4</v>
      </c>
      <c r="B3819" s="4" t="s">
        <v>5</v>
      </c>
      <c r="C3819" s="4" t="s">
        <v>14</v>
      </c>
      <c r="D3819" s="4" t="s">
        <v>10</v>
      </c>
    </row>
    <row r="3820" spans="1:10">
      <c r="A3820" t="n">
        <v>32118</v>
      </c>
      <c r="B3820" s="46" t="n">
        <v>58</v>
      </c>
      <c r="C3820" s="7" t="n">
        <v>255</v>
      </c>
      <c r="D3820" s="7" t="n">
        <v>0</v>
      </c>
    </row>
    <row r="3821" spans="1:10">
      <c r="A3821" t="s">
        <v>4</v>
      </c>
      <c r="B3821" s="4" t="s">
        <v>5</v>
      </c>
      <c r="C3821" s="4" t="s">
        <v>10</v>
      </c>
    </row>
    <row r="3822" spans="1:10">
      <c r="A3822" t="n">
        <v>32122</v>
      </c>
      <c r="B3822" s="26" t="n">
        <v>16</v>
      </c>
      <c r="C3822" s="7" t="n">
        <v>1000</v>
      </c>
    </row>
    <row r="3823" spans="1:10">
      <c r="A3823" t="s">
        <v>4</v>
      </c>
      <c r="B3823" s="4" t="s">
        <v>5</v>
      </c>
      <c r="C3823" s="4" t="s">
        <v>14</v>
      </c>
      <c r="D3823" s="4" t="s">
        <v>10</v>
      </c>
      <c r="E3823" s="4" t="s">
        <v>10</v>
      </c>
      <c r="F3823" s="4" t="s">
        <v>9</v>
      </c>
    </row>
    <row r="3824" spans="1:10">
      <c r="A3824" t="n">
        <v>32125</v>
      </c>
      <c r="B3824" s="72" t="n">
        <v>84</v>
      </c>
      <c r="C3824" s="7" t="n">
        <v>0</v>
      </c>
      <c r="D3824" s="7" t="n">
        <v>1</v>
      </c>
      <c r="E3824" s="7" t="n">
        <v>0</v>
      </c>
      <c r="F3824" s="7" t="n">
        <v>1056964608</v>
      </c>
    </row>
    <row r="3825" spans="1:9">
      <c r="A3825" t="s">
        <v>4</v>
      </c>
      <c r="B3825" s="4" t="s">
        <v>5</v>
      </c>
      <c r="C3825" s="4" t="s">
        <v>10</v>
      </c>
      <c r="D3825" s="4" t="s">
        <v>14</v>
      </c>
      <c r="E3825" s="4" t="s">
        <v>14</v>
      </c>
      <c r="F3825" s="4" t="s">
        <v>6</v>
      </c>
    </row>
    <row r="3826" spans="1:9">
      <c r="A3826" t="n">
        <v>32135</v>
      </c>
      <c r="B3826" s="32" t="n">
        <v>20</v>
      </c>
      <c r="C3826" s="7" t="n">
        <v>1663</v>
      </c>
      <c r="D3826" s="7" t="n">
        <v>2</v>
      </c>
      <c r="E3826" s="7" t="n">
        <v>11</v>
      </c>
      <c r="F3826" s="7" t="s">
        <v>369</v>
      </c>
    </row>
    <row r="3827" spans="1:9">
      <c r="A3827" t="s">
        <v>4</v>
      </c>
      <c r="B3827" s="4" t="s">
        <v>5</v>
      </c>
      <c r="C3827" s="4" t="s">
        <v>14</v>
      </c>
      <c r="D3827" s="4" t="s">
        <v>10</v>
      </c>
      <c r="E3827" s="4" t="s">
        <v>19</v>
      </c>
      <c r="F3827" s="4" t="s">
        <v>10</v>
      </c>
      <c r="G3827" s="4" t="s">
        <v>9</v>
      </c>
      <c r="H3827" s="4" t="s">
        <v>9</v>
      </c>
      <c r="I3827" s="4" t="s">
        <v>10</v>
      </c>
      <c r="J3827" s="4" t="s">
        <v>10</v>
      </c>
      <c r="K3827" s="4" t="s">
        <v>9</v>
      </c>
      <c r="L3827" s="4" t="s">
        <v>9</v>
      </c>
      <c r="M3827" s="4" t="s">
        <v>9</v>
      </c>
      <c r="N3827" s="4" t="s">
        <v>9</v>
      </c>
      <c r="O3827" s="4" t="s">
        <v>6</v>
      </c>
    </row>
    <row r="3828" spans="1:9">
      <c r="A3828" t="n">
        <v>32166</v>
      </c>
      <c r="B3828" s="11" t="n">
        <v>50</v>
      </c>
      <c r="C3828" s="7" t="n">
        <v>0</v>
      </c>
      <c r="D3828" s="7" t="n">
        <v>4014</v>
      </c>
      <c r="E3828" s="7" t="n">
        <v>0.5</v>
      </c>
      <c r="F3828" s="7" t="n">
        <v>0</v>
      </c>
      <c r="G3828" s="7" t="n">
        <v>0</v>
      </c>
      <c r="H3828" s="7" t="n">
        <v>0</v>
      </c>
      <c r="I3828" s="7" t="n">
        <v>0</v>
      </c>
      <c r="J3828" s="7" t="n">
        <v>65533</v>
      </c>
      <c r="K3828" s="7" t="n">
        <v>0</v>
      </c>
      <c r="L3828" s="7" t="n">
        <v>0</v>
      </c>
      <c r="M3828" s="7" t="n">
        <v>0</v>
      </c>
      <c r="N3828" s="7" t="n">
        <v>0</v>
      </c>
      <c r="O3828" s="7" t="s">
        <v>13</v>
      </c>
    </row>
    <row r="3829" spans="1:9">
      <c r="A3829" t="s">
        <v>4</v>
      </c>
      <c r="B3829" s="4" t="s">
        <v>5</v>
      </c>
      <c r="C3829" s="4" t="s">
        <v>10</v>
      </c>
    </row>
    <row r="3830" spans="1:9">
      <c r="A3830" t="n">
        <v>32205</v>
      </c>
      <c r="B3830" s="26" t="n">
        <v>16</v>
      </c>
      <c r="C3830" s="7" t="n">
        <v>500</v>
      </c>
    </row>
    <row r="3831" spans="1:9">
      <c r="A3831" t="s">
        <v>4</v>
      </c>
      <c r="B3831" s="4" t="s">
        <v>5</v>
      </c>
      <c r="C3831" s="4" t="s">
        <v>14</v>
      </c>
      <c r="D3831" s="4" t="s">
        <v>10</v>
      </c>
      <c r="E3831" s="4" t="s">
        <v>19</v>
      </c>
      <c r="F3831" s="4" t="s">
        <v>10</v>
      </c>
      <c r="G3831" s="4" t="s">
        <v>9</v>
      </c>
      <c r="H3831" s="4" t="s">
        <v>9</v>
      </c>
      <c r="I3831" s="4" t="s">
        <v>10</v>
      </c>
      <c r="J3831" s="4" t="s">
        <v>10</v>
      </c>
      <c r="K3831" s="4" t="s">
        <v>9</v>
      </c>
      <c r="L3831" s="4" t="s">
        <v>9</v>
      </c>
      <c r="M3831" s="4" t="s">
        <v>9</v>
      </c>
      <c r="N3831" s="4" t="s">
        <v>9</v>
      </c>
      <c r="O3831" s="4" t="s">
        <v>6</v>
      </c>
    </row>
    <row r="3832" spans="1:9">
      <c r="A3832" t="n">
        <v>32208</v>
      </c>
      <c r="B3832" s="11" t="n">
        <v>50</v>
      </c>
      <c r="C3832" s="7" t="n">
        <v>0</v>
      </c>
      <c r="D3832" s="7" t="n">
        <v>4014</v>
      </c>
      <c r="E3832" s="7" t="n">
        <v>0.5</v>
      </c>
      <c r="F3832" s="7" t="n">
        <v>0</v>
      </c>
      <c r="G3832" s="7" t="n">
        <v>0</v>
      </c>
      <c r="H3832" s="7" t="n">
        <v>0</v>
      </c>
      <c r="I3832" s="7" t="n">
        <v>0</v>
      </c>
      <c r="J3832" s="7" t="n">
        <v>65533</v>
      </c>
      <c r="K3832" s="7" t="n">
        <v>0</v>
      </c>
      <c r="L3832" s="7" t="n">
        <v>0</v>
      </c>
      <c r="M3832" s="7" t="n">
        <v>0</v>
      </c>
      <c r="N3832" s="7" t="n">
        <v>0</v>
      </c>
      <c r="O3832" s="7" t="s">
        <v>13</v>
      </c>
    </row>
    <row r="3833" spans="1:9">
      <c r="A3833" t="s">
        <v>4</v>
      </c>
      <c r="B3833" s="4" t="s">
        <v>5</v>
      </c>
      <c r="C3833" s="4" t="s">
        <v>10</v>
      </c>
    </row>
    <row r="3834" spans="1:9">
      <c r="A3834" t="n">
        <v>32247</v>
      </c>
      <c r="B3834" s="26" t="n">
        <v>16</v>
      </c>
      <c r="C3834" s="7" t="n">
        <v>500</v>
      </c>
    </row>
    <row r="3835" spans="1:9">
      <c r="A3835" t="s">
        <v>4</v>
      </c>
      <c r="B3835" s="4" t="s">
        <v>5</v>
      </c>
      <c r="C3835" s="4" t="s">
        <v>14</v>
      </c>
      <c r="D3835" s="4" t="s">
        <v>10</v>
      </c>
      <c r="E3835" s="4" t="s">
        <v>19</v>
      </c>
      <c r="F3835" s="4" t="s">
        <v>10</v>
      </c>
      <c r="G3835" s="4" t="s">
        <v>9</v>
      </c>
      <c r="H3835" s="4" t="s">
        <v>9</v>
      </c>
      <c r="I3835" s="4" t="s">
        <v>10</v>
      </c>
      <c r="J3835" s="4" t="s">
        <v>10</v>
      </c>
      <c r="K3835" s="4" t="s">
        <v>9</v>
      </c>
      <c r="L3835" s="4" t="s">
        <v>9</v>
      </c>
      <c r="M3835" s="4" t="s">
        <v>9</v>
      </c>
      <c r="N3835" s="4" t="s">
        <v>9</v>
      </c>
      <c r="O3835" s="4" t="s">
        <v>6</v>
      </c>
    </row>
    <row r="3836" spans="1:9">
      <c r="A3836" t="n">
        <v>32250</v>
      </c>
      <c r="B3836" s="11" t="n">
        <v>50</v>
      </c>
      <c r="C3836" s="7" t="n">
        <v>0</v>
      </c>
      <c r="D3836" s="7" t="n">
        <v>4014</v>
      </c>
      <c r="E3836" s="7" t="n">
        <v>0.5</v>
      </c>
      <c r="F3836" s="7" t="n">
        <v>0</v>
      </c>
      <c r="G3836" s="7" t="n">
        <v>0</v>
      </c>
      <c r="H3836" s="7" t="n">
        <v>0</v>
      </c>
      <c r="I3836" s="7" t="n">
        <v>0</v>
      </c>
      <c r="J3836" s="7" t="n">
        <v>65533</v>
      </c>
      <c r="K3836" s="7" t="n">
        <v>0</v>
      </c>
      <c r="L3836" s="7" t="n">
        <v>0</v>
      </c>
      <c r="M3836" s="7" t="n">
        <v>0</v>
      </c>
      <c r="N3836" s="7" t="n">
        <v>0</v>
      </c>
      <c r="O3836" s="7" t="s">
        <v>13</v>
      </c>
    </row>
    <row r="3837" spans="1:9">
      <c r="A3837" t="s">
        <v>4</v>
      </c>
      <c r="B3837" s="4" t="s">
        <v>5</v>
      </c>
      <c r="C3837" s="4" t="s">
        <v>10</v>
      </c>
    </row>
    <row r="3838" spans="1:9">
      <c r="A3838" t="n">
        <v>32289</v>
      </c>
      <c r="B3838" s="26" t="n">
        <v>16</v>
      </c>
      <c r="C3838" s="7" t="n">
        <v>2000</v>
      </c>
    </row>
    <row r="3839" spans="1:9">
      <c r="A3839" t="s">
        <v>4</v>
      </c>
      <c r="B3839" s="4" t="s">
        <v>5</v>
      </c>
      <c r="C3839" s="4" t="s">
        <v>14</v>
      </c>
      <c r="D3839" s="4" t="s">
        <v>10</v>
      </c>
      <c r="E3839" s="4" t="s">
        <v>10</v>
      </c>
      <c r="F3839" s="4" t="s">
        <v>9</v>
      </c>
    </row>
    <row r="3840" spans="1:9">
      <c r="A3840" t="n">
        <v>32292</v>
      </c>
      <c r="B3840" s="72" t="n">
        <v>84</v>
      </c>
      <c r="C3840" s="7" t="n">
        <v>1</v>
      </c>
      <c r="D3840" s="7" t="n">
        <v>0</v>
      </c>
      <c r="E3840" s="7" t="n">
        <v>0</v>
      </c>
      <c r="F3840" s="7" t="n">
        <v>0</v>
      </c>
    </row>
    <row r="3841" spans="1:15">
      <c r="A3841" t="s">
        <v>4</v>
      </c>
      <c r="B3841" s="4" t="s">
        <v>5</v>
      </c>
      <c r="C3841" s="4" t="s">
        <v>14</v>
      </c>
      <c r="D3841" s="4" t="s">
        <v>10</v>
      </c>
      <c r="E3841" s="4" t="s">
        <v>19</v>
      </c>
    </row>
    <row r="3842" spans="1:15">
      <c r="A3842" t="n">
        <v>32302</v>
      </c>
      <c r="B3842" s="46" t="n">
        <v>58</v>
      </c>
      <c r="C3842" s="7" t="n">
        <v>101</v>
      </c>
      <c r="D3842" s="7" t="n">
        <v>500</v>
      </c>
      <c r="E3842" s="7" t="n">
        <v>1</v>
      </c>
    </row>
    <row r="3843" spans="1:15">
      <c r="A3843" t="s">
        <v>4</v>
      </c>
      <c r="B3843" s="4" t="s">
        <v>5</v>
      </c>
      <c r="C3843" s="4" t="s">
        <v>14</v>
      </c>
      <c r="D3843" s="4" t="s">
        <v>10</v>
      </c>
    </row>
    <row r="3844" spans="1:15">
      <c r="A3844" t="n">
        <v>32310</v>
      </c>
      <c r="B3844" s="46" t="n">
        <v>58</v>
      </c>
      <c r="C3844" s="7" t="n">
        <v>254</v>
      </c>
      <c r="D3844" s="7" t="n">
        <v>0</v>
      </c>
    </row>
    <row r="3845" spans="1:15">
      <c r="A3845" t="s">
        <v>4</v>
      </c>
      <c r="B3845" s="4" t="s">
        <v>5</v>
      </c>
      <c r="C3845" s="4" t="s">
        <v>14</v>
      </c>
      <c r="D3845" s="4" t="s">
        <v>14</v>
      </c>
      <c r="E3845" s="4" t="s">
        <v>19</v>
      </c>
      <c r="F3845" s="4" t="s">
        <v>19</v>
      </c>
      <c r="G3845" s="4" t="s">
        <v>19</v>
      </c>
      <c r="H3845" s="4" t="s">
        <v>10</v>
      </c>
    </row>
    <row r="3846" spans="1:15">
      <c r="A3846" t="n">
        <v>32314</v>
      </c>
      <c r="B3846" s="52" t="n">
        <v>45</v>
      </c>
      <c r="C3846" s="7" t="n">
        <v>2</v>
      </c>
      <c r="D3846" s="7" t="n">
        <v>3</v>
      </c>
      <c r="E3846" s="7" t="n">
        <v>9.56999969482422</v>
      </c>
      <c r="F3846" s="7" t="n">
        <v>13.8900003433228</v>
      </c>
      <c r="G3846" s="7" t="n">
        <v>79.129997253418</v>
      </c>
      <c r="H3846" s="7" t="n">
        <v>0</v>
      </c>
    </row>
    <row r="3847" spans="1:15">
      <c r="A3847" t="s">
        <v>4</v>
      </c>
      <c r="B3847" s="4" t="s">
        <v>5</v>
      </c>
      <c r="C3847" s="4" t="s">
        <v>14</v>
      </c>
      <c r="D3847" s="4" t="s">
        <v>14</v>
      </c>
      <c r="E3847" s="4" t="s">
        <v>19</v>
      </c>
      <c r="F3847" s="4" t="s">
        <v>19</v>
      </c>
      <c r="G3847" s="4" t="s">
        <v>19</v>
      </c>
      <c r="H3847" s="4" t="s">
        <v>10</v>
      </c>
      <c r="I3847" s="4" t="s">
        <v>14</v>
      </c>
    </row>
    <row r="3848" spans="1:15">
      <c r="A3848" t="n">
        <v>32331</v>
      </c>
      <c r="B3848" s="52" t="n">
        <v>45</v>
      </c>
      <c r="C3848" s="7" t="n">
        <v>4</v>
      </c>
      <c r="D3848" s="7" t="n">
        <v>3</v>
      </c>
      <c r="E3848" s="7" t="n">
        <v>3.67000007629395</v>
      </c>
      <c r="F3848" s="7" t="n">
        <v>44.9700012207031</v>
      </c>
      <c r="G3848" s="7" t="n">
        <v>10.5299997329712</v>
      </c>
      <c r="H3848" s="7" t="n">
        <v>0</v>
      </c>
      <c r="I3848" s="7" t="n">
        <v>1</v>
      </c>
    </row>
    <row r="3849" spans="1:15">
      <c r="A3849" t="s">
        <v>4</v>
      </c>
      <c r="B3849" s="4" t="s">
        <v>5</v>
      </c>
      <c r="C3849" s="4" t="s">
        <v>14</v>
      </c>
      <c r="D3849" s="4" t="s">
        <v>14</v>
      </c>
      <c r="E3849" s="4" t="s">
        <v>19</v>
      </c>
      <c r="F3849" s="4" t="s">
        <v>10</v>
      </c>
    </row>
    <row r="3850" spans="1:15">
      <c r="A3850" t="n">
        <v>32349</v>
      </c>
      <c r="B3850" s="52" t="n">
        <v>45</v>
      </c>
      <c r="C3850" s="7" t="n">
        <v>5</v>
      </c>
      <c r="D3850" s="7" t="n">
        <v>3</v>
      </c>
      <c r="E3850" s="7" t="n">
        <v>5</v>
      </c>
      <c r="F3850" s="7" t="n">
        <v>0</v>
      </c>
    </row>
    <row r="3851" spans="1:15">
      <c r="A3851" t="s">
        <v>4</v>
      </c>
      <c r="B3851" s="4" t="s">
        <v>5</v>
      </c>
      <c r="C3851" s="4" t="s">
        <v>14</v>
      </c>
      <c r="D3851" s="4" t="s">
        <v>14</v>
      </c>
      <c r="E3851" s="4" t="s">
        <v>19</v>
      </c>
      <c r="F3851" s="4" t="s">
        <v>10</v>
      </c>
    </row>
    <row r="3852" spans="1:15">
      <c r="A3852" t="n">
        <v>32358</v>
      </c>
      <c r="B3852" s="52" t="n">
        <v>45</v>
      </c>
      <c r="C3852" s="7" t="n">
        <v>11</v>
      </c>
      <c r="D3852" s="7" t="n">
        <v>3</v>
      </c>
      <c r="E3852" s="7" t="n">
        <v>38</v>
      </c>
      <c r="F3852" s="7" t="n">
        <v>0</v>
      </c>
    </row>
    <row r="3853" spans="1:15">
      <c r="A3853" t="s">
        <v>4</v>
      </c>
      <c r="B3853" s="4" t="s">
        <v>5</v>
      </c>
      <c r="C3853" s="4" t="s">
        <v>14</v>
      </c>
      <c r="D3853" s="4" t="s">
        <v>14</v>
      </c>
      <c r="E3853" s="4" t="s">
        <v>19</v>
      </c>
      <c r="F3853" s="4" t="s">
        <v>19</v>
      </c>
      <c r="G3853" s="4" t="s">
        <v>19</v>
      </c>
      <c r="H3853" s="4" t="s">
        <v>10</v>
      </c>
      <c r="I3853" s="4" t="s">
        <v>14</v>
      </c>
    </row>
    <row r="3854" spans="1:15">
      <c r="A3854" t="n">
        <v>32367</v>
      </c>
      <c r="B3854" s="52" t="n">
        <v>45</v>
      </c>
      <c r="C3854" s="7" t="n">
        <v>4</v>
      </c>
      <c r="D3854" s="7" t="n">
        <v>3</v>
      </c>
      <c r="E3854" s="7" t="n">
        <v>3.67000007629395</v>
      </c>
      <c r="F3854" s="7" t="n">
        <v>56.7099990844727</v>
      </c>
      <c r="G3854" s="7" t="n">
        <v>10.5299997329712</v>
      </c>
      <c r="H3854" s="7" t="n">
        <v>4000</v>
      </c>
      <c r="I3854" s="7" t="n">
        <v>1</v>
      </c>
    </row>
    <row r="3855" spans="1:15">
      <c r="A3855" t="s">
        <v>4</v>
      </c>
      <c r="B3855" s="4" t="s">
        <v>5</v>
      </c>
      <c r="C3855" s="4" t="s">
        <v>14</v>
      </c>
      <c r="D3855" s="4" t="s">
        <v>14</v>
      </c>
      <c r="E3855" s="4" t="s">
        <v>19</v>
      </c>
      <c r="F3855" s="4" t="s">
        <v>10</v>
      </c>
    </row>
    <row r="3856" spans="1:15">
      <c r="A3856" t="n">
        <v>32385</v>
      </c>
      <c r="B3856" s="52" t="n">
        <v>45</v>
      </c>
      <c r="C3856" s="7" t="n">
        <v>5</v>
      </c>
      <c r="D3856" s="7" t="n">
        <v>3</v>
      </c>
      <c r="E3856" s="7" t="n">
        <v>3.09999990463257</v>
      </c>
      <c r="F3856" s="7" t="n">
        <v>4000</v>
      </c>
    </row>
    <row r="3857" spans="1:9">
      <c r="A3857" t="s">
        <v>4</v>
      </c>
      <c r="B3857" s="4" t="s">
        <v>5</v>
      </c>
      <c r="C3857" s="4" t="s">
        <v>10</v>
      </c>
      <c r="D3857" s="4" t="s">
        <v>9</v>
      </c>
    </row>
    <row r="3858" spans="1:9">
      <c r="A3858" t="n">
        <v>32394</v>
      </c>
      <c r="B3858" s="55" t="n">
        <v>44</v>
      </c>
      <c r="C3858" s="7" t="n">
        <v>1660</v>
      </c>
      <c r="D3858" s="7" t="n">
        <v>128</v>
      </c>
    </row>
    <row r="3859" spans="1:9">
      <c r="A3859" t="s">
        <v>4</v>
      </c>
      <c r="B3859" s="4" t="s">
        <v>5</v>
      </c>
      <c r="C3859" s="4" t="s">
        <v>14</v>
      </c>
      <c r="D3859" s="4" t="s">
        <v>10</v>
      </c>
    </row>
    <row r="3860" spans="1:9">
      <c r="A3860" t="n">
        <v>32401</v>
      </c>
      <c r="B3860" s="46" t="n">
        <v>58</v>
      </c>
      <c r="C3860" s="7" t="n">
        <v>255</v>
      </c>
      <c r="D3860" s="7" t="n">
        <v>0</v>
      </c>
    </row>
    <row r="3861" spans="1:9">
      <c r="A3861" t="s">
        <v>4</v>
      </c>
      <c r="B3861" s="4" t="s">
        <v>5</v>
      </c>
      <c r="C3861" s="4" t="s">
        <v>10</v>
      </c>
    </row>
    <row r="3862" spans="1:9">
      <c r="A3862" t="n">
        <v>32405</v>
      </c>
      <c r="B3862" s="26" t="n">
        <v>16</v>
      </c>
      <c r="C3862" s="7" t="n">
        <v>1000</v>
      </c>
    </row>
    <row r="3863" spans="1:9">
      <c r="A3863" t="s">
        <v>4</v>
      </c>
      <c r="B3863" s="4" t="s">
        <v>5</v>
      </c>
      <c r="C3863" s="4" t="s">
        <v>14</v>
      </c>
      <c r="D3863" s="4" t="s">
        <v>10</v>
      </c>
      <c r="E3863" s="4" t="s">
        <v>10</v>
      </c>
      <c r="F3863" s="4" t="s">
        <v>9</v>
      </c>
    </row>
    <row r="3864" spans="1:9">
      <c r="A3864" t="n">
        <v>32408</v>
      </c>
      <c r="B3864" s="72" t="n">
        <v>84</v>
      </c>
      <c r="C3864" s="7" t="n">
        <v>0</v>
      </c>
      <c r="D3864" s="7" t="n">
        <v>0</v>
      </c>
      <c r="E3864" s="7" t="n">
        <v>0</v>
      </c>
      <c r="F3864" s="7" t="n">
        <v>1050253722</v>
      </c>
    </row>
    <row r="3865" spans="1:9">
      <c r="A3865" t="s">
        <v>4</v>
      </c>
      <c r="B3865" s="4" t="s">
        <v>5</v>
      </c>
      <c r="C3865" s="4" t="s">
        <v>10</v>
      </c>
      <c r="D3865" s="4" t="s">
        <v>14</v>
      </c>
      <c r="E3865" s="4" t="s">
        <v>14</v>
      </c>
      <c r="F3865" s="4" t="s">
        <v>6</v>
      </c>
    </row>
    <row r="3866" spans="1:9">
      <c r="A3866" t="n">
        <v>32418</v>
      </c>
      <c r="B3866" s="32" t="n">
        <v>20</v>
      </c>
      <c r="C3866" s="7" t="n">
        <v>1660</v>
      </c>
      <c r="D3866" s="7" t="n">
        <v>2</v>
      </c>
      <c r="E3866" s="7" t="n">
        <v>11</v>
      </c>
      <c r="F3866" s="7" t="s">
        <v>370</v>
      </c>
    </row>
    <row r="3867" spans="1:9">
      <c r="A3867" t="s">
        <v>4</v>
      </c>
      <c r="B3867" s="4" t="s">
        <v>5</v>
      </c>
      <c r="C3867" s="4" t="s">
        <v>14</v>
      </c>
      <c r="D3867" s="4" t="s">
        <v>10</v>
      </c>
      <c r="E3867" s="4" t="s">
        <v>19</v>
      </c>
      <c r="F3867" s="4" t="s">
        <v>10</v>
      </c>
      <c r="G3867" s="4" t="s">
        <v>9</v>
      </c>
      <c r="H3867" s="4" t="s">
        <v>9</v>
      </c>
      <c r="I3867" s="4" t="s">
        <v>10</v>
      </c>
      <c r="J3867" s="4" t="s">
        <v>10</v>
      </c>
      <c r="K3867" s="4" t="s">
        <v>9</v>
      </c>
      <c r="L3867" s="4" t="s">
        <v>9</v>
      </c>
      <c r="M3867" s="4" t="s">
        <v>9</v>
      </c>
      <c r="N3867" s="4" t="s">
        <v>9</v>
      </c>
      <c r="O3867" s="4" t="s">
        <v>6</v>
      </c>
    </row>
    <row r="3868" spans="1:9">
      <c r="A3868" t="n">
        <v>32449</v>
      </c>
      <c r="B3868" s="11" t="n">
        <v>50</v>
      </c>
      <c r="C3868" s="7" t="n">
        <v>0</v>
      </c>
      <c r="D3868" s="7" t="n">
        <v>4014</v>
      </c>
      <c r="E3868" s="7" t="n">
        <v>0.5</v>
      </c>
      <c r="F3868" s="7" t="n">
        <v>0</v>
      </c>
      <c r="G3868" s="7" t="n">
        <v>0</v>
      </c>
      <c r="H3868" s="7" t="n">
        <v>0</v>
      </c>
      <c r="I3868" s="7" t="n">
        <v>0</v>
      </c>
      <c r="J3868" s="7" t="n">
        <v>65533</v>
      </c>
      <c r="K3868" s="7" t="n">
        <v>0</v>
      </c>
      <c r="L3868" s="7" t="n">
        <v>0</v>
      </c>
      <c r="M3868" s="7" t="n">
        <v>0</v>
      </c>
      <c r="N3868" s="7" t="n">
        <v>0</v>
      </c>
      <c r="O3868" s="7" t="s">
        <v>13</v>
      </c>
    </row>
    <row r="3869" spans="1:9">
      <c r="A3869" t="s">
        <v>4</v>
      </c>
      <c r="B3869" s="4" t="s">
        <v>5</v>
      </c>
      <c r="C3869" s="4" t="s">
        <v>10</v>
      </c>
    </row>
    <row r="3870" spans="1:9">
      <c r="A3870" t="n">
        <v>32488</v>
      </c>
      <c r="B3870" s="26" t="n">
        <v>16</v>
      </c>
      <c r="C3870" s="7" t="n">
        <v>500</v>
      </c>
    </row>
    <row r="3871" spans="1:9">
      <c r="A3871" t="s">
        <v>4</v>
      </c>
      <c r="B3871" s="4" t="s">
        <v>5</v>
      </c>
      <c r="C3871" s="4" t="s">
        <v>14</v>
      </c>
      <c r="D3871" s="4" t="s">
        <v>10</v>
      </c>
      <c r="E3871" s="4" t="s">
        <v>19</v>
      </c>
      <c r="F3871" s="4" t="s">
        <v>10</v>
      </c>
      <c r="G3871" s="4" t="s">
        <v>9</v>
      </c>
      <c r="H3871" s="4" t="s">
        <v>9</v>
      </c>
      <c r="I3871" s="4" t="s">
        <v>10</v>
      </c>
      <c r="J3871" s="4" t="s">
        <v>10</v>
      </c>
      <c r="K3871" s="4" t="s">
        <v>9</v>
      </c>
      <c r="L3871" s="4" t="s">
        <v>9</v>
      </c>
      <c r="M3871" s="4" t="s">
        <v>9</v>
      </c>
      <c r="N3871" s="4" t="s">
        <v>9</v>
      </c>
      <c r="O3871" s="4" t="s">
        <v>6</v>
      </c>
    </row>
    <row r="3872" spans="1:9">
      <c r="A3872" t="n">
        <v>32491</v>
      </c>
      <c r="B3872" s="11" t="n">
        <v>50</v>
      </c>
      <c r="C3872" s="7" t="n">
        <v>0</v>
      </c>
      <c r="D3872" s="7" t="n">
        <v>4014</v>
      </c>
      <c r="E3872" s="7" t="n">
        <v>0.5</v>
      </c>
      <c r="F3872" s="7" t="n">
        <v>0</v>
      </c>
      <c r="G3872" s="7" t="n">
        <v>0</v>
      </c>
      <c r="H3872" s="7" t="n">
        <v>0</v>
      </c>
      <c r="I3872" s="7" t="n">
        <v>0</v>
      </c>
      <c r="J3872" s="7" t="n">
        <v>65533</v>
      </c>
      <c r="K3872" s="7" t="n">
        <v>0</v>
      </c>
      <c r="L3872" s="7" t="n">
        <v>0</v>
      </c>
      <c r="M3872" s="7" t="n">
        <v>0</v>
      </c>
      <c r="N3872" s="7" t="n">
        <v>0</v>
      </c>
      <c r="O3872" s="7" t="s">
        <v>13</v>
      </c>
    </row>
    <row r="3873" spans="1:15">
      <c r="A3873" t="s">
        <v>4</v>
      </c>
      <c r="B3873" s="4" t="s">
        <v>5</v>
      </c>
      <c r="C3873" s="4" t="s">
        <v>10</v>
      </c>
    </row>
    <row r="3874" spans="1:15">
      <c r="A3874" t="n">
        <v>32530</v>
      </c>
      <c r="B3874" s="26" t="n">
        <v>16</v>
      </c>
      <c r="C3874" s="7" t="n">
        <v>500</v>
      </c>
    </row>
    <row r="3875" spans="1:15">
      <c r="A3875" t="s">
        <v>4</v>
      </c>
      <c r="B3875" s="4" t="s">
        <v>5</v>
      </c>
      <c r="C3875" s="4" t="s">
        <v>10</v>
      </c>
      <c r="D3875" s="4" t="s">
        <v>9</v>
      </c>
    </row>
    <row r="3876" spans="1:15">
      <c r="A3876" t="n">
        <v>32533</v>
      </c>
      <c r="B3876" s="55" t="n">
        <v>44</v>
      </c>
      <c r="C3876" s="7" t="n">
        <v>1662</v>
      </c>
      <c r="D3876" s="7" t="n">
        <v>128</v>
      </c>
    </row>
    <row r="3877" spans="1:15">
      <c r="A3877" t="s">
        <v>4</v>
      </c>
      <c r="B3877" s="4" t="s">
        <v>5</v>
      </c>
      <c r="C3877" s="4" t="s">
        <v>10</v>
      </c>
      <c r="D3877" s="4" t="s">
        <v>9</v>
      </c>
    </row>
    <row r="3878" spans="1:15">
      <c r="A3878" t="n">
        <v>32540</v>
      </c>
      <c r="B3878" s="55" t="n">
        <v>44</v>
      </c>
      <c r="C3878" s="7" t="n">
        <v>1661</v>
      </c>
      <c r="D3878" s="7" t="n">
        <v>128</v>
      </c>
    </row>
    <row r="3879" spans="1:15">
      <c r="A3879" t="s">
        <v>4</v>
      </c>
      <c r="B3879" s="4" t="s">
        <v>5</v>
      </c>
      <c r="C3879" s="4" t="s">
        <v>10</v>
      </c>
      <c r="D3879" s="4" t="s">
        <v>14</v>
      </c>
      <c r="E3879" s="4" t="s">
        <v>14</v>
      </c>
      <c r="F3879" s="4" t="s">
        <v>6</v>
      </c>
    </row>
    <row r="3880" spans="1:15">
      <c r="A3880" t="n">
        <v>32547</v>
      </c>
      <c r="B3880" s="32" t="n">
        <v>20</v>
      </c>
      <c r="C3880" s="7" t="n">
        <v>1662</v>
      </c>
      <c r="D3880" s="7" t="n">
        <v>2</v>
      </c>
      <c r="E3880" s="7" t="n">
        <v>11</v>
      </c>
      <c r="F3880" s="7" t="s">
        <v>371</v>
      </c>
    </row>
    <row r="3881" spans="1:15">
      <c r="A3881" t="s">
        <v>4</v>
      </c>
      <c r="B3881" s="4" t="s">
        <v>5</v>
      </c>
      <c r="C3881" s="4" t="s">
        <v>10</v>
      </c>
      <c r="D3881" s="4" t="s">
        <v>14</v>
      </c>
      <c r="E3881" s="4" t="s">
        <v>14</v>
      </c>
      <c r="F3881" s="4" t="s">
        <v>6</v>
      </c>
    </row>
    <row r="3882" spans="1:15">
      <c r="A3882" t="n">
        <v>32578</v>
      </c>
      <c r="B3882" s="32" t="n">
        <v>20</v>
      </c>
      <c r="C3882" s="7" t="n">
        <v>1661</v>
      </c>
      <c r="D3882" s="7" t="n">
        <v>2</v>
      </c>
      <c r="E3882" s="7" t="n">
        <v>11</v>
      </c>
      <c r="F3882" s="7" t="s">
        <v>372</v>
      </c>
    </row>
    <row r="3883" spans="1:15">
      <c r="A3883" t="s">
        <v>4</v>
      </c>
      <c r="B3883" s="4" t="s">
        <v>5</v>
      </c>
      <c r="C3883" s="4" t="s">
        <v>10</v>
      </c>
    </row>
    <row r="3884" spans="1:15">
      <c r="A3884" t="n">
        <v>32609</v>
      </c>
      <c r="B3884" s="26" t="n">
        <v>16</v>
      </c>
      <c r="C3884" s="7" t="n">
        <v>2000</v>
      </c>
    </row>
    <row r="3885" spans="1:15">
      <c r="A3885" t="s">
        <v>4</v>
      </c>
      <c r="B3885" s="4" t="s">
        <v>5</v>
      </c>
      <c r="C3885" s="4" t="s">
        <v>14</v>
      </c>
      <c r="D3885" s="4" t="s">
        <v>10</v>
      </c>
      <c r="E3885" s="4" t="s">
        <v>10</v>
      </c>
      <c r="F3885" s="4" t="s">
        <v>9</v>
      </c>
    </row>
    <row r="3886" spans="1:15">
      <c r="A3886" t="n">
        <v>32612</v>
      </c>
      <c r="B3886" s="72" t="n">
        <v>84</v>
      </c>
      <c r="C3886" s="7" t="n">
        <v>1</v>
      </c>
      <c r="D3886" s="7" t="n">
        <v>0</v>
      </c>
      <c r="E3886" s="7" t="n">
        <v>0</v>
      </c>
      <c r="F3886" s="7" t="n">
        <v>0</v>
      </c>
    </row>
    <row r="3887" spans="1:15">
      <c r="A3887" t="s">
        <v>4</v>
      </c>
      <c r="B3887" s="4" t="s">
        <v>5</v>
      </c>
      <c r="C3887" s="4" t="s">
        <v>14</v>
      </c>
      <c r="D3887" s="4" t="s">
        <v>10</v>
      </c>
      <c r="E3887" s="4" t="s">
        <v>19</v>
      </c>
    </row>
    <row r="3888" spans="1:15">
      <c r="A3888" t="n">
        <v>32622</v>
      </c>
      <c r="B3888" s="46" t="n">
        <v>58</v>
      </c>
      <c r="C3888" s="7" t="n">
        <v>101</v>
      </c>
      <c r="D3888" s="7" t="n">
        <v>500</v>
      </c>
      <c r="E3888" s="7" t="n">
        <v>1</v>
      </c>
    </row>
    <row r="3889" spans="1:6">
      <c r="A3889" t="s">
        <v>4</v>
      </c>
      <c r="B3889" s="4" t="s">
        <v>5</v>
      </c>
      <c r="C3889" s="4" t="s">
        <v>14</v>
      </c>
      <c r="D3889" s="4" t="s">
        <v>10</v>
      </c>
    </row>
    <row r="3890" spans="1:6">
      <c r="A3890" t="n">
        <v>32630</v>
      </c>
      <c r="B3890" s="46" t="n">
        <v>58</v>
      </c>
      <c r="C3890" s="7" t="n">
        <v>254</v>
      </c>
      <c r="D3890" s="7" t="n">
        <v>0</v>
      </c>
    </row>
    <row r="3891" spans="1:6">
      <c r="A3891" t="s">
        <v>4</v>
      </c>
      <c r="B3891" s="4" t="s">
        <v>5</v>
      </c>
      <c r="C3891" s="4" t="s">
        <v>14</v>
      </c>
      <c r="D3891" s="4" t="s">
        <v>14</v>
      </c>
      <c r="E3891" s="4" t="s">
        <v>19</v>
      </c>
      <c r="F3891" s="4" t="s">
        <v>19</v>
      </c>
      <c r="G3891" s="4" t="s">
        <v>19</v>
      </c>
      <c r="H3891" s="4" t="s">
        <v>10</v>
      </c>
    </row>
    <row r="3892" spans="1:6">
      <c r="A3892" t="n">
        <v>32634</v>
      </c>
      <c r="B3892" s="52" t="n">
        <v>45</v>
      </c>
      <c r="C3892" s="7" t="n">
        <v>2</v>
      </c>
      <c r="D3892" s="7" t="n">
        <v>3</v>
      </c>
      <c r="E3892" s="7" t="n">
        <v>-6.57000017166138</v>
      </c>
      <c r="F3892" s="7" t="n">
        <v>13.1099996566772</v>
      </c>
      <c r="G3892" s="7" t="n">
        <v>73.0100021362305</v>
      </c>
      <c r="H3892" s="7" t="n">
        <v>0</v>
      </c>
    </row>
    <row r="3893" spans="1:6">
      <c r="A3893" t="s">
        <v>4</v>
      </c>
      <c r="B3893" s="4" t="s">
        <v>5</v>
      </c>
      <c r="C3893" s="4" t="s">
        <v>14</v>
      </c>
      <c r="D3893" s="4" t="s">
        <v>14</v>
      </c>
      <c r="E3893" s="4" t="s">
        <v>19</v>
      </c>
      <c r="F3893" s="4" t="s">
        <v>19</v>
      </c>
      <c r="G3893" s="4" t="s">
        <v>19</v>
      </c>
      <c r="H3893" s="4" t="s">
        <v>10</v>
      </c>
      <c r="I3893" s="4" t="s">
        <v>14</v>
      </c>
    </row>
    <row r="3894" spans="1:6">
      <c r="A3894" t="n">
        <v>32651</v>
      </c>
      <c r="B3894" s="52" t="n">
        <v>45</v>
      </c>
      <c r="C3894" s="7" t="n">
        <v>4</v>
      </c>
      <c r="D3894" s="7" t="n">
        <v>3</v>
      </c>
      <c r="E3894" s="7" t="n">
        <v>14.8400001525879</v>
      </c>
      <c r="F3894" s="7" t="n">
        <v>91.7600021362305</v>
      </c>
      <c r="G3894" s="7" t="n">
        <v>10.5299997329712</v>
      </c>
      <c r="H3894" s="7" t="n">
        <v>0</v>
      </c>
      <c r="I3894" s="7" t="n">
        <v>1</v>
      </c>
    </row>
    <row r="3895" spans="1:6">
      <c r="A3895" t="s">
        <v>4</v>
      </c>
      <c r="B3895" s="4" t="s">
        <v>5</v>
      </c>
      <c r="C3895" s="4" t="s">
        <v>14</v>
      </c>
      <c r="D3895" s="4" t="s">
        <v>14</v>
      </c>
      <c r="E3895" s="4" t="s">
        <v>19</v>
      </c>
      <c r="F3895" s="4" t="s">
        <v>10</v>
      </c>
    </row>
    <row r="3896" spans="1:6">
      <c r="A3896" t="n">
        <v>32669</v>
      </c>
      <c r="B3896" s="52" t="n">
        <v>45</v>
      </c>
      <c r="C3896" s="7" t="n">
        <v>5</v>
      </c>
      <c r="D3896" s="7" t="n">
        <v>3</v>
      </c>
      <c r="E3896" s="7" t="n">
        <v>9.60000038146973</v>
      </c>
      <c r="F3896" s="7" t="n">
        <v>0</v>
      </c>
    </row>
    <row r="3897" spans="1:6">
      <c r="A3897" t="s">
        <v>4</v>
      </c>
      <c r="B3897" s="4" t="s">
        <v>5</v>
      </c>
      <c r="C3897" s="4" t="s">
        <v>14</v>
      </c>
      <c r="D3897" s="4" t="s">
        <v>14</v>
      </c>
      <c r="E3897" s="4" t="s">
        <v>19</v>
      </c>
      <c r="F3897" s="4" t="s">
        <v>10</v>
      </c>
    </row>
    <row r="3898" spans="1:6">
      <c r="A3898" t="n">
        <v>32678</v>
      </c>
      <c r="B3898" s="52" t="n">
        <v>45</v>
      </c>
      <c r="C3898" s="7" t="n">
        <v>11</v>
      </c>
      <c r="D3898" s="7" t="n">
        <v>3</v>
      </c>
      <c r="E3898" s="7" t="n">
        <v>38</v>
      </c>
      <c r="F3898" s="7" t="n">
        <v>0</v>
      </c>
    </row>
    <row r="3899" spans="1:6">
      <c r="A3899" t="s">
        <v>4</v>
      </c>
      <c r="B3899" s="4" t="s">
        <v>5</v>
      </c>
      <c r="C3899" s="4" t="s">
        <v>14</v>
      </c>
      <c r="D3899" s="4" t="s">
        <v>14</v>
      </c>
      <c r="E3899" s="4" t="s">
        <v>19</v>
      </c>
      <c r="F3899" s="4" t="s">
        <v>19</v>
      </c>
      <c r="G3899" s="4" t="s">
        <v>19</v>
      </c>
      <c r="H3899" s="4" t="s">
        <v>10</v>
      </c>
    </row>
    <row r="3900" spans="1:6">
      <c r="A3900" t="n">
        <v>32687</v>
      </c>
      <c r="B3900" s="52" t="n">
        <v>45</v>
      </c>
      <c r="C3900" s="7" t="n">
        <v>2</v>
      </c>
      <c r="D3900" s="7" t="n">
        <v>3</v>
      </c>
      <c r="E3900" s="7" t="n">
        <v>-5.55000019073486</v>
      </c>
      <c r="F3900" s="7" t="n">
        <v>12.75</v>
      </c>
      <c r="G3900" s="7" t="n">
        <v>73.6699981689453</v>
      </c>
      <c r="H3900" s="7" t="n">
        <v>4000</v>
      </c>
    </row>
    <row r="3901" spans="1:6">
      <c r="A3901" t="s">
        <v>4</v>
      </c>
      <c r="B3901" s="4" t="s">
        <v>5</v>
      </c>
      <c r="C3901" s="4" t="s">
        <v>14</v>
      </c>
      <c r="D3901" s="4" t="s">
        <v>14</v>
      </c>
      <c r="E3901" s="4" t="s">
        <v>19</v>
      </c>
      <c r="F3901" s="4" t="s">
        <v>19</v>
      </c>
      <c r="G3901" s="4" t="s">
        <v>19</v>
      </c>
      <c r="H3901" s="4" t="s">
        <v>10</v>
      </c>
      <c r="I3901" s="4" t="s">
        <v>14</v>
      </c>
    </row>
    <row r="3902" spans="1:6">
      <c r="A3902" t="n">
        <v>32704</v>
      </c>
      <c r="B3902" s="52" t="n">
        <v>45</v>
      </c>
      <c r="C3902" s="7" t="n">
        <v>4</v>
      </c>
      <c r="D3902" s="7" t="n">
        <v>3</v>
      </c>
      <c r="E3902" s="7" t="n">
        <v>18.3299999237061</v>
      </c>
      <c r="F3902" s="7" t="n">
        <v>182.919998168945</v>
      </c>
      <c r="G3902" s="7" t="n">
        <v>-10.5299997329712</v>
      </c>
      <c r="H3902" s="7" t="n">
        <v>4000</v>
      </c>
      <c r="I3902" s="7" t="n">
        <v>1</v>
      </c>
    </row>
    <row r="3903" spans="1:6">
      <c r="A3903" t="s">
        <v>4</v>
      </c>
      <c r="B3903" s="4" t="s">
        <v>5</v>
      </c>
      <c r="C3903" s="4" t="s">
        <v>14</v>
      </c>
      <c r="D3903" s="4" t="s">
        <v>14</v>
      </c>
      <c r="E3903" s="4" t="s">
        <v>19</v>
      </c>
      <c r="F3903" s="4" t="s">
        <v>10</v>
      </c>
    </row>
    <row r="3904" spans="1:6">
      <c r="A3904" t="n">
        <v>32722</v>
      </c>
      <c r="B3904" s="52" t="n">
        <v>45</v>
      </c>
      <c r="C3904" s="7" t="n">
        <v>5</v>
      </c>
      <c r="D3904" s="7" t="n">
        <v>3</v>
      </c>
      <c r="E3904" s="7" t="n">
        <v>13.6000003814697</v>
      </c>
      <c r="F3904" s="7" t="n">
        <v>4000</v>
      </c>
    </row>
    <row r="3905" spans="1:9">
      <c r="A3905" t="s">
        <v>4</v>
      </c>
      <c r="B3905" s="4" t="s">
        <v>5</v>
      </c>
      <c r="C3905" s="4" t="s">
        <v>14</v>
      </c>
      <c r="D3905" s="4" t="s">
        <v>10</v>
      </c>
      <c r="E3905" s="4" t="s">
        <v>10</v>
      </c>
      <c r="F3905" s="4" t="s">
        <v>9</v>
      </c>
    </row>
    <row r="3906" spans="1:9">
      <c r="A3906" t="n">
        <v>32731</v>
      </c>
      <c r="B3906" s="72" t="n">
        <v>84</v>
      </c>
      <c r="C3906" s="7" t="n">
        <v>0</v>
      </c>
      <c r="D3906" s="7" t="n">
        <v>0</v>
      </c>
      <c r="E3906" s="7" t="n">
        <v>0</v>
      </c>
      <c r="F3906" s="7" t="n">
        <v>1050253722</v>
      </c>
    </row>
    <row r="3907" spans="1:9">
      <c r="A3907" t="s">
        <v>4</v>
      </c>
      <c r="B3907" s="4" t="s">
        <v>5</v>
      </c>
      <c r="C3907" s="4" t="s">
        <v>10</v>
      </c>
      <c r="D3907" s="4" t="s">
        <v>14</v>
      </c>
      <c r="E3907" s="4" t="s">
        <v>6</v>
      </c>
      <c r="F3907" s="4" t="s">
        <v>19</v>
      </c>
      <c r="G3907" s="4" t="s">
        <v>19</v>
      </c>
      <c r="H3907" s="4" t="s">
        <v>19</v>
      </c>
    </row>
    <row r="3908" spans="1:9">
      <c r="A3908" t="n">
        <v>32741</v>
      </c>
      <c r="B3908" s="40" t="n">
        <v>48</v>
      </c>
      <c r="C3908" s="7" t="n">
        <v>1571</v>
      </c>
      <c r="D3908" s="7" t="n">
        <v>0</v>
      </c>
      <c r="E3908" s="7" t="s">
        <v>234</v>
      </c>
      <c r="F3908" s="7" t="n">
        <v>1</v>
      </c>
      <c r="G3908" s="7" t="n">
        <v>1</v>
      </c>
      <c r="H3908" s="7" t="n">
        <v>0</v>
      </c>
    </row>
    <row r="3909" spans="1:9">
      <c r="A3909" t="s">
        <v>4</v>
      </c>
      <c r="B3909" s="4" t="s">
        <v>5</v>
      </c>
      <c r="C3909" s="4" t="s">
        <v>10</v>
      </c>
      <c r="D3909" s="4" t="s">
        <v>14</v>
      </c>
      <c r="E3909" s="4" t="s">
        <v>6</v>
      </c>
      <c r="F3909" s="4" t="s">
        <v>19</v>
      </c>
      <c r="G3909" s="4" t="s">
        <v>19</v>
      </c>
      <c r="H3909" s="4" t="s">
        <v>19</v>
      </c>
    </row>
    <row r="3910" spans="1:9">
      <c r="A3910" t="n">
        <v>32770</v>
      </c>
      <c r="B3910" s="40" t="n">
        <v>48</v>
      </c>
      <c r="C3910" s="7" t="n">
        <v>1572</v>
      </c>
      <c r="D3910" s="7" t="n">
        <v>0</v>
      </c>
      <c r="E3910" s="7" t="s">
        <v>234</v>
      </c>
      <c r="F3910" s="7" t="n">
        <v>1</v>
      </c>
      <c r="G3910" s="7" t="n">
        <v>1</v>
      </c>
      <c r="H3910" s="7" t="n">
        <v>0</v>
      </c>
    </row>
    <row r="3911" spans="1:9">
      <c r="A3911" t="s">
        <v>4</v>
      </c>
      <c r="B3911" s="4" t="s">
        <v>5</v>
      </c>
      <c r="C3911" s="4" t="s">
        <v>10</v>
      </c>
      <c r="D3911" s="4" t="s">
        <v>14</v>
      </c>
      <c r="E3911" s="4" t="s">
        <v>6</v>
      </c>
      <c r="F3911" s="4" t="s">
        <v>19</v>
      </c>
      <c r="G3911" s="4" t="s">
        <v>19</v>
      </c>
      <c r="H3911" s="4" t="s">
        <v>19</v>
      </c>
    </row>
    <row r="3912" spans="1:9">
      <c r="A3912" t="n">
        <v>32799</v>
      </c>
      <c r="B3912" s="40" t="n">
        <v>48</v>
      </c>
      <c r="C3912" s="7" t="n">
        <v>1570</v>
      </c>
      <c r="D3912" s="7" t="n">
        <v>0</v>
      </c>
      <c r="E3912" s="7" t="s">
        <v>234</v>
      </c>
      <c r="F3912" s="7" t="n">
        <v>1</v>
      </c>
      <c r="G3912" s="7" t="n">
        <v>1</v>
      </c>
      <c r="H3912" s="7" t="n">
        <v>0</v>
      </c>
    </row>
    <row r="3913" spans="1:9">
      <c r="A3913" t="s">
        <v>4</v>
      </c>
      <c r="B3913" s="4" t="s">
        <v>5</v>
      </c>
      <c r="C3913" s="4" t="s">
        <v>14</v>
      </c>
      <c r="D3913" s="4" t="s">
        <v>10</v>
      </c>
      <c r="E3913" s="4" t="s">
        <v>19</v>
      </c>
      <c r="F3913" s="4" t="s">
        <v>10</v>
      </c>
      <c r="G3913" s="4" t="s">
        <v>9</v>
      </c>
      <c r="H3913" s="4" t="s">
        <v>9</v>
      </c>
      <c r="I3913" s="4" t="s">
        <v>10</v>
      </c>
      <c r="J3913" s="4" t="s">
        <v>10</v>
      </c>
      <c r="K3913" s="4" t="s">
        <v>9</v>
      </c>
      <c r="L3913" s="4" t="s">
        <v>9</v>
      </c>
      <c r="M3913" s="4" t="s">
        <v>9</v>
      </c>
      <c r="N3913" s="4" t="s">
        <v>9</v>
      </c>
      <c r="O3913" s="4" t="s">
        <v>6</v>
      </c>
    </row>
    <row r="3914" spans="1:9">
      <c r="A3914" t="n">
        <v>32828</v>
      </c>
      <c r="B3914" s="11" t="n">
        <v>50</v>
      </c>
      <c r="C3914" s="7" t="n">
        <v>0</v>
      </c>
      <c r="D3914" s="7" t="n">
        <v>1901</v>
      </c>
      <c r="E3914" s="7" t="n">
        <v>0.600000023841858</v>
      </c>
      <c r="F3914" s="7" t="n">
        <v>0</v>
      </c>
      <c r="G3914" s="7" t="n">
        <v>0</v>
      </c>
      <c r="H3914" s="7" t="n">
        <v>0</v>
      </c>
      <c r="I3914" s="7" t="n">
        <v>0</v>
      </c>
      <c r="J3914" s="7" t="n">
        <v>65533</v>
      </c>
      <c r="K3914" s="7" t="n">
        <v>0</v>
      </c>
      <c r="L3914" s="7" t="n">
        <v>0</v>
      </c>
      <c r="M3914" s="7" t="n">
        <v>0</v>
      </c>
      <c r="N3914" s="7" t="n">
        <v>0</v>
      </c>
      <c r="O3914" s="7" t="s">
        <v>13</v>
      </c>
    </row>
    <row r="3915" spans="1:9">
      <c r="A3915" t="s">
        <v>4</v>
      </c>
      <c r="B3915" s="4" t="s">
        <v>5</v>
      </c>
      <c r="C3915" s="4" t="s">
        <v>14</v>
      </c>
      <c r="D3915" s="4" t="s">
        <v>10</v>
      </c>
    </row>
    <row r="3916" spans="1:9">
      <c r="A3916" t="n">
        <v>32867</v>
      </c>
      <c r="B3916" s="46" t="n">
        <v>58</v>
      </c>
      <c r="C3916" s="7" t="n">
        <v>255</v>
      </c>
      <c r="D3916" s="7" t="n">
        <v>0</v>
      </c>
    </row>
    <row r="3917" spans="1:9">
      <c r="A3917" t="s">
        <v>4</v>
      </c>
      <c r="B3917" s="4" t="s">
        <v>5</v>
      </c>
      <c r="C3917" s="4" t="s">
        <v>10</v>
      </c>
      <c r="D3917" s="4" t="s">
        <v>14</v>
      </c>
      <c r="E3917" s="4" t="s">
        <v>14</v>
      </c>
      <c r="F3917" s="4" t="s">
        <v>6</v>
      </c>
    </row>
    <row r="3918" spans="1:9">
      <c r="A3918" t="n">
        <v>32871</v>
      </c>
      <c r="B3918" s="32" t="n">
        <v>20</v>
      </c>
      <c r="C3918" s="7" t="n">
        <v>0</v>
      </c>
      <c r="D3918" s="7" t="n">
        <v>2</v>
      </c>
      <c r="E3918" s="7" t="n">
        <v>11</v>
      </c>
      <c r="F3918" s="7" t="s">
        <v>373</v>
      </c>
    </row>
    <row r="3919" spans="1:9">
      <c r="A3919" t="s">
        <v>4</v>
      </c>
      <c r="B3919" s="4" t="s">
        <v>5</v>
      </c>
      <c r="C3919" s="4" t="s">
        <v>10</v>
      </c>
      <c r="D3919" s="4" t="s">
        <v>14</v>
      </c>
      <c r="E3919" s="4" t="s">
        <v>14</v>
      </c>
      <c r="F3919" s="4" t="s">
        <v>6</v>
      </c>
    </row>
    <row r="3920" spans="1:9">
      <c r="A3920" t="n">
        <v>32887</v>
      </c>
      <c r="B3920" s="32" t="n">
        <v>20</v>
      </c>
      <c r="C3920" s="7" t="n">
        <v>1663</v>
      </c>
      <c r="D3920" s="7" t="n">
        <v>2</v>
      </c>
      <c r="E3920" s="7" t="n">
        <v>11</v>
      </c>
      <c r="F3920" s="7" t="s">
        <v>374</v>
      </c>
    </row>
    <row r="3921" spans="1:15">
      <c r="A3921" t="s">
        <v>4</v>
      </c>
      <c r="B3921" s="4" t="s">
        <v>5</v>
      </c>
      <c r="C3921" s="4" t="s">
        <v>10</v>
      </c>
    </row>
    <row r="3922" spans="1:15">
      <c r="A3922" t="n">
        <v>32918</v>
      </c>
      <c r="B3922" s="26" t="n">
        <v>16</v>
      </c>
      <c r="C3922" s="7" t="n">
        <v>800</v>
      </c>
    </row>
    <row r="3923" spans="1:15">
      <c r="A3923" t="s">
        <v>4</v>
      </c>
      <c r="B3923" s="4" t="s">
        <v>5</v>
      </c>
      <c r="C3923" s="4" t="s">
        <v>10</v>
      </c>
      <c r="D3923" s="4" t="s">
        <v>14</v>
      </c>
      <c r="E3923" s="4" t="s">
        <v>14</v>
      </c>
      <c r="F3923" s="4" t="s">
        <v>6</v>
      </c>
    </row>
    <row r="3924" spans="1:15">
      <c r="A3924" t="n">
        <v>32921</v>
      </c>
      <c r="B3924" s="32" t="n">
        <v>20</v>
      </c>
      <c r="C3924" s="7" t="n">
        <v>1660</v>
      </c>
      <c r="D3924" s="7" t="n">
        <v>2</v>
      </c>
      <c r="E3924" s="7" t="n">
        <v>11</v>
      </c>
      <c r="F3924" s="7" t="s">
        <v>375</v>
      </c>
    </row>
    <row r="3925" spans="1:15">
      <c r="A3925" t="s">
        <v>4</v>
      </c>
      <c r="B3925" s="4" t="s">
        <v>5</v>
      </c>
      <c r="C3925" s="4" t="s">
        <v>10</v>
      </c>
      <c r="D3925" s="4" t="s">
        <v>14</v>
      </c>
      <c r="E3925" s="4" t="s">
        <v>14</v>
      </c>
      <c r="F3925" s="4" t="s">
        <v>6</v>
      </c>
    </row>
    <row r="3926" spans="1:15">
      <c r="A3926" t="n">
        <v>32952</v>
      </c>
      <c r="B3926" s="32" t="n">
        <v>20</v>
      </c>
      <c r="C3926" s="7" t="n">
        <v>1661</v>
      </c>
      <c r="D3926" s="7" t="n">
        <v>2</v>
      </c>
      <c r="E3926" s="7" t="n">
        <v>11</v>
      </c>
      <c r="F3926" s="7" t="s">
        <v>376</v>
      </c>
    </row>
    <row r="3927" spans="1:15">
      <c r="A3927" t="s">
        <v>4</v>
      </c>
      <c r="B3927" s="4" t="s">
        <v>5</v>
      </c>
      <c r="C3927" s="4" t="s">
        <v>10</v>
      </c>
      <c r="D3927" s="4" t="s">
        <v>14</v>
      </c>
      <c r="E3927" s="4" t="s">
        <v>14</v>
      </c>
      <c r="F3927" s="4" t="s">
        <v>6</v>
      </c>
    </row>
    <row r="3928" spans="1:15">
      <c r="A3928" t="n">
        <v>32983</v>
      </c>
      <c r="B3928" s="32" t="n">
        <v>20</v>
      </c>
      <c r="C3928" s="7" t="n">
        <v>1662</v>
      </c>
      <c r="D3928" s="7" t="n">
        <v>2</v>
      </c>
      <c r="E3928" s="7" t="n">
        <v>11</v>
      </c>
      <c r="F3928" s="7" t="s">
        <v>377</v>
      </c>
    </row>
    <row r="3929" spans="1:15">
      <c r="A3929" t="s">
        <v>4</v>
      </c>
      <c r="B3929" s="4" t="s">
        <v>5</v>
      </c>
      <c r="C3929" s="4" t="s">
        <v>14</v>
      </c>
      <c r="D3929" s="4" t="s">
        <v>10</v>
      </c>
    </row>
    <row r="3930" spans="1:15">
      <c r="A3930" t="n">
        <v>33014</v>
      </c>
      <c r="B3930" s="52" t="n">
        <v>45</v>
      </c>
      <c r="C3930" s="7" t="n">
        <v>7</v>
      </c>
      <c r="D3930" s="7" t="n">
        <v>255</v>
      </c>
    </row>
    <row r="3931" spans="1:15">
      <c r="A3931" t="s">
        <v>4</v>
      </c>
      <c r="B3931" s="4" t="s">
        <v>5</v>
      </c>
      <c r="C3931" s="4" t="s">
        <v>14</v>
      </c>
      <c r="D3931" s="4" t="s">
        <v>10</v>
      </c>
      <c r="E3931" s="4" t="s">
        <v>10</v>
      </c>
      <c r="F3931" s="4" t="s">
        <v>9</v>
      </c>
    </row>
    <row r="3932" spans="1:15">
      <c r="A3932" t="n">
        <v>33018</v>
      </c>
      <c r="B3932" s="72" t="n">
        <v>84</v>
      </c>
      <c r="C3932" s="7" t="n">
        <v>1</v>
      </c>
      <c r="D3932" s="7" t="n">
        <v>0</v>
      </c>
      <c r="E3932" s="7" t="n">
        <v>0</v>
      </c>
      <c r="F3932" s="7" t="n">
        <v>0</v>
      </c>
    </row>
    <row r="3933" spans="1:15">
      <c r="A3933" t="s">
        <v>4</v>
      </c>
      <c r="B3933" s="4" t="s">
        <v>5</v>
      </c>
      <c r="C3933" s="4" t="s">
        <v>10</v>
      </c>
      <c r="D3933" s="4" t="s">
        <v>14</v>
      </c>
    </row>
    <row r="3934" spans="1:15">
      <c r="A3934" t="n">
        <v>33028</v>
      </c>
      <c r="B3934" s="57" t="n">
        <v>21</v>
      </c>
      <c r="C3934" s="7" t="n">
        <v>0</v>
      </c>
      <c r="D3934" s="7" t="n">
        <v>2</v>
      </c>
    </row>
    <row r="3935" spans="1:15">
      <c r="A3935" t="s">
        <v>4</v>
      </c>
      <c r="B3935" s="4" t="s">
        <v>5</v>
      </c>
      <c r="C3935" s="4" t="s">
        <v>14</v>
      </c>
      <c r="D3935" s="4" t="s">
        <v>14</v>
      </c>
      <c r="E3935" s="4" t="s">
        <v>19</v>
      </c>
      <c r="F3935" s="4" t="s">
        <v>19</v>
      </c>
      <c r="G3935" s="4" t="s">
        <v>19</v>
      </c>
      <c r="H3935" s="4" t="s">
        <v>10</v>
      </c>
    </row>
    <row r="3936" spans="1:15">
      <c r="A3936" t="n">
        <v>33032</v>
      </c>
      <c r="B3936" s="52" t="n">
        <v>45</v>
      </c>
      <c r="C3936" s="7" t="n">
        <v>2</v>
      </c>
      <c r="D3936" s="7" t="n">
        <v>3</v>
      </c>
      <c r="E3936" s="7" t="n">
        <v>-5.55000019073486</v>
      </c>
      <c r="F3936" s="7" t="n">
        <v>12.75</v>
      </c>
      <c r="G3936" s="7" t="n">
        <v>73.6699981689453</v>
      </c>
      <c r="H3936" s="7" t="n">
        <v>30000</v>
      </c>
    </row>
    <row r="3937" spans="1:8">
      <c r="A3937" t="s">
        <v>4</v>
      </c>
      <c r="B3937" s="4" t="s">
        <v>5</v>
      </c>
      <c r="C3937" s="4" t="s">
        <v>14</v>
      </c>
      <c r="D3937" s="4" t="s">
        <v>14</v>
      </c>
      <c r="E3937" s="4" t="s">
        <v>19</v>
      </c>
      <c r="F3937" s="4" t="s">
        <v>19</v>
      </c>
      <c r="G3937" s="4" t="s">
        <v>19</v>
      </c>
      <c r="H3937" s="4" t="s">
        <v>10</v>
      </c>
      <c r="I3937" s="4" t="s">
        <v>14</v>
      </c>
    </row>
    <row r="3938" spans="1:8">
      <c r="A3938" t="n">
        <v>33049</v>
      </c>
      <c r="B3938" s="52" t="n">
        <v>45</v>
      </c>
      <c r="C3938" s="7" t="n">
        <v>4</v>
      </c>
      <c r="D3938" s="7" t="n">
        <v>3</v>
      </c>
      <c r="E3938" s="7" t="n">
        <v>18.3299999237061</v>
      </c>
      <c r="F3938" s="7" t="n">
        <v>289.940002441406</v>
      </c>
      <c r="G3938" s="7" t="n">
        <v>-10.5299997329712</v>
      </c>
      <c r="H3938" s="7" t="n">
        <v>30000</v>
      </c>
      <c r="I3938" s="7" t="n">
        <v>1</v>
      </c>
    </row>
    <row r="3939" spans="1:8">
      <c r="A3939" t="s">
        <v>4</v>
      </c>
      <c r="B3939" s="4" t="s">
        <v>5</v>
      </c>
      <c r="C3939" s="4" t="s">
        <v>14</v>
      </c>
      <c r="D3939" s="4" t="s">
        <v>14</v>
      </c>
      <c r="E3939" s="4" t="s">
        <v>19</v>
      </c>
      <c r="F3939" s="4" t="s">
        <v>10</v>
      </c>
    </row>
    <row r="3940" spans="1:8">
      <c r="A3940" t="n">
        <v>33067</v>
      </c>
      <c r="B3940" s="52" t="n">
        <v>45</v>
      </c>
      <c r="C3940" s="7" t="n">
        <v>5</v>
      </c>
      <c r="D3940" s="7" t="n">
        <v>3</v>
      </c>
      <c r="E3940" s="7" t="n">
        <v>8.60000038146973</v>
      </c>
      <c r="F3940" s="7" t="n">
        <v>30000</v>
      </c>
    </row>
    <row r="3941" spans="1:8">
      <c r="A3941" t="s">
        <v>4</v>
      </c>
      <c r="B3941" s="4" t="s">
        <v>5</v>
      </c>
      <c r="C3941" s="4" t="s">
        <v>10</v>
      </c>
    </row>
    <row r="3942" spans="1:8">
      <c r="A3942" t="n">
        <v>33076</v>
      </c>
      <c r="B3942" s="26" t="n">
        <v>16</v>
      </c>
      <c r="C3942" s="7" t="n">
        <v>1000</v>
      </c>
    </row>
    <row r="3943" spans="1:8">
      <c r="A3943" t="s">
        <v>4</v>
      </c>
      <c r="B3943" s="4" t="s">
        <v>5</v>
      </c>
      <c r="C3943" s="4" t="s">
        <v>14</v>
      </c>
      <c r="D3943" s="4" t="s">
        <v>10</v>
      </c>
      <c r="E3943" s="4" t="s">
        <v>6</v>
      </c>
    </row>
    <row r="3944" spans="1:8">
      <c r="A3944" t="n">
        <v>33079</v>
      </c>
      <c r="B3944" s="35" t="n">
        <v>51</v>
      </c>
      <c r="C3944" s="7" t="n">
        <v>4</v>
      </c>
      <c r="D3944" s="7" t="n">
        <v>0</v>
      </c>
      <c r="E3944" s="7" t="s">
        <v>242</v>
      </c>
    </row>
    <row r="3945" spans="1:8">
      <c r="A3945" t="s">
        <v>4</v>
      </c>
      <c r="B3945" s="4" t="s">
        <v>5</v>
      </c>
      <c r="C3945" s="4" t="s">
        <v>10</v>
      </c>
    </row>
    <row r="3946" spans="1:8">
      <c r="A3946" t="n">
        <v>33093</v>
      </c>
      <c r="B3946" s="26" t="n">
        <v>16</v>
      </c>
      <c r="C3946" s="7" t="n">
        <v>0</v>
      </c>
    </row>
    <row r="3947" spans="1:8">
      <c r="A3947" t="s">
        <v>4</v>
      </c>
      <c r="B3947" s="4" t="s">
        <v>5</v>
      </c>
      <c r="C3947" s="4" t="s">
        <v>10</v>
      </c>
      <c r="D3947" s="4" t="s">
        <v>88</v>
      </c>
      <c r="E3947" s="4" t="s">
        <v>14</v>
      </c>
      <c r="F3947" s="4" t="s">
        <v>14</v>
      </c>
    </row>
    <row r="3948" spans="1:8">
      <c r="A3948" t="n">
        <v>33096</v>
      </c>
      <c r="B3948" s="36" t="n">
        <v>26</v>
      </c>
      <c r="C3948" s="7" t="n">
        <v>0</v>
      </c>
      <c r="D3948" s="7" t="s">
        <v>378</v>
      </c>
      <c r="E3948" s="7" t="n">
        <v>2</v>
      </c>
      <c r="F3948" s="7" t="n">
        <v>0</v>
      </c>
    </row>
    <row r="3949" spans="1:8">
      <c r="A3949" t="s">
        <v>4</v>
      </c>
      <c r="B3949" s="4" t="s">
        <v>5</v>
      </c>
    </row>
    <row r="3950" spans="1:8">
      <c r="A3950" t="n">
        <v>33120</v>
      </c>
      <c r="B3950" s="24" t="n">
        <v>28</v>
      </c>
    </row>
    <row r="3951" spans="1:8">
      <c r="A3951" t="s">
        <v>4</v>
      </c>
      <c r="B3951" s="4" t="s">
        <v>5</v>
      </c>
      <c r="C3951" s="4" t="s">
        <v>14</v>
      </c>
      <c r="D3951" s="33" t="s">
        <v>98</v>
      </c>
      <c r="E3951" s="4" t="s">
        <v>5</v>
      </c>
      <c r="F3951" s="4" t="s">
        <v>14</v>
      </c>
      <c r="G3951" s="4" t="s">
        <v>10</v>
      </c>
      <c r="H3951" s="33" t="s">
        <v>99</v>
      </c>
      <c r="I3951" s="4" t="s">
        <v>14</v>
      </c>
      <c r="J3951" s="4" t="s">
        <v>20</v>
      </c>
    </row>
    <row r="3952" spans="1:8">
      <c r="A3952" t="n">
        <v>33121</v>
      </c>
      <c r="B3952" s="12" t="n">
        <v>5</v>
      </c>
      <c r="C3952" s="7" t="n">
        <v>28</v>
      </c>
      <c r="D3952" s="33" t="s">
        <v>3</v>
      </c>
      <c r="E3952" s="34" t="n">
        <v>64</v>
      </c>
      <c r="F3952" s="7" t="n">
        <v>5</v>
      </c>
      <c r="G3952" s="7" t="n">
        <v>4</v>
      </c>
      <c r="H3952" s="33" t="s">
        <v>3</v>
      </c>
      <c r="I3952" s="7" t="n">
        <v>1</v>
      </c>
      <c r="J3952" s="13" t="n">
        <f t="normal" ca="1">A3964</f>
        <v>0</v>
      </c>
    </row>
    <row r="3953" spans="1:10">
      <c r="A3953" t="s">
        <v>4</v>
      </c>
      <c r="B3953" s="4" t="s">
        <v>5</v>
      </c>
      <c r="C3953" s="4" t="s">
        <v>14</v>
      </c>
      <c r="D3953" s="4" t="s">
        <v>10</v>
      </c>
      <c r="E3953" s="4" t="s">
        <v>10</v>
      </c>
      <c r="F3953" s="4" t="s">
        <v>14</v>
      </c>
    </row>
    <row r="3954" spans="1:10">
      <c r="A3954" t="n">
        <v>33132</v>
      </c>
      <c r="B3954" s="22" t="n">
        <v>25</v>
      </c>
      <c r="C3954" s="7" t="n">
        <v>1</v>
      </c>
      <c r="D3954" s="7" t="n">
        <v>300</v>
      </c>
      <c r="E3954" s="7" t="n">
        <v>130</v>
      </c>
      <c r="F3954" s="7" t="n">
        <v>0</v>
      </c>
    </row>
    <row r="3955" spans="1:10">
      <c r="A3955" t="s">
        <v>4</v>
      </c>
      <c r="B3955" s="4" t="s">
        <v>5</v>
      </c>
      <c r="C3955" s="4" t="s">
        <v>14</v>
      </c>
      <c r="D3955" s="4" t="s">
        <v>10</v>
      </c>
      <c r="E3955" s="4" t="s">
        <v>6</v>
      </c>
    </row>
    <row r="3956" spans="1:10">
      <c r="A3956" t="n">
        <v>33139</v>
      </c>
      <c r="B3956" s="35" t="n">
        <v>51</v>
      </c>
      <c r="C3956" s="7" t="n">
        <v>4</v>
      </c>
      <c r="D3956" s="7" t="n">
        <v>4</v>
      </c>
      <c r="E3956" s="7" t="s">
        <v>242</v>
      </c>
    </row>
    <row r="3957" spans="1:10">
      <c r="A3957" t="s">
        <v>4</v>
      </c>
      <c r="B3957" s="4" t="s">
        <v>5</v>
      </c>
      <c r="C3957" s="4" t="s">
        <v>10</v>
      </c>
    </row>
    <row r="3958" spans="1:10">
      <c r="A3958" t="n">
        <v>33153</v>
      </c>
      <c r="B3958" s="26" t="n">
        <v>16</v>
      </c>
      <c r="C3958" s="7" t="n">
        <v>0</v>
      </c>
    </row>
    <row r="3959" spans="1:10">
      <c r="A3959" t="s">
        <v>4</v>
      </c>
      <c r="B3959" s="4" t="s">
        <v>5</v>
      </c>
      <c r="C3959" s="4" t="s">
        <v>10</v>
      </c>
      <c r="D3959" s="4" t="s">
        <v>88</v>
      </c>
      <c r="E3959" s="4" t="s">
        <v>14</v>
      </c>
      <c r="F3959" s="4" t="s">
        <v>14</v>
      </c>
    </row>
    <row r="3960" spans="1:10">
      <c r="A3960" t="n">
        <v>33156</v>
      </c>
      <c r="B3960" s="36" t="n">
        <v>26</v>
      </c>
      <c r="C3960" s="7" t="n">
        <v>4</v>
      </c>
      <c r="D3960" s="7" t="s">
        <v>379</v>
      </c>
      <c r="E3960" s="7" t="n">
        <v>2</v>
      </c>
      <c r="F3960" s="7" t="n">
        <v>0</v>
      </c>
    </row>
    <row r="3961" spans="1:10">
      <c r="A3961" t="s">
        <v>4</v>
      </c>
      <c r="B3961" s="4" t="s">
        <v>5</v>
      </c>
    </row>
    <row r="3962" spans="1:10">
      <c r="A3962" t="n">
        <v>33184</v>
      </c>
      <c r="B3962" s="24" t="n">
        <v>28</v>
      </c>
    </row>
    <row r="3963" spans="1:10">
      <c r="A3963" t="s">
        <v>4</v>
      </c>
      <c r="B3963" s="4" t="s">
        <v>5</v>
      </c>
      <c r="C3963" s="4" t="s">
        <v>14</v>
      </c>
      <c r="D3963" s="33" t="s">
        <v>98</v>
      </c>
      <c r="E3963" s="4" t="s">
        <v>5</v>
      </c>
      <c r="F3963" s="4" t="s">
        <v>14</v>
      </c>
      <c r="G3963" s="4" t="s">
        <v>10</v>
      </c>
      <c r="H3963" s="33" t="s">
        <v>99</v>
      </c>
      <c r="I3963" s="4" t="s">
        <v>14</v>
      </c>
      <c r="J3963" s="4" t="s">
        <v>20</v>
      </c>
    </row>
    <row r="3964" spans="1:10">
      <c r="A3964" t="n">
        <v>33185</v>
      </c>
      <c r="B3964" s="12" t="n">
        <v>5</v>
      </c>
      <c r="C3964" s="7" t="n">
        <v>28</v>
      </c>
      <c r="D3964" s="33" t="s">
        <v>3</v>
      </c>
      <c r="E3964" s="34" t="n">
        <v>64</v>
      </c>
      <c r="F3964" s="7" t="n">
        <v>5</v>
      </c>
      <c r="G3964" s="7" t="n">
        <v>2</v>
      </c>
      <c r="H3964" s="33" t="s">
        <v>3</v>
      </c>
      <c r="I3964" s="7" t="n">
        <v>1</v>
      </c>
      <c r="J3964" s="13" t="n">
        <f t="normal" ca="1">A3976</f>
        <v>0</v>
      </c>
    </row>
    <row r="3965" spans="1:10">
      <c r="A3965" t="s">
        <v>4</v>
      </c>
      <c r="B3965" s="4" t="s">
        <v>5</v>
      </c>
      <c r="C3965" s="4" t="s">
        <v>14</v>
      </c>
      <c r="D3965" s="4" t="s">
        <v>10</v>
      </c>
      <c r="E3965" s="4" t="s">
        <v>10</v>
      </c>
      <c r="F3965" s="4" t="s">
        <v>14</v>
      </c>
    </row>
    <row r="3966" spans="1:10">
      <c r="A3966" t="n">
        <v>33196</v>
      </c>
      <c r="B3966" s="22" t="n">
        <v>25</v>
      </c>
      <c r="C3966" s="7" t="n">
        <v>1</v>
      </c>
      <c r="D3966" s="7" t="n">
        <v>400</v>
      </c>
      <c r="E3966" s="7" t="n">
        <v>130</v>
      </c>
      <c r="F3966" s="7" t="n">
        <v>0</v>
      </c>
    </row>
    <row r="3967" spans="1:10">
      <c r="A3967" t="s">
        <v>4</v>
      </c>
      <c r="B3967" s="4" t="s">
        <v>5</v>
      </c>
      <c r="C3967" s="4" t="s">
        <v>14</v>
      </c>
      <c r="D3967" s="4" t="s">
        <v>10</v>
      </c>
      <c r="E3967" s="4" t="s">
        <v>6</v>
      </c>
    </row>
    <row r="3968" spans="1:10">
      <c r="A3968" t="n">
        <v>33203</v>
      </c>
      <c r="B3968" s="35" t="n">
        <v>51</v>
      </c>
      <c r="C3968" s="7" t="n">
        <v>4</v>
      </c>
      <c r="D3968" s="7" t="n">
        <v>2</v>
      </c>
      <c r="E3968" s="7" t="s">
        <v>242</v>
      </c>
    </row>
    <row r="3969" spans="1:10">
      <c r="A3969" t="s">
        <v>4</v>
      </c>
      <c r="B3969" s="4" t="s">
        <v>5</v>
      </c>
      <c r="C3969" s="4" t="s">
        <v>10</v>
      </c>
    </row>
    <row r="3970" spans="1:10">
      <c r="A3970" t="n">
        <v>33217</v>
      </c>
      <c r="B3970" s="26" t="n">
        <v>16</v>
      </c>
      <c r="C3970" s="7" t="n">
        <v>0</v>
      </c>
    </row>
    <row r="3971" spans="1:10">
      <c r="A3971" t="s">
        <v>4</v>
      </c>
      <c r="B3971" s="4" t="s">
        <v>5</v>
      </c>
      <c r="C3971" s="4" t="s">
        <v>10</v>
      </c>
      <c r="D3971" s="4" t="s">
        <v>88</v>
      </c>
      <c r="E3971" s="4" t="s">
        <v>14</v>
      </c>
      <c r="F3971" s="4" t="s">
        <v>14</v>
      </c>
    </row>
    <row r="3972" spans="1:10">
      <c r="A3972" t="n">
        <v>33220</v>
      </c>
      <c r="B3972" s="36" t="n">
        <v>26</v>
      </c>
      <c r="C3972" s="7" t="n">
        <v>2</v>
      </c>
      <c r="D3972" s="7" t="s">
        <v>380</v>
      </c>
      <c r="E3972" s="7" t="n">
        <v>2</v>
      </c>
      <c r="F3972" s="7" t="n">
        <v>0</v>
      </c>
    </row>
    <row r="3973" spans="1:10">
      <c r="A3973" t="s">
        <v>4</v>
      </c>
      <c r="B3973" s="4" t="s">
        <v>5</v>
      </c>
    </row>
    <row r="3974" spans="1:10">
      <c r="A3974" t="n">
        <v>33244</v>
      </c>
      <c r="B3974" s="24" t="n">
        <v>28</v>
      </c>
    </row>
    <row r="3975" spans="1:10">
      <c r="A3975" t="s">
        <v>4</v>
      </c>
      <c r="B3975" s="4" t="s">
        <v>5</v>
      </c>
      <c r="C3975" s="4" t="s">
        <v>14</v>
      </c>
      <c r="D3975" s="4" t="s">
        <v>10</v>
      </c>
      <c r="E3975" s="4" t="s">
        <v>10</v>
      </c>
      <c r="F3975" s="4" t="s">
        <v>14</v>
      </c>
    </row>
    <row r="3976" spans="1:10">
      <c r="A3976" t="n">
        <v>33245</v>
      </c>
      <c r="B3976" s="22" t="n">
        <v>25</v>
      </c>
      <c r="C3976" s="7" t="n">
        <v>1</v>
      </c>
      <c r="D3976" s="7" t="n">
        <v>550</v>
      </c>
      <c r="E3976" s="7" t="n">
        <v>150</v>
      </c>
      <c r="F3976" s="7" t="n">
        <v>0</v>
      </c>
    </row>
    <row r="3977" spans="1:10">
      <c r="A3977" t="s">
        <v>4</v>
      </c>
      <c r="B3977" s="4" t="s">
        <v>5</v>
      </c>
      <c r="C3977" s="4" t="s">
        <v>14</v>
      </c>
      <c r="D3977" s="33" t="s">
        <v>98</v>
      </c>
      <c r="E3977" s="4" t="s">
        <v>5</v>
      </c>
      <c r="F3977" s="4" t="s">
        <v>14</v>
      </c>
      <c r="G3977" s="4" t="s">
        <v>10</v>
      </c>
      <c r="H3977" s="33" t="s">
        <v>99</v>
      </c>
      <c r="I3977" s="4" t="s">
        <v>14</v>
      </c>
      <c r="J3977" s="4" t="s">
        <v>20</v>
      </c>
    </row>
    <row r="3978" spans="1:10">
      <c r="A3978" t="n">
        <v>33252</v>
      </c>
      <c r="B3978" s="12" t="n">
        <v>5</v>
      </c>
      <c r="C3978" s="7" t="n">
        <v>28</v>
      </c>
      <c r="D3978" s="33" t="s">
        <v>3</v>
      </c>
      <c r="E3978" s="34" t="n">
        <v>64</v>
      </c>
      <c r="F3978" s="7" t="n">
        <v>5</v>
      </c>
      <c r="G3978" s="7" t="n">
        <v>16</v>
      </c>
      <c r="H3978" s="33" t="s">
        <v>3</v>
      </c>
      <c r="I3978" s="7" t="n">
        <v>1</v>
      </c>
      <c r="J3978" s="13" t="n">
        <f t="normal" ca="1">A3990</f>
        <v>0</v>
      </c>
    </row>
    <row r="3979" spans="1:10">
      <c r="A3979" t="s">
        <v>4</v>
      </c>
      <c r="B3979" s="4" t="s">
        <v>5</v>
      </c>
      <c r="C3979" s="4" t="s">
        <v>14</v>
      </c>
      <c r="D3979" s="4" t="s">
        <v>10</v>
      </c>
      <c r="E3979" s="4" t="s">
        <v>6</v>
      </c>
    </row>
    <row r="3980" spans="1:10">
      <c r="A3980" t="n">
        <v>33263</v>
      </c>
      <c r="B3980" s="35" t="n">
        <v>51</v>
      </c>
      <c r="C3980" s="7" t="n">
        <v>4</v>
      </c>
      <c r="D3980" s="7" t="n">
        <v>16</v>
      </c>
      <c r="E3980" s="7" t="s">
        <v>257</v>
      </c>
    </row>
    <row r="3981" spans="1:10">
      <c r="A3981" t="s">
        <v>4</v>
      </c>
      <c r="B3981" s="4" t="s">
        <v>5</v>
      </c>
      <c r="C3981" s="4" t="s">
        <v>10</v>
      </c>
    </row>
    <row r="3982" spans="1:10">
      <c r="A3982" t="n">
        <v>33276</v>
      </c>
      <c r="B3982" s="26" t="n">
        <v>16</v>
      </c>
      <c r="C3982" s="7" t="n">
        <v>0</v>
      </c>
    </row>
    <row r="3983" spans="1:10">
      <c r="A3983" t="s">
        <v>4</v>
      </c>
      <c r="B3983" s="4" t="s">
        <v>5</v>
      </c>
      <c r="C3983" s="4" t="s">
        <v>10</v>
      </c>
      <c r="D3983" s="4" t="s">
        <v>88</v>
      </c>
      <c r="E3983" s="4" t="s">
        <v>14</v>
      </c>
      <c r="F3983" s="4" t="s">
        <v>14</v>
      </c>
    </row>
    <row r="3984" spans="1:10">
      <c r="A3984" t="n">
        <v>33279</v>
      </c>
      <c r="B3984" s="36" t="n">
        <v>26</v>
      </c>
      <c r="C3984" s="7" t="n">
        <v>16</v>
      </c>
      <c r="D3984" s="7" t="s">
        <v>381</v>
      </c>
      <c r="E3984" s="7" t="n">
        <v>2</v>
      </c>
      <c r="F3984" s="7" t="n">
        <v>0</v>
      </c>
    </row>
    <row r="3985" spans="1:10">
      <c r="A3985" t="s">
        <v>4</v>
      </c>
      <c r="B3985" s="4" t="s">
        <v>5</v>
      </c>
    </row>
    <row r="3986" spans="1:10">
      <c r="A3986" t="n">
        <v>33333</v>
      </c>
      <c r="B3986" s="24" t="n">
        <v>28</v>
      </c>
    </row>
    <row r="3987" spans="1:10">
      <c r="A3987" t="s">
        <v>4</v>
      </c>
      <c r="B3987" s="4" t="s">
        <v>5</v>
      </c>
      <c r="C3987" s="4" t="s">
        <v>20</v>
      </c>
    </row>
    <row r="3988" spans="1:10">
      <c r="A3988" t="n">
        <v>33334</v>
      </c>
      <c r="B3988" s="15" t="n">
        <v>3</v>
      </c>
      <c r="C3988" s="13" t="n">
        <f t="normal" ca="1">A4000</f>
        <v>0</v>
      </c>
    </row>
    <row r="3989" spans="1:10">
      <c r="A3989" t="s">
        <v>4</v>
      </c>
      <c r="B3989" s="4" t="s">
        <v>5</v>
      </c>
      <c r="C3989" s="4" t="s">
        <v>14</v>
      </c>
      <c r="D3989" s="33" t="s">
        <v>98</v>
      </c>
      <c r="E3989" s="4" t="s">
        <v>5</v>
      </c>
      <c r="F3989" s="4" t="s">
        <v>14</v>
      </c>
      <c r="G3989" s="4" t="s">
        <v>10</v>
      </c>
      <c r="H3989" s="33" t="s">
        <v>99</v>
      </c>
      <c r="I3989" s="4" t="s">
        <v>14</v>
      </c>
      <c r="J3989" s="4" t="s">
        <v>20</v>
      </c>
    </row>
    <row r="3990" spans="1:10">
      <c r="A3990" t="n">
        <v>33339</v>
      </c>
      <c r="B3990" s="12" t="n">
        <v>5</v>
      </c>
      <c r="C3990" s="7" t="n">
        <v>28</v>
      </c>
      <c r="D3990" s="33" t="s">
        <v>3</v>
      </c>
      <c r="E3990" s="34" t="n">
        <v>64</v>
      </c>
      <c r="F3990" s="7" t="n">
        <v>5</v>
      </c>
      <c r="G3990" s="7" t="n">
        <v>15</v>
      </c>
      <c r="H3990" s="33" t="s">
        <v>3</v>
      </c>
      <c r="I3990" s="7" t="n">
        <v>1</v>
      </c>
      <c r="J3990" s="13" t="n">
        <f t="normal" ca="1">A4000</f>
        <v>0</v>
      </c>
    </row>
    <row r="3991" spans="1:10">
      <c r="A3991" t="s">
        <v>4</v>
      </c>
      <c r="B3991" s="4" t="s">
        <v>5</v>
      </c>
      <c r="C3991" s="4" t="s">
        <v>14</v>
      </c>
      <c r="D3991" s="4" t="s">
        <v>10</v>
      </c>
      <c r="E3991" s="4" t="s">
        <v>6</v>
      </c>
    </row>
    <row r="3992" spans="1:10">
      <c r="A3992" t="n">
        <v>33350</v>
      </c>
      <c r="B3992" s="35" t="n">
        <v>51</v>
      </c>
      <c r="C3992" s="7" t="n">
        <v>4</v>
      </c>
      <c r="D3992" s="7" t="n">
        <v>15</v>
      </c>
      <c r="E3992" s="7" t="s">
        <v>257</v>
      </c>
    </row>
    <row r="3993" spans="1:10">
      <c r="A3993" t="s">
        <v>4</v>
      </c>
      <c r="B3993" s="4" t="s">
        <v>5</v>
      </c>
      <c r="C3993" s="4" t="s">
        <v>10</v>
      </c>
    </row>
    <row r="3994" spans="1:10">
      <c r="A3994" t="n">
        <v>33363</v>
      </c>
      <c r="B3994" s="26" t="n">
        <v>16</v>
      </c>
      <c r="C3994" s="7" t="n">
        <v>0</v>
      </c>
    </row>
    <row r="3995" spans="1:10">
      <c r="A3995" t="s">
        <v>4</v>
      </c>
      <c r="B3995" s="4" t="s">
        <v>5</v>
      </c>
      <c r="C3995" s="4" t="s">
        <v>10</v>
      </c>
      <c r="D3995" s="4" t="s">
        <v>88</v>
      </c>
      <c r="E3995" s="4" t="s">
        <v>14</v>
      </c>
      <c r="F3995" s="4" t="s">
        <v>14</v>
      </c>
    </row>
    <row r="3996" spans="1:10">
      <c r="A3996" t="n">
        <v>33366</v>
      </c>
      <c r="B3996" s="36" t="n">
        <v>26</v>
      </c>
      <c r="C3996" s="7" t="n">
        <v>15</v>
      </c>
      <c r="D3996" s="7" t="s">
        <v>382</v>
      </c>
      <c r="E3996" s="7" t="n">
        <v>2</v>
      </c>
      <c r="F3996" s="7" t="n">
        <v>0</v>
      </c>
    </row>
    <row r="3997" spans="1:10">
      <c r="A3997" t="s">
        <v>4</v>
      </c>
      <c r="B3997" s="4" t="s">
        <v>5</v>
      </c>
    </row>
    <row r="3998" spans="1:10">
      <c r="A3998" t="n">
        <v>33436</v>
      </c>
      <c r="B3998" s="24" t="n">
        <v>28</v>
      </c>
    </row>
    <row r="3999" spans="1:10">
      <c r="A3999" t="s">
        <v>4</v>
      </c>
      <c r="B3999" s="4" t="s">
        <v>5</v>
      </c>
      <c r="C3999" s="4" t="s">
        <v>10</v>
      </c>
      <c r="D3999" s="4" t="s">
        <v>14</v>
      </c>
    </row>
    <row r="4000" spans="1:10">
      <c r="A4000" t="n">
        <v>33437</v>
      </c>
      <c r="B4000" s="58" t="n">
        <v>89</v>
      </c>
      <c r="C4000" s="7" t="n">
        <v>65533</v>
      </c>
      <c r="D4000" s="7" t="n">
        <v>1</v>
      </c>
    </row>
    <row r="4001" spans="1:10">
      <c r="A4001" t="s">
        <v>4</v>
      </c>
      <c r="B4001" s="4" t="s">
        <v>5</v>
      </c>
      <c r="C4001" s="4" t="s">
        <v>14</v>
      </c>
      <c r="D4001" s="4" t="s">
        <v>10</v>
      </c>
      <c r="E4001" s="4" t="s">
        <v>10</v>
      </c>
      <c r="F4001" s="4" t="s">
        <v>14</v>
      </c>
    </row>
    <row r="4002" spans="1:10">
      <c r="A4002" t="n">
        <v>33441</v>
      </c>
      <c r="B4002" s="22" t="n">
        <v>25</v>
      </c>
      <c r="C4002" s="7" t="n">
        <v>1</v>
      </c>
      <c r="D4002" s="7" t="n">
        <v>65535</v>
      </c>
      <c r="E4002" s="7" t="n">
        <v>65535</v>
      </c>
      <c r="F4002" s="7" t="n">
        <v>0</v>
      </c>
    </row>
    <row r="4003" spans="1:10">
      <c r="A4003" t="s">
        <v>4</v>
      </c>
      <c r="B4003" s="4" t="s">
        <v>5</v>
      </c>
      <c r="C4003" s="4" t="s">
        <v>14</v>
      </c>
      <c r="D4003" s="4" t="s">
        <v>10</v>
      </c>
      <c r="E4003" s="4" t="s">
        <v>19</v>
      </c>
    </row>
    <row r="4004" spans="1:10">
      <c r="A4004" t="n">
        <v>33448</v>
      </c>
      <c r="B4004" s="46" t="n">
        <v>58</v>
      </c>
      <c r="C4004" s="7" t="n">
        <v>101</v>
      </c>
      <c r="D4004" s="7" t="n">
        <v>300</v>
      </c>
      <c r="E4004" s="7" t="n">
        <v>1</v>
      </c>
    </row>
    <row r="4005" spans="1:10">
      <c r="A4005" t="s">
        <v>4</v>
      </c>
      <c r="B4005" s="4" t="s">
        <v>5</v>
      </c>
      <c r="C4005" s="4" t="s">
        <v>14</v>
      </c>
      <c r="D4005" s="4" t="s">
        <v>10</v>
      </c>
    </row>
    <row r="4006" spans="1:10">
      <c r="A4006" t="n">
        <v>33456</v>
      </c>
      <c r="B4006" s="46" t="n">
        <v>58</v>
      </c>
      <c r="C4006" s="7" t="n">
        <v>254</v>
      </c>
      <c r="D4006" s="7" t="n">
        <v>0</v>
      </c>
    </row>
    <row r="4007" spans="1:10">
      <c r="A4007" t="s">
        <v>4</v>
      </c>
      <c r="B4007" s="4" t="s">
        <v>5</v>
      </c>
      <c r="C4007" s="4" t="s">
        <v>14</v>
      </c>
      <c r="D4007" s="4" t="s">
        <v>14</v>
      </c>
      <c r="E4007" s="4" t="s">
        <v>19</v>
      </c>
      <c r="F4007" s="4" t="s">
        <v>19</v>
      </c>
      <c r="G4007" s="4" t="s">
        <v>19</v>
      </c>
      <c r="H4007" s="4" t="s">
        <v>10</v>
      </c>
    </row>
    <row r="4008" spans="1:10">
      <c r="A4008" t="n">
        <v>33460</v>
      </c>
      <c r="B4008" s="52" t="n">
        <v>45</v>
      </c>
      <c r="C4008" s="7" t="n">
        <v>2</v>
      </c>
      <c r="D4008" s="7" t="n">
        <v>3</v>
      </c>
      <c r="E4008" s="7" t="n">
        <v>-5.26000022888184</v>
      </c>
      <c r="F4008" s="7" t="n">
        <v>13.1199998855591</v>
      </c>
      <c r="G4008" s="7" t="n">
        <v>72.0599975585938</v>
      </c>
      <c r="H4008" s="7" t="n">
        <v>0</v>
      </c>
    </row>
    <row r="4009" spans="1:10">
      <c r="A4009" t="s">
        <v>4</v>
      </c>
      <c r="B4009" s="4" t="s">
        <v>5</v>
      </c>
      <c r="C4009" s="4" t="s">
        <v>14</v>
      </c>
      <c r="D4009" s="4" t="s">
        <v>14</v>
      </c>
      <c r="E4009" s="4" t="s">
        <v>19</v>
      </c>
      <c r="F4009" s="4" t="s">
        <v>19</v>
      </c>
      <c r="G4009" s="4" t="s">
        <v>19</v>
      </c>
      <c r="H4009" s="4" t="s">
        <v>10</v>
      </c>
      <c r="I4009" s="4" t="s">
        <v>14</v>
      </c>
    </row>
    <row r="4010" spans="1:10">
      <c r="A4010" t="n">
        <v>33477</v>
      </c>
      <c r="B4010" s="52" t="n">
        <v>45</v>
      </c>
      <c r="C4010" s="7" t="n">
        <v>4</v>
      </c>
      <c r="D4010" s="7" t="n">
        <v>3</v>
      </c>
      <c r="E4010" s="7" t="n">
        <v>10.6099996566772</v>
      </c>
      <c r="F4010" s="7" t="n">
        <v>239.369995117188</v>
      </c>
      <c r="G4010" s="7" t="n">
        <v>10.5299997329712</v>
      </c>
      <c r="H4010" s="7" t="n">
        <v>0</v>
      </c>
      <c r="I4010" s="7" t="n">
        <v>0</v>
      </c>
    </row>
    <row r="4011" spans="1:10">
      <c r="A4011" t="s">
        <v>4</v>
      </c>
      <c r="B4011" s="4" t="s">
        <v>5</v>
      </c>
      <c r="C4011" s="4" t="s">
        <v>14</v>
      </c>
      <c r="D4011" s="4" t="s">
        <v>14</v>
      </c>
      <c r="E4011" s="4" t="s">
        <v>19</v>
      </c>
      <c r="F4011" s="4" t="s">
        <v>10</v>
      </c>
    </row>
    <row r="4012" spans="1:10">
      <c r="A4012" t="n">
        <v>33495</v>
      </c>
      <c r="B4012" s="52" t="n">
        <v>45</v>
      </c>
      <c r="C4012" s="7" t="n">
        <v>5</v>
      </c>
      <c r="D4012" s="7" t="n">
        <v>3</v>
      </c>
      <c r="E4012" s="7" t="n">
        <v>6.40000009536743</v>
      </c>
      <c r="F4012" s="7" t="n">
        <v>0</v>
      </c>
    </row>
    <row r="4013" spans="1:10">
      <c r="A4013" t="s">
        <v>4</v>
      </c>
      <c r="B4013" s="4" t="s">
        <v>5</v>
      </c>
      <c r="C4013" s="4" t="s">
        <v>14</v>
      </c>
      <c r="D4013" s="4" t="s">
        <v>14</v>
      </c>
      <c r="E4013" s="4" t="s">
        <v>19</v>
      </c>
      <c r="F4013" s="4" t="s">
        <v>10</v>
      </c>
    </row>
    <row r="4014" spans="1:10">
      <c r="A4014" t="n">
        <v>33504</v>
      </c>
      <c r="B4014" s="52" t="n">
        <v>45</v>
      </c>
      <c r="C4014" s="7" t="n">
        <v>11</v>
      </c>
      <c r="D4014" s="7" t="n">
        <v>3</v>
      </c>
      <c r="E4014" s="7" t="n">
        <v>38</v>
      </c>
      <c r="F4014" s="7" t="n">
        <v>0</v>
      </c>
    </row>
    <row r="4015" spans="1:10">
      <c r="A4015" t="s">
        <v>4</v>
      </c>
      <c r="B4015" s="4" t="s">
        <v>5</v>
      </c>
      <c r="C4015" s="4" t="s">
        <v>10</v>
      </c>
      <c r="D4015" s="4" t="s">
        <v>19</v>
      </c>
      <c r="E4015" s="4" t="s">
        <v>19</v>
      </c>
      <c r="F4015" s="4" t="s">
        <v>14</v>
      </c>
    </row>
    <row r="4016" spans="1:10">
      <c r="A4016" t="n">
        <v>33513</v>
      </c>
      <c r="B4016" s="60" t="n">
        <v>52</v>
      </c>
      <c r="C4016" s="7" t="n">
        <v>61488</v>
      </c>
      <c r="D4016" s="7" t="n">
        <v>317.5</v>
      </c>
      <c r="E4016" s="7" t="n">
        <v>0</v>
      </c>
      <c r="F4016" s="7" t="n">
        <v>0</v>
      </c>
    </row>
    <row r="4017" spans="1:9">
      <c r="A4017" t="s">
        <v>4</v>
      </c>
      <c r="B4017" s="4" t="s">
        <v>5</v>
      </c>
      <c r="C4017" s="4" t="s">
        <v>14</v>
      </c>
      <c r="D4017" s="33" t="s">
        <v>98</v>
      </c>
      <c r="E4017" s="4" t="s">
        <v>5</v>
      </c>
      <c r="F4017" s="4" t="s">
        <v>14</v>
      </c>
      <c r="G4017" s="4" t="s">
        <v>10</v>
      </c>
      <c r="H4017" s="33" t="s">
        <v>99</v>
      </c>
      <c r="I4017" s="4" t="s">
        <v>14</v>
      </c>
      <c r="J4017" s="4" t="s">
        <v>20</v>
      </c>
    </row>
    <row r="4018" spans="1:9">
      <c r="A4018" t="n">
        <v>33525</v>
      </c>
      <c r="B4018" s="12" t="n">
        <v>5</v>
      </c>
      <c r="C4018" s="7" t="n">
        <v>28</v>
      </c>
      <c r="D4018" s="33" t="s">
        <v>3</v>
      </c>
      <c r="E4018" s="34" t="n">
        <v>64</v>
      </c>
      <c r="F4018" s="7" t="n">
        <v>5</v>
      </c>
      <c r="G4018" s="7" t="n">
        <v>7</v>
      </c>
      <c r="H4018" s="33" t="s">
        <v>3</v>
      </c>
      <c r="I4018" s="7" t="n">
        <v>1</v>
      </c>
      <c r="J4018" s="13" t="n">
        <f t="normal" ca="1">A4034</f>
        <v>0</v>
      </c>
    </row>
    <row r="4019" spans="1:9">
      <c r="A4019" t="s">
        <v>4</v>
      </c>
      <c r="B4019" s="4" t="s">
        <v>5</v>
      </c>
      <c r="C4019" s="4" t="s">
        <v>10</v>
      </c>
      <c r="D4019" s="4" t="s">
        <v>19</v>
      </c>
      <c r="E4019" s="4" t="s">
        <v>19</v>
      </c>
      <c r="F4019" s="4" t="s">
        <v>14</v>
      </c>
    </row>
    <row r="4020" spans="1:9">
      <c r="A4020" t="n">
        <v>33536</v>
      </c>
      <c r="B4020" s="60" t="n">
        <v>52</v>
      </c>
      <c r="C4020" s="7" t="n">
        <v>7</v>
      </c>
      <c r="D4020" s="7" t="n">
        <v>268</v>
      </c>
      <c r="E4020" s="7" t="n">
        <v>0</v>
      </c>
      <c r="F4020" s="7" t="n">
        <v>0</v>
      </c>
    </row>
    <row r="4021" spans="1:9">
      <c r="A4021" t="s">
        <v>4</v>
      </c>
      <c r="B4021" s="4" t="s">
        <v>5</v>
      </c>
      <c r="C4021" s="4" t="s">
        <v>14</v>
      </c>
      <c r="D4021" s="33" t="s">
        <v>98</v>
      </c>
      <c r="E4021" s="4" t="s">
        <v>5</v>
      </c>
      <c r="F4021" s="4" t="s">
        <v>14</v>
      </c>
      <c r="G4021" s="4" t="s">
        <v>10</v>
      </c>
      <c r="H4021" s="33" t="s">
        <v>99</v>
      </c>
      <c r="I4021" s="4" t="s">
        <v>14</v>
      </c>
      <c r="J4021" s="4" t="s">
        <v>20</v>
      </c>
    </row>
    <row r="4022" spans="1:9">
      <c r="A4022" t="n">
        <v>33548</v>
      </c>
      <c r="B4022" s="12" t="n">
        <v>5</v>
      </c>
      <c r="C4022" s="7" t="n">
        <v>28</v>
      </c>
      <c r="D4022" s="33" t="s">
        <v>3</v>
      </c>
      <c r="E4022" s="34" t="n">
        <v>64</v>
      </c>
      <c r="F4022" s="7" t="n">
        <v>5</v>
      </c>
      <c r="G4022" s="7" t="n">
        <v>2</v>
      </c>
      <c r="H4022" s="33" t="s">
        <v>3</v>
      </c>
      <c r="I4022" s="7" t="n">
        <v>1</v>
      </c>
      <c r="J4022" s="13" t="n">
        <f t="normal" ca="1">A4028</f>
        <v>0</v>
      </c>
    </row>
    <row r="4023" spans="1:9">
      <c r="A4023" t="s">
        <v>4</v>
      </c>
      <c r="B4023" s="4" t="s">
        <v>5</v>
      </c>
      <c r="C4023" s="4" t="s">
        <v>10</v>
      </c>
      <c r="D4023" s="4" t="s">
        <v>19</v>
      </c>
      <c r="E4023" s="4" t="s">
        <v>19</v>
      </c>
      <c r="F4023" s="4" t="s">
        <v>14</v>
      </c>
    </row>
    <row r="4024" spans="1:9">
      <c r="A4024" t="n">
        <v>33559</v>
      </c>
      <c r="B4024" s="60" t="n">
        <v>52</v>
      </c>
      <c r="C4024" s="7" t="n">
        <v>2</v>
      </c>
      <c r="D4024" s="7" t="n">
        <v>51.5</v>
      </c>
      <c r="E4024" s="7" t="n">
        <v>0</v>
      </c>
      <c r="F4024" s="7" t="n">
        <v>0</v>
      </c>
    </row>
    <row r="4025" spans="1:9">
      <c r="A4025" t="s">
        <v>4</v>
      </c>
      <c r="B4025" s="4" t="s">
        <v>5</v>
      </c>
      <c r="C4025" s="4" t="s">
        <v>20</v>
      </c>
    </row>
    <row r="4026" spans="1:9">
      <c r="A4026" t="n">
        <v>33571</v>
      </c>
      <c r="B4026" s="15" t="n">
        <v>3</v>
      </c>
      <c r="C4026" s="13" t="n">
        <f t="normal" ca="1">A4032</f>
        <v>0</v>
      </c>
    </row>
    <row r="4027" spans="1:9">
      <c r="A4027" t="s">
        <v>4</v>
      </c>
      <c r="B4027" s="4" t="s">
        <v>5</v>
      </c>
      <c r="C4027" s="4" t="s">
        <v>14</v>
      </c>
      <c r="D4027" s="33" t="s">
        <v>98</v>
      </c>
      <c r="E4027" s="4" t="s">
        <v>5</v>
      </c>
      <c r="F4027" s="4" t="s">
        <v>14</v>
      </c>
      <c r="G4027" s="4" t="s">
        <v>10</v>
      </c>
      <c r="H4027" s="33" t="s">
        <v>99</v>
      </c>
      <c r="I4027" s="4" t="s">
        <v>14</v>
      </c>
      <c r="J4027" s="4" t="s">
        <v>20</v>
      </c>
    </row>
    <row r="4028" spans="1:9">
      <c r="A4028" t="n">
        <v>33576</v>
      </c>
      <c r="B4028" s="12" t="n">
        <v>5</v>
      </c>
      <c r="C4028" s="7" t="n">
        <v>28</v>
      </c>
      <c r="D4028" s="33" t="s">
        <v>3</v>
      </c>
      <c r="E4028" s="34" t="n">
        <v>64</v>
      </c>
      <c r="F4028" s="7" t="n">
        <v>5</v>
      </c>
      <c r="G4028" s="7" t="n">
        <v>4</v>
      </c>
      <c r="H4028" s="33" t="s">
        <v>3</v>
      </c>
      <c r="I4028" s="7" t="n">
        <v>1</v>
      </c>
      <c r="J4028" s="13" t="n">
        <f t="normal" ca="1">A4032</f>
        <v>0</v>
      </c>
    </row>
    <row r="4029" spans="1:9">
      <c r="A4029" t="s">
        <v>4</v>
      </c>
      <c r="B4029" s="4" t="s">
        <v>5</v>
      </c>
      <c r="C4029" s="4" t="s">
        <v>10</v>
      </c>
      <c r="D4029" s="4" t="s">
        <v>19</v>
      </c>
      <c r="E4029" s="4" t="s">
        <v>19</v>
      </c>
      <c r="F4029" s="4" t="s">
        <v>14</v>
      </c>
    </row>
    <row r="4030" spans="1:9">
      <c r="A4030" t="n">
        <v>33587</v>
      </c>
      <c r="B4030" s="60" t="n">
        <v>52</v>
      </c>
      <c r="C4030" s="7" t="n">
        <v>4</v>
      </c>
      <c r="D4030" s="7" t="n">
        <v>51.5</v>
      </c>
      <c r="E4030" s="7" t="n">
        <v>0</v>
      </c>
      <c r="F4030" s="7" t="n">
        <v>0</v>
      </c>
    </row>
    <row r="4031" spans="1:9">
      <c r="A4031" t="s">
        <v>4</v>
      </c>
      <c r="B4031" s="4" t="s">
        <v>5</v>
      </c>
      <c r="C4031" s="4" t="s">
        <v>20</v>
      </c>
    </row>
    <row r="4032" spans="1:9">
      <c r="A4032" t="n">
        <v>33599</v>
      </c>
      <c r="B4032" s="15" t="n">
        <v>3</v>
      </c>
      <c r="C4032" s="13" t="n">
        <f t="normal" ca="1">A4038</f>
        <v>0</v>
      </c>
    </row>
    <row r="4033" spans="1:10">
      <c r="A4033" t="s">
        <v>4</v>
      </c>
      <c r="B4033" s="4" t="s">
        <v>5</v>
      </c>
      <c r="C4033" s="4" t="s">
        <v>10</v>
      </c>
      <c r="D4033" s="4" t="s">
        <v>19</v>
      </c>
      <c r="E4033" s="4" t="s">
        <v>19</v>
      </c>
      <c r="F4033" s="4" t="s">
        <v>14</v>
      </c>
    </row>
    <row r="4034" spans="1:10">
      <c r="A4034" t="n">
        <v>33604</v>
      </c>
      <c r="B4034" s="60" t="n">
        <v>52</v>
      </c>
      <c r="C4034" s="7" t="n">
        <v>4</v>
      </c>
      <c r="D4034" s="7" t="n">
        <v>268</v>
      </c>
      <c r="E4034" s="7" t="n">
        <v>0</v>
      </c>
      <c r="F4034" s="7" t="n">
        <v>0</v>
      </c>
    </row>
    <row r="4035" spans="1:10">
      <c r="A4035" t="s">
        <v>4</v>
      </c>
      <c r="B4035" s="4" t="s">
        <v>5</v>
      </c>
      <c r="C4035" s="4" t="s">
        <v>10</v>
      </c>
      <c r="D4035" s="4" t="s">
        <v>19</v>
      </c>
      <c r="E4035" s="4" t="s">
        <v>19</v>
      </c>
      <c r="F4035" s="4" t="s">
        <v>14</v>
      </c>
    </row>
    <row r="4036" spans="1:10">
      <c r="A4036" t="n">
        <v>33616</v>
      </c>
      <c r="B4036" s="60" t="n">
        <v>52</v>
      </c>
      <c r="C4036" s="7" t="n">
        <v>2</v>
      </c>
      <c r="D4036" s="7" t="n">
        <v>51.5</v>
      </c>
      <c r="E4036" s="7" t="n">
        <v>0</v>
      </c>
      <c r="F4036" s="7" t="n">
        <v>0</v>
      </c>
    </row>
    <row r="4037" spans="1:10">
      <c r="A4037" t="s">
        <v>4</v>
      </c>
      <c r="B4037" s="4" t="s">
        <v>5</v>
      </c>
      <c r="C4037" s="4" t="s">
        <v>14</v>
      </c>
    </row>
    <row r="4038" spans="1:10">
      <c r="A4038" t="n">
        <v>33628</v>
      </c>
      <c r="B4038" s="53" t="n">
        <v>116</v>
      </c>
      <c r="C4038" s="7" t="n">
        <v>0</v>
      </c>
    </row>
    <row r="4039" spans="1:10">
      <c r="A4039" t="s">
        <v>4</v>
      </c>
      <c r="B4039" s="4" t="s">
        <v>5</v>
      </c>
      <c r="C4039" s="4" t="s">
        <v>14</v>
      </c>
      <c r="D4039" s="4" t="s">
        <v>10</v>
      </c>
    </row>
    <row r="4040" spans="1:10">
      <c r="A4040" t="n">
        <v>33630</v>
      </c>
      <c r="B4040" s="53" t="n">
        <v>116</v>
      </c>
      <c r="C4040" s="7" t="n">
        <v>2</v>
      </c>
      <c r="D4040" s="7" t="n">
        <v>1</v>
      </c>
    </row>
    <row r="4041" spans="1:10">
      <c r="A4041" t="s">
        <v>4</v>
      </c>
      <c r="B4041" s="4" t="s">
        <v>5</v>
      </c>
      <c r="C4041" s="4" t="s">
        <v>14</v>
      </c>
      <c r="D4041" s="4" t="s">
        <v>9</v>
      </c>
    </row>
    <row r="4042" spans="1:10">
      <c r="A4042" t="n">
        <v>33634</v>
      </c>
      <c r="B4042" s="53" t="n">
        <v>116</v>
      </c>
      <c r="C4042" s="7" t="n">
        <v>5</v>
      </c>
      <c r="D4042" s="7" t="n">
        <v>1148846080</v>
      </c>
    </row>
    <row r="4043" spans="1:10">
      <c r="A4043" t="s">
        <v>4</v>
      </c>
      <c r="B4043" s="4" t="s">
        <v>5</v>
      </c>
      <c r="C4043" s="4" t="s">
        <v>14</v>
      </c>
      <c r="D4043" s="4" t="s">
        <v>10</v>
      </c>
    </row>
    <row r="4044" spans="1:10">
      <c r="A4044" t="n">
        <v>33640</v>
      </c>
      <c r="B4044" s="53" t="n">
        <v>116</v>
      </c>
      <c r="C4044" s="7" t="n">
        <v>6</v>
      </c>
      <c r="D4044" s="7" t="n">
        <v>1</v>
      </c>
    </row>
    <row r="4045" spans="1:10">
      <c r="A4045" t="s">
        <v>4</v>
      </c>
      <c r="B4045" s="4" t="s">
        <v>5</v>
      </c>
      <c r="C4045" s="4" t="s">
        <v>14</v>
      </c>
      <c r="D4045" s="4" t="s">
        <v>10</v>
      </c>
    </row>
    <row r="4046" spans="1:10">
      <c r="A4046" t="n">
        <v>33644</v>
      </c>
      <c r="B4046" s="46" t="n">
        <v>58</v>
      </c>
      <c r="C4046" s="7" t="n">
        <v>255</v>
      </c>
      <c r="D4046" s="7" t="n">
        <v>0</v>
      </c>
    </row>
    <row r="4047" spans="1:10">
      <c r="A4047" t="s">
        <v>4</v>
      </c>
      <c r="B4047" s="4" t="s">
        <v>5</v>
      </c>
      <c r="C4047" s="4" t="s">
        <v>10</v>
      </c>
    </row>
    <row r="4048" spans="1:10">
      <c r="A4048" t="n">
        <v>33648</v>
      </c>
      <c r="B4048" s="26" t="n">
        <v>16</v>
      </c>
      <c r="C4048" s="7" t="n">
        <v>500</v>
      </c>
    </row>
    <row r="4049" spans="1:6">
      <c r="A4049" t="s">
        <v>4</v>
      </c>
      <c r="B4049" s="4" t="s">
        <v>5</v>
      </c>
      <c r="C4049" s="4" t="s">
        <v>14</v>
      </c>
      <c r="D4049" s="4" t="s">
        <v>10</v>
      </c>
      <c r="E4049" s="4" t="s">
        <v>6</v>
      </c>
    </row>
    <row r="4050" spans="1:6">
      <c r="A4050" t="n">
        <v>33651</v>
      </c>
      <c r="B4050" s="35" t="n">
        <v>51</v>
      </c>
      <c r="C4050" s="7" t="n">
        <v>4</v>
      </c>
      <c r="D4050" s="7" t="n">
        <v>1570</v>
      </c>
      <c r="E4050" s="7" t="s">
        <v>155</v>
      </c>
    </row>
    <row r="4051" spans="1:6">
      <c r="A4051" t="s">
        <v>4</v>
      </c>
      <c r="B4051" s="4" t="s">
        <v>5</v>
      </c>
      <c r="C4051" s="4" t="s">
        <v>10</v>
      </c>
    </row>
    <row r="4052" spans="1:6">
      <c r="A4052" t="n">
        <v>33664</v>
      </c>
      <c r="B4052" s="26" t="n">
        <v>16</v>
      </c>
      <c r="C4052" s="7" t="n">
        <v>0</v>
      </c>
    </row>
    <row r="4053" spans="1:6">
      <c r="A4053" t="s">
        <v>4</v>
      </c>
      <c r="B4053" s="4" t="s">
        <v>5</v>
      </c>
      <c r="C4053" s="4" t="s">
        <v>10</v>
      </c>
      <c r="D4053" s="4" t="s">
        <v>88</v>
      </c>
      <c r="E4053" s="4" t="s">
        <v>14</v>
      </c>
      <c r="F4053" s="4" t="s">
        <v>14</v>
      </c>
      <c r="G4053" s="4" t="s">
        <v>88</v>
      </c>
      <c r="H4053" s="4" t="s">
        <v>14</v>
      </c>
      <c r="I4053" s="4" t="s">
        <v>14</v>
      </c>
    </row>
    <row r="4054" spans="1:6">
      <c r="A4054" t="n">
        <v>33667</v>
      </c>
      <c r="B4054" s="36" t="n">
        <v>26</v>
      </c>
      <c r="C4054" s="7" t="n">
        <v>1570</v>
      </c>
      <c r="D4054" s="7" t="s">
        <v>383</v>
      </c>
      <c r="E4054" s="7" t="n">
        <v>2</v>
      </c>
      <c r="F4054" s="7" t="n">
        <v>3</v>
      </c>
      <c r="G4054" s="7" t="s">
        <v>384</v>
      </c>
      <c r="H4054" s="7" t="n">
        <v>2</v>
      </c>
      <c r="I4054" s="7" t="n">
        <v>0</v>
      </c>
    </row>
    <row r="4055" spans="1:6">
      <c r="A4055" t="s">
        <v>4</v>
      </c>
      <c r="B4055" s="4" t="s">
        <v>5</v>
      </c>
    </row>
    <row r="4056" spans="1:6">
      <c r="A4056" t="n">
        <v>33872</v>
      </c>
      <c r="B4056" s="24" t="n">
        <v>28</v>
      </c>
    </row>
    <row r="4057" spans="1:6">
      <c r="A4057" t="s">
        <v>4</v>
      </c>
      <c r="B4057" s="4" t="s">
        <v>5</v>
      </c>
      <c r="C4057" s="4" t="s">
        <v>10</v>
      </c>
      <c r="D4057" s="4" t="s">
        <v>14</v>
      </c>
    </row>
    <row r="4058" spans="1:6">
      <c r="A4058" t="n">
        <v>33873</v>
      </c>
      <c r="B4058" s="58" t="n">
        <v>89</v>
      </c>
      <c r="C4058" s="7" t="n">
        <v>65533</v>
      </c>
      <c r="D4058" s="7" t="n">
        <v>1</v>
      </c>
    </row>
    <row r="4059" spans="1:6">
      <c r="A4059" t="s">
        <v>4</v>
      </c>
      <c r="B4059" s="4" t="s">
        <v>5</v>
      </c>
      <c r="C4059" s="4" t="s">
        <v>14</v>
      </c>
      <c r="D4059" s="4" t="s">
        <v>10</v>
      </c>
      <c r="E4059" s="4" t="s">
        <v>10</v>
      </c>
      <c r="F4059" s="4" t="s">
        <v>9</v>
      </c>
    </row>
    <row r="4060" spans="1:6">
      <c r="A4060" t="n">
        <v>33877</v>
      </c>
      <c r="B4060" s="72" t="n">
        <v>84</v>
      </c>
      <c r="C4060" s="7" t="n">
        <v>0</v>
      </c>
      <c r="D4060" s="7" t="n">
        <v>2</v>
      </c>
      <c r="E4060" s="7" t="n">
        <v>0</v>
      </c>
      <c r="F4060" s="7" t="n">
        <v>1045220557</v>
      </c>
    </row>
    <row r="4061" spans="1:6">
      <c r="A4061" t="s">
        <v>4</v>
      </c>
      <c r="B4061" s="4" t="s">
        <v>5</v>
      </c>
      <c r="C4061" s="4" t="s">
        <v>14</v>
      </c>
      <c r="D4061" s="4" t="s">
        <v>10</v>
      </c>
      <c r="E4061" s="4" t="s">
        <v>19</v>
      </c>
      <c r="F4061" s="4" t="s">
        <v>10</v>
      </c>
      <c r="G4061" s="4" t="s">
        <v>9</v>
      </c>
      <c r="H4061" s="4" t="s">
        <v>9</v>
      </c>
      <c r="I4061" s="4" t="s">
        <v>10</v>
      </c>
      <c r="J4061" s="4" t="s">
        <v>10</v>
      </c>
      <c r="K4061" s="4" t="s">
        <v>9</v>
      </c>
      <c r="L4061" s="4" t="s">
        <v>9</v>
      </c>
      <c r="M4061" s="4" t="s">
        <v>9</v>
      </c>
      <c r="N4061" s="4" t="s">
        <v>9</v>
      </c>
      <c r="O4061" s="4" t="s">
        <v>6</v>
      </c>
    </row>
    <row r="4062" spans="1:6">
      <c r="A4062" t="n">
        <v>33887</v>
      </c>
      <c r="B4062" s="11" t="n">
        <v>50</v>
      </c>
      <c r="C4062" s="7" t="n">
        <v>0</v>
      </c>
      <c r="D4062" s="7" t="n">
        <v>2062</v>
      </c>
      <c r="E4062" s="7" t="n">
        <v>0.699999988079071</v>
      </c>
      <c r="F4062" s="7" t="n">
        <v>0</v>
      </c>
      <c r="G4062" s="7" t="n">
        <v>0</v>
      </c>
      <c r="H4062" s="7" t="n">
        <v>0</v>
      </c>
      <c r="I4062" s="7" t="n">
        <v>0</v>
      </c>
      <c r="J4062" s="7" t="n">
        <v>65533</v>
      </c>
      <c r="K4062" s="7" t="n">
        <v>0</v>
      </c>
      <c r="L4062" s="7" t="n">
        <v>0</v>
      </c>
      <c r="M4062" s="7" t="n">
        <v>0</v>
      </c>
      <c r="N4062" s="7" t="n">
        <v>0</v>
      </c>
      <c r="O4062" s="7" t="s">
        <v>13</v>
      </c>
    </row>
    <row r="4063" spans="1:6">
      <c r="A4063" t="s">
        <v>4</v>
      </c>
      <c r="B4063" s="4" t="s">
        <v>5</v>
      </c>
      <c r="C4063" s="4" t="s">
        <v>14</v>
      </c>
      <c r="D4063" s="4" t="s">
        <v>14</v>
      </c>
      <c r="E4063" s="4" t="s">
        <v>19</v>
      </c>
      <c r="F4063" s="4" t="s">
        <v>19</v>
      </c>
      <c r="G4063" s="4" t="s">
        <v>19</v>
      </c>
      <c r="H4063" s="4" t="s">
        <v>10</v>
      </c>
    </row>
    <row r="4064" spans="1:6">
      <c r="A4064" t="n">
        <v>33926</v>
      </c>
      <c r="B4064" s="52" t="n">
        <v>45</v>
      </c>
      <c r="C4064" s="7" t="n">
        <v>2</v>
      </c>
      <c r="D4064" s="7" t="n">
        <v>3</v>
      </c>
      <c r="E4064" s="7" t="n">
        <v>-5.59000015258789</v>
      </c>
      <c r="F4064" s="7" t="n">
        <v>13.3800001144409</v>
      </c>
      <c r="G4064" s="7" t="n">
        <v>73.6900024414063</v>
      </c>
      <c r="H4064" s="7" t="n">
        <v>2000</v>
      </c>
    </row>
    <row r="4065" spans="1:15">
      <c r="A4065" t="s">
        <v>4</v>
      </c>
      <c r="B4065" s="4" t="s">
        <v>5</v>
      </c>
      <c r="C4065" s="4" t="s">
        <v>14</v>
      </c>
      <c r="D4065" s="4" t="s">
        <v>14</v>
      </c>
      <c r="E4065" s="4" t="s">
        <v>19</v>
      </c>
      <c r="F4065" s="4" t="s">
        <v>19</v>
      </c>
      <c r="G4065" s="4" t="s">
        <v>19</v>
      </c>
      <c r="H4065" s="4" t="s">
        <v>10</v>
      </c>
      <c r="I4065" s="4" t="s">
        <v>14</v>
      </c>
    </row>
    <row r="4066" spans="1:15">
      <c r="A4066" t="n">
        <v>33943</v>
      </c>
      <c r="B4066" s="52" t="n">
        <v>45</v>
      </c>
      <c r="C4066" s="7" t="n">
        <v>4</v>
      </c>
      <c r="D4066" s="7" t="n">
        <v>3</v>
      </c>
      <c r="E4066" s="7" t="n">
        <v>7.17000007629395</v>
      </c>
      <c r="F4066" s="7" t="n">
        <v>246.5</v>
      </c>
      <c r="G4066" s="7" t="n">
        <v>10.5299997329712</v>
      </c>
      <c r="H4066" s="7" t="n">
        <v>2000</v>
      </c>
      <c r="I4066" s="7" t="n">
        <v>1</v>
      </c>
    </row>
    <row r="4067" spans="1:15">
      <c r="A4067" t="s">
        <v>4</v>
      </c>
      <c r="B4067" s="4" t="s">
        <v>5</v>
      </c>
      <c r="C4067" s="4" t="s">
        <v>14</v>
      </c>
      <c r="D4067" s="4" t="s">
        <v>14</v>
      </c>
      <c r="E4067" s="4" t="s">
        <v>19</v>
      </c>
      <c r="F4067" s="4" t="s">
        <v>10</v>
      </c>
    </row>
    <row r="4068" spans="1:15">
      <c r="A4068" t="n">
        <v>33961</v>
      </c>
      <c r="B4068" s="52" t="n">
        <v>45</v>
      </c>
      <c r="C4068" s="7" t="n">
        <v>5</v>
      </c>
      <c r="D4068" s="7" t="n">
        <v>3</v>
      </c>
      <c r="E4068" s="7" t="n">
        <v>10.1000003814697</v>
      </c>
      <c r="F4068" s="7" t="n">
        <v>2000</v>
      </c>
    </row>
    <row r="4069" spans="1:15">
      <c r="A4069" t="s">
        <v>4</v>
      </c>
      <c r="B4069" s="4" t="s">
        <v>5</v>
      </c>
      <c r="C4069" s="4" t="s">
        <v>14</v>
      </c>
      <c r="D4069" s="4" t="s">
        <v>10</v>
      </c>
      <c r="E4069" s="4" t="s">
        <v>10</v>
      </c>
      <c r="F4069" s="4" t="s">
        <v>9</v>
      </c>
    </row>
    <row r="4070" spans="1:15">
      <c r="A4070" t="n">
        <v>33970</v>
      </c>
      <c r="B4070" s="72" t="n">
        <v>84</v>
      </c>
      <c r="C4070" s="7" t="n">
        <v>1</v>
      </c>
      <c r="D4070" s="7" t="n">
        <v>0</v>
      </c>
      <c r="E4070" s="7" t="n">
        <v>2000</v>
      </c>
      <c r="F4070" s="7" t="n">
        <v>0</v>
      </c>
    </row>
    <row r="4071" spans="1:15">
      <c r="A4071" t="s">
        <v>4</v>
      </c>
      <c r="B4071" s="4" t="s">
        <v>5</v>
      </c>
      <c r="C4071" s="4" t="s">
        <v>10</v>
      </c>
    </row>
    <row r="4072" spans="1:15">
      <c r="A4072" t="n">
        <v>33980</v>
      </c>
      <c r="B4072" s="26" t="n">
        <v>16</v>
      </c>
      <c r="C4072" s="7" t="n">
        <v>2000</v>
      </c>
    </row>
    <row r="4073" spans="1:15">
      <c r="A4073" t="s">
        <v>4</v>
      </c>
      <c r="B4073" s="4" t="s">
        <v>5</v>
      </c>
      <c r="C4073" s="4" t="s">
        <v>14</v>
      </c>
      <c r="D4073" s="4" t="s">
        <v>10</v>
      </c>
      <c r="E4073" s="4" t="s">
        <v>6</v>
      </c>
    </row>
    <row r="4074" spans="1:15">
      <c r="A4074" t="n">
        <v>33983</v>
      </c>
      <c r="B4074" s="35" t="n">
        <v>51</v>
      </c>
      <c r="C4074" s="7" t="n">
        <v>4</v>
      </c>
      <c r="D4074" s="7" t="n">
        <v>7032</v>
      </c>
      <c r="E4074" s="7" t="s">
        <v>385</v>
      </c>
    </row>
    <row r="4075" spans="1:15">
      <c r="A4075" t="s">
        <v>4</v>
      </c>
      <c r="B4075" s="4" t="s">
        <v>5</v>
      </c>
      <c r="C4075" s="4" t="s">
        <v>10</v>
      </c>
    </row>
    <row r="4076" spans="1:15">
      <c r="A4076" t="n">
        <v>33996</v>
      </c>
      <c r="B4076" s="26" t="n">
        <v>16</v>
      </c>
      <c r="C4076" s="7" t="n">
        <v>0</v>
      </c>
    </row>
    <row r="4077" spans="1:15">
      <c r="A4077" t="s">
        <v>4</v>
      </c>
      <c r="B4077" s="4" t="s">
        <v>5</v>
      </c>
      <c r="C4077" s="4" t="s">
        <v>10</v>
      </c>
      <c r="D4077" s="4" t="s">
        <v>88</v>
      </c>
      <c r="E4077" s="4" t="s">
        <v>14</v>
      </c>
      <c r="F4077" s="4" t="s">
        <v>14</v>
      </c>
    </row>
    <row r="4078" spans="1:15">
      <c r="A4078" t="n">
        <v>33999</v>
      </c>
      <c r="B4078" s="36" t="n">
        <v>26</v>
      </c>
      <c r="C4078" s="7" t="n">
        <v>7032</v>
      </c>
      <c r="D4078" s="7" t="s">
        <v>386</v>
      </c>
      <c r="E4078" s="7" t="n">
        <v>2</v>
      </c>
      <c r="F4078" s="7" t="n">
        <v>0</v>
      </c>
    </row>
    <row r="4079" spans="1:15">
      <c r="A4079" t="s">
        <v>4</v>
      </c>
      <c r="B4079" s="4" t="s">
        <v>5</v>
      </c>
    </row>
    <row r="4080" spans="1:15">
      <c r="A4080" t="n">
        <v>34022</v>
      </c>
      <c r="B4080" s="24" t="n">
        <v>28</v>
      </c>
    </row>
    <row r="4081" spans="1:9">
      <c r="A4081" t="s">
        <v>4</v>
      </c>
      <c r="B4081" s="4" t="s">
        <v>5</v>
      </c>
      <c r="C4081" s="4" t="s">
        <v>14</v>
      </c>
      <c r="D4081" s="33" t="s">
        <v>98</v>
      </c>
      <c r="E4081" s="4" t="s">
        <v>5</v>
      </c>
      <c r="F4081" s="4" t="s">
        <v>14</v>
      </c>
      <c r="G4081" s="4" t="s">
        <v>10</v>
      </c>
      <c r="H4081" s="33" t="s">
        <v>99</v>
      </c>
      <c r="I4081" s="4" t="s">
        <v>14</v>
      </c>
      <c r="J4081" s="4" t="s">
        <v>20</v>
      </c>
    </row>
    <row r="4082" spans="1:9">
      <c r="A4082" t="n">
        <v>34023</v>
      </c>
      <c r="B4082" s="12" t="n">
        <v>5</v>
      </c>
      <c r="C4082" s="7" t="n">
        <v>28</v>
      </c>
      <c r="D4082" s="33" t="s">
        <v>3</v>
      </c>
      <c r="E4082" s="34" t="n">
        <v>64</v>
      </c>
      <c r="F4082" s="7" t="n">
        <v>5</v>
      </c>
      <c r="G4082" s="7" t="n">
        <v>7</v>
      </c>
      <c r="H4082" s="33" t="s">
        <v>3</v>
      </c>
      <c r="I4082" s="7" t="n">
        <v>1</v>
      </c>
      <c r="J4082" s="13" t="n">
        <f t="normal" ca="1">A4092</f>
        <v>0</v>
      </c>
    </row>
    <row r="4083" spans="1:9">
      <c r="A4083" t="s">
        <v>4</v>
      </c>
      <c r="B4083" s="4" t="s">
        <v>5</v>
      </c>
      <c r="C4083" s="4" t="s">
        <v>14</v>
      </c>
      <c r="D4083" s="4" t="s">
        <v>10</v>
      </c>
      <c r="E4083" s="4" t="s">
        <v>6</v>
      </c>
    </row>
    <row r="4084" spans="1:9">
      <c r="A4084" t="n">
        <v>34034</v>
      </c>
      <c r="B4084" s="35" t="n">
        <v>51</v>
      </c>
      <c r="C4084" s="7" t="n">
        <v>4</v>
      </c>
      <c r="D4084" s="7" t="n">
        <v>7</v>
      </c>
      <c r="E4084" s="7" t="s">
        <v>385</v>
      </c>
    </row>
    <row r="4085" spans="1:9">
      <c r="A4085" t="s">
        <v>4</v>
      </c>
      <c r="B4085" s="4" t="s">
        <v>5</v>
      </c>
      <c r="C4085" s="4" t="s">
        <v>10</v>
      </c>
    </row>
    <row r="4086" spans="1:9">
      <c r="A4086" t="n">
        <v>34047</v>
      </c>
      <c r="B4086" s="26" t="n">
        <v>16</v>
      </c>
      <c r="C4086" s="7" t="n">
        <v>0</v>
      </c>
    </row>
    <row r="4087" spans="1:9">
      <c r="A4087" t="s">
        <v>4</v>
      </c>
      <c r="B4087" s="4" t="s">
        <v>5</v>
      </c>
      <c r="C4087" s="4" t="s">
        <v>10</v>
      </c>
      <c r="D4087" s="4" t="s">
        <v>88</v>
      </c>
      <c r="E4087" s="4" t="s">
        <v>14</v>
      </c>
      <c r="F4087" s="4" t="s">
        <v>14</v>
      </c>
    </row>
    <row r="4088" spans="1:9">
      <c r="A4088" t="n">
        <v>34050</v>
      </c>
      <c r="B4088" s="36" t="n">
        <v>26</v>
      </c>
      <c r="C4088" s="7" t="n">
        <v>7</v>
      </c>
      <c r="D4088" s="7" t="s">
        <v>387</v>
      </c>
      <c r="E4088" s="7" t="n">
        <v>2</v>
      </c>
      <c r="F4088" s="7" t="n">
        <v>0</v>
      </c>
    </row>
    <row r="4089" spans="1:9">
      <c r="A4089" t="s">
        <v>4</v>
      </c>
      <c r="B4089" s="4" t="s">
        <v>5</v>
      </c>
    </row>
    <row r="4090" spans="1:9">
      <c r="A4090" t="n">
        <v>34089</v>
      </c>
      <c r="B4090" s="24" t="n">
        <v>28</v>
      </c>
    </row>
    <row r="4091" spans="1:9">
      <c r="A4091" t="s">
        <v>4</v>
      </c>
      <c r="B4091" s="4" t="s">
        <v>5</v>
      </c>
      <c r="C4091" s="4" t="s">
        <v>14</v>
      </c>
      <c r="D4091" s="33" t="s">
        <v>98</v>
      </c>
      <c r="E4091" s="4" t="s">
        <v>5</v>
      </c>
      <c r="F4091" s="4" t="s">
        <v>14</v>
      </c>
      <c r="G4091" s="4" t="s">
        <v>10</v>
      </c>
      <c r="H4091" s="33" t="s">
        <v>99</v>
      </c>
      <c r="I4091" s="4" t="s">
        <v>14</v>
      </c>
      <c r="J4091" s="4" t="s">
        <v>20</v>
      </c>
    </row>
    <row r="4092" spans="1:9">
      <c r="A4092" t="n">
        <v>34090</v>
      </c>
      <c r="B4092" s="12" t="n">
        <v>5</v>
      </c>
      <c r="C4092" s="7" t="n">
        <v>28</v>
      </c>
      <c r="D4092" s="33" t="s">
        <v>3</v>
      </c>
      <c r="E4092" s="34" t="n">
        <v>64</v>
      </c>
      <c r="F4092" s="7" t="n">
        <v>5</v>
      </c>
      <c r="G4092" s="7" t="n">
        <v>16</v>
      </c>
      <c r="H4092" s="33" t="s">
        <v>3</v>
      </c>
      <c r="I4092" s="7" t="n">
        <v>1</v>
      </c>
      <c r="J4092" s="13" t="n">
        <f t="normal" ca="1">A4104</f>
        <v>0</v>
      </c>
    </row>
    <row r="4093" spans="1:9">
      <c r="A4093" t="s">
        <v>4</v>
      </c>
      <c r="B4093" s="4" t="s">
        <v>5</v>
      </c>
      <c r="C4093" s="4" t="s">
        <v>14</v>
      </c>
      <c r="D4093" s="4" t="s">
        <v>10</v>
      </c>
      <c r="E4093" s="4" t="s">
        <v>6</v>
      </c>
    </row>
    <row r="4094" spans="1:9">
      <c r="A4094" t="n">
        <v>34101</v>
      </c>
      <c r="B4094" s="35" t="n">
        <v>51</v>
      </c>
      <c r="C4094" s="7" t="n">
        <v>4</v>
      </c>
      <c r="D4094" s="7" t="n">
        <v>16</v>
      </c>
      <c r="E4094" s="7" t="s">
        <v>257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34114</v>
      </c>
      <c r="B4096" s="26" t="n">
        <v>16</v>
      </c>
      <c r="C4096" s="7" t="n">
        <v>0</v>
      </c>
    </row>
    <row r="4097" spans="1:10">
      <c r="A4097" t="s">
        <v>4</v>
      </c>
      <c r="B4097" s="4" t="s">
        <v>5</v>
      </c>
      <c r="C4097" s="4" t="s">
        <v>10</v>
      </c>
      <c r="D4097" s="4" t="s">
        <v>88</v>
      </c>
      <c r="E4097" s="4" t="s">
        <v>14</v>
      </c>
      <c r="F4097" s="4" t="s">
        <v>14</v>
      </c>
    </row>
    <row r="4098" spans="1:10">
      <c r="A4098" t="n">
        <v>34117</v>
      </c>
      <c r="B4098" s="36" t="n">
        <v>26</v>
      </c>
      <c r="C4098" s="7" t="n">
        <v>16</v>
      </c>
      <c r="D4098" s="7" t="s">
        <v>388</v>
      </c>
      <c r="E4098" s="7" t="n">
        <v>2</v>
      </c>
      <c r="F4098" s="7" t="n">
        <v>0</v>
      </c>
    </row>
    <row r="4099" spans="1:10">
      <c r="A4099" t="s">
        <v>4</v>
      </c>
      <c r="B4099" s="4" t="s">
        <v>5</v>
      </c>
    </row>
    <row r="4100" spans="1:10">
      <c r="A4100" t="n">
        <v>34167</v>
      </c>
      <c r="B4100" s="24" t="n">
        <v>28</v>
      </c>
    </row>
    <row r="4101" spans="1:10">
      <c r="A4101" t="s">
        <v>4</v>
      </c>
      <c r="B4101" s="4" t="s">
        <v>5</v>
      </c>
      <c r="C4101" s="4" t="s">
        <v>20</v>
      </c>
    </row>
    <row r="4102" spans="1:10">
      <c r="A4102" t="n">
        <v>34168</v>
      </c>
      <c r="B4102" s="15" t="n">
        <v>3</v>
      </c>
      <c r="C4102" s="13" t="n">
        <f t="normal" ca="1">A4114</f>
        <v>0</v>
      </c>
    </row>
    <row r="4103" spans="1:10">
      <c r="A4103" t="s">
        <v>4</v>
      </c>
      <c r="B4103" s="4" t="s">
        <v>5</v>
      </c>
      <c r="C4103" s="4" t="s">
        <v>14</v>
      </c>
      <c r="D4103" s="33" t="s">
        <v>98</v>
      </c>
      <c r="E4103" s="4" t="s">
        <v>5</v>
      </c>
      <c r="F4103" s="4" t="s">
        <v>14</v>
      </c>
      <c r="G4103" s="4" t="s">
        <v>10</v>
      </c>
      <c r="H4103" s="33" t="s">
        <v>99</v>
      </c>
      <c r="I4103" s="4" t="s">
        <v>14</v>
      </c>
      <c r="J4103" s="4" t="s">
        <v>20</v>
      </c>
    </row>
    <row r="4104" spans="1:10">
      <c r="A4104" t="n">
        <v>34173</v>
      </c>
      <c r="B4104" s="12" t="n">
        <v>5</v>
      </c>
      <c r="C4104" s="7" t="n">
        <v>28</v>
      </c>
      <c r="D4104" s="33" t="s">
        <v>3</v>
      </c>
      <c r="E4104" s="34" t="n">
        <v>64</v>
      </c>
      <c r="F4104" s="7" t="n">
        <v>5</v>
      </c>
      <c r="G4104" s="7" t="n">
        <v>15</v>
      </c>
      <c r="H4104" s="33" t="s">
        <v>3</v>
      </c>
      <c r="I4104" s="7" t="n">
        <v>1</v>
      </c>
      <c r="J4104" s="13" t="n">
        <f t="normal" ca="1">A4114</f>
        <v>0</v>
      </c>
    </row>
    <row r="4105" spans="1:10">
      <c r="A4105" t="s">
        <v>4</v>
      </c>
      <c r="B4105" s="4" t="s">
        <v>5</v>
      </c>
      <c r="C4105" s="4" t="s">
        <v>14</v>
      </c>
      <c r="D4105" s="4" t="s">
        <v>10</v>
      </c>
      <c r="E4105" s="4" t="s">
        <v>6</v>
      </c>
    </row>
    <row r="4106" spans="1:10">
      <c r="A4106" t="n">
        <v>34184</v>
      </c>
      <c r="B4106" s="35" t="n">
        <v>51</v>
      </c>
      <c r="C4106" s="7" t="n">
        <v>4</v>
      </c>
      <c r="D4106" s="7" t="n">
        <v>15</v>
      </c>
      <c r="E4106" s="7" t="s">
        <v>257</v>
      </c>
    </row>
    <row r="4107" spans="1:10">
      <c r="A4107" t="s">
        <v>4</v>
      </c>
      <c r="B4107" s="4" t="s">
        <v>5</v>
      </c>
      <c r="C4107" s="4" t="s">
        <v>10</v>
      </c>
    </row>
    <row r="4108" spans="1:10">
      <c r="A4108" t="n">
        <v>34197</v>
      </c>
      <c r="B4108" s="26" t="n">
        <v>16</v>
      </c>
      <c r="C4108" s="7" t="n">
        <v>0</v>
      </c>
    </row>
    <row r="4109" spans="1:10">
      <c r="A4109" t="s">
        <v>4</v>
      </c>
      <c r="B4109" s="4" t="s">
        <v>5</v>
      </c>
      <c r="C4109" s="4" t="s">
        <v>10</v>
      </c>
      <c r="D4109" s="4" t="s">
        <v>88</v>
      </c>
      <c r="E4109" s="4" t="s">
        <v>14</v>
      </c>
      <c r="F4109" s="4" t="s">
        <v>14</v>
      </c>
    </row>
    <row r="4110" spans="1:10">
      <c r="A4110" t="n">
        <v>34200</v>
      </c>
      <c r="B4110" s="36" t="n">
        <v>26</v>
      </c>
      <c r="C4110" s="7" t="n">
        <v>15</v>
      </c>
      <c r="D4110" s="7" t="s">
        <v>389</v>
      </c>
      <c r="E4110" s="7" t="n">
        <v>2</v>
      </c>
      <c r="F4110" s="7" t="n">
        <v>0</v>
      </c>
    </row>
    <row r="4111" spans="1:10">
      <c r="A4111" t="s">
        <v>4</v>
      </c>
      <c r="B4111" s="4" t="s">
        <v>5</v>
      </c>
    </row>
    <row r="4112" spans="1:10">
      <c r="A4112" t="n">
        <v>34292</v>
      </c>
      <c r="B4112" s="24" t="n">
        <v>28</v>
      </c>
    </row>
    <row r="4113" spans="1:10">
      <c r="A4113" t="s">
        <v>4</v>
      </c>
      <c r="B4113" s="4" t="s">
        <v>5</v>
      </c>
      <c r="C4113" s="4" t="s">
        <v>14</v>
      </c>
      <c r="D4113" s="4" t="s">
        <v>10</v>
      </c>
      <c r="E4113" s="4" t="s">
        <v>6</v>
      </c>
    </row>
    <row r="4114" spans="1:10">
      <c r="A4114" t="n">
        <v>34293</v>
      </c>
      <c r="B4114" s="35" t="n">
        <v>51</v>
      </c>
      <c r="C4114" s="7" t="n">
        <v>4</v>
      </c>
      <c r="D4114" s="7" t="n">
        <v>0</v>
      </c>
      <c r="E4114" s="7" t="s">
        <v>257</v>
      </c>
    </row>
    <row r="4115" spans="1:10">
      <c r="A4115" t="s">
        <v>4</v>
      </c>
      <c r="B4115" s="4" t="s">
        <v>5</v>
      </c>
      <c r="C4115" s="4" t="s">
        <v>10</v>
      </c>
    </row>
    <row r="4116" spans="1:10">
      <c r="A4116" t="n">
        <v>34306</v>
      </c>
      <c r="B4116" s="26" t="n">
        <v>16</v>
      </c>
      <c r="C4116" s="7" t="n">
        <v>0</v>
      </c>
    </row>
    <row r="4117" spans="1:10">
      <c r="A4117" t="s">
        <v>4</v>
      </c>
      <c r="B4117" s="4" t="s">
        <v>5</v>
      </c>
      <c r="C4117" s="4" t="s">
        <v>10</v>
      </c>
      <c r="D4117" s="4" t="s">
        <v>88</v>
      </c>
      <c r="E4117" s="4" t="s">
        <v>14</v>
      </c>
      <c r="F4117" s="4" t="s">
        <v>14</v>
      </c>
    </row>
    <row r="4118" spans="1:10">
      <c r="A4118" t="n">
        <v>34309</v>
      </c>
      <c r="B4118" s="36" t="n">
        <v>26</v>
      </c>
      <c r="C4118" s="7" t="n">
        <v>0</v>
      </c>
      <c r="D4118" s="7" t="s">
        <v>390</v>
      </c>
      <c r="E4118" s="7" t="n">
        <v>2</v>
      </c>
      <c r="F4118" s="7" t="n">
        <v>0</v>
      </c>
    </row>
    <row r="4119" spans="1:10">
      <c r="A4119" t="s">
        <v>4</v>
      </c>
      <c r="B4119" s="4" t="s">
        <v>5</v>
      </c>
    </row>
    <row r="4120" spans="1:10">
      <c r="A4120" t="n">
        <v>34366</v>
      </c>
      <c r="B4120" s="24" t="n">
        <v>28</v>
      </c>
    </row>
    <row r="4121" spans="1:10">
      <c r="A4121" t="s">
        <v>4</v>
      </c>
      <c r="B4121" s="4" t="s">
        <v>5</v>
      </c>
      <c r="C4121" s="4" t="s">
        <v>10</v>
      </c>
      <c r="D4121" s="4" t="s">
        <v>14</v>
      </c>
    </row>
    <row r="4122" spans="1:10">
      <c r="A4122" t="n">
        <v>34367</v>
      </c>
      <c r="B4122" s="58" t="n">
        <v>89</v>
      </c>
      <c r="C4122" s="7" t="n">
        <v>65533</v>
      </c>
      <c r="D4122" s="7" t="n">
        <v>1</v>
      </c>
    </row>
    <row r="4123" spans="1:10">
      <c r="A4123" t="s">
        <v>4</v>
      </c>
      <c r="B4123" s="4" t="s">
        <v>5</v>
      </c>
      <c r="C4123" s="4" t="s">
        <v>14</v>
      </c>
      <c r="D4123" s="4" t="s">
        <v>10</v>
      </c>
      <c r="E4123" s="4" t="s">
        <v>14</v>
      </c>
    </row>
    <row r="4124" spans="1:10">
      <c r="A4124" t="n">
        <v>34371</v>
      </c>
      <c r="B4124" s="14" t="n">
        <v>49</v>
      </c>
      <c r="C4124" s="7" t="n">
        <v>1</v>
      </c>
      <c r="D4124" s="7" t="n">
        <v>2000</v>
      </c>
      <c r="E4124" s="7" t="n">
        <v>0</v>
      </c>
    </row>
    <row r="4125" spans="1:10">
      <c r="A4125" t="s">
        <v>4</v>
      </c>
      <c r="B4125" s="4" t="s">
        <v>5</v>
      </c>
      <c r="C4125" s="4" t="s">
        <v>14</v>
      </c>
      <c r="D4125" s="4" t="s">
        <v>10</v>
      </c>
      <c r="E4125" s="4" t="s">
        <v>19</v>
      </c>
      <c r="F4125" s="4" t="s">
        <v>10</v>
      </c>
      <c r="G4125" s="4" t="s">
        <v>9</v>
      </c>
      <c r="H4125" s="4" t="s">
        <v>9</v>
      </c>
      <c r="I4125" s="4" t="s">
        <v>10</v>
      </c>
      <c r="J4125" s="4" t="s">
        <v>10</v>
      </c>
      <c r="K4125" s="4" t="s">
        <v>9</v>
      </c>
      <c r="L4125" s="4" t="s">
        <v>9</v>
      </c>
      <c r="M4125" s="4" t="s">
        <v>9</v>
      </c>
      <c r="N4125" s="4" t="s">
        <v>9</v>
      </c>
      <c r="O4125" s="4" t="s">
        <v>6</v>
      </c>
    </row>
    <row r="4126" spans="1:10">
      <c r="A4126" t="n">
        <v>34376</v>
      </c>
      <c r="B4126" s="11" t="n">
        <v>50</v>
      </c>
      <c r="C4126" s="7" t="n">
        <v>0</v>
      </c>
      <c r="D4126" s="7" t="n">
        <v>5310</v>
      </c>
      <c r="E4126" s="7" t="n">
        <v>1</v>
      </c>
      <c r="F4126" s="7" t="n">
        <v>0</v>
      </c>
      <c r="G4126" s="7" t="n">
        <v>0</v>
      </c>
      <c r="H4126" s="7" t="n">
        <v>0</v>
      </c>
      <c r="I4126" s="7" t="n">
        <v>0</v>
      </c>
      <c r="J4126" s="7" t="n">
        <v>65533</v>
      </c>
      <c r="K4126" s="7" t="n">
        <v>0</v>
      </c>
      <c r="L4126" s="7" t="n">
        <v>0</v>
      </c>
      <c r="M4126" s="7" t="n">
        <v>0</v>
      </c>
      <c r="N4126" s="7" t="n">
        <v>0</v>
      </c>
      <c r="O4126" s="7" t="s">
        <v>13</v>
      </c>
    </row>
    <row r="4127" spans="1:10">
      <c r="A4127" t="s">
        <v>4</v>
      </c>
      <c r="B4127" s="4" t="s">
        <v>5</v>
      </c>
      <c r="C4127" s="4" t="s">
        <v>10</v>
      </c>
    </row>
    <row r="4128" spans="1:10">
      <c r="A4128" t="n">
        <v>34415</v>
      </c>
      <c r="B4128" s="26" t="n">
        <v>16</v>
      </c>
      <c r="C4128" s="7" t="n">
        <v>1500</v>
      </c>
    </row>
    <row r="4129" spans="1:15">
      <c r="A4129" t="s">
        <v>4</v>
      </c>
      <c r="B4129" s="4" t="s">
        <v>5</v>
      </c>
      <c r="C4129" s="4" t="s">
        <v>10</v>
      </c>
      <c r="D4129" s="4" t="s">
        <v>14</v>
      </c>
      <c r="E4129" s="4" t="s">
        <v>19</v>
      </c>
      <c r="F4129" s="4" t="s">
        <v>10</v>
      </c>
    </row>
    <row r="4130" spans="1:15">
      <c r="A4130" t="n">
        <v>34418</v>
      </c>
      <c r="B4130" s="39" t="n">
        <v>59</v>
      </c>
      <c r="C4130" s="7" t="n">
        <v>0</v>
      </c>
      <c r="D4130" s="7" t="n">
        <v>1</v>
      </c>
      <c r="E4130" s="7" t="n">
        <v>0.150000005960464</v>
      </c>
      <c r="F4130" s="7" t="n">
        <v>0</v>
      </c>
    </row>
    <row r="4131" spans="1:15">
      <c r="A4131" t="s">
        <v>4</v>
      </c>
      <c r="B4131" s="4" t="s">
        <v>5</v>
      </c>
      <c r="C4131" s="4" t="s">
        <v>10</v>
      </c>
    </row>
    <row r="4132" spans="1:15">
      <c r="A4132" t="n">
        <v>34428</v>
      </c>
      <c r="B4132" s="26" t="n">
        <v>16</v>
      </c>
      <c r="C4132" s="7" t="n">
        <v>50</v>
      </c>
    </row>
    <row r="4133" spans="1:15">
      <c r="A4133" t="s">
        <v>4</v>
      </c>
      <c r="B4133" s="4" t="s">
        <v>5</v>
      </c>
      <c r="C4133" s="4" t="s">
        <v>10</v>
      </c>
      <c r="D4133" s="4" t="s">
        <v>14</v>
      </c>
      <c r="E4133" s="4" t="s">
        <v>19</v>
      </c>
      <c r="F4133" s="4" t="s">
        <v>10</v>
      </c>
    </row>
    <row r="4134" spans="1:15">
      <c r="A4134" t="n">
        <v>34431</v>
      </c>
      <c r="B4134" s="39" t="n">
        <v>59</v>
      </c>
      <c r="C4134" s="7" t="n">
        <v>61489</v>
      </c>
      <c r="D4134" s="7" t="n">
        <v>1</v>
      </c>
      <c r="E4134" s="7" t="n">
        <v>0.150000005960464</v>
      </c>
      <c r="F4134" s="7" t="n">
        <v>0</v>
      </c>
    </row>
    <row r="4135" spans="1:15">
      <c r="A4135" t="s">
        <v>4</v>
      </c>
      <c r="B4135" s="4" t="s">
        <v>5</v>
      </c>
      <c r="C4135" s="4" t="s">
        <v>10</v>
      </c>
    </row>
    <row r="4136" spans="1:15">
      <c r="A4136" t="n">
        <v>34441</v>
      </c>
      <c r="B4136" s="26" t="n">
        <v>16</v>
      </c>
      <c r="C4136" s="7" t="n">
        <v>50</v>
      </c>
    </row>
    <row r="4137" spans="1:15">
      <c r="A4137" t="s">
        <v>4</v>
      </c>
      <c r="B4137" s="4" t="s">
        <v>5</v>
      </c>
      <c r="C4137" s="4" t="s">
        <v>10</v>
      </c>
      <c r="D4137" s="4" t="s">
        <v>14</v>
      </c>
      <c r="E4137" s="4" t="s">
        <v>19</v>
      </c>
      <c r="F4137" s="4" t="s">
        <v>10</v>
      </c>
    </row>
    <row r="4138" spans="1:15">
      <c r="A4138" t="n">
        <v>34444</v>
      </c>
      <c r="B4138" s="39" t="n">
        <v>59</v>
      </c>
      <c r="C4138" s="7" t="n">
        <v>61490</v>
      </c>
      <c r="D4138" s="7" t="n">
        <v>1</v>
      </c>
      <c r="E4138" s="7" t="n">
        <v>0.150000005960464</v>
      </c>
      <c r="F4138" s="7" t="n">
        <v>0</v>
      </c>
    </row>
    <row r="4139" spans="1:15">
      <c r="A4139" t="s">
        <v>4</v>
      </c>
      <c r="B4139" s="4" t="s">
        <v>5</v>
      </c>
      <c r="C4139" s="4" t="s">
        <v>10</v>
      </c>
    </row>
    <row r="4140" spans="1:15">
      <c r="A4140" t="n">
        <v>34454</v>
      </c>
      <c r="B4140" s="26" t="n">
        <v>16</v>
      </c>
      <c r="C4140" s="7" t="n">
        <v>50</v>
      </c>
    </row>
    <row r="4141" spans="1:15">
      <c r="A4141" t="s">
        <v>4</v>
      </c>
      <c r="B4141" s="4" t="s">
        <v>5</v>
      </c>
      <c r="C4141" s="4" t="s">
        <v>10</v>
      </c>
      <c r="D4141" s="4" t="s">
        <v>14</v>
      </c>
      <c r="E4141" s="4" t="s">
        <v>19</v>
      </c>
      <c r="F4141" s="4" t="s">
        <v>10</v>
      </c>
    </row>
    <row r="4142" spans="1:15">
      <c r="A4142" t="n">
        <v>34457</v>
      </c>
      <c r="B4142" s="39" t="n">
        <v>59</v>
      </c>
      <c r="C4142" s="7" t="n">
        <v>61488</v>
      </c>
      <c r="D4142" s="7" t="n">
        <v>1</v>
      </c>
      <c r="E4142" s="7" t="n">
        <v>0.150000005960464</v>
      </c>
      <c r="F4142" s="7" t="n">
        <v>0</v>
      </c>
    </row>
    <row r="4143" spans="1:15">
      <c r="A4143" t="s">
        <v>4</v>
      </c>
      <c r="B4143" s="4" t="s">
        <v>5</v>
      </c>
      <c r="C4143" s="4" t="s">
        <v>10</v>
      </c>
    </row>
    <row r="4144" spans="1:15">
      <c r="A4144" t="n">
        <v>34467</v>
      </c>
      <c r="B4144" s="26" t="n">
        <v>16</v>
      </c>
      <c r="C4144" s="7" t="n">
        <v>50</v>
      </c>
    </row>
    <row r="4145" spans="1:6">
      <c r="A4145" t="s">
        <v>4</v>
      </c>
      <c r="B4145" s="4" t="s">
        <v>5</v>
      </c>
      <c r="C4145" s="4" t="s">
        <v>10</v>
      </c>
      <c r="D4145" s="4" t="s">
        <v>14</v>
      </c>
      <c r="E4145" s="4" t="s">
        <v>19</v>
      </c>
      <c r="F4145" s="4" t="s">
        <v>10</v>
      </c>
    </row>
    <row r="4146" spans="1:6">
      <c r="A4146" t="n">
        <v>34470</v>
      </c>
      <c r="B4146" s="39" t="n">
        <v>59</v>
      </c>
      <c r="C4146" s="7" t="n">
        <v>7032</v>
      </c>
      <c r="D4146" s="7" t="n">
        <v>1</v>
      </c>
      <c r="E4146" s="7" t="n">
        <v>0.150000005960464</v>
      </c>
      <c r="F4146" s="7" t="n">
        <v>0</v>
      </c>
    </row>
    <row r="4147" spans="1:6">
      <c r="A4147" t="s">
        <v>4</v>
      </c>
      <c r="B4147" s="4" t="s">
        <v>5</v>
      </c>
      <c r="C4147" s="4" t="s">
        <v>10</v>
      </c>
    </row>
    <row r="4148" spans="1:6">
      <c r="A4148" t="n">
        <v>34480</v>
      </c>
      <c r="B4148" s="26" t="n">
        <v>16</v>
      </c>
      <c r="C4148" s="7" t="n">
        <v>50</v>
      </c>
    </row>
    <row r="4149" spans="1:6">
      <c r="A4149" t="s">
        <v>4</v>
      </c>
      <c r="B4149" s="4" t="s">
        <v>5</v>
      </c>
      <c r="C4149" s="4" t="s">
        <v>10</v>
      </c>
    </row>
    <row r="4150" spans="1:6">
      <c r="A4150" t="n">
        <v>34483</v>
      </c>
      <c r="B4150" s="26" t="n">
        <v>16</v>
      </c>
      <c r="C4150" s="7" t="n">
        <v>200</v>
      </c>
    </row>
    <row r="4151" spans="1:6">
      <c r="A4151" t="s">
        <v>4</v>
      </c>
      <c r="B4151" s="4" t="s">
        <v>5</v>
      </c>
      <c r="C4151" s="4" t="s">
        <v>10</v>
      </c>
      <c r="D4151" s="4" t="s">
        <v>14</v>
      </c>
      <c r="E4151" s="4" t="s">
        <v>19</v>
      </c>
      <c r="F4151" s="4" t="s">
        <v>10</v>
      </c>
    </row>
    <row r="4152" spans="1:6">
      <c r="A4152" t="n">
        <v>34486</v>
      </c>
      <c r="B4152" s="39" t="n">
        <v>59</v>
      </c>
      <c r="C4152" s="7" t="n">
        <v>1570</v>
      </c>
      <c r="D4152" s="7" t="n">
        <v>1</v>
      </c>
      <c r="E4152" s="7" t="n">
        <v>0.150000005960464</v>
      </c>
      <c r="F4152" s="7" t="n">
        <v>0</v>
      </c>
    </row>
    <row r="4153" spans="1:6">
      <c r="A4153" t="s">
        <v>4</v>
      </c>
      <c r="B4153" s="4" t="s">
        <v>5</v>
      </c>
      <c r="C4153" s="4" t="s">
        <v>10</v>
      </c>
    </row>
    <row r="4154" spans="1:6">
      <c r="A4154" t="n">
        <v>34496</v>
      </c>
      <c r="B4154" s="26" t="n">
        <v>16</v>
      </c>
      <c r="C4154" s="7" t="n">
        <v>50</v>
      </c>
    </row>
    <row r="4155" spans="1:6">
      <c r="A4155" t="s">
        <v>4</v>
      </c>
      <c r="B4155" s="4" t="s">
        <v>5</v>
      </c>
      <c r="C4155" s="4" t="s">
        <v>10</v>
      </c>
      <c r="D4155" s="4" t="s">
        <v>14</v>
      </c>
      <c r="E4155" s="4" t="s">
        <v>19</v>
      </c>
      <c r="F4155" s="4" t="s">
        <v>10</v>
      </c>
    </row>
    <row r="4156" spans="1:6">
      <c r="A4156" t="n">
        <v>34499</v>
      </c>
      <c r="B4156" s="39" t="n">
        <v>59</v>
      </c>
      <c r="C4156" s="7" t="n">
        <v>1571</v>
      </c>
      <c r="D4156" s="7" t="n">
        <v>1</v>
      </c>
      <c r="E4156" s="7" t="n">
        <v>0.150000005960464</v>
      </c>
      <c r="F4156" s="7" t="n">
        <v>0</v>
      </c>
    </row>
    <row r="4157" spans="1:6">
      <c r="A4157" t="s">
        <v>4</v>
      </c>
      <c r="B4157" s="4" t="s">
        <v>5</v>
      </c>
      <c r="C4157" s="4" t="s">
        <v>10</v>
      </c>
    </row>
    <row r="4158" spans="1:6">
      <c r="A4158" t="n">
        <v>34509</v>
      </c>
      <c r="B4158" s="26" t="n">
        <v>16</v>
      </c>
      <c r="C4158" s="7" t="n">
        <v>50</v>
      </c>
    </row>
    <row r="4159" spans="1:6">
      <c r="A4159" t="s">
        <v>4</v>
      </c>
      <c r="B4159" s="4" t="s">
        <v>5</v>
      </c>
      <c r="C4159" s="4" t="s">
        <v>10</v>
      </c>
      <c r="D4159" s="4" t="s">
        <v>14</v>
      </c>
      <c r="E4159" s="4" t="s">
        <v>19</v>
      </c>
      <c r="F4159" s="4" t="s">
        <v>10</v>
      </c>
    </row>
    <row r="4160" spans="1:6">
      <c r="A4160" t="n">
        <v>34512</v>
      </c>
      <c r="B4160" s="39" t="n">
        <v>59</v>
      </c>
      <c r="C4160" s="7" t="n">
        <v>1572</v>
      </c>
      <c r="D4160" s="7" t="n">
        <v>1</v>
      </c>
      <c r="E4160" s="7" t="n">
        <v>0.150000005960464</v>
      </c>
      <c r="F4160" s="7" t="n">
        <v>0</v>
      </c>
    </row>
    <row r="4161" spans="1:6">
      <c r="A4161" t="s">
        <v>4</v>
      </c>
      <c r="B4161" s="4" t="s">
        <v>5</v>
      </c>
      <c r="C4161" s="4" t="s">
        <v>10</v>
      </c>
    </row>
    <row r="4162" spans="1:6">
      <c r="A4162" t="n">
        <v>34522</v>
      </c>
      <c r="B4162" s="26" t="n">
        <v>16</v>
      </c>
      <c r="C4162" s="7" t="n">
        <v>200</v>
      </c>
    </row>
    <row r="4163" spans="1:6">
      <c r="A4163" t="s">
        <v>4</v>
      </c>
      <c r="B4163" s="4" t="s">
        <v>5</v>
      </c>
      <c r="C4163" s="4" t="s">
        <v>10</v>
      </c>
    </row>
    <row r="4164" spans="1:6">
      <c r="A4164" t="n">
        <v>34525</v>
      </c>
      <c r="B4164" s="26" t="n">
        <v>16</v>
      </c>
      <c r="C4164" s="7" t="n">
        <v>50</v>
      </c>
    </row>
    <row r="4165" spans="1:6">
      <c r="A4165" t="s">
        <v>4</v>
      </c>
      <c r="B4165" s="4" t="s">
        <v>5</v>
      </c>
      <c r="C4165" s="4" t="s">
        <v>10</v>
      </c>
    </row>
    <row r="4166" spans="1:6">
      <c r="A4166" t="n">
        <v>34528</v>
      </c>
      <c r="B4166" s="26" t="n">
        <v>16</v>
      </c>
      <c r="C4166" s="7" t="n">
        <v>1000</v>
      </c>
    </row>
    <row r="4167" spans="1:6">
      <c r="A4167" t="s">
        <v>4</v>
      </c>
      <c r="B4167" s="4" t="s">
        <v>5</v>
      </c>
      <c r="C4167" s="4" t="s">
        <v>14</v>
      </c>
      <c r="D4167" s="4" t="s">
        <v>10</v>
      </c>
      <c r="E4167" s="4" t="s">
        <v>19</v>
      </c>
    </row>
    <row r="4168" spans="1:6">
      <c r="A4168" t="n">
        <v>34531</v>
      </c>
      <c r="B4168" s="46" t="n">
        <v>58</v>
      </c>
      <c r="C4168" s="7" t="n">
        <v>101</v>
      </c>
      <c r="D4168" s="7" t="n">
        <v>500</v>
      </c>
      <c r="E4168" s="7" t="n">
        <v>1</v>
      </c>
    </row>
    <row r="4169" spans="1:6">
      <c r="A4169" t="s">
        <v>4</v>
      </c>
      <c r="B4169" s="4" t="s">
        <v>5</v>
      </c>
      <c r="C4169" s="4" t="s">
        <v>14</v>
      </c>
      <c r="D4169" s="4" t="s">
        <v>10</v>
      </c>
    </row>
    <row r="4170" spans="1:6">
      <c r="A4170" t="n">
        <v>34539</v>
      </c>
      <c r="B4170" s="46" t="n">
        <v>58</v>
      </c>
      <c r="C4170" s="7" t="n">
        <v>254</v>
      </c>
      <c r="D4170" s="7" t="n">
        <v>0</v>
      </c>
    </row>
    <row r="4171" spans="1:6">
      <c r="A4171" t="s">
        <v>4</v>
      </c>
      <c r="B4171" s="4" t="s">
        <v>5</v>
      </c>
      <c r="C4171" s="4" t="s">
        <v>14</v>
      </c>
      <c r="D4171" s="4" t="s">
        <v>14</v>
      </c>
      <c r="E4171" s="4" t="s">
        <v>19</v>
      </c>
      <c r="F4171" s="4" t="s">
        <v>19</v>
      </c>
      <c r="G4171" s="4" t="s">
        <v>19</v>
      </c>
      <c r="H4171" s="4" t="s">
        <v>10</v>
      </c>
    </row>
    <row r="4172" spans="1:6">
      <c r="A4172" t="n">
        <v>34543</v>
      </c>
      <c r="B4172" s="52" t="n">
        <v>45</v>
      </c>
      <c r="C4172" s="7" t="n">
        <v>2</v>
      </c>
      <c r="D4172" s="7" t="n">
        <v>3</v>
      </c>
      <c r="E4172" s="7" t="n">
        <v>-27.7299995422363</v>
      </c>
      <c r="F4172" s="7" t="n">
        <v>22.1599998474121</v>
      </c>
      <c r="G4172" s="7" t="n">
        <v>36.3400001525879</v>
      </c>
      <c r="H4172" s="7" t="n">
        <v>0</v>
      </c>
    </row>
    <row r="4173" spans="1:6">
      <c r="A4173" t="s">
        <v>4</v>
      </c>
      <c r="B4173" s="4" t="s">
        <v>5</v>
      </c>
      <c r="C4173" s="4" t="s">
        <v>14</v>
      </c>
      <c r="D4173" s="4" t="s">
        <v>14</v>
      </c>
      <c r="E4173" s="4" t="s">
        <v>19</v>
      </c>
      <c r="F4173" s="4" t="s">
        <v>19</v>
      </c>
      <c r="G4173" s="4" t="s">
        <v>19</v>
      </c>
      <c r="H4173" s="4" t="s">
        <v>10</v>
      </c>
      <c r="I4173" s="4" t="s">
        <v>14</v>
      </c>
    </row>
    <row r="4174" spans="1:6">
      <c r="A4174" t="n">
        <v>34560</v>
      </c>
      <c r="B4174" s="52" t="n">
        <v>45</v>
      </c>
      <c r="C4174" s="7" t="n">
        <v>4</v>
      </c>
      <c r="D4174" s="7" t="n">
        <v>3</v>
      </c>
      <c r="E4174" s="7" t="n">
        <v>34.1300010681152</v>
      </c>
      <c r="F4174" s="7" t="n">
        <v>210.529998779297</v>
      </c>
      <c r="G4174" s="7" t="n">
        <v>358.529998779297</v>
      </c>
      <c r="H4174" s="7" t="n">
        <v>0</v>
      </c>
      <c r="I4174" s="7" t="n">
        <v>0</v>
      </c>
    </row>
    <row r="4175" spans="1:6">
      <c r="A4175" t="s">
        <v>4</v>
      </c>
      <c r="B4175" s="4" t="s">
        <v>5</v>
      </c>
      <c r="C4175" s="4" t="s">
        <v>14</v>
      </c>
      <c r="D4175" s="4" t="s">
        <v>14</v>
      </c>
      <c r="E4175" s="4" t="s">
        <v>19</v>
      </c>
      <c r="F4175" s="4" t="s">
        <v>10</v>
      </c>
    </row>
    <row r="4176" spans="1:6">
      <c r="A4176" t="n">
        <v>34578</v>
      </c>
      <c r="B4176" s="52" t="n">
        <v>45</v>
      </c>
      <c r="C4176" s="7" t="n">
        <v>5</v>
      </c>
      <c r="D4176" s="7" t="n">
        <v>3</v>
      </c>
      <c r="E4176" s="7" t="n">
        <v>6.09999990463257</v>
      </c>
      <c r="F4176" s="7" t="n">
        <v>0</v>
      </c>
    </row>
    <row r="4177" spans="1:9">
      <c r="A4177" t="s">
        <v>4</v>
      </c>
      <c r="B4177" s="4" t="s">
        <v>5</v>
      </c>
      <c r="C4177" s="4" t="s">
        <v>14</v>
      </c>
      <c r="D4177" s="4" t="s">
        <v>14</v>
      </c>
      <c r="E4177" s="4" t="s">
        <v>19</v>
      </c>
      <c r="F4177" s="4" t="s">
        <v>10</v>
      </c>
    </row>
    <row r="4178" spans="1:9">
      <c r="A4178" t="n">
        <v>34587</v>
      </c>
      <c r="B4178" s="52" t="n">
        <v>45</v>
      </c>
      <c r="C4178" s="7" t="n">
        <v>11</v>
      </c>
      <c r="D4178" s="7" t="n">
        <v>3</v>
      </c>
      <c r="E4178" s="7" t="n">
        <v>50.0999984741211</v>
      </c>
      <c r="F4178" s="7" t="n">
        <v>0</v>
      </c>
    </row>
    <row r="4179" spans="1:9">
      <c r="A4179" t="s">
        <v>4</v>
      </c>
      <c r="B4179" s="4" t="s">
        <v>5</v>
      </c>
      <c r="C4179" s="4" t="s">
        <v>10</v>
      </c>
      <c r="D4179" s="4" t="s">
        <v>19</v>
      </c>
      <c r="E4179" s="4" t="s">
        <v>19</v>
      </c>
      <c r="F4179" s="4" t="s">
        <v>19</v>
      </c>
      <c r="G4179" s="4" t="s">
        <v>19</v>
      </c>
    </row>
    <row r="4180" spans="1:9">
      <c r="A4180" t="n">
        <v>34596</v>
      </c>
      <c r="B4180" s="30" t="n">
        <v>46</v>
      </c>
      <c r="C4180" s="7" t="n">
        <v>1000</v>
      </c>
      <c r="D4180" s="7" t="n">
        <v>-28.8099994659424</v>
      </c>
      <c r="E4180" s="7" t="n">
        <v>20.6100006103516</v>
      </c>
      <c r="F4180" s="7" t="n">
        <v>34.8600006103516</v>
      </c>
      <c r="G4180" s="7" t="n">
        <v>31.5</v>
      </c>
    </row>
    <row r="4181" spans="1:9">
      <c r="A4181" t="s">
        <v>4</v>
      </c>
      <c r="B4181" s="4" t="s">
        <v>5</v>
      </c>
      <c r="C4181" s="4" t="s">
        <v>10</v>
      </c>
      <c r="D4181" s="4" t="s">
        <v>9</v>
      </c>
    </row>
    <row r="4182" spans="1:9">
      <c r="A4182" t="n">
        <v>34615</v>
      </c>
      <c r="B4182" s="55" t="n">
        <v>44</v>
      </c>
      <c r="C4182" s="7" t="n">
        <v>1000</v>
      </c>
      <c r="D4182" s="7" t="n">
        <v>128</v>
      </c>
    </row>
    <row r="4183" spans="1:9">
      <c r="A4183" t="s">
        <v>4</v>
      </c>
      <c r="B4183" s="4" t="s">
        <v>5</v>
      </c>
      <c r="C4183" s="4" t="s">
        <v>10</v>
      </c>
      <c r="D4183" s="4" t="s">
        <v>14</v>
      </c>
      <c r="E4183" s="4" t="s">
        <v>6</v>
      </c>
      <c r="F4183" s="4" t="s">
        <v>19</v>
      </c>
      <c r="G4183" s="4" t="s">
        <v>19</v>
      </c>
      <c r="H4183" s="4" t="s">
        <v>19</v>
      </c>
    </row>
    <row r="4184" spans="1:9">
      <c r="A4184" t="n">
        <v>34622</v>
      </c>
      <c r="B4184" s="40" t="n">
        <v>48</v>
      </c>
      <c r="C4184" s="7" t="n">
        <v>1000</v>
      </c>
      <c r="D4184" s="7" t="n">
        <v>0</v>
      </c>
      <c r="E4184" s="7" t="s">
        <v>333</v>
      </c>
      <c r="F4184" s="7" t="n">
        <v>-1</v>
      </c>
      <c r="G4184" s="7" t="n">
        <v>1</v>
      </c>
      <c r="H4184" s="7" t="n">
        <v>1.40129846432482e-45</v>
      </c>
    </row>
    <row r="4185" spans="1:9">
      <c r="A4185" t="s">
        <v>4</v>
      </c>
      <c r="B4185" s="4" t="s">
        <v>5</v>
      </c>
      <c r="C4185" s="4" t="s">
        <v>14</v>
      </c>
    </row>
    <row r="4186" spans="1:9">
      <c r="A4186" t="n">
        <v>34648</v>
      </c>
      <c r="B4186" s="53" t="n">
        <v>116</v>
      </c>
      <c r="C4186" s="7" t="n">
        <v>1</v>
      </c>
    </row>
    <row r="4187" spans="1:9">
      <c r="A4187" t="s">
        <v>4</v>
      </c>
      <c r="B4187" s="4" t="s">
        <v>5</v>
      </c>
      <c r="C4187" s="4" t="s">
        <v>14</v>
      </c>
      <c r="D4187" s="4" t="s">
        <v>10</v>
      </c>
      <c r="E4187" s="4" t="s">
        <v>10</v>
      </c>
      <c r="F4187" s="4" t="s">
        <v>9</v>
      </c>
    </row>
    <row r="4188" spans="1:9">
      <c r="A4188" t="n">
        <v>34650</v>
      </c>
      <c r="B4188" s="72" t="n">
        <v>84</v>
      </c>
      <c r="C4188" s="7" t="n">
        <v>0</v>
      </c>
      <c r="D4188" s="7" t="n">
        <v>1</v>
      </c>
      <c r="E4188" s="7" t="n">
        <v>0</v>
      </c>
      <c r="F4188" s="7" t="n">
        <v>1060320051</v>
      </c>
    </row>
    <row r="4189" spans="1:9">
      <c r="A4189" t="s">
        <v>4</v>
      </c>
      <c r="B4189" s="4" t="s">
        <v>5</v>
      </c>
      <c r="C4189" s="4" t="s">
        <v>10</v>
      </c>
      <c r="D4189" s="4" t="s">
        <v>14</v>
      </c>
      <c r="E4189" s="4" t="s">
        <v>14</v>
      </c>
      <c r="F4189" s="4" t="s">
        <v>6</v>
      </c>
    </row>
    <row r="4190" spans="1:9">
      <c r="A4190" t="n">
        <v>34660</v>
      </c>
      <c r="B4190" s="32" t="n">
        <v>20</v>
      </c>
      <c r="C4190" s="7" t="n">
        <v>1000</v>
      </c>
      <c r="D4190" s="7" t="n">
        <v>2</v>
      </c>
      <c r="E4190" s="7" t="n">
        <v>11</v>
      </c>
      <c r="F4190" s="7" t="s">
        <v>391</v>
      </c>
    </row>
    <row r="4191" spans="1:9">
      <c r="A4191" t="s">
        <v>4</v>
      </c>
      <c r="B4191" s="4" t="s">
        <v>5</v>
      </c>
      <c r="C4191" s="4" t="s">
        <v>14</v>
      </c>
      <c r="D4191" s="4" t="s">
        <v>10</v>
      </c>
      <c r="E4191" s="4" t="s">
        <v>19</v>
      </c>
      <c r="F4191" s="4" t="s">
        <v>10</v>
      </c>
      <c r="G4191" s="4" t="s">
        <v>9</v>
      </c>
      <c r="H4191" s="4" t="s">
        <v>9</v>
      </c>
      <c r="I4191" s="4" t="s">
        <v>10</v>
      </c>
      <c r="J4191" s="4" t="s">
        <v>10</v>
      </c>
      <c r="K4191" s="4" t="s">
        <v>9</v>
      </c>
      <c r="L4191" s="4" t="s">
        <v>9</v>
      </c>
      <c r="M4191" s="4" t="s">
        <v>9</v>
      </c>
      <c r="N4191" s="4" t="s">
        <v>9</v>
      </c>
      <c r="O4191" s="4" t="s">
        <v>6</v>
      </c>
    </row>
    <row r="4192" spans="1:9">
      <c r="A4192" t="n">
        <v>34684</v>
      </c>
      <c r="B4192" s="11" t="n">
        <v>50</v>
      </c>
      <c r="C4192" s="7" t="n">
        <v>0</v>
      </c>
      <c r="D4192" s="7" t="n">
        <v>2200</v>
      </c>
      <c r="E4192" s="7" t="n">
        <v>1</v>
      </c>
      <c r="F4192" s="7" t="n">
        <v>1000</v>
      </c>
      <c r="G4192" s="7" t="n">
        <v>0</v>
      </c>
      <c r="H4192" s="7" t="n">
        <v>1077936128</v>
      </c>
      <c r="I4192" s="7" t="n">
        <v>0</v>
      </c>
      <c r="J4192" s="7" t="n">
        <v>65533</v>
      </c>
      <c r="K4192" s="7" t="n">
        <v>0</v>
      </c>
      <c r="L4192" s="7" t="n">
        <v>0</v>
      </c>
      <c r="M4192" s="7" t="n">
        <v>0</v>
      </c>
      <c r="N4192" s="7" t="n">
        <v>0</v>
      </c>
      <c r="O4192" s="7" t="s">
        <v>13</v>
      </c>
    </row>
    <row r="4193" spans="1:15">
      <c r="A4193" t="s">
        <v>4</v>
      </c>
      <c r="B4193" s="4" t="s">
        <v>5</v>
      </c>
      <c r="C4193" s="4" t="s">
        <v>14</v>
      </c>
      <c r="D4193" s="4" t="s">
        <v>10</v>
      </c>
      <c r="E4193" s="4" t="s">
        <v>19</v>
      </c>
      <c r="F4193" s="4" t="s">
        <v>10</v>
      </c>
      <c r="G4193" s="4" t="s">
        <v>9</v>
      </c>
      <c r="H4193" s="4" t="s">
        <v>9</v>
      </c>
      <c r="I4193" s="4" t="s">
        <v>10</v>
      </c>
      <c r="J4193" s="4" t="s">
        <v>10</v>
      </c>
      <c r="K4193" s="4" t="s">
        <v>9</v>
      </c>
      <c r="L4193" s="4" t="s">
        <v>9</v>
      </c>
      <c r="M4193" s="4" t="s">
        <v>9</v>
      </c>
      <c r="N4193" s="4" t="s">
        <v>9</v>
      </c>
      <c r="O4193" s="4" t="s">
        <v>6</v>
      </c>
    </row>
    <row r="4194" spans="1:15">
      <c r="A4194" t="n">
        <v>34723</v>
      </c>
      <c r="B4194" s="11" t="n">
        <v>50</v>
      </c>
      <c r="C4194" s="7" t="n">
        <v>0</v>
      </c>
      <c r="D4194" s="7" t="n">
        <v>8060</v>
      </c>
      <c r="E4194" s="7" t="n">
        <v>0.699999988079071</v>
      </c>
      <c r="F4194" s="7" t="n">
        <v>3000</v>
      </c>
      <c r="G4194" s="7" t="n">
        <v>0</v>
      </c>
      <c r="H4194" s="7" t="n">
        <v>1077936128</v>
      </c>
      <c r="I4194" s="7" t="n">
        <v>0</v>
      </c>
      <c r="J4194" s="7" t="n">
        <v>65533</v>
      </c>
      <c r="K4194" s="7" t="n">
        <v>0</v>
      </c>
      <c r="L4194" s="7" t="n">
        <v>0</v>
      </c>
      <c r="M4194" s="7" t="n">
        <v>0</v>
      </c>
      <c r="N4194" s="7" t="n">
        <v>0</v>
      </c>
      <c r="O4194" s="7" t="s">
        <v>13</v>
      </c>
    </row>
    <row r="4195" spans="1:15">
      <c r="A4195" t="s">
        <v>4</v>
      </c>
      <c r="B4195" s="4" t="s">
        <v>5</v>
      </c>
      <c r="C4195" s="4" t="s">
        <v>10</v>
      </c>
    </row>
    <row r="4196" spans="1:15">
      <c r="A4196" t="n">
        <v>34762</v>
      </c>
      <c r="B4196" s="26" t="n">
        <v>16</v>
      </c>
      <c r="C4196" s="7" t="n">
        <v>500</v>
      </c>
    </row>
    <row r="4197" spans="1:15">
      <c r="A4197" t="s">
        <v>4</v>
      </c>
      <c r="B4197" s="4" t="s">
        <v>5</v>
      </c>
      <c r="C4197" s="4" t="s">
        <v>14</v>
      </c>
      <c r="D4197" s="4" t="s">
        <v>10</v>
      </c>
    </row>
    <row r="4198" spans="1:15">
      <c r="A4198" t="n">
        <v>34765</v>
      </c>
      <c r="B4198" s="46" t="n">
        <v>58</v>
      </c>
      <c r="C4198" s="7" t="n">
        <v>255</v>
      </c>
      <c r="D4198" s="7" t="n">
        <v>0</v>
      </c>
    </row>
    <row r="4199" spans="1:15">
      <c r="A4199" t="s">
        <v>4</v>
      </c>
      <c r="B4199" s="4" t="s">
        <v>5</v>
      </c>
      <c r="C4199" s="4" t="s">
        <v>14</v>
      </c>
      <c r="D4199" s="4" t="s">
        <v>14</v>
      </c>
      <c r="E4199" s="4" t="s">
        <v>19</v>
      </c>
      <c r="F4199" s="4" t="s">
        <v>19</v>
      </c>
      <c r="G4199" s="4" t="s">
        <v>19</v>
      </c>
      <c r="H4199" s="4" t="s">
        <v>10</v>
      </c>
    </row>
    <row r="4200" spans="1:15">
      <c r="A4200" t="n">
        <v>34769</v>
      </c>
      <c r="B4200" s="52" t="n">
        <v>45</v>
      </c>
      <c r="C4200" s="7" t="n">
        <v>2</v>
      </c>
      <c r="D4200" s="7" t="n">
        <v>3</v>
      </c>
      <c r="E4200" s="7" t="n">
        <v>-21.1599998474121</v>
      </c>
      <c r="F4200" s="7" t="n">
        <v>20.9500007629395</v>
      </c>
      <c r="G4200" s="7" t="n">
        <v>43.9799995422363</v>
      </c>
      <c r="H4200" s="7" t="n">
        <v>2000</v>
      </c>
    </row>
    <row r="4201" spans="1:15">
      <c r="A4201" t="s">
        <v>4</v>
      </c>
      <c r="B4201" s="4" t="s">
        <v>5</v>
      </c>
      <c r="C4201" s="4" t="s">
        <v>14</v>
      </c>
      <c r="D4201" s="4" t="s">
        <v>14</v>
      </c>
      <c r="E4201" s="4" t="s">
        <v>19</v>
      </c>
      <c r="F4201" s="4" t="s">
        <v>19</v>
      </c>
      <c r="G4201" s="4" t="s">
        <v>19</v>
      </c>
      <c r="H4201" s="4" t="s">
        <v>10</v>
      </c>
      <c r="I4201" s="4" t="s">
        <v>14</v>
      </c>
    </row>
    <row r="4202" spans="1:15">
      <c r="A4202" t="n">
        <v>34786</v>
      </c>
      <c r="B4202" s="52" t="n">
        <v>45</v>
      </c>
      <c r="C4202" s="7" t="n">
        <v>4</v>
      </c>
      <c r="D4202" s="7" t="n">
        <v>3</v>
      </c>
      <c r="E4202" s="7" t="n">
        <v>357.660003662109</v>
      </c>
      <c r="F4202" s="7" t="n">
        <v>224.539993286133</v>
      </c>
      <c r="G4202" s="7" t="n">
        <v>350.529998779297</v>
      </c>
      <c r="H4202" s="7" t="n">
        <v>2000</v>
      </c>
      <c r="I4202" s="7" t="n">
        <v>1</v>
      </c>
    </row>
    <row r="4203" spans="1:15">
      <c r="A4203" t="s">
        <v>4</v>
      </c>
      <c r="B4203" s="4" t="s">
        <v>5</v>
      </c>
      <c r="C4203" s="4" t="s">
        <v>14</v>
      </c>
      <c r="D4203" s="4" t="s">
        <v>14</v>
      </c>
      <c r="E4203" s="4" t="s">
        <v>19</v>
      </c>
      <c r="F4203" s="4" t="s">
        <v>10</v>
      </c>
    </row>
    <row r="4204" spans="1:15">
      <c r="A4204" t="n">
        <v>34804</v>
      </c>
      <c r="B4204" s="52" t="n">
        <v>45</v>
      </c>
      <c r="C4204" s="7" t="n">
        <v>5</v>
      </c>
      <c r="D4204" s="7" t="n">
        <v>3</v>
      </c>
      <c r="E4204" s="7" t="n">
        <v>6.09999990463257</v>
      </c>
      <c r="F4204" s="7" t="n">
        <v>2000</v>
      </c>
    </row>
    <row r="4205" spans="1:15">
      <c r="A4205" t="s">
        <v>4</v>
      </c>
      <c r="B4205" s="4" t="s">
        <v>5</v>
      </c>
      <c r="C4205" s="4" t="s">
        <v>14</v>
      </c>
      <c r="D4205" s="4" t="s">
        <v>14</v>
      </c>
      <c r="E4205" s="4" t="s">
        <v>19</v>
      </c>
      <c r="F4205" s="4" t="s">
        <v>10</v>
      </c>
    </row>
    <row r="4206" spans="1:15">
      <c r="A4206" t="n">
        <v>34813</v>
      </c>
      <c r="B4206" s="52" t="n">
        <v>45</v>
      </c>
      <c r="C4206" s="7" t="n">
        <v>11</v>
      </c>
      <c r="D4206" s="7" t="n">
        <v>3</v>
      </c>
      <c r="E4206" s="7" t="n">
        <v>47.2000007629395</v>
      </c>
      <c r="F4206" s="7" t="n">
        <v>2000</v>
      </c>
    </row>
    <row r="4207" spans="1:15">
      <c r="A4207" t="s">
        <v>4</v>
      </c>
      <c r="B4207" s="4" t="s">
        <v>5</v>
      </c>
      <c r="C4207" s="4" t="s">
        <v>14</v>
      </c>
      <c r="D4207" s="4" t="s">
        <v>10</v>
      </c>
    </row>
    <row r="4208" spans="1:15">
      <c r="A4208" t="n">
        <v>34822</v>
      </c>
      <c r="B4208" s="52" t="n">
        <v>45</v>
      </c>
      <c r="C4208" s="7" t="n">
        <v>7</v>
      </c>
      <c r="D4208" s="7" t="n">
        <v>255</v>
      </c>
    </row>
    <row r="4209" spans="1:15">
      <c r="A4209" t="s">
        <v>4</v>
      </c>
      <c r="B4209" s="4" t="s">
        <v>5</v>
      </c>
      <c r="C4209" s="4" t="s">
        <v>14</v>
      </c>
      <c r="D4209" s="4" t="s">
        <v>14</v>
      </c>
      <c r="E4209" s="4" t="s">
        <v>19</v>
      </c>
      <c r="F4209" s="4" t="s">
        <v>19</v>
      </c>
      <c r="G4209" s="4" t="s">
        <v>19</v>
      </c>
      <c r="H4209" s="4" t="s">
        <v>10</v>
      </c>
    </row>
    <row r="4210" spans="1:15">
      <c r="A4210" t="n">
        <v>34826</v>
      </c>
      <c r="B4210" s="52" t="n">
        <v>45</v>
      </c>
      <c r="C4210" s="7" t="n">
        <v>2</v>
      </c>
      <c r="D4210" s="7" t="n">
        <v>3</v>
      </c>
      <c r="E4210" s="7" t="n">
        <v>-15.6999998092651</v>
      </c>
      <c r="F4210" s="7" t="n">
        <v>20.9599990844727</v>
      </c>
      <c r="G4210" s="7" t="n">
        <v>47.0299987792969</v>
      </c>
      <c r="H4210" s="7" t="n">
        <v>2000</v>
      </c>
    </row>
    <row r="4211" spans="1:15">
      <c r="A4211" t="s">
        <v>4</v>
      </c>
      <c r="B4211" s="4" t="s">
        <v>5</v>
      </c>
      <c r="C4211" s="4" t="s">
        <v>14</v>
      </c>
      <c r="D4211" s="4" t="s">
        <v>14</v>
      </c>
      <c r="E4211" s="4" t="s">
        <v>19</v>
      </c>
      <c r="F4211" s="4" t="s">
        <v>19</v>
      </c>
      <c r="G4211" s="4" t="s">
        <v>19</v>
      </c>
      <c r="H4211" s="4" t="s">
        <v>10</v>
      </c>
      <c r="I4211" s="4" t="s">
        <v>14</v>
      </c>
    </row>
    <row r="4212" spans="1:15">
      <c r="A4212" t="n">
        <v>34843</v>
      </c>
      <c r="B4212" s="52" t="n">
        <v>45</v>
      </c>
      <c r="C4212" s="7" t="n">
        <v>4</v>
      </c>
      <c r="D4212" s="7" t="n">
        <v>3</v>
      </c>
      <c r="E4212" s="7" t="n">
        <v>14.8000001907349</v>
      </c>
      <c r="F4212" s="7" t="n">
        <v>200.440002441406</v>
      </c>
      <c r="G4212" s="7" t="n">
        <v>350.579986572266</v>
      </c>
      <c r="H4212" s="7" t="n">
        <v>2000</v>
      </c>
      <c r="I4212" s="7" t="n">
        <v>1</v>
      </c>
    </row>
    <row r="4213" spans="1:15">
      <c r="A4213" t="s">
        <v>4</v>
      </c>
      <c r="B4213" s="4" t="s">
        <v>5</v>
      </c>
      <c r="C4213" s="4" t="s">
        <v>14</v>
      </c>
      <c r="D4213" s="4" t="s">
        <v>14</v>
      </c>
      <c r="E4213" s="4" t="s">
        <v>19</v>
      </c>
      <c r="F4213" s="4" t="s">
        <v>10</v>
      </c>
    </row>
    <row r="4214" spans="1:15">
      <c r="A4214" t="n">
        <v>34861</v>
      </c>
      <c r="B4214" s="52" t="n">
        <v>45</v>
      </c>
      <c r="C4214" s="7" t="n">
        <v>5</v>
      </c>
      <c r="D4214" s="7" t="n">
        <v>3</v>
      </c>
      <c r="E4214" s="7" t="n">
        <v>6.09999990463257</v>
      </c>
      <c r="F4214" s="7" t="n">
        <v>2000</v>
      </c>
    </row>
    <row r="4215" spans="1:15">
      <c r="A4215" t="s">
        <v>4</v>
      </c>
      <c r="B4215" s="4" t="s">
        <v>5</v>
      </c>
      <c r="C4215" s="4" t="s">
        <v>14</v>
      </c>
      <c r="D4215" s="4" t="s">
        <v>14</v>
      </c>
      <c r="E4215" s="4" t="s">
        <v>19</v>
      </c>
      <c r="F4215" s="4" t="s">
        <v>10</v>
      </c>
    </row>
    <row r="4216" spans="1:15">
      <c r="A4216" t="n">
        <v>34870</v>
      </c>
      <c r="B4216" s="52" t="n">
        <v>45</v>
      </c>
      <c r="C4216" s="7" t="n">
        <v>11</v>
      </c>
      <c r="D4216" s="7" t="n">
        <v>3</v>
      </c>
      <c r="E4216" s="7" t="n">
        <v>47.2000007629395</v>
      </c>
      <c r="F4216" s="7" t="n">
        <v>2000</v>
      </c>
    </row>
    <row r="4217" spans="1:15">
      <c r="A4217" t="s">
        <v>4</v>
      </c>
      <c r="B4217" s="4" t="s">
        <v>5</v>
      </c>
      <c r="C4217" s="4" t="s">
        <v>14</v>
      </c>
      <c r="D4217" s="4" t="s">
        <v>10</v>
      </c>
    </row>
    <row r="4218" spans="1:15">
      <c r="A4218" t="n">
        <v>34879</v>
      </c>
      <c r="B4218" s="52" t="n">
        <v>45</v>
      </c>
      <c r="C4218" s="7" t="n">
        <v>7</v>
      </c>
      <c r="D4218" s="7" t="n">
        <v>255</v>
      </c>
    </row>
    <row r="4219" spans="1:15">
      <c r="A4219" t="s">
        <v>4</v>
      </c>
      <c r="B4219" s="4" t="s">
        <v>5</v>
      </c>
      <c r="C4219" s="4" t="s">
        <v>14</v>
      </c>
      <c r="D4219" s="4" t="s">
        <v>10</v>
      </c>
      <c r="E4219" s="4" t="s">
        <v>19</v>
      </c>
      <c r="F4219" s="4" t="s">
        <v>10</v>
      </c>
      <c r="G4219" s="4" t="s">
        <v>9</v>
      </c>
      <c r="H4219" s="4" t="s">
        <v>9</v>
      </c>
      <c r="I4219" s="4" t="s">
        <v>10</v>
      </c>
      <c r="J4219" s="4" t="s">
        <v>10</v>
      </c>
      <c r="K4219" s="4" t="s">
        <v>9</v>
      </c>
      <c r="L4219" s="4" t="s">
        <v>9</v>
      </c>
      <c r="M4219" s="4" t="s">
        <v>9</v>
      </c>
      <c r="N4219" s="4" t="s">
        <v>9</v>
      </c>
      <c r="O4219" s="4" t="s">
        <v>6</v>
      </c>
    </row>
    <row r="4220" spans="1:15">
      <c r="A4220" t="n">
        <v>34883</v>
      </c>
      <c r="B4220" s="11" t="n">
        <v>50</v>
      </c>
      <c r="C4220" s="7" t="n">
        <v>0</v>
      </c>
      <c r="D4220" s="7" t="n">
        <v>4185</v>
      </c>
      <c r="E4220" s="7" t="n">
        <v>0.400000005960464</v>
      </c>
      <c r="F4220" s="7" t="n">
        <v>1000</v>
      </c>
      <c r="G4220" s="7" t="n">
        <v>0</v>
      </c>
      <c r="H4220" s="7" t="n">
        <v>-1052770304</v>
      </c>
      <c r="I4220" s="7" t="n">
        <v>0</v>
      </c>
      <c r="J4220" s="7" t="n">
        <v>65533</v>
      </c>
      <c r="K4220" s="7" t="n">
        <v>0</v>
      </c>
      <c r="L4220" s="7" t="n">
        <v>0</v>
      </c>
      <c r="M4220" s="7" t="n">
        <v>0</v>
      </c>
      <c r="N4220" s="7" t="n">
        <v>0</v>
      </c>
      <c r="O4220" s="7" t="s">
        <v>13</v>
      </c>
    </row>
    <row r="4221" spans="1:15">
      <c r="A4221" t="s">
        <v>4</v>
      </c>
      <c r="B4221" s="4" t="s">
        <v>5</v>
      </c>
      <c r="C4221" s="4" t="s">
        <v>14</v>
      </c>
      <c r="D4221" s="4" t="s">
        <v>14</v>
      </c>
      <c r="E4221" s="4" t="s">
        <v>19</v>
      </c>
      <c r="F4221" s="4" t="s">
        <v>19</v>
      </c>
      <c r="G4221" s="4" t="s">
        <v>19</v>
      </c>
      <c r="H4221" s="4" t="s">
        <v>10</v>
      </c>
    </row>
    <row r="4222" spans="1:15">
      <c r="A4222" t="n">
        <v>34922</v>
      </c>
      <c r="B4222" s="52" t="n">
        <v>45</v>
      </c>
      <c r="C4222" s="7" t="n">
        <v>2</v>
      </c>
      <c r="D4222" s="7" t="n">
        <v>3</v>
      </c>
      <c r="E4222" s="7" t="n">
        <v>-7.53999996185303</v>
      </c>
      <c r="F4222" s="7" t="n">
        <v>15.4099998474121</v>
      </c>
      <c r="G4222" s="7" t="n">
        <v>62.8600006103516</v>
      </c>
      <c r="H4222" s="7" t="n">
        <v>2500</v>
      </c>
    </row>
    <row r="4223" spans="1:15">
      <c r="A4223" t="s">
        <v>4</v>
      </c>
      <c r="B4223" s="4" t="s">
        <v>5</v>
      </c>
      <c r="C4223" s="4" t="s">
        <v>14</v>
      </c>
      <c r="D4223" s="4" t="s">
        <v>14</v>
      </c>
      <c r="E4223" s="4" t="s">
        <v>19</v>
      </c>
      <c r="F4223" s="4" t="s">
        <v>19</v>
      </c>
      <c r="G4223" s="4" t="s">
        <v>19</v>
      </c>
      <c r="H4223" s="4" t="s">
        <v>10</v>
      </c>
      <c r="I4223" s="4" t="s">
        <v>14</v>
      </c>
    </row>
    <row r="4224" spans="1:15">
      <c r="A4224" t="n">
        <v>34939</v>
      </c>
      <c r="B4224" s="52" t="n">
        <v>45</v>
      </c>
      <c r="C4224" s="7" t="n">
        <v>4</v>
      </c>
      <c r="D4224" s="7" t="n">
        <v>3</v>
      </c>
      <c r="E4224" s="7" t="n">
        <v>341.579986572266</v>
      </c>
      <c r="F4224" s="7" t="n">
        <v>294.029998779297</v>
      </c>
      <c r="G4224" s="7" t="n">
        <v>350.579986572266</v>
      </c>
      <c r="H4224" s="7" t="n">
        <v>2500</v>
      </c>
      <c r="I4224" s="7" t="n">
        <v>1</v>
      </c>
    </row>
    <row r="4225" spans="1:15">
      <c r="A4225" t="s">
        <v>4</v>
      </c>
      <c r="B4225" s="4" t="s">
        <v>5</v>
      </c>
      <c r="C4225" s="4" t="s">
        <v>14</v>
      </c>
      <c r="D4225" s="4" t="s">
        <v>14</v>
      </c>
      <c r="E4225" s="4" t="s">
        <v>19</v>
      </c>
      <c r="F4225" s="4" t="s">
        <v>10</v>
      </c>
    </row>
    <row r="4226" spans="1:15">
      <c r="A4226" t="n">
        <v>34957</v>
      </c>
      <c r="B4226" s="52" t="n">
        <v>45</v>
      </c>
      <c r="C4226" s="7" t="n">
        <v>5</v>
      </c>
      <c r="D4226" s="7" t="n">
        <v>3</v>
      </c>
      <c r="E4226" s="7" t="n">
        <v>4.69999980926514</v>
      </c>
      <c r="F4226" s="7" t="n">
        <v>2500</v>
      </c>
    </row>
    <row r="4227" spans="1:15">
      <c r="A4227" t="s">
        <v>4</v>
      </c>
      <c r="B4227" s="4" t="s">
        <v>5</v>
      </c>
      <c r="C4227" s="4" t="s">
        <v>14</v>
      </c>
      <c r="D4227" s="4" t="s">
        <v>14</v>
      </c>
      <c r="E4227" s="4" t="s">
        <v>19</v>
      </c>
      <c r="F4227" s="4" t="s">
        <v>10</v>
      </c>
    </row>
    <row r="4228" spans="1:15">
      <c r="A4228" t="n">
        <v>34966</v>
      </c>
      <c r="B4228" s="52" t="n">
        <v>45</v>
      </c>
      <c r="C4228" s="7" t="n">
        <v>11</v>
      </c>
      <c r="D4228" s="7" t="n">
        <v>3</v>
      </c>
      <c r="E4228" s="7" t="n">
        <v>47.2000007629395</v>
      </c>
      <c r="F4228" s="7" t="n">
        <v>2500</v>
      </c>
    </row>
    <row r="4229" spans="1:15">
      <c r="A4229" t="s">
        <v>4</v>
      </c>
      <c r="B4229" s="4" t="s">
        <v>5</v>
      </c>
      <c r="C4229" s="4" t="s">
        <v>14</v>
      </c>
      <c r="D4229" s="4" t="s">
        <v>10</v>
      </c>
    </row>
    <row r="4230" spans="1:15">
      <c r="A4230" t="n">
        <v>34975</v>
      </c>
      <c r="B4230" s="52" t="n">
        <v>45</v>
      </c>
      <c r="C4230" s="7" t="n">
        <v>7</v>
      </c>
      <c r="D4230" s="7" t="n">
        <v>255</v>
      </c>
    </row>
    <row r="4231" spans="1:15">
      <c r="A4231" t="s">
        <v>4</v>
      </c>
      <c r="B4231" s="4" t="s">
        <v>5</v>
      </c>
      <c r="C4231" s="4" t="s">
        <v>14</v>
      </c>
      <c r="D4231" s="4" t="s">
        <v>10</v>
      </c>
      <c r="E4231" s="4" t="s">
        <v>19</v>
      </c>
      <c r="F4231" s="4" t="s">
        <v>10</v>
      </c>
      <c r="G4231" s="4" t="s">
        <v>9</v>
      </c>
      <c r="H4231" s="4" t="s">
        <v>9</v>
      </c>
      <c r="I4231" s="4" t="s">
        <v>10</v>
      </c>
      <c r="J4231" s="4" t="s">
        <v>10</v>
      </c>
      <c r="K4231" s="4" t="s">
        <v>9</v>
      </c>
      <c r="L4231" s="4" t="s">
        <v>9</v>
      </c>
      <c r="M4231" s="4" t="s">
        <v>9</v>
      </c>
      <c r="N4231" s="4" t="s">
        <v>9</v>
      </c>
      <c r="O4231" s="4" t="s">
        <v>6</v>
      </c>
    </row>
    <row r="4232" spans="1:15">
      <c r="A4232" t="n">
        <v>34979</v>
      </c>
      <c r="B4232" s="11" t="n">
        <v>50</v>
      </c>
      <c r="C4232" s="7" t="n">
        <v>0</v>
      </c>
      <c r="D4232" s="7" t="n">
        <v>4255</v>
      </c>
      <c r="E4232" s="7" t="n">
        <v>1</v>
      </c>
      <c r="F4232" s="7" t="n">
        <v>0</v>
      </c>
      <c r="G4232" s="7" t="n">
        <v>0</v>
      </c>
      <c r="H4232" s="7" t="n">
        <v>-1061158912</v>
      </c>
      <c r="I4232" s="7" t="n">
        <v>0</v>
      </c>
      <c r="J4232" s="7" t="n">
        <v>65533</v>
      </c>
      <c r="K4232" s="7" t="n">
        <v>0</v>
      </c>
      <c r="L4232" s="7" t="n">
        <v>0</v>
      </c>
      <c r="M4232" s="7" t="n">
        <v>0</v>
      </c>
      <c r="N4232" s="7" t="n">
        <v>0</v>
      </c>
      <c r="O4232" s="7" t="s">
        <v>13</v>
      </c>
    </row>
    <row r="4233" spans="1:15">
      <c r="A4233" t="s">
        <v>4</v>
      </c>
      <c r="B4233" s="4" t="s">
        <v>5</v>
      </c>
      <c r="C4233" s="4" t="s">
        <v>14</v>
      </c>
      <c r="D4233" s="4" t="s">
        <v>14</v>
      </c>
      <c r="E4233" s="4" t="s">
        <v>19</v>
      </c>
      <c r="F4233" s="4" t="s">
        <v>19</v>
      </c>
      <c r="G4233" s="4" t="s">
        <v>19</v>
      </c>
      <c r="H4233" s="4" t="s">
        <v>10</v>
      </c>
    </row>
    <row r="4234" spans="1:15">
      <c r="A4234" t="n">
        <v>35018</v>
      </c>
      <c r="B4234" s="52" t="n">
        <v>45</v>
      </c>
      <c r="C4234" s="7" t="n">
        <v>2</v>
      </c>
      <c r="D4234" s="7" t="n">
        <v>3</v>
      </c>
      <c r="E4234" s="7" t="n">
        <v>-8.56999969482422</v>
      </c>
      <c r="F4234" s="7" t="n">
        <v>14.4300003051758</v>
      </c>
      <c r="G4234" s="7" t="n">
        <v>68.5899963378906</v>
      </c>
      <c r="H4234" s="7" t="n">
        <v>1000</v>
      </c>
    </row>
    <row r="4235" spans="1:15">
      <c r="A4235" t="s">
        <v>4</v>
      </c>
      <c r="B4235" s="4" t="s">
        <v>5</v>
      </c>
      <c r="C4235" s="4" t="s">
        <v>14</v>
      </c>
      <c r="D4235" s="4" t="s">
        <v>14</v>
      </c>
      <c r="E4235" s="4" t="s">
        <v>19</v>
      </c>
      <c r="F4235" s="4" t="s">
        <v>19</v>
      </c>
      <c r="G4235" s="4" t="s">
        <v>19</v>
      </c>
      <c r="H4235" s="4" t="s">
        <v>10</v>
      </c>
      <c r="I4235" s="4" t="s">
        <v>14</v>
      </c>
    </row>
    <row r="4236" spans="1:15">
      <c r="A4236" t="n">
        <v>35035</v>
      </c>
      <c r="B4236" s="52" t="n">
        <v>45</v>
      </c>
      <c r="C4236" s="7" t="n">
        <v>4</v>
      </c>
      <c r="D4236" s="7" t="n">
        <v>3</v>
      </c>
      <c r="E4236" s="7" t="n">
        <v>354.209991455078</v>
      </c>
      <c r="F4236" s="7" t="n">
        <v>210.460006713867</v>
      </c>
      <c r="G4236" s="7" t="n">
        <v>350.579986572266</v>
      </c>
      <c r="H4236" s="7" t="n">
        <v>1000</v>
      </c>
      <c r="I4236" s="7" t="n">
        <v>1</v>
      </c>
    </row>
    <row r="4237" spans="1:15">
      <c r="A4237" t="s">
        <v>4</v>
      </c>
      <c r="B4237" s="4" t="s">
        <v>5</v>
      </c>
      <c r="C4237" s="4" t="s">
        <v>14</v>
      </c>
      <c r="D4237" s="4" t="s">
        <v>14</v>
      </c>
      <c r="E4237" s="4" t="s">
        <v>19</v>
      </c>
      <c r="F4237" s="4" t="s">
        <v>10</v>
      </c>
    </row>
    <row r="4238" spans="1:15">
      <c r="A4238" t="n">
        <v>35053</v>
      </c>
      <c r="B4238" s="52" t="n">
        <v>45</v>
      </c>
      <c r="C4238" s="7" t="n">
        <v>5</v>
      </c>
      <c r="D4238" s="7" t="n">
        <v>3</v>
      </c>
      <c r="E4238" s="7" t="n">
        <v>6.09999990463257</v>
      </c>
      <c r="F4238" s="7" t="n">
        <v>1000</v>
      </c>
    </row>
    <row r="4239" spans="1:15">
      <c r="A4239" t="s">
        <v>4</v>
      </c>
      <c r="B4239" s="4" t="s">
        <v>5</v>
      </c>
      <c r="C4239" s="4" t="s">
        <v>14</v>
      </c>
      <c r="D4239" s="4" t="s">
        <v>14</v>
      </c>
      <c r="E4239" s="4" t="s">
        <v>19</v>
      </c>
      <c r="F4239" s="4" t="s">
        <v>10</v>
      </c>
    </row>
    <row r="4240" spans="1:15">
      <c r="A4240" t="n">
        <v>35062</v>
      </c>
      <c r="B4240" s="52" t="n">
        <v>45</v>
      </c>
      <c r="C4240" s="7" t="n">
        <v>11</v>
      </c>
      <c r="D4240" s="7" t="n">
        <v>3</v>
      </c>
      <c r="E4240" s="7" t="n">
        <v>46.7000007629395</v>
      </c>
      <c r="F4240" s="7" t="n">
        <v>1000</v>
      </c>
    </row>
    <row r="4241" spans="1:15">
      <c r="A4241" t="s">
        <v>4</v>
      </c>
      <c r="B4241" s="4" t="s">
        <v>5</v>
      </c>
      <c r="C4241" s="4" t="s">
        <v>14</v>
      </c>
      <c r="D4241" s="4" t="s">
        <v>10</v>
      </c>
    </row>
    <row r="4242" spans="1:15">
      <c r="A4242" t="n">
        <v>35071</v>
      </c>
      <c r="B4242" s="52" t="n">
        <v>45</v>
      </c>
      <c r="C4242" s="7" t="n">
        <v>7</v>
      </c>
      <c r="D4242" s="7" t="n">
        <v>255</v>
      </c>
    </row>
    <row r="4243" spans="1:15">
      <c r="A4243" t="s">
        <v>4</v>
      </c>
      <c r="B4243" s="4" t="s">
        <v>5</v>
      </c>
      <c r="C4243" s="4" t="s">
        <v>14</v>
      </c>
      <c r="D4243" s="4" t="s">
        <v>10</v>
      </c>
      <c r="E4243" s="4" t="s">
        <v>19</v>
      </c>
      <c r="F4243" s="4" t="s">
        <v>10</v>
      </c>
      <c r="G4243" s="4" t="s">
        <v>9</v>
      </c>
      <c r="H4243" s="4" t="s">
        <v>9</v>
      </c>
      <c r="I4243" s="4" t="s">
        <v>10</v>
      </c>
      <c r="J4243" s="4" t="s">
        <v>10</v>
      </c>
      <c r="K4243" s="4" t="s">
        <v>9</v>
      </c>
      <c r="L4243" s="4" t="s">
        <v>9</v>
      </c>
      <c r="M4243" s="4" t="s">
        <v>9</v>
      </c>
      <c r="N4243" s="4" t="s">
        <v>9</v>
      </c>
      <c r="O4243" s="4" t="s">
        <v>6</v>
      </c>
    </row>
    <row r="4244" spans="1:15">
      <c r="A4244" t="n">
        <v>35075</v>
      </c>
      <c r="B4244" s="11" t="n">
        <v>50</v>
      </c>
      <c r="C4244" s="7" t="n">
        <v>0</v>
      </c>
      <c r="D4244" s="7" t="n">
        <v>4185</v>
      </c>
      <c r="E4244" s="7" t="n">
        <v>0.200000002980232</v>
      </c>
      <c r="F4244" s="7" t="n">
        <v>1000</v>
      </c>
      <c r="G4244" s="7" t="n">
        <v>0</v>
      </c>
      <c r="H4244" s="7" t="n">
        <v>-1052770304</v>
      </c>
      <c r="I4244" s="7" t="n">
        <v>0</v>
      </c>
      <c r="J4244" s="7" t="n">
        <v>65533</v>
      </c>
      <c r="K4244" s="7" t="n">
        <v>0</v>
      </c>
      <c r="L4244" s="7" t="n">
        <v>0</v>
      </c>
      <c r="M4244" s="7" t="n">
        <v>0</v>
      </c>
      <c r="N4244" s="7" t="n">
        <v>0</v>
      </c>
      <c r="O4244" s="7" t="s">
        <v>13</v>
      </c>
    </row>
    <row r="4245" spans="1:15">
      <c r="A4245" t="s">
        <v>4</v>
      </c>
      <c r="B4245" s="4" t="s">
        <v>5</v>
      </c>
      <c r="C4245" s="4" t="s">
        <v>14</v>
      </c>
      <c r="D4245" s="4" t="s">
        <v>14</v>
      </c>
      <c r="E4245" s="4" t="s">
        <v>19</v>
      </c>
      <c r="F4245" s="4" t="s">
        <v>19</v>
      </c>
      <c r="G4245" s="4" t="s">
        <v>19</v>
      </c>
      <c r="H4245" s="4" t="s">
        <v>10</v>
      </c>
    </row>
    <row r="4246" spans="1:15">
      <c r="A4246" t="n">
        <v>35114</v>
      </c>
      <c r="B4246" s="52" t="n">
        <v>45</v>
      </c>
      <c r="C4246" s="7" t="n">
        <v>2</v>
      </c>
      <c r="D4246" s="7" t="n">
        <v>3</v>
      </c>
      <c r="E4246" s="7" t="n">
        <v>-9.98999977111816</v>
      </c>
      <c r="F4246" s="7" t="n">
        <v>14.1899995803833</v>
      </c>
      <c r="G4246" s="7" t="n">
        <v>74.4100036621094</v>
      </c>
      <c r="H4246" s="7" t="n">
        <v>1500</v>
      </c>
    </row>
    <row r="4247" spans="1:15">
      <c r="A4247" t="s">
        <v>4</v>
      </c>
      <c r="B4247" s="4" t="s">
        <v>5</v>
      </c>
      <c r="C4247" s="4" t="s">
        <v>14</v>
      </c>
      <c r="D4247" s="4" t="s">
        <v>14</v>
      </c>
      <c r="E4247" s="4" t="s">
        <v>19</v>
      </c>
      <c r="F4247" s="4" t="s">
        <v>19</v>
      </c>
      <c r="G4247" s="4" t="s">
        <v>19</v>
      </c>
      <c r="H4247" s="4" t="s">
        <v>10</v>
      </c>
      <c r="I4247" s="4" t="s">
        <v>14</v>
      </c>
    </row>
    <row r="4248" spans="1:15">
      <c r="A4248" t="n">
        <v>35131</v>
      </c>
      <c r="B4248" s="52" t="n">
        <v>45</v>
      </c>
      <c r="C4248" s="7" t="n">
        <v>4</v>
      </c>
      <c r="D4248" s="7" t="n">
        <v>3</v>
      </c>
      <c r="E4248" s="7" t="n">
        <v>14</v>
      </c>
      <c r="F4248" s="7" t="n">
        <v>286.519989013672</v>
      </c>
      <c r="G4248" s="7" t="n">
        <v>350.579986572266</v>
      </c>
      <c r="H4248" s="7" t="n">
        <v>1500</v>
      </c>
      <c r="I4248" s="7" t="n">
        <v>1</v>
      </c>
    </row>
    <row r="4249" spans="1:15">
      <c r="A4249" t="s">
        <v>4</v>
      </c>
      <c r="B4249" s="4" t="s">
        <v>5</v>
      </c>
      <c r="C4249" s="4" t="s">
        <v>14</v>
      </c>
      <c r="D4249" s="4" t="s">
        <v>14</v>
      </c>
      <c r="E4249" s="4" t="s">
        <v>19</v>
      </c>
      <c r="F4249" s="4" t="s">
        <v>10</v>
      </c>
    </row>
    <row r="4250" spans="1:15">
      <c r="A4250" t="n">
        <v>35149</v>
      </c>
      <c r="B4250" s="52" t="n">
        <v>45</v>
      </c>
      <c r="C4250" s="7" t="n">
        <v>5</v>
      </c>
      <c r="D4250" s="7" t="n">
        <v>3</v>
      </c>
      <c r="E4250" s="7" t="n">
        <v>6.09999990463257</v>
      </c>
      <c r="F4250" s="7" t="n">
        <v>1500</v>
      </c>
    </row>
    <row r="4251" spans="1:15">
      <c r="A4251" t="s">
        <v>4</v>
      </c>
      <c r="B4251" s="4" t="s">
        <v>5</v>
      </c>
      <c r="C4251" s="4" t="s">
        <v>14</v>
      </c>
      <c r="D4251" s="4" t="s">
        <v>14</v>
      </c>
      <c r="E4251" s="4" t="s">
        <v>19</v>
      </c>
      <c r="F4251" s="4" t="s">
        <v>10</v>
      </c>
    </row>
    <row r="4252" spans="1:15">
      <c r="A4252" t="n">
        <v>35158</v>
      </c>
      <c r="B4252" s="52" t="n">
        <v>45</v>
      </c>
      <c r="C4252" s="7" t="n">
        <v>11</v>
      </c>
      <c r="D4252" s="7" t="n">
        <v>3</v>
      </c>
      <c r="E4252" s="7" t="n">
        <v>44.2999992370605</v>
      </c>
      <c r="F4252" s="7" t="n">
        <v>1500</v>
      </c>
    </row>
    <row r="4253" spans="1:15">
      <c r="A4253" t="s">
        <v>4</v>
      </c>
      <c r="B4253" s="4" t="s">
        <v>5</v>
      </c>
      <c r="C4253" s="4" t="s">
        <v>14</v>
      </c>
      <c r="D4253" s="4" t="s">
        <v>10</v>
      </c>
    </row>
    <row r="4254" spans="1:15">
      <c r="A4254" t="n">
        <v>35167</v>
      </c>
      <c r="B4254" s="52" t="n">
        <v>45</v>
      </c>
      <c r="C4254" s="7" t="n">
        <v>7</v>
      </c>
      <c r="D4254" s="7" t="n">
        <v>255</v>
      </c>
    </row>
    <row r="4255" spans="1:15">
      <c r="A4255" t="s">
        <v>4</v>
      </c>
      <c r="B4255" s="4" t="s">
        <v>5</v>
      </c>
      <c r="C4255" s="4" t="s">
        <v>14</v>
      </c>
      <c r="D4255" s="4" t="s">
        <v>14</v>
      </c>
      <c r="E4255" s="4" t="s">
        <v>19</v>
      </c>
      <c r="F4255" s="4" t="s">
        <v>19</v>
      </c>
      <c r="G4255" s="4" t="s">
        <v>19</v>
      </c>
      <c r="H4255" s="4" t="s">
        <v>10</v>
      </c>
    </row>
    <row r="4256" spans="1:15">
      <c r="A4256" t="n">
        <v>35171</v>
      </c>
      <c r="B4256" s="52" t="n">
        <v>45</v>
      </c>
      <c r="C4256" s="7" t="n">
        <v>2</v>
      </c>
      <c r="D4256" s="7" t="n">
        <v>3</v>
      </c>
      <c r="E4256" s="7" t="n">
        <v>-9.64000034332275</v>
      </c>
      <c r="F4256" s="7" t="n">
        <v>14.4099998474121</v>
      </c>
      <c r="G4256" s="7" t="n">
        <v>74.5400009155273</v>
      </c>
      <c r="H4256" s="7" t="n">
        <v>2700</v>
      </c>
    </row>
    <row r="4257" spans="1:15">
      <c r="A4257" t="s">
        <v>4</v>
      </c>
      <c r="B4257" s="4" t="s">
        <v>5</v>
      </c>
      <c r="C4257" s="4" t="s">
        <v>14</v>
      </c>
      <c r="D4257" s="4" t="s">
        <v>14</v>
      </c>
      <c r="E4257" s="4" t="s">
        <v>19</v>
      </c>
      <c r="F4257" s="4" t="s">
        <v>19</v>
      </c>
      <c r="G4257" s="4" t="s">
        <v>19</v>
      </c>
      <c r="H4257" s="4" t="s">
        <v>10</v>
      </c>
      <c r="I4257" s="4" t="s">
        <v>14</v>
      </c>
    </row>
    <row r="4258" spans="1:15">
      <c r="A4258" t="n">
        <v>35188</v>
      </c>
      <c r="B4258" s="52" t="n">
        <v>45</v>
      </c>
      <c r="C4258" s="7" t="n">
        <v>4</v>
      </c>
      <c r="D4258" s="7" t="n">
        <v>3</v>
      </c>
      <c r="E4258" s="7" t="n">
        <v>0.330000013113022</v>
      </c>
      <c r="F4258" s="7" t="n">
        <v>303</v>
      </c>
      <c r="G4258" s="7" t="n">
        <v>358.579986572266</v>
      </c>
      <c r="H4258" s="7" t="n">
        <v>2700</v>
      </c>
      <c r="I4258" s="7" t="n">
        <v>1</v>
      </c>
    </row>
    <row r="4259" spans="1:15">
      <c r="A4259" t="s">
        <v>4</v>
      </c>
      <c r="B4259" s="4" t="s">
        <v>5</v>
      </c>
      <c r="C4259" s="4" t="s">
        <v>14</v>
      </c>
      <c r="D4259" s="4" t="s">
        <v>14</v>
      </c>
      <c r="E4259" s="4" t="s">
        <v>19</v>
      </c>
      <c r="F4259" s="4" t="s">
        <v>10</v>
      </c>
    </row>
    <row r="4260" spans="1:15">
      <c r="A4260" t="n">
        <v>35206</v>
      </c>
      <c r="B4260" s="52" t="n">
        <v>45</v>
      </c>
      <c r="C4260" s="7" t="n">
        <v>5</v>
      </c>
      <c r="D4260" s="7" t="n">
        <v>3</v>
      </c>
      <c r="E4260" s="7" t="n">
        <v>8.69999980926514</v>
      </c>
      <c r="F4260" s="7" t="n">
        <v>2700</v>
      </c>
    </row>
    <row r="4261" spans="1:15">
      <c r="A4261" t="s">
        <v>4</v>
      </c>
      <c r="B4261" s="4" t="s">
        <v>5</v>
      </c>
      <c r="C4261" s="4" t="s">
        <v>14</v>
      </c>
      <c r="D4261" s="4" t="s">
        <v>14</v>
      </c>
      <c r="E4261" s="4" t="s">
        <v>19</v>
      </c>
      <c r="F4261" s="4" t="s">
        <v>10</v>
      </c>
    </row>
    <row r="4262" spans="1:15">
      <c r="A4262" t="n">
        <v>35215</v>
      </c>
      <c r="B4262" s="52" t="n">
        <v>45</v>
      </c>
      <c r="C4262" s="7" t="n">
        <v>11</v>
      </c>
      <c r="D4262" s="7" t="n">
        <v>3</v>
      </c>
      <c r="E4262" s="7" t="n">
        <v>38</v>
      </c>
      <c r="F4262" s="7" t="n">
        <v>2700</v>
      </c>
    </row>
    <row r="4263" spans="1:15">
      <c r="A4263" t="s">
        <v>4</v>
      </c>
      <c r="B4263" s="4" t="s">
        <v>5</v>
      </c>
      <c r="C4263" s="4" t="s">
        <v>14</v>
      </c>
      <c r="D4263" s="4" t="s">
        <v>10</v>
      </c>
      <c r="E4263" s="4" t="s">
        <v>19</v>
      </c>
      <c r="F4263" s="4" t="s">
        <v>10</v>
      </c>
      <c r="G4263" s="4" t="s">
        <v>9</v>
      </c>
      <c r="H4263" s="4" t="s">
        <v>9</v>
      </c>
      <c r="I4263" s="4" t="s">
        <v>10</v>
      </c>
      <c r="J4263" s="4" t="s">
        <v>10</v>
      </c>
      <c r="K4263" s="4" t="s">
        <v>9</v>
      </c>
      <c r="L4263" s="4" t="s">
        <v>9</v>
      </c>
      <c r="M4263" s="4" t="s">
        <v>9</v>
      </c>
      <c r="N4263" s="4" t="s">
        <v>9</v>
      </c>
      <c r="O4263" s="4" t="s">
        <v>6</v>
      </c>
    </row>
    <row r="4264" spans="1:15">
      <c r="A4264" t="n">
        <v>35224</v>
      </c>
      <c r="B4264" s="11" t="n">
        <v>50</v>
      </c>
      <c r="C4264" s="7" t="n">
        <v>0</v>
      </c>
      <c r="D4264" s="7" t="n">
        <v>2200</v>
      </c>
      <c r="E4264" s="7" t="n">
        <v>0.800000011920929</v>
      </c>
      <c r="F4264" s="7" t="n">
        <v>800</v>
      </c>
      <c r="G4264" s="7" t="n">
        <v>0</v>
      </c>
      <c r="H4264" s="7" t="n">
        <v>1077936128</v>
      </c>
      <c r="I4264" s="7" t="n">
        <v>0</v>
      </c>
      <c r="J4264" s="7" t="n">
        <v>65533</v>
      </c>
      <c r="K4264" s="7" t="n">
        <v>0</v>
      </c>
      <c r="L4264" s="7" t="n">
        <v>0</v>
      </c>
      <c r="M4264" s="7" t="n">
        <v>0</v>
      </c>
      <c r="N4264" s="7" t="n">
        <v>0</v>
      </c>
      <c r="O4264" s="7" t="s">
        <v>13</v>
      </c>
    </row>
    <row r="4265" spans="1:15">
      <c r="A4265" t="s">
        <v>4</v>
      </c>
      <c r="B4265" s="4" t="s">
        <v>5</v>
      </c>
      <c r="C4265" s="4" t="s">
        <v>14</v>
      </c>
      <c r="D4265" s="4" t="s">
        <v>10</v>
      </c>
      <c r="E4265" s="4" t="s">
        <v>10</v>
      </c>
    </row>
    <row r="4266" spans="1:15">
      <c r="A4266" t="n">
        <v>35263</v>
      </c>
      <c r="B4266" s="11" t="n">
        <v>50</v>
      </c>
      <c r="C4266" s="7" t="n">
        <v>1</v>
      </c>
      <c r="D4266" s="7" t="n">
        <v>8060</v>
      </c>
      <c r="E4266" s="7" t="n">
        <v>3000</v>
      </c>
    </row>
    <row r="4267" spans="1:15">
      <c r="A4267" t="s">
        <v>4</v>
      </c>
      <c r="B4267" s="4" t="s">
        <v>5</v>
      </c>
      <c r="C4267" s="4" t="s">
        <v>10</v>
      </c>
    </row>
    <row r="4268" spans="1:15">
      <c r="A4268" t="n">
        <v>35269</v>
      </c>
      <c r="B4268" s="26" t="n">
        <v>16</v>
      </c>
      <c r="C4268" s="7" t="n">
        <v>2000</v>
      </c>
    </row>
    <row r="4269" spans="1:15">
      <c r="A4269" t="s">
        <v>4</v>
      </c>
      <c r="B4269" s="4" t="s">
        <v>5</v>
      </c>
      <c r="C4269" s="4" t="s">
        <v>14</v>
      </c>
      <c r="D4269" s="4" t="s">
        <v>14</v>
      </c>
      <c r="E4269" s="4" t="s">
        <v>14</v>
      </c>
      <c r="F4269" s="4" t="s">
        <v>14</v>
      </c>
    </row>
    <row r="4270" spans="1:15">
      <c r="A4270" t="n">
        <v>35272</v>
      </c>
      <c r="B4270" s="8" t="n">
        <v>14</v>
      </c>
      <c r="C4270" s="7" t="n">
        <v>0</v>
      </c>
      <c r="D4270" s="7" t="n">
        <v>1</v>
      </c>
      <c r="E4270" s="7" t="n">
        <v>0</v>
      </c>
      <c r="F4270" s="7" t="n">
        <v>0</v>
      </c>
    </row>
    <row r="4271" spans="1:15">
      <c r="A4271" t="s">
        <v>4</v>
      </c>
      <c r="B4271" s="4" t="s">
        <v>5</v>
      </c>
      <c r="C4271" s="4" t="s">
        <v>14</v>
      </c>
      <c r="D4271" s="4" t="s">
        <v>10</v>
      </c>
    </row>
    <row r="4272" spans="1:15">
      <c r="A4272" t="n">
        <v>35277</v>
      </c>
      <c r="B4272" s="52" t="n">
        <v>45</v>
      </c>
      <c r="C4272" s="7" t="n">
        <v>7</v>
      </c>
      <c r="D4272" s="7" t="n">
        <v>255</v>
      </c>
    </row>
    <row r="4273" spans="1:15">
      <c r="A4273" t="s">
        <v>4</v>
      </c>
      <c r="B4273" s="4" t="s">
        <v>5</v>
      </c>
      <c r="C4273" s="4" t="s">
        <v>14</v>
      </c>
      <c r="D4273" s="4" t="s">
        <v>14</v>
      </c>
      <c r="E4273" s="4" t="s">
        <v>19</v>
      </c>
      <c r="F4273" s="4" t="s">
        <v>19</v>
      </c>
      <c r="G4273" s="4" t="s">
        <v>19</v>
      </c>
      <c r="H4273" s="4" t="s">
        <v>10</v>
      </c>
    </row>
    <row r="4274" spans="1:15">
      <c r="A4274" t="n">
        <v>35281</v>
      </c>
      <c r="B4274" s="52" t="n">
        <v>45</v>
      </c>
      <c r="C4274" s="7" t="n">
        <v>2</v>
      </c>
      <c r="D4274" s="7" t="n">
        <v>3</v>
      </c>
      <c r="E4274" s="7" t="n">
        <v>-9.64000034332275</v>
      </c>
      <c r="F4274" s="7" t="n">
        <v>14.4099998474121</v>
      </c>
      <c r="G4274" s="7" t="n">
        <v>74.5400009155273</v>
      </c>
      <c r="H4274" s="7" t="n">
        <v>5000</v>
      </c>
    </row>
    <row r="4275" spans="1:15">
      <c r="A4275" t="s">
        <v>4</v>
      </c>
      <c r="B4275" s="4" t="s">
        <v>5</v>
      </c>
      <c r="C4275" s="4" t="s">
        <v>14</v>
      </c>
      <c r="D4275" s="4" t="s">
        <v>14</v>
      </c>
      <c r="E4275" s="4" t="s">
        <v>19</v>
      </c>
      <c r="F4275" s="4" t="s">
        <v>19</v>
      </c>
      <c r="G4275" s="4" t="s">
        <v>19</v>
      </c>
      <c r="H4275" s="4" t="s">
        <v>10</v>
      </c>
      <c r="I4275" s="4" t="s">
        <v>14</v>
      </c>
    </row>
    <row r="4276" spans="1:15">
      <c r="A4276" t="n">
        <v>35298</v>
      </c>
      <c r="B4276" s="52" t="n">
        <v>45</v>
      </c>
      <c r="C4276" s="7" t="n">
        <v>4</v>
      </c>
      <c r="D4276" s="7" t="n">
        <v>3</v>
      </c>
      <c r="E4276" s="7" t="n">
        <v>355.690002441406</v>
      </c>
      <c r="F4276" s="7" t="n">
        <v>303</v>
      </c>
      <c r="G4276" s="7" t="n">
        <v>358.579986572266</v>
      </c>
      <c r="H4276" s="7" t="n">
        <v>5000</v>
      </c>
      <c r="I4276" s="7" t="n">
        <v>1</v>
      </c>
    </row>
    <row r="4277" spans="1:15">
      <c r="A4277" t="s">
        <v>4</v>
      </c>
      <c r="B4277" s="4" t="s">
        <v>5</v>
      </c>
      <c r="C4277" s="4" t="s">
        <v>14</v>
      </c>
      <c r="D4277" s="4" t="s">
        <v>14</v>
      </c>
      <c r="E4277" s="4" t="s">
        <v>19</v>
      </c>
      <c r="F4277" s="4" t="s">
        <v>10</v>
      </c>
    </row>
    <row r="4278" spans="1:15">
      <c r="A4278" t="n">
        <v>35316</v>
      </c>
      <c r="B4278" s="52" t="n">
        <v>45</v>
      </c>
      <c r="C4278" s="7" t="n">
        <v>5</v>
      </c>
      <c r="D4278" s="7" t="n">
        <v>3</v>
      </c>
      <c r="E4278" s="7" t="n">
        <v>8.69999980926514</v>
      </c>
      <c r="F4278" s="7" t="n">
        <v>5000</v>
      </c>
    </row>
    <row r="4279" spans="1:15">
      <c r="A4279" t="s">
        <v>4</v>
      </c>
      <c r="B4279" s="4" t="s">
        <v>5</v>
      </c>
      <c r="C4279" s="4" t="s">
        <v>10</v>
      </c>
      <c r="D4279" s="4" t="s">
        <v>14</v>
      </c>
    </row>
    <row r="4280" spans="1:15">
      <c r="A4280" t="n">
        <v>35325</v>
      </c>
      <c r="B4280" s="57" t="n">
        <v>21</v>
      </c>
      <c r="C4280" s="7" t="n">
        <v>1000</v>
      </c>
      <c r="D4280" s="7" t="n">
        <v>2</v>
      </c>
    </row>
    <row r="4281" spans="1:15">
      <c r="A4281" t="s">
        <v>4</v>
      </c>
      <c r="B4281" s="4" t="s">
        <v>5</v>
      </c>
      <c r="C4281" s="4" t="s">
        <v>10</v>
      </c>
      <c r="D4281" s="4" t="s">
        <v>14</v>
      </c>
      <c r="E4281" s="4" t="s">
        <v>14</v>
      </c>
      <c r="F4281" s="4" t="s">
        <v>6</v>
      </c>
    </row>
    <row r="4282" spans="1:15">
      <c r="A4282" t="n">
        <v>35329</v>
      </c>
      <c r="B4282" s="32" t="n">
        <v>20</v>
      </c>
      <c r="C4282" s="7" t="n">
        <v>1000</v>
      </c>
      <c r="D4282" s="7" t="n">
        <v>2</v>
      </c>
      <c r="E4282" s="7" t="n">
        <v>11</v>
      </c>
      <c r="F4282" s="7" t="s">
        <v>392</v>
      </c>
    </row>
    <row r="4283" spans="1:15">
      <c r="A4283" t="s">
        <v>4</v>
      </c>
      <c r="B4283" s="4" t="s">
        <v>5</v>
      </c>
      <c r="C4283" s="4" t="s">
        <v>10</v>
      </c>
      <c r="D4283" s="4" t="s">
        <v>14</v>
      </c>
    </row>
    <row r="4284" spans="1:15">
      <c r="A4284" t="n">
        <v>35353</v>
      </c>
      <c r="B4284" s="58" t="n">
        <v>89</v>
      </c>
      <c r="C4284" s="7" t="n">
        <v>1570</v>
      </c>
      <c r="D4284" s="7" t="n">
        <v>0</v>
      </c>
    </row>
    <row r="4285" spans="1:15">
      <c r="A4285" t="s">
        <v>4</v>
      </c>
      <c r="B4285" s="4" t="s">
        <v>5</v>
      </c>
      <c r="C4285" s="4" t="s">
        <v>10</v>
      </c>
      <c r="D4285" s="4" t="s">
        <v>14</v>
      </c>
    </row>
    <row r="4286" spans="1:15">
      <c r="A4286" t="n">
        <v>35357</v>
      </c>
      <c r="B4286" s="58" t="n">
        <v>89</v>
      </c>
      <c r="C4286" s="7" t="n">
        <v>1572</v>
      </c>
      <c r="D4286" s="7" t="n">
        <v>0</v>
      </c>
    </row>
    <row r="4287" spans="1:15">
      <c r="A4287" t="s">
        <v>4</v>
      </c>
      <c r="B4287" s="4" t="s">
        <v>5</v>
      </c>
      <c r="C4287" s="4" t="s">
        <v>10</v>
      </c>
      <c r="D4287" s="4" t="s">
        <v>14</v>
      </c>
    </row>
    <row r="4288" spans="1:15">
      <c r="A4288" t="n">
        <v>35361</v>
      </c>
      <c r="B4288" s="58" t="n">
        <v>89</v>
      </c>
      <c r="C4288" s="7" t="n">
        <v>65533</v>
      </c>
      <c r="D4288" s="7" t="n">
        <v>1</v>
      </c>
    </row>
    <row r="4289" spans="1:9">
      <c r="A4289" t="s">
        <v>4</v>
      </c>
      <c r="B4289" s="4" t="s">
        <v>5</v>
      </c>
      <c r="C4289" s="4" t="s">
        <v>14</v>
      </c>
      <c r="D4289" s="4" t="s">
        <v>10</v>
      </c>
      <c r="E4289" s="4" t="s">
        <v>10</v>
      </c>
      <c r="F4289" s="4" t="s">
        <v>14</v>
      </c>
    </row>
    <row r="4290" spans="1:9">
      <c r="A4290" t="n">
        <v>35365</v>
      </c>
      <c r="B4290" s="22" t="n">
        <v>25</v>
      </c>
      <c r="C4290" s="7" t="n">
        <v>1</v>
      </c>
      <c r="D4290" s="7" t="n">
        <v>65535</v>
      </c>
      <c r="E4290" s="7" t="n">
        <v>65535</v>
      </c>
      <c r="F4290" s="7" t="n">
        <v>0</v>
      </c>
    </row>
    <row r="4291" spans="1:9">
      <c r="A4291" t="s">
        <v>4</v>
      </c>
      <c r="B4291" s="4" t="s">
        <v>5</v>
      </c>
      <c r="C4291" s="4" t="s">
        <v>14</v>
      </c>
      <c r="D4291" s="4" t="s">
        <v>10</v>
      </c>
      <c r="E4291" s="4" t="s">
        <v>10</v>
      </c>
      <c r="F4291" s="4" t="s">
        <v>9</v>
      </c>
    </row>
    <row r="4292" spans="1:9">
      <c r="A4292" t="n">
        <v>35372</v>
      </c>
      <c r="B4292" s="72" t="n">
        <v>84</v>
      </c>
      <c r="C4292" s="7" t="n">
        <v>1</v>
      </c>
      <c r="D4292" s="7" t="n">
        <v>0</v>
      </c>
      <c r="E4292" s="7" t="n">
        <v>1000</v>
      </c>
      <c r="F4292" s="7" t="n">
        <v>0</v>
      </c>
    </row>
    <row r="4293" spans="1:9">
      <c r="A4293" t="s">
        <v>4</v>
      </c>
      <c r="B4293" s="4" t="s">
        <v>5</v>
      </c>
      <c r="C4293" s="4" t="s">
        <v>14</v>
      </c>
      <c r="D4293" s="4" t="s">
        <v>10</v>
      </c>
      <c r="E4293" s="4" t="s">
        <v>6</v>
      </c>
    </row>
    <row r="4294" spans="1:9">
      <c r="A4294" t="n">
        <v>35382</v>
      </c>
      <c r="B4294" s="35" t="n">
        <v>51</v>
      </c>
      <c r="C4294" s="7" t="n">
        <v>4</v>
      </c>
      <c r="D4294" s="7" t="n">
        <v>7032</v>
      </c>
      <c r="E4294" s="7" t="s">
        <v>239</v>
      </c>
    </row>
    <row r="4295" spans="1:9">
      <c r="A4295" t="s">
        <v>4</v>
      </c>
      <c r="B4295" s="4" t="s">
        <v>5</v>
      </c>
      <c r="C4295" s="4" t="s">
        <v>10</v>
      </c>
    </row>
    <row r="4296" spans="1:9">
      <c r="A4296" t="n">
        <v>35396</v>
      </c>
      <c r="B4296" s="26" t="n">
        <v>16</v>
      </c>
      <c r="C4296" s="7" t="n">
        <v>0</v>
      </c>
    </row>
    <row r="4297" spans="1:9">
      <c r="A4297" t="s">
        <v>4</v>
      </c>
      <c r="B4297" s="4" t="s">
        <v>5</v>
      </c>
      <c r="C4297" s="4" t="s">
        <v>10</v>
      </c>
      <c r="D4297" s="4" t="s">
        <v>88</v>
      </c>
      <c r="E4297" s="4" t="s">
        <v>14</v>
      </c>
      <c r="F4297" s="4" t="s">
        <v>14</v>
      </c>
    </row>
    <row r="4298" spans="1:9">
      <c r="A4298" t="n">
        <v>35399</v>
      </c>
      <c r="B4298" s="36" t="n">
        <v>26</v>
      </c>
      <c r="C4298" s="7" t="n">
        <v>7032</v>
      </c>
      <c r="D4298" s="7" t="s">
        <v>393</v>
      </c>
      <c r="E4298" s="7" t="n">
        <v>2</v>
      </c>
      <c r="F4298" s="7" t="n">
        <v>0</v>
      </c>
    </row>
    <row r="4299" spans="1:9">
      <c r="A4299" t="s">
        <v>4</v>
      </c>
      <c r="B4299" s="4" t="s">
        <v>5</v>
      </c>
    </row>
    <row r="4300" spans="1:9">
      <c r="A4300" t="n">
        <v>35425</v>
      </c>
      <c r="B4300" s="24" t="n">
        <v>28</v>
      </c>
    </row>
    <row r="4301" spans="1:9">
      <c r="A4301" t="s">
        <v>4</v>
      </c>
      <c r="B4301" s="4" t="s">
        <v>5</v>
      </c>
      <c r="C4301" s="4" t="s">
        <v>14</v>
      </c>
      <c r="D4301" s="4" t="s">
        <v>10</v>
      </c>
      <c r="E4301" s="4" t="s">
        <v>6</v>
      </c>
    </row>
    <row r="4302" spans="1:9">
      <c r="A4302" t="n">
        <v>35426</v>
      </c>
      <c r="B4302" s="35" t="n">
        <v>51</v>
      </c>
      <c r="C4302" s="7" t="n">
        <v>4</v>
      </c>
      <c r="D4302" s="7" t="n">
        <v>0</v>
      </c>
      <c r="E4302" s="7" t="s">
        <v>239</v>
      </c>
    </row>
    <row r="4303" spans="1:9">
      <c r="A4303" t="s">
        <v>4</v>
      </c>
      <c r="B4303" s="4" t="s">
        <v>5</v>
      </c>
      <c r="C4303" s="4" t="s">
        <v>10</v>
      </c>
    </row>
    <row r="4304" spans="1:9">
      <c r="A4304" t="n">
        <v>35440</v>
      </c>
      <c r="B4304" s="26" t="n">
        <v>16</v>
      </c>
      <c r="C4304" s="7" t="n">
        <v>0</v>
      </c>
    </row>
    <row r="4305" spans="1:6">
      <c r="A4305" t="s">
        <v>4</v>
      </c>
      <c r="B4305" s="4" t="s">
        <v>5</v>
      </c>
      <c r="C4305" s="4" t="s">
        <v>10</v>
      </c>
      <c r="D4305" s="4" t="s">
        <v>88</v>
      </c>
      <c r="E4305" s="4" t="s">
        <v>14</v>
      </c>
      <c r="F4305" s="4" t="s">
        <v>14</v>
      </c>
    </row>
    <row r="4306" spans="1:6">
      <c r="A4306" t="n">
        <v>35443</v>
      </c>
      <c r="B4306" s="36" t="n">
        <v>26</v>
      </c>
      <c r="C4306" s="7" t="n">
        <v>0</v>
      </c>
      <c r="D4306" s="7" t="s">
        <v>394</v>
      </c>
      <c r="E4306" s="7" t="n">
        <v>2</v>
      </c>
      <c r="F4306" s="7" t="n">
        <v>0</v>
      </c>
    </row>
    <row r="4307" spans="1:6">
      <c r="A4307" t="s">
        <v>4</v>
      </c>
      <c r="B4307" s="4" t="s">
        <v>5</v>
      </c>
    </row>
    <row r="4308" spans="1:6">
      <c r="A4308" t="n">
        <v>35462</v>
      </c>
      <c r="B4308" s="24" t="n">
        <v>28</v>
      </c>
    </row>
    <row r="4309" spans="1:6">
      <c r="A4309" t="s">
        <v>4</v>
      </c>
      <c r="B4309" s="4" t="s">
        <v>5</v>
      </c>
      <c r="C4309" s="4" t="s">
        <v>10</v>
      </c>
      <c r="D4309" s="4" t="s">
        <v>14</v>
      </c>
    </row>
    <row r="4310" spans="1:6">
      <c r="A4310" t="n">
        <v>35463</v>
      </c>
      <c r="B4310" s="58" t="n">
        <v>89</v>
      </c>
      <c r="C4310" s="7" t="n">
        <v>65533</v>
      </c>
      <c r="D4310" s="7" t="n">
        <v>1</v>
      </c>
    </row>
    <row r="4311" spans="1:6">
      <c r="A4311" t="s">
        <v>4</v>
      </c>
      <c r="B4311" s="4" t="s">
        <v>5</v>
      </c>
      <c r="C4311" s="4" t="s">
        <v>9</v>
      </c>
    </row>
    <row r="4312" spans="1:6">
      <c r="A4312" t="n">
        <v>35467</v>
      </c>
      <c r="B4312" s="71" t="n">
        <v>15</v>
      </c>
      <c r="C4312" s="7" t="n">
        <v>256</v>
      </c>
    </row>
    <row r="4313" spans="1:6">
      <c r="A4313" t="s">
        <v>4</v>
      </c>
      <c r="B4313" s="4" t="s">
        <v>5</v>
      </c>
      <c r="C4313" s="4" t="s">
        <v>14</v>
      </c>
      <c r="D4313" s="4" t="s">
        <v>10</v>
      </c>
      <c r="E4313" s="4" t="s">
        <v>10</v>
      </c>
    </row>
    <row r="4314" spans="1:6">
      <c r="A4314" t="n">
        <v>35472</v>
      </c>
      <c r="B4314" s="11" t="n">
        <v>50</v>
      </c>
      <c r="C4314" s="7" t="n">
        <v>1</v>
      </c>
      <c r="D4314" s="7" t="n">
        <v>2200</v>
      </c>
      <c r="E4314" s="7" t="n">
        <v>1000</v>
      </c>
    </row>
    <row r="4315" spans="1:6">
      <c r="A4315" t="s">
        <v>4</v>
      </c>
      <c r="B4315" s="4" t="s">
        <v>5</v>
      </c>
      <c r="C4315" s="4" t="s">
        <v>14</v>
      </c>
      <c r="D4315" s="4" t="s">
        <v>10</v>
      </c>
      <c r="E4315" s="4" t="s">
        <v>19</v>
      </c>
      <c r="F4315" s="4" t="s">
        <v>10</v>
      </c>
      <c r="G4315" s="4" t="s">
        <v>9</v>
      </c>
      <c r="H4315" s="4" t="s">
        <v>9</v>
      </c>
      <c r="I4315" s="4" t="s">
        <v>10</v>
      </c>
      <c r="J4315" s="4" t="s">
        <v>10</v>
      </c>
      <c r="K4315" s="4" t="s">
        <v>9</v>
      </c>
      <c r="L4315" s="4" t="s">
        <v>9</v>
      </c>
      <c r="M4315" s="4" t="s">
        <v>9</v>
      </c>
      <c r="N4315" s="4" t="s">
        <v>9</v>
      </c>
      <c r="O4315" s="4" t="s">
        <v>6</v>
      </c>
    </row>
    <row r="4316" spans="1:6">
      <c r="A4316" t="n">
        <v>35478</v>
      </c>
      <c r="B4316" s="11" t="n">
        <v>50</v>
      </c>
      <c r="C4316" s="7" t="n">
        <v>0</v>
      </c>
      <c r="D4316" s="7" t="n">
        <v>12316</v>
      </c>
      <c r="E4316" s="7" t="n">
        <v>0.600000023841858</v>
      </c>
      <c r="F4316" s="7" t="n">
        <v>0</v>
      </c>
      <c r="G4316" s="7" t="n">
        <v>0</v>
      </c>
      <c r="H4316" s="7" t="n">
        <v>0</v>
      </c>
      <c r="I4316" s="7" t="n">
        <v>0</v>
      </c>
      <c r="J4316" s="7" t="n">
        <v>65533</v>
      </c>
      <c r="K4316" s="7" t="n">
        <v>0</v>
      </c>
      <c r="L4316" s="7" t="n">
        <v>0</v>
      </c>
      <c r="M4316" s="7" t="n">
        <v>0</v>
      </c>
      <c r="N4316" s="7" t="n">
        <v>0</v>
      </c>
      <c r="O4316" s="7" t="s">
        <v>13</v>
      </c>
    </row>
    <row r="4317" spans="1:6">
      <c r="A4317" t="s">
        <v>4</v>
      </c>
      <c r="B4317" s="4" t="s">
        <v>5</v>
      </c>
      <c r="C4317" s="4" t="s">
        <v>10</v>
      </c>
    </row>
    <row r="4318" spans="1:6">
      <c r="A4318" t="n">
        <v>35517</v>
      </c>
      <c r="B4318" s="26" t="n">
        <v>16</v>
      </c>
      <c r="C4318" s="7" t="n">
        <v>1000</v>
      </c>
    </row>
    <row r="4319" spans="1:6">
      <c r="A4319" t="s">
        <v>4</v>
      </c>
      <c r="B4319" s="4" t="s">
        <v>5</v>
      </c>
      <c r="C4319" s="4" t="s">
        <v>10</v>
      </c>
      <c r="D4319" s="4" t="s">
        <v>14</v>
      </c>
      <c r="E4319" s="4" t="s">
        <v>19</v>
      </c>
      <c r="F4319" s="4" t="s">
        <v>10</v>
      </c>
    </row>
    <row r="4320" spans="1:6">
      <c r="A4320" t="n">
        <v>35520</v>
      </c>
      <c r="B4320" s="39" t="n">
        <v>59</v>
      </c>
      <c r="C4320" s="7" t="n">
        <v>0</v>
      </c>
      <c r="D4320" s="7" t="n">
        <v>1</v>
      </c>
      <c r="E4320" s="7" t="n">
        <v>0.150000005960464</v>
      </c>
      <c r="F4320" s="7" t="n">
        <v>0</v>
      </c>
    </row>
    <row r="4321" spans="1:15">
      <c r="A4321" t="s">
        <v>4</v>
      </c>
      <c r="B4321" s="4" t="s">
        <v>5</v>
      </c>
      <c r="C4321" s="4" t="s">
        <v>10</v>
      </c>
    </row>
    <row r="4322" spans="1:15">
      <c r="A4322" t="n">
        <v>35530</v>
      </c>
      <c r="B4322" s="26" t="n">
        <v>16</v>
      </c>
      <c r="C4322" s="7" t="n">
        <v>50</v>
      </c>
    </row>
    <row r="4323" spans="1:15">
      <c r="A4323" t="s">
        <v>4</v>
      </c>
      <c r="B4323" s="4" t="s">
        <v>5</v>
      </c>
      <c r="C4323" s="4" t="s">
        <v>10</v>
      </c>
      <c r="D4323" s="4" t="s">
        <v>14</v>
      </c>
      <c r="E4323" s="4" t="s">
        <v>19</v>
      </c>
      <c r="F4323" s="4" t="s">
        <v>10</v>
      </c>
    </row>
    <row r="4324" spans="1:15">
      <c r="A4324" t="n">
        <v>35533</v>
      </c>
      <c r="B4324" s="39" t="n">
        <v>59</v>
      </c>
      <c r="C4324" s="7" t="n">
        <v>61489</v>
      </c>
      <c r="D4324" s="7" t="n">
        <v>1</v>
      </c>
      <c r="E4324" s="7" t="n">
        <v>0.150000005960464</v>
      </c>
      <c r="F4324" s="7" t="n">
        <v>0</v>
      </c>
    </row>
    <row r="4325" spans="1:15">
      <c r="A4325" t="s">
        <v>4</v>
      </c>
      <c r="B4325" s="4" t="s">
        <v>5</v>
      </c>
      <c r="C4325" s="4" t="s">
        <v>10</v>
      </c>
    </row>
    <row r="4326" spans="1:15">
      <c r="A4326" t="n">
        <v>35543</v>
      </c>
      <c r="B4326" s="26" t="n">
        <v>16</v>
      </c>
      <c r="C4326" s="7" t="n">
        <v>50</v>
      </c>
    </row>
    <row r="4327" spans="1:15">
      <c r="A4327" t="s">
        <v>4</v>
      </c>
      <c r="B4327" s="4" t="s">
        <v>5</v>
      </c>
      <c r="C4327" s="4" t="s">
        <v>10</v>
      </c>
      <c r="D4327" s="4" t="s">
        <v>14</v>
      </c>
      <c r="E4327" s="4" t="s">
        <v>19</v>
      </c>
      <c r="F4327" s="4" t="s">
        <v>10</v>
      </c>
    </row>
    <row r="4328" spans="1:15">
      <c r="A4328" t="n">
        <v>35546</v>
      </c>
      <c r="B4328" s="39" t="n">
        <v>59</v>
      </c>
      <c r="C4328" s="7" t="n">
        <v>61490</v>
      </c>
      <c r="D4328" s="7" t="n">
        <v>1</v>
      </c>
      <c r="E4328" s="7" t="n">
        <v>0.150000005960464</v>
      </c>
      <c r="F4328" s="7" t="n">
        <v>0</v>
      </c>
    </row>
    <row r="4329" spans="1:15">
      <c r="A4329" t="s">
        <v>4</v>
      </c>
      <c r="B4329" s="4" t="s">
        <v>5</v>
      </c>
      <c r="C4329" s="4" t="s">
        <v>10</v>
      </c>
    </row>
    <row r="4330" spans="1:15">
      <c r="A4330" t="n">
        <v>35556</v>
      </c>
      <c r="B4330" s="26" t="n">
        <v>16</v>
      </c>
      <c r="C4330" s="7" t="n">
        <v>50</v>
      </c>
    </row>
    <row r="4331" spans="1:15">
      <c r="A4331" t="s">
        <v>4</v>
      </c>
      <c r="B4331" s="4" t="s">
        <v>5</v>
      </c>
      <c r="C4331" s="4" t="s">
        <v>10</v>
      </c>
      <c r="D4331" s="4" t="s">
        <v>14</v>
      </c>
      <c r="E4331" s="4" t="s">
        <v>19</v>
      </c>
      <c r="F4331" s="4" t="s">
        <v>10</v>
      </c>
    </row>
    <row r="4332" spans="1:15">
      <c r="A4332" t="n">
        <v>35559</v>
      </c>
      <c r="B4332" s="39" t="n">
        <v>59</v>
      </c>
      <c r="C4332" s="7" t="n">
        <v>61488</v>
      </c>
      <c r="D4332" s="7" t="n">
        <v>1</v>
      </c>
      <c r="E4332" s="7" t="n">
        <v>0.150000005960464</v>
      </c>
      <c r="F4332" s="7" t="n">
        <v>0</v>
      </c>
    </row>
    <row r="4333" spans="1:15">
      <c r="A4333" t="s">
        <v>4</v>
      </c>
      <c r="B4333" s="4" t="s">
        <v>5</v>
      </c>
      <c r="C4333" s="4" t="s">
        <v>10</v>
      </c>
    </row>
    <row r="4334" spans="1:15">
      <c r="A4334" t="n">
        <v>35569</v>
      </c>
      <c r="B4334" s="26" t="n">
        <v>16</v>
      </c>
      <c r="C4334" s="7" t="n">
        <v>50</v>
      </c>
    </row>
    <row r="4335" spans="1:15">
      <c r="A4335" t="s">
        <v>4</v>
      </c>
      <c r="B4335" s="4" t="s">
        <v>5</v>
      </c>
      <c r="C4335" s="4" t="s">
        <v>10</v>
      </c>
      <c r="D4335" s="4" t="s">
        <v>14</v>
      </c>
      <c r="E4335" s="4" t="s">
        <v>19</v>
      </c>
      <c r="F4335" s="4" t="s">
        <v>10</v>
      </c>
    </row>
    <row r="4336" spans="1:15">
      <c r="A4336" t="n">
        <v>35572</v>
      </c>
      <c r="B4336" s="39" t="n">
        <v>59</v>
      </c>
      <c r="C4336" s="7" t="n">
        <v>7032</v>
      </c>
      <c r="D4336" s="7" t="n">
        <v>1</v>
      </c>
      <c r="E4336" s="7" t="n">
        <v>0.150000005960464</v>
      </c>
      <c r="F4336" s="7" t="n">
        <v>0</v>
      </c>
    </row>
    <row r="4337" spans="1:6">
      <c r="A4337" t="s">
        <v>4</v>
      </c>
      <c r="B4337" s="4" t="s">
        <v>5</v>
      </c>
      <c r="C4337" s="4" t="s">
        <v>10</v>
      </c>
    </row>
    <row r="4338" spans="1:6">
      <c r="A4338" t="n">
        <v>35582</v>
      </c>
      <c r="B4338" s="26" t="n">
        <v>16</v>
      </c>
      <c r="C4338" s="7" t="n">
        <v>50</v>
      </c>
    </row>
    <row r="4339" spans="1:6">
      <c r="A4339" t="s">
        <v>4</v>
      </c>
      <c r="B4339" s="4" t="s">
        <v>5</v>
      </c>
      <c r="C4339" s="4" t="s">
        <v>10</v>
      </c>
    </row>
    <row r="4340" spans="1:6">
      <c r="A4340" t="n">
        <v>35585</v>
      </c>
      <c r="B4340" s="26" t="n">
        <v>16</v>
      </c>
      <c r="C4340" s="7" t="n">
        <v>200</v>
      </c>
    </row>
    <row r="4341" spans="1:6">
      <c r="A4341" t="s">
        <v>4</v>
      </c>
      <c r="B4341" s="4" t="s">
        <v>5</v>
      </c>
      <c r="C4341" s="4" t="s">
        <v>10</v>
      </c>
      <c r="D4341" s="4" t="s">
        <v>14</v>
      </c>
      <c r="E4341" s="4" t="s">
        <v>19</v>
      </c>
      <c r="F4341" s="4" t="s">
        <v>10</v>
      </c>
    </row>
    <row r="4342" spans="1:6">
      <c r="A4342" t="n">
        <v>35588</v>
      </c>
      <c r="B4342" s="39" t="n">
        <v>59</v>
      </c>
      <c r="C4342" s="7" t="n">
        <v>1570</v>
      </c>
      <c r="D4342" s="7" t="n">
        <v>1</v>
      </c>
      <c r="E4342" s="7" t="n">
        <v>0.150000005960464</v>
      </c>
      <c r="F4342" s="7" t="n">
        <v>0</v>
      </c>
    </row>
    <row r="4343" spans="1:6">
      <c r="A4343" t="s">
        <v>4</v>
      </c>
      <c r="B4343" s="4" t="s">
        <v>5</v>
      </c>
      <c r="C4343" s="4" t="s">
        <v>10</v>
      </c>
    </row>
    <row r="4344" spans="1:6">
      <c r="A4344" t="n">
        <v>35598</v>
      </c>
      <c r="B4344" s="26" t="n">
        <v>16</v>
      </c>
      <c r="C4344" s="7" t="n">
        <v>50</v>
      </c>
    </row>
    <row r="4345" spans="1:6">
      <c r="A4345" t="s">
        <v>4</v>
      </c>
      <c r="B4345" s="4" t="s">
        <v>5</v>
      </c>
      <c r="C4345" s="4" t="s">
        <v>10</v>
      </c>
      <c r="D4345" s="4" t="s">
        <v>14</v>
      </c>
      <c r="E4345" s="4" t="s">
        <v>19</v>
      </c>
      <c r="F4345" s="4" t="s">
        <v>10</v>
      </c>
    </row>
    <row r="4346" spans="1:6">
      <c r="A4346" t="n">
        <v>35601</v>
      </c>
      <c r="B4346" s="39" t="n">
        <v>59</v>
      </c>
      <c r="C4346" s="7" t="n">
        <v>1571</v>
      </c>
      <c r="D4346" s="7" t="n">
        <v>1</v>
      </c>
      <c r="E4346" s="7" t="n">
        <v>0.150000005960464</v>
      </c>
      <c r="F4346" s="7" t="n">
        <v>0</v>
      </c>
    </row>
    <row r="4347" spans="1:6">
      <c r="A4347" t="s">
        <v>4</v>
      </c>
      <c r="B4347" s="4" t="s">
        <v>5</v>
      </c>
      <c r="C4347" s="4" t="s">
        <v>10</v>
      </c>
    </row>
    <row r="4348" spans="1:6">
      <c r="A4348" t="n">
        <v>35611</v>
      </c>
      <c r="B4348" s="26" t="n">
        <v>16</v>
      </c>
      <c r="C4348" s="7" t="n">
        <v>50</v>
      </c>
    </row>
    <row r="4349" spans="1:6">
      <c r="A4349" t="s">
        <v>4</v>
      </c>
      <c r="B4349" s="4" t="s">
        <v>5</v>
      </c>
      <c r="C4349" s="4" t="s">
        <v>10</v>
      </c>
      <c r="D4349" s="4" t="s">
        <v>14</v>
      </c>
      <c r="E4349" s="4" t="s">
        <v>19</v>
      </c>
      <c r="F4349" s="4" t="s">
        <v>10</v>
      </c>
    </row>
    <row r="4350" spans="1:6">
      <c r="A4350" t="n">
        <v>35614</v>
      </c>
      <c r="B4350" s="39" t="n">
        <v>59</v>
      </c>
      <c r="C4350" s="7" t="n">
        <v>1572</v>
      </c>
      <c r="D4350" s="7" t="n">
        <v>1</v>
      </c>
      <c r="E4350" s="7" t="n">
        <v>0.150000005960464</v>
      </c>
      <c r="F4350" s="7" t="n">
        <v>0</v>
      </c>
    </row>
    <row r="4351" spans="1:6">
      <c r="A4351" t="s">
        <v>4</v>
      </c>
      <c r="B4351" s="4" t="s">
        <v>5</v>
      </c>
      <c r="C4351" s="4" t="s">
        <v>10</v>
      </c>
    </row>
    <row r="4352" spans="1:6">
      <c r="A4352" t="n">
        <v>35624</v>
      </c>
      <c r="B4352" s="26" t="n">
        <v>16</v>
      </c>
      <c r="C4352" s="7" t="n">
        <v>200</v>
      </c>
    </row>
    <row r="4353" spans="1:6">
      <c r="A4353" t="s">
        <v>4</v>
      </c>
      <c r="B4353" s="4" t="s">
        <v>5</v>
      </c>
      <c r="C4353" s="4" t="s">
        <v>10</v>
      </c>
    </row>
    <row r="4354" spans="1:6">
      <c r="A4354" t="n">
        <v>35627</v>
      </c>
      <c r="B4354" s="26" t="n">
        <v>16</v>
      </c>
      <c r="C4354" s="7" t="n">
        <v>1000</v>
      </c>
    </row>
    <row r="4355" spans="1:6">
      <c r="A4355" t="s">
        <v>4</v>
      </c>
      <c r="B4355" s="4" t="s">
        <v>5</v>
      </c>
      <c r="C4355" s="4" t="s">
        <v>14</v>
      </c>
      <c r="D4355" s="4" t="s">
        <v>10</v>
      </c>
      <c r="E4355" s="4" t="s">
        <v>10</v>
      </c>
      <c r="F4355" s="4" t="s">
        <v>9</v>
      </c>
    </row>
    <row r="4356" spans="1:6">
      <c r="A4356" t="n">
        <v>35630</v>
      </c>
      <c r="B4356" s="72" t="n">
        <v>84</v>
      </c>
      <c r="C4356" s="7" t="n">
        <v>0</v>
      </c>
      <c r="D4356" s="7" t="n">
        <v>1</v>
      </c>
      <c r="E4356" s="7" t="n">
        <v>1500</v>
      </c>
      <c r="F4356" s="7" t="n">
        <v>1056964608</v>
      </c>
    </row>
    <row r="4357" spans="1:6">
      <c r="A4357" t="s">
        <v>4</v>
      </c>
      <c r="B4357" s="4" t="s">
        <v>5</v>
      </c>
      <c r="C4357" s="4" t="s">
        <v>14</v>
      </c>
      <c r="D4357" s="4" t="s">
        <v>10</v>
      </c>
      <c r="E4357" s="4" t="s">
        <v>19</v>
      </c>
    </row>
    <row r="4358" spans="1:6">
      <c r="A4358" t="n">
        <v>35640</v>
      </c>
      <c r="B4358" s="46" t="n">
        <v>58</v>
      </c>
      <c r="C4358" s="7" t="n">
        <v>101</v>
      </c>
      <c r="D4358" s="7" t="n">
        <v>500</v>
      </c>
      <c r="E4358" s="7" t="n">
        <v>1</v>
      </c>
    </row>
    <row r="4359" spans="1:6">
      <c r="A4359" t="s">
        <v>4</v>
      </c>
      <c r="B4359" s="4" t="s">
        <v>5</v>
      </c>
      <c r="C4359" s="4" t="s">
        <v>14</v>
      </c>
      <c r="D4359" s="4" t="s">
        <v>10</v>
      </c>
    </row>
    <row r="4360" spans="1:6">
      <c r="A4360" t="n">
        <v>35648</v>
      </c>
      <c r="B4360" s="46" t="n">
        <v>58</v>
      </c>
      <c r="C4360" s="7" t="n">
        <v>254</v>
      </c>
      <c r="D4360" s="7" t="n">
        <v>0</v>
      </c>
    </row>
    <row r="4361" spans="1:6">
      <c r="A4361" t="s">
        <v>4</v>
      </c>
      <c r="B4361" s="4" t="s">
        <v>5</v>
      </c>
      <c r="C4361" s="4" t="s">
        <v>10</v>
      </c>
      <c r="D4361" s="4" t="s">
        <v>9</v>
      </c>
    </row>
    <row r="4362" spans="1:6">
      <c r="A4362" t="n">
        <v>35652</v>
      </c>
      <c r="B4362" s="55" t="n">
        <v>44</v>
      </c>
      <c r="C4362" s="7" t="n">
        <v>8</v>
      </c>
      <c r="D4362" s="7" t="n">
        <v>128</v>
      </c>
    </row>
    <row r="4363" spans="1:6">
      <c r="A4363" t="s">
        <v>4</v>
      </c>
      <c r="B4363" s="4" t="s">
        <v>5</v>
      </c>
      <c r="C4363" s="4" t="s">
        <v>10</v>
      </c>
      <c r="D4363" s="4" t="s">
        <v>9</v>
      </c>
    </row>
    <row r="4364" spans="1:6">
      <c r="A4364" t="n">
        <v>35659</v>
      </c>
      <c r="B4364" s="55" t="n">
        <v>44</v>
      </c>
      <c r="C4364" s="7" t="n">
        <v>67</v>
      </c>
      <c r="D4364" s="7" t="n">
        <v>128</v>
      </c>
    </row>
    <row r="4365" spans="1:6">
      <c r="A4365" t="s">
        <v>4</v>
      </c>
      <c r="B4365" s="4" t="s">
        <v>5</v>
      </c>
      <c r="C4365" s="4" t="s">
        <v>14</v>
      </c>
      <c r="D4365" s="4" t="s">
        <v>14</v>
      </c>
      <c r="E4365" s="4" t="s">
        <v>19</v>
      </c>
      <c r="F4365" s="4" t="s">
        <v>19</v>
      </c>
      <c r="G4365" s="4" t="s">
        <v>19</v>
      </c>
      <c r="H4365" s="4" t="s">
        <v>10</v>
      </c>
    </row>
    <row r="4366" spans="1:6">
      <c r="A4366" t="n">
        <v>35666</v>
      </c>
      <c r="B4366" s="52" t="n">
        <v>45</v>
      </c>
      <c r="C4366" s="7" t="n">
        <v>2</v>
      </c>
      <c r="D4366" s="7" t="n">
        <v>3</v>
      </c>
      <c r="E4366" s="7" t="n">
        <v>-9.36999988555908</v>
      </c>
      <c r="F4366" s="7" t="n">
        <v>13.8199996948242</v>
      </c>
      <c r="G4366" s="7" t="n">
        <v>74.6999969482422</v>
      </c>
      <c r="H4366" s="7" t="n">
        <v>2000</v>
      </c>
    </row>
    <row r="4367" spans="1:6">
      <c r="A4367" t="s">
        <v>4</v>
      </c>
      <c r="B4367" s="4" t="s">
        <v>5</v>
      </c>
      <c r="C4367" s="4" t="s">
        <v>14</v>
      </c>
      <c r="D4367" s="4" t="s">
        <v>14</v>
      </c>
      <c r="E4367" s="4" t="s">
        <v>19</v>
      </c>
      <c r="F4367" s="4" t="s">
        <v>19</v>
      </c>
      <c r="G4367" s="4" t="s">
        <v>19</v>
      </c>
      <c r="H4367" s="4" t="s">
        <v>10</v>
      </c>
      <c r="I4367" s="4" t="s">
        <v>14</v>
      </c>
    </row>
    <row r="4368" spans="1:6">
      <c r="A4368" t="n">
        <v>35683</v>
      </c>
      <c r="B4368" s="52" t="n">
        <v>45</v>
      </c>
      <c r="C4368" s="7" t="n">
        <v>4</v>
      </c>
      <c r="D4368" s="7" t="n">
        <v>3</v>
      </c>
      <c r="E4368" s="7" t="n">
        <v>359.630004882813</v>
      </c>
      <c r="F4368" s="7" t="n">
        <v>318.109985351563</v>
      </c>
      <c r="G4368" s="7" t="n">
        <v>358.579986572266</v>
      </c>
      <c r="H4368" s="7" t="n">
        <v>2000</v>
      </c>
      <c r="I4368" s="7" t="n">
        <v>1</v>
      </c>
    </row>
    <row r="4369" spans="1:9">
      <c r="A4369" t="s">
        <v>4</v>
      </c>
      <c r="B4369" s="4" t="s">
        <v>5</v>
      </c>
      <c r="C4369" s="4" t="s">
        <v>14</v>
      </c>
      <c r="D4369" s="4" t="s">
        <v>14</v>
      </c>
      <c r="E4369" s="4" t="s">
        <v>19</v>
      </c>
      <c r="F4369" s="4" t="s">
        <v>10</v>
      </c>
    </row>
    <row r="4370" spans="1:9">
      <c r="A4370" t="n">
        <v>35701</v>
      </c>
      <c r="B4370" s="52" t="n">
        <v>45</v>
      </c>
      <c r="C4370" s="7" t="n">
        <v>5</v>
      </c>
      <c r="D4370" s="7" t="n">
        <v>3</v>
      </c>
      <c r="E4370" s="7" t="n">
        <v>3.59999990463257</v>
      </c>
      <c r="F4370" s="7" t="n">
        <v>2000</v>
      </c>
    </row>
    <row r="4371" spans="1:9">
      <c r="A4371" t="s">
        <v>4</v>
      </c>
      <c r="B4371" s="4" t="s">
        <v>5</v>
      </c>
      <c r="C4371" s="4" t="s">
        <v>14</v>
      </c>
      <c r="D4371" s="4" t="s">
        <v>14</v>
      </c>
      <c r="E4371" s="4" t="s">
        <v>19</v>
      </c>
      <c r="F4371" s="4" t="s">
        <v>10</v>
      </c>
    </row>
    <row r="4372" spans="1:9">
      <c r="A4372" t="n">
        <v>35710</v>
      </c>
      <c r="B4372" s="52" t="n">
        <v>45</v>
      </c>
      <c r="C4372" s="7" t="n">
        <v>11</v>
      </c>
      <c r="D4372" s="7" t="n">
        <v>3</v>
      </c>
      <c r="E4372" s="7" t="n">
        <v>38</v>
      </c>
      <c r="F4372" s="7" t="n">
        <v>2000</v>
      </c>
    </row>
    <row r="4373" spans="1:9">
      <c r="A4373" t="s">
        <v>4</v>
      </c>
      <c r="B4373" s="4" t="s">
        <v>5</v>
      </c>
      <c r="C4373" s="4" t="s">
        <v>10</v>
      </c>
      <c r="D4373" s="4" t="s">
        <v>14</v>
      </c>
      <c r="E4373" s="4" t="s">
        <v>14</v>
      </c>
      <c r="F4373" s="4" t="s">
        <v>6</v>
      </c>
    </row>
    <row r="4374" spans="1:9">
      <c r="A4374" t="n">
        <v>35719</v>
      </c>
      <c r="B4374" s="32" t="n">
        <v>20</v>
      </c>
      <c r="C4374" s="7" t="n">
        <v>67</v>
      </c>
      <c r="D4374" s="7" t="n">
        <v>2</v>
      </c>
      <c r="E4374" s="7" t="n">
        <v>11</v>
      </c>
      <c r="F4374" s="7" t="s">
        <v>395</v>
      </c>
    </row>
    <row r="4375" spans="1:9">
      <c r="A4375" t="s">
        <v>4</v>
      </c>
      <c r="B4375" s="4" t="s">
        <v>5</v>
      </c>
      <c r="C4375" s="4" t="s">
        <v>10</v>
      </c>
    </row>
    <row r="4376" spans="1:9">
      <c r="A4376" t="n">
        <v>35745</v>
      </c>
      <c r="B4376" s="26" t="n">
        <v>16</v>
      </c>
      <c r="C4376" s="7" t="n">
        <v>2100</v>
      </c>
    </row>
    <row r="4377" spans="1:9">
      <c r="A4377" t="s">
        <v>4</v>
      </c>
      <c r="B4377" s="4" t="s">
        <v>5</v>
      </c>
      <c r="C4377" s="4" t="s">
        <v>14</v>
      </c>
      <c r="D4377" s="4" t="s">
        <v>10</v>
      </c>
    </row>
    <row r="4378" spans="1:9">
      <c r="A4378" t="n">
        <v>35748</v>
      </c>
      <c r="B4378" s="52" t="n">
        <v>45</v>
      </c>
      <c r="C4378" s="7" t="n">
        <v>7</v>
      </c>
      <c r="D4378" s="7" t="n">
        <v>255</v>
      </c>
    </row>
    <row r="4379" spans="1:9">
      <c r="A4379" t="s">
        <v>4</v>
      </c>
      <c r="B4379" s="4" t="s">
        <v>5</v>
      </c>
      <c r="C4379" s="4" t="s">
        <v>14</v>
      </c>
      <c r="D4379" s="4" t="s">
        <v>10</v>
      </c>
      <c r="E4379" s="4" t="s">
        <v>9</v>
      </c>
      <c r="F4379" s="4" t="s">
        <v>10</v>
      </c>
      <c r="G4379" s="4" t="s">
        <v>9</v>
      </c>
      <c r="H4379" s="4" t="s">
        <v>14</v>
      </c>
    </row>
    <row r="4380" spans="1:9">
      <c r="A4380" t="n">
        <v>35752</v>
      </c>
      <c r="B4380" s="14" t="n">
        <v>49</v>
      </c>
      <c r="C4380" s="7" t="n">
        <v>0</v>
      </c>
      <c r="D4380" s="7" t="n">
        <v>562</v>
      </c>
      <c r="E4380" s="7" t="n">
        <v>1065353216</v>
      </c>
      <c r="F4380" s="7" t="n">
        <v>0</v>
      </c>
      <c r="G4380" s="7" t="n">
        <v>0</v>
      </c>
      <c r="H4380" s="7" t="n">
        <v>0</v>
      </c>
    </row>
    <row r="4381" spans="1:9">
      <c r="A4381" t="s">
        <v>4</v>
      </c>
      <c r="B4381" s="4" t="s">
        <v>5</v>
      </c>
      <c r="C4381" s="4" t="s">
        <v>14</v>
      </c>
      <c r="D4381" s="4" t="s">
        <v>10</v>
      </c>
      <c r="E4381" s="4" t="s">
        <v>19</v>
      </c>
    </row>
    <row r="4382" spans="1:9">
      <c r="A4382" t="n">
        <v>35767</v>
      </c>
      <c r="B4382" s="46" t="n">
        <v>58</v>
      </c>
      <c r="C4382" s="7" t="n">
        <v>101</v>
      </c>
      <c r="D4382" s="7" t="n">
        <v>300</v>
      </c>
      <c r="E4382" s="7" t="n">
        <v>1</v>
      </c>
    </row>
    <row r="4383" spans="1:9">
      <c r="A4383" t="s">
        <v>4</v>
      </c>
      <c r="B4383" s="4" t="s">
        <v>5</v>
      </c>
      <c r="C4383" s="4" t="s">
        <v>14</v>
      </c>
      <c r="D4383" s="4" t="s">
        <v>10</v>
      </c>
    </row>
    <row r="4384" spans="1:9">
      <c r="A4384" t="n">
        <v>35775</v>
      </c>
      <c r="B4384" s="46" t="n">
        <v>58</v>
      </c>
      <c r="C4384" s="7" t="n">
        <v>254</v>
      </c>
      <c r="D4384" s="7" t="n">
        <v>0</v>
      </c>
    </row>
    <row r="4385" spans="1:8">
      <c r="A4385" t="s">
        <v>4</v>
      </c>
      <c r="B4385" s="4" t="s">
        <v>5</v>
      </c>
      <c r="C4385" s="4" t="s">
        <v>14</v>
      </c>
      <c r="D4385" s="4" t="s">
        <v>14</v>
      </c>
      <c r="E4385" s="4" t="s">
        <v>19</v>
      </c>
      <c r="F4385" s="4" t="s">
        <v>19</v>
      </c>
      <c r="G4385" s="4" t="s">
        <v>19</v>
      </c>
      <c r="H4385" s="4" t="s">
        <v>10</v>
      </c>
    </row>
    <row r="4386" spans="1:8">
      <c r="A4386" t="n">
        <v>35779</v>
      </c>
      <c r="B4386" s="52" t="n">
        <v>45</v>
      </c>
      <c r="C4386" s="7" t="n">
        <v>2</v>
      </c>
      <c r="D4386" s="7" t="n">
        <v>3</v>
      </c>
      <c r="E4386" s="7" t="n">
        <v>9.26000022888184</v>
      </c>
      <c r="F4386" s="7" t="n">
        <v>13.8199996948242</v>
      </c>
      <c r="G4386" s="7" t="n">
        <v>47.5800018310547</v>
      </c>
      <c r="H4386" s="7" t="n">
        <v>0</v>
      </c>
    </row>
    <row r="4387" spans="1:8">
      <c r="A4387" t="s">
        <v>4</v>
      </c>
      <c r="B4387" s="4" t="s">
        <v>5</v>
      </c>
      <c r="C4387" s="4" t="s">
        <v>14</v>
      </c>
      <c r="D4387" s="4" t="s">
        <v>14</v>
      </c>
      <c r="E4387" s="4" t="s">
        <v>19</v>
      </c>
      <c r="F4387" s="4" t="s">
        <v>19</v>
      </c>
      <c r="G4387" s="4" t="s">
        <v>19</v>
      </c>
      <c r="H4387" s="4" t="s">
        <v>10</v>
      </c>
      <c r="I4387" s="4" t="s">
        <v>14</v>
      </c>
    </row>
    <row r="4388" spans="1:8">
      <c r="A4388" t="n">
        <v>35796</v>
      </c>
      <c r="B4388" s="52" t="n">
        <v>45</v>
      </c>
      <c r="C4388" s="7" t="n">
        <v>4</v>
      </c>
      <c r="D4388" s="7" t="n">
        <v>3</v>
      </c>
      <c r="E4388" s="7" t="n">
        <v>358.100006103516</v>
      </c>
      <c r="F4388" s="7" t="n">
        <v>329.609985351563</v>
      </c>
      <c r="G4388" s="7" t="n">
        <v>10.5799999237061</v>
      </c>
      <c r="H4388" s="7" t="n">
        <v>0</v>
      </c>
      <c r="I4388" s="7" t="n">
        <v>0</v>
      </c>
    </row>
    <row r="4389" spans="1:8">
      <c r="A4389" t="s">
        <v>4</v>
      </c>
      <c r="B4389" s="4" t="s">
        <v>5</v>
      </c>
      <c r="C4389" s="4" t="s">
        <v>14</v>
      </c>
      <c r="D4389" s="4" t="s">
        <v>14</v>
      </c>
      <c r="E4389" s="4" t="s">
        <v>19</v>
      </c>
      <c r="F4389" s="4" t="s">
        <v>10</v>
      </c>
    </row>
    <row r="4390" spans="1:8">
      <c r="A4390" t="n">
        <v>35814</v>
      </c>
      <c r="B4390" s="52" t="n">
        <v>45</v>
      </c>
      <c r="C4390" s="7" t="n">
        <v>5</v>
      </c>
      <c r="D4390" s="7" t="n">
        <v>3</v>
      </c>
      <c r="E4390" s="7" t="n">
        <v>6.09999990463257</v>
      </c>
      <c r="F4390" s="7" t="n">
        <v>0</v>
      </c>
    </row>
    <row r="4391" spans="1:8">
      <c r="A4391" t="s">
        <v>4</v>
      </c>
      <c r="B4391" s="4" t="s">
        <v>5</v>
      </c>
      <c r="C4391" s="4" t="s">
        <v>14</v>
      </c>
      <c r="D4391" s="4" t="s">
        <v>14</v>
      </c>
      <c r="E4391" s="4" t="s">
        <v>19</v>
      </c>
      <c r="F4391" s="4" t="s">
        <v>10</v>
      </c>
    </row>
    <row r="4392" spans="1:8">
      <c r="A4392" t="n">
        <v>35823</v>
      </c>
      <c r="B4392" s="52" t="n">
        <v>45</v>
      </c>
      <c r="C4392" s="7" t="n">
        <v>5</v>
      </c>
      <c r="D4392" s="7" t="n">
        <v>3</v>
      </c>
      <c r="E4392" s="7" t="n">
        <v>5.90000009536743</v>
      </c>
      <c r="F4392" s="7" t="n">
        <v>3600</v>
      </c>
    </row>
    <row r="4393" spans="1:8">
      <c r="A4393" t="s">
        <v>4</v>
      </c>
      <c r="B4393" s="4" t="s">
        <v>5</v>
      </c>
      <c r="C4393" s="4" t="s">
        <v>14</v>
      </c>
      <c r="D4393" s="4" t="s">
        <v>14</v>
      </c>
      <c r="E4393" s="4" t="s">
        <v>19</v>
      </c>
      <c r="F4393" s="4" t="s">
        <v>10</v>
      </c>
    </row>
    <row r="4394" spans="1:8">
      <c r="A4394" t="n">
        <v>35832</v>
      </c>
      <c r="B4394" s="52" t="n">
        <v>45</v>
      </c>
      <c r="C4394" s="7" t="n">
        <v>11</v>
      </c>
      <c r="D4394" s="7" t="n">
        <v>3</v>
      </c>
      <c r="E4394" s="7" t="n">
        <v>38</v>
      </c>
      <c r="F4394" s="7" t="n">
        <v>0</v>
      </c>
    </row>
    <row r="4395" spans="1:8">
      <c r="A4395" t="s">
        <v>4</v>
      </c>
      <c r="B4395" s="4" t="s">
        <v>5</v>
      </c>
      <c r="C4395" s="4" t="s">
        <v>14</v>
      </c>
      <c r="D4395" s="4" t="s">
        <v>10</v>
      </c>
    </row>
    <row r="4396" spans="1:8">
      <c r="A4396" t="n">
        <v>35841</v>
      </c>
      <c r="B4396" s="46" t="n">
        <v>58</v>
      </c>
      <c r="C4396" s="7" t="n">
        <v>255</v>
      </c>
      <c r="D4396" s="7" t="n">
        <v>0</v>
      </c>
    </row>
    <row r="4397" spans="1:8">
      <c r="A4397" t="s">
        <v>4</v>
      </c>
      <c r="B4397" s="4" t="s">
        <v>5</v>
      </c>
      <c r="C4397" s="4" t="s">
        <v>10</v>
      </c>
    </row>
    <row r="4398" spans="1:8">
      <c r="A4398" t="n">
        <v>35845</v>
      </c>
      <c r="B4398" s="26" t="n">
        <v>16</v>
      </c>
      <c r="C4398" s="7" t="n">
        <v>2300</v>
      </c>
    </row>
    <row r="4399" spans="1:8">
      <c r="A4399" t="s">
        <v>4</v>
      </c>
      <c r="B4399" s="4" t="s">
        <v>5</v>
      </c>
      <c r="C4399" s="4" t="s">
        <v>14</v>
      </c>
      <c r="D4399" s="4" t="s">
        <v>19</v>
      </c>
      <c r="E4399" s="4" t="s">
        <v>10</v>
      </c>
      <c r="F4399" s="4" t="s">
        <v>14</v>
      </c>
    </row>
    <row r="4400" spans="1:8">
      <c r="A4400" t="n">
        <v>35848</v>
      </c>
      <c r="B4400" s="14" t="n">
        <v>49</v>
      </c>
      <c r="C4400" s="7" t="n">
        <v>3</v>
      </c>
      <c r="D4400" s="7" t="n">
        <v>0.699999988079071</v>
      </c>
      <c r="E4400" s="7" t="n">
        <v>500</v>
      </c>
      <c r="F4400" s="7" t="n">
        <v>0</v>
      </c>
    </row>
    <row r="4401" spans="1:9">
      <c r="A4401" t="s">
        <v>4</v>
      </c>
      <c r="B4401" s="4" t="s">
        <v>5</v>
      </c>
      <c r="C4401" s="4" t="s">
        <v>14</v>
      </c>
      <c r="D4401" s="4" t="s">
        <v>10</v>
      </c>
      <c r="E4401" s="4" t="s">
        <v>10</v>
      </c>
      <c r="F4401" s="4" t="s">
        <v>14</v>
      </c>
    </row>
    <row r="4402" spans="1:9">
      <c r="A4402" t="n">
        <v>35857</v>
      </c>
      <c r="B4402" s="22" t="n">
        <v>25</v>
      </c>
      <c r="C4402" s="7" t="n">
        <v>1</v>
      </c>
      <c r="D4402" s="7" t="n">
        <v>65535</v>
      </c>
      <c r="E4402" s="7" t="n">
        <v>50</v>
      </c>
      <c r="F4402" s="7" t="n">
        <v>5</v>
      </c>
    </row>
    <row r="4403" spans="1:9">
      <c r="A4403" t="s">
        <v>4</v>
      </c>
      <c r="B4403" s="4" t="s">
        <v>5</v>
      </c>
      <c r="C4403" s="4" t="s">
        <v>14</v>
      </c>
      <c r="D4403" s="4" t="s">
        <v>19</v>
      </c>
      <c r="E4403" s="4" t="s">
        <v>19</v>
      </c>
      <c r="F4403" s="4" t="s">
        <v>19</v>
      </c>
    </row>
    <row r="4404" spans="1:9">
      <c r="A4404" t="n">
        <v>35864</v>
      </c>
      <c r="B4404" s="52" t="n">
        <v>45</v>
      </c>
      <c r="C4404" s="7" t="n">
        <v>9</v>
      </c>
      <c r="D4404" s="7" t="n">
        <v>0.0199999995529652</v>
      </c>
      <c r="E4404" s="7" t="n">
        <v>0.0199999995529652</v>
      </c>
      <c r="F4404" s="7" t="n">
        <v>0.5</v>
      </c>
    </row>
    <row r="4405" spans="1:9">
      <c r="A4405" t="s">
        <v>4</v>
      </c>
      <c r="B4405" s="4" t="s">
        <v>5</v>
      </c>
      <c r="C4405" s="4" t="s">
        <v>14</v>
      </c>
      <c r="D4405" s="4" t="s">
        <v>10</v>
      </c>
      <c r="E4405" s="4" t="s">
        <v>6</v>
      </c>
    </row>
    <row r="4406" spans="1:9">
      <c r="A4406" t="n">
        <v>35878</v>
      </c>
      <c r="B4406" s="35" t="n">
        <v>51</v>
      </c>
      <c r="C4406" s="7" t="n">
        <v>4</v>
      </c>
      <c r="D4406" s="7" t="n">
        <v>8</v>
      </c>
      <c r="E4406" s="7" t="s">
        <v>257</v>
      </c>
    </row>
    <row r="4407" spans="1:9">
      <c r="A4407" t="s">
        <v>4</v>
      </c>
      <c r="B4407" s="4" t="s">
        <v>5</v>
      </c>
      <c r="C4407" s="4" t="s">
        <v>10</v>
      </c>
    </row>
    <row r="4408" spans="1:9">
      <c r="A4408" t="n">
        <v>35891</v>
      </c>
      <c r="B4408" s="26" t="n">
        <v>16</v>
      </c>
      <c r="C4408" s="7" t="n">
        <v>0</v>
      </c>
    </row>
    <row r="4409" spans="1:9">
      <c r="A4409" t="s">
        <v>4</v>
      </c>
      <c r="B4409" s="4" t="s">
        <v>5</v>
      </c>
      <c r="C4409" s="4" t="s">
        <v>10</v>
      </c>
      <c r="D4409" s="4" t="s">
        <v>14</v>
      </c>
      <c r="E4409" s="4" t="s">
        <v>14</v>
      </c>
      <c r="F4409" s="4" t="s">
        <v>9</v>
      </c>
      <c r="G4409" s="4" t="s">
        <v>88</v>
      </c>
      <c r="H4409" s="4" t="s">
        <v>14</v>
      </c>
      <c r="I4409" s="4" t="s">
        <v>14</v>
      </c>
    </row>
    <row r="4410" spans="1:9">
      <c r="A4410" t="n">
        <v>35894</v>
      </c>
      <c r="B4410" s="36" t="n">
        <v>26</v>
      </c>
      <c r="C4410" s="7" t="n">
        <v>8</v>
      </c>
      <c r="D4410" s="7" t="n">
        <v>8</v>
      </c>
      <c r="E4410" s="7" t="n">
        <v>17</v>
      </c>
      <c r="F4410" s="7" t="n">
        <v>9300</v>
      </c>
      <c r="G4410" s="7" t="s">
        <v>396</v>
      </c>
      <c r="H4410" s="7" t="n">
        <v>2</v>
      </c>
      <c r="I4410" s="7" t="n">
        <v>0</v>
      </c>
    </row>
    <row r="4411" spans="1:9">
      <c r="A4411" t="s">
        <v>4</v>
      </c>
      <c r="B4411" s="4" t="s">
        <v>5</v>
      </c>
      <c r="C4411" s="4" t="s">
        <v>14</v>
      </c>
      <c r="D4411" s="4" t="s">
        <v>10</v>
      </c>
      <c r="E4411" s="4" t="s">
        <v>10</v>
      </c>
      <c r="F4411" s="4" t="s">
        <v>14</v>
      </c>
    </row>
    <row r="4412" spans="1:9">
      <c r="A4412" t="n">
        <v>35924</v>
      </c>
      <c r="B4412" s="22" t="n">
        <v>25</v>
      </c>
      <c r="C4412" s="7" t="n">
        <v>1</v>
      </c>
      <c r="D4412" s="7" t="n">
        <v>65535</v>
      </c>
      <c r="E4412" s="7" t="n">
        <v>65535</v>
      </c>
      <c r="F4412" s="7" t="n">
        <v>0</v>
      </c>
    </row>
    <row r="4413" spans="1:9">
      <c r="A4413" t="s">
        <v>4</v>
      </c>
      <c r="B4413" s="4" t="s">
        <v>5</v>
      </c>
      <c r="C4413" s="4" t="s">
        <v>14</v>
      </c>
      <c r="D4413" s="4" t="s">
        <v>10</v>
      </c>
    </row>
    <row r="4414" spans="1:9">
      <c r="A4414" t="n">
        <v>35931</v>
      </c>
      <c r="B4414" s="52" t="n">
        <v>45</v>
      </c>
      <c r="C4414" s="7" t="n">
        <v>7</v>
      </c>
      <c r="D4414" s="7" t="n">
        <v>255</v>
      </c>
    </row>
    <row r="4415" spans="1:9">
      <c r="A4415" t="s">
        <v>4</v>
      </c>
      <c r="B4415" s="4" t="s">
        <v>5</v>
      </c>
      <c r="C4415" s="4" t="s">
        <v>14</v>
      </c>
      <c r="D4415" s="4" t="s">
        <v>10</v>
      </c>
      <c r="E4415" s="4" t="s">
        <v>19</v>
      </c>
    </row>
    <row r="4416" spans="1:9">
      <c r="A4416" t="n">
        <v>35935</v>
      </c>
      <c r="B4416" s="46" t="n">
        <v>58</v>
      </c>
      <c r="C4416" s="7" t="n">
        <v>101</v>
      </c>
      <c r="D4416" s="7" t="n">
        <v>300</v>
      </c>
      <c r="E4416" s="7" t="n">
        <v>1</v>
      </c>
    </row>
    <row r="4417" spans="1:9">
      <c r="A4417" t="s">
        <v>4</v>
      </c>
      <c r="B4417" s="4" t="s">
        <v>5</v>
      </c>
      <c r="C4417" s="4" t="s">
        <v>14</v>
      </c>
      <c r="D4417" s="4" t="s">
        <v>10</v>
      </c>
    </row>
    <row r="4418" spans="1:9">
      <c r="A4418" t="n">
        <v>35943</v>
      </c>
      <c r="B4418" s="46" t="n">
        <v>58</v>
      </c>
      <c r="C4418" s="7" t="n">
        <v>254</v>
      </c>
      <c r="D4418" s="7" t="n">
        <v>0</v>
      </c>
    </row>
    <row r="4419" spans="1:9">
      <c r="A4419" t="s">
        <v>4</v>
      </c>
      <c r="B4419" s="4" t="s">
        <v>5</v>
      </c>
      <c r="C4419" s="4" t="s">
        <v>14</v>
      </c>
      <c r="D4419" s="4" t="s">
        <v>14</v>
      </c>
      <c r="E4419" s="4" t="s">
        <v>19</v>
      </c>
      <c r="F4419" s="4" t="s">
        <v>19</v>
      </c>
      <c r="G4419" s="4" t="s">
        <v>19</v>
      </c>
      <c r="H4419" s="4" t="s">
        <v>10</v>
      </c>
    </row>
    <row r="4420" spans="1:9">
      <c r="A4420" t="n">
        <v>35947</v>
      </c>
      <c r="B4420" s="52" t="n">
        <v>45</v>
      </c>
      <c r="C4420" s="7" t="n">
        <v>2</v>
      </c>
      <c r="D4420" s="7" t="n">
        <v>3</v>
      </c>
      <c r="E4420" s="7" t="n">
        <v>-4.98999977111816</v>
      </c>
      <c r="F4420" s="7" t="n">
        <v>13.8900003433228</v>
      </c>
      <c r="G4420" s="7" t="n">
        <v>70.9499969482422</v>
      </c>
      <c r="H4420" s="7" t="n">
        <v>0</v>
      </c>
    </row>
    <row r="4421" spans="1:9">
      <c r="A4421" t="s">
        <v>4</v>
      </c>
      <c r="B4421" s="4" t="s">
        <v>5</v>
      </c>
      <c r="C4421" s="4" t="s">
        <v>14</v>
      </c>
      <c r="D4421" s="4" t="s">
        <v>14</v>
      </c>
      <c r="E4421" s="4" t="s">
        <v>19</v>
      </c>
      <c r="F4421" s="4" t="s">
        <v>19</v>
      </c>
      <c r="G4421" s="4" t="s">
        <v>19</v>
      </c>
      <c r="H4421" s="4" t="s">
        <v>10</v>
      </c>
      <c r="I4421" s="4" t="s">
        <v>14</v>
      </c>
    </row>
    <row r="4422" spans="1:9">
      <c r="A4422" t="n">
        <v>35964</v>
      </c>
      <c r="B4422" s="52" t="n">
        <v>45</v>
      </c>
      <c r="C4422" s="7" t="n">
        <v>4</v>
      </c>
      <c r="D4422" s="7" t="n">
        <v>3</v>
      </c>
      <c r="E4422" s="7" t="n">
        <v>359.380004882813</v>
      </c>
      <c r="F4422" s="7" t="n">
        <v>323.059997558594</v>
      </c>
      <c r="G4422" s="7" t="n">
        <v>354.579986572266</v>
      </c>
      <c r="H4422" s="7" t="n">
        <v>0</v>
      </c>
      <c r="I4422" s="7" t="n">
        <v>0</v>
      </c>
    </row>
    <row r="4423" spans="1:9">
      <c r="A4423" t="s">
        <v>4</v>
      </c>
      <c r="B4423" s="4" t="s">
        <v>5</v>
      </c>
      <c r="C4423" s="4" t="s">
        <v>14</v>
      </c>
      <c r="D4423" s="4" t="s">
        <v>14</v>
      </c>
      <c r="E4423" s="4" t="s">
        <v>19</v>
      </c>
      <c r="F4423" s="4" t="s">
        <v>10</v>
      </c>
    </row>
    <row r="4424" spans="1:9">
      <c r="A4424" t="n">
        <v>35982</v>
      </c>
      <c r="B4424" s="52" t="n">
        <v>45</v>
      </c>
      <c r="C4424" s="7" t="n">
        <v>5</v>
      </c>
      <c r="D4424" s="7" t="n">
        <v>3</v>
      </c>
      <c r="E4424" s="7" t="n">
        <v>5.59999990463257</v>
      </c>
      <c r="F4424" s="7" t="n">
        <v>0</v>
      </c>
    </row>
    <row r="4425" spans="1:9">
      <c r="A4425" t="s">
        <v>4</v>
      </c>
      <c r="B4425" s="4" t="s">
        <v>5</v>
      </c>
      <c r="C4425" s="4" t="s">
        <v>14</v>
      </c>
      <c r="D4425" s="4" t="s">
        <v>14</v>
      </c>
      <c r="E4425" s="4" t="s">
        <v>19</v>
      </c>
      <c r="F4425" s="4" t="s">
        <v>10</v>
      </c>
    </row>
    <row r="4426" spans="1:9">
      <c r="A4426" t="n">
        <v>35991</v>
      </c>
      <c r="B4426" s="52" t="n">
        <v>45</v>
      </c>
      <c r="C4426" s="7" t="n">
        <v>11</v>
      </c>
      <c r="D4426" s="7" t="n">
        <v>3</v>
      </c>
      <c r="E4426" s="7" t="n">
        <v>38</v>
      </c>
      <c r="F4426" s="7" t="n">
        <v>0</v>
      </c>
    </row>
    <row r="4427" spans="1:9">
      <c r="A4427" t="s">
        <v>4</v>
      </c>
      <c r="B4427" s="4" t="s">
        <v>5</v>
      </c>
      <c r="C4427" s="4" t="s">
        <v>14</v>
      </c>
    </row>
    <row r="4428" spans="1:9">
      <c r="A4428" t="n">
        <v>36000</v>
      </c>
      <c r="B4428" s="53" t="n">
        <v>116</v>
      </c>
      <c r="C4428" s="7" t="n">
        <v>0</v>
      </c>
    </row>
    <row r="4429" spans="1:9">
      <c r="A4429" t="s">
        <v>4</v>
      </c>
      <c r="B4429" s="4" t="s">
        <v>5</v>
      </c>
      <c r="C4429" s="4" t="s">
        <v>14</v>
      </c>
      <c r="D4429" s="4" t="s">
        <v>10</v>
      </c>
    </row>
    <row r="4430" spans="1:9">
      <c r="A4430" t="n">
        <v>36002</v>
      </c>
      <c r="B4430" s="53" t="n">
        <v>116</v>
      </c>
      <c r="C4430" s="7" t="n">
        <v>2</v>
      </c>
      <c r="D4430" s="7" t="n">
        <v>1</v>
      </c>
    </row>
    <row r="4431" spans="1:9">
      <c r="A4431" t="s">
        <v>4</v>
      </c>
      <c r="B4431" s="4" t="s">
        <v>5</v>
      </c>
      <c r="C4431" s="4" t="s">
        <v>14</v>
      </c>
      <c r="D4431" s="4" t="s">
        <v>9</v>
      </c>
    </row>
    <row r="4432" spans="1:9">
      <c r="A4432" t="n">
        <v>36006</v>
      </c>
      <c r="B4432" s="53" t="n">
        <v>116</v>
      </c>
      <c r="C4432" s="7" t="n">
        <v>5</v>
      </c>
      <c r="D4432" s="7" t="n">
        <v>1133903872</v>
      </c>
    </row>
    <row r="4433" spans="1:9">
      <c r="A4433" t="s">
        <v>4</v>
      </c>
      <c r="B4433" s="4" t="s">
        <v>5</v>
      </c>
      <c r="C4433" s="4" t="s">
        <v>14</v>
      </c>
      <c r="D4433" s="4" t="s">
        <v>10</v>
      </c>
    </row>
    <row r="4434" spans="1:9">
      <c r="A4434" t="n">
        <v>36012</v>
      </c>
      <c r="B4434" s="53" t="n">
        <v>116</v>
      </c>
      <c r="C4434" s="7" t="n">
        <v>6</v>
      </c>
      <c r="D4434" s="7" t="n">
        <v>1</v>
      </c>
    </row>
    <row r="4435" spans="1:9">
      <c r="A4435" t="s">
        <v>4</v>
      </c>
      <c r="B4435" s="4" t="s">
        <v>5</v>
      </c>
      <c r="C4435" s="4" t="s">
        <v>10</v>
      </c>
      <c r="D4435" s="4" t="s">
        <v>14</v>
      </c>
    </row>
    <row r="4436" spans="1:9">
      <c r="A4436" t="n">
        <v>36016</v>
      </c>
      <c r="B4436" s="56" t="n">
        <v>56</v>
      </c>
      <c r="C4436" s="7" t="n">
        <v>67</v>
      </c>
      <c r="D4436" s="7" t="n">
        <v>1</v>
      </c>
    </row>
    <row r="4437" spans="1:9">
      <c r="A4437" t="s">
        <v>4</v>
      </c>
      <c r="B4437" s="4" t="s">
        <v>5</v>
      </c>
      <c r="C4437" s="4" t="s">
        <v>10</v>
      </c>
      <c r="D4437" s="4" t="s">
        <v>14</v>
      </c>
    </row>
    <row r="4438" spans="1:9">
      <c r="A4438" t="n">
        <v>36020</v>
      </c>
      <c r="B4438" s="57" t="n">
        <v>21</v>
      </c>
      <c r="C4438" s="7" t="n">
        <v>67</v>
      </c>
      <c r="D4438" s="7" t="n">
        <v>2</v>
      </c>
    </row>
    <row r="4439" spans="1:9">
      <c r="A4439" t="s">
        <v>4</v>
      </c>
      <c r="B4439" s="4" t="s">
        <v>5</v>
      </c>
      <c r="C4439" s="4" t="s">
        <v>10</v>
      </c>
      <c r="D4439" s="4" t="s">
        <v>19</v>
      </c>
      <c r="E4439" s="4" t="s">
        <v>19</v>
      </c>
      <c r="F4439" s="4" t="s">
        <v>19</v>
      </c>
      <c r="G4439" s="4" t="s">
        <v>19</v>
      </c>
    </row>
    <row r="4440" spans="1:9">
      <c r="A4440" t="n">
        <v>36024</v>
      </c>
      <c r="B4440" s="30" t="n">
        <v>46</v>
      </c>
      <c r="C4440" s="7" t="n">
        <v>8</v>
      </c>
      <c r="D4440" s="7" t="n">
        <v>5.30000019073486</v>
      </c>
      <c r="E4440" s="7" t="n">
        <v>14.1800003051758</v>
      </c>
      <c r="F4440" s="7" t="n">
        <v>57.3800010681152</v>
      </c>
      <c r="G4440" s="7" t="n">
        <v>170.199996948242</v>
      </c>
    </row>
    <row r="4441" spans="1:9">
      <c r="A4441" t="s">
        <v>4</v>
      </c>
      <c r="B4441" s="4" t="s">
        <v>5</v>
      </c>
      <c r="C4441" s="4" t="s">
        <v>10</v>
      </c>
      <c r="D4441" s="4" t="s">
        <v>19</v>
      </c>
      <c r="E4441" s="4" t="s">
        <v>19</v>
      </c>
      <c r="F4441" s="4" t="s">
        <v>19</v>
      </c>
      <c r="G4441" s="4" t="s">
        <v>19</v>
      </c>
    </row>
    <row r="4442" spans="1:9">
      <c r="A4442" t="n">
        <v>36043</v>
      </c>
      <c r="B4442" s="30" t="n">
        <v>46</v>
      </c>
      <c r="C4442" s="7" t="n">
        <v>67</v>
      </c>
      <c r="D4442" s="7" t="n">
        <v>5.38000011444092</v>
      </c>
      <c r="E4442" s="7" t="n">
        <v>12.4899997711182</v>
      </c>
      <c r="F4442" s="7" t="n">
        <v>57.2900009155273</v>
      </c>
      <c r="G4442" s="7" t="n">
        <v>319.299987792969</v>
      </c>
    </row>
    <row r="4443" spans="1:9">
      <c r="A4443" t="s">
        <v>4</v>
      </c>
      <c r="B4443" s="4" t="s">
        <v>5</v>
      </c>
      <c r="C4443" s="4" t="s">
        <v>10</v>
      </c>
      <c r="D4443" s="4" t="s">
        <v>14</v>
      </c>
      <c r="E4443" s="4" t="s">
        <v>6</v>
      </c>
      <c r="F4443" s="4" t="s">
        <v>19</v>
      </c>
      <c r="G4443" s="4" t="s">
        <v>19</v>
      </c>
      <c r="H4443" s="4" t="s">
        <v>19</v>
      </c>
    </row>
    <row r="4444" spans="1:9">
      <c r="A4444" t="n">
        <v>36062</v>
      </c>
      <c r="B4444" s="40" t="n">
        <v>48</v>
      </c>
      <c r="C4444" s="7" t="n">
        <v>1570</v>
      </c>
      <c r="D4444" s="7" t="n">
        <v>0</v>
      </c>
      <c r="E4444" s="7" t="s">
        <v>347</v>
      </c>
      <c r="F4444" s="7" t="n">
        <v>-1</v>
      </c>
      <c r="G4444" s="7" t="n">
        <v>1</v>
      </c>
      <c r="H4444" s="7" t="n">
        <v>1.26116861789234e-44</v>
      </c>
    </row>
    <row r="4445" spans="1:9">
      <c r="A4445" t="s">
        <v>4</v>
      </c>
      <c r="B4445" s="4" t="s">
        <v>5</v>
      </c>
      <c r="C4445" s="4" t="s">
        <v>10</v>
      </c>
      <c r="D4445" s="4" t="s">
        <v>14</v>
      </c>
      <c r="E4445" s="4" t="s">
        <v>6</v>
      </c>
      <c r="F4445" s="4" t="s">
        <v>19</v>
      </c>
      <c r="G4445" s="4" t="s">
        <v>19</v>
      </c>
      <c r="H4445" s="4" t="s">
        <v>19</v>
      </c>
    </row>
    <row r="4446" spans="1:9">
      <c r="A4446" t="n">
        <v>36091</v>
      </c>
      <c r="B4446" s="40" t="n">
        <v>48</v>
      </c>
      <c r="C4446" s="7" t="n">
        <v>1571</v>
      </c>
      <c r="D4446" s="7" t="n">
        <v>0</v>
      </c>
      <c r="E4446" s="7" t="s">
        <v>347</v>
      </c>
      <c r="F4446" s="7" t="n">
        <v>-1</v>
      </c>
      <c r="G4446" s="7" t="n">
        <v>1</v>
      </c>
      <c r="H4446" s="7" t="n">
        <v>1.26116861789234e-44</v>
      </c>
    </row>
    <row r="4447" spans="1:9">
      <c r="A4447" t="s">
        <v>4</v>
      </c>
      <c r="B4447" s="4" t="s">
        <v>5</v>
      </c>
      <c r="C4447" s="4" t="s">
        <v>10</v>
      </c>
      <c r="D4447" s="4" t="s">
        <v>14</v>
      </c>
      <c r="E4447" s="4" t="s">
        <v>6</v>
      </c>
      <c r="F4447" s="4" t="s">
        <v>19</v>
      </c>
      <c r="G4447" s="4" t="s">
        <v>19</v>
      </c>
      <c r="H4447" s="4" t="s">
        <v>19</v>
      </c>
    </row>
    <row r="4448" spans="1:9">
      <c r="A4448" t="n">
        <v>36120</v>
      </c>
      <c r="B4448" s="40" t="n">
        <v>48</v>
      </c>
      <c r="C4448" s="7" t="n">
        <v>1572</v>
      </c>
      <c r="D4448" s="7" t="n">
        <v>0</v>
      </c>
      <c r="E4448" s="7" t="s">
        <v>347</v>
      </c>
      <c r="F4448" s="7" t="n">
        <v>-1</v>
      </c>
      <c r="G4448" s="7" t="n">
        <v>1</v>
      </c>
      <c r="H4448" s="7" t="n">
        <v>1.26116861789234e-44</v>
      </c>
    </row>
    <row r="4449" spans="1:8">
      <c r="A4449" t="s">
        <v>4</v>
      </c>
      <c r="B4449" s="4" t="s">
        <v>5</v>
      </c>
      <c r="C4449" s="4" t="s">
        <v>10</v>
      </c>
      <c r="D4449" s="4" t="s">
        <v>14</v>
      </c>
      <c r="E4449" s="4" t="s">
        <v>6</v>
      </c>
      <c r="F4449" s="4" t="s">
        <v>19</v>
      </c>
      <c r="G4449" s="4" t="s">
        <v>19</v>
      </c>
      <c r="H4449" s="4" t="s">
        <v>19</v>
      </c>
    </row>
    <row r="4450" spans="1:8">
      <c r="A4450" t="n">
        <v>36149</v>
      </c>
      <c r="B4450" s="40" t="n">
        <v>48</v>
      </c>
      <c r="C4450" s="7" t="n">
        <v>1660</v>
      </c>
      <c r="D4450" s="7" t="n">
        <v>0</v>
      </c>
      <c r="E4450" s="7" t="s">
        <v>148</v>
      </c>
      <c r="F4450" s="7" t="n">
        <v>-1</v>
      </c>
      <c r="G4450" s="7" t="n">
        <v>1</v>
      </c>
      <c r="H4450" s="7" t="n">
        <v>1.40129846432482e-45</v>
      </c>
    </row>
    <row r="4451" spans="1:8">
      <c r="A4451" t="s">
        <v>4</v>
      </c>
      <c r="B4451" s="4" t="s">
        <v>5</v>
      </c>
      <c r="C4451" s="4" t="s">
        <v>10</v>
      </c>
      <c r="D4451" s="4" t="s">
        <v>14</v>
      </c>
      <c r="E4451" s="4" t="s">
        <v>6</v>
      </c>
      <c r="F4451" s="4" t="s">
        <v>19</v>
      </c>
      <c r="G4451" s="4" t="s">
        <v>19</v>
      </c>
      <c r="H4451" s="4" t="s">
        <v>19</v>
      </c>
    </row>
    <row r="4452" spans="1:8">
      <c r="A4452" t="n">
        <v>36173</v>
      </c>
      <c r="B4452" s="40" t="n">
        <v>48</v>
      </c>
      <c r="C4452" s="7" t="n">
        <v>1661</v>
      </c>
      <c r="D4452" s="7" t="n">
        <v>0</v>
      </c>
      <c r="E4452" s="7" t="s">
        <v>148</v>
      </c>
      <c r="F4452" s="7" t="n">
        <v>-1</v>
      </c>
      <c r="G4452" s="7" t="n">
        <v>1</v>
      </c>
      <c r="H4452" s="7" t="n">
        <v>1.40129846432482e-45</v>
      </c>
    </row>
    <row r="4453" spans="1:8">
      <c r="A4453" t="s">
        <v>4</v>
      </c>
      <c r="B4453" s="4" t="s">
        <v>5</v>
      </c>
      <c r="C4453" s="4" t="s">
        <v>10</v>
      </c>
      <c r="D4453" s="4" t="s">
        <v>14</v>
      </c>
      <c r="E4453" s="4" t="s">
        <v>6</v>
      </c>
      <c r="F4453" s="4" t="s">
        <v>19</v>
      </c>
      <c r="G4453" s="4" t="s">
        <v>19</v>
      </c>
      <c r="H4453" s="4" t="s">
        <v>19</v>
      </c>
    </row>
    <row r="4454" spans="1:8">
      <c r="A4454" t="n">
        <v>36197</v>
      </c>
      <c r="B4454" s="40" t="n">
        <v>48</v>
      </c>
      <c r="C4454" s="7" t="n">
        <v>1662</v>
      </c>
      <c r="D4454" s="7" t="n">
        <v>0</v>
      </c>
      <c r="E4454" s="7" t="s">
        <v>148</v>
      </c>
      <c r="F4454" s="7" t="n">
        <v>-1</v>
      </c>
      <c r="G4454" s="7" t="n">
        <v>1</v>
      </c>
      <c r="H4454" s="7" t="n">
        <v>1.40129846432482e-45</v>
      </c>
    </row>
    <row r="4455" spans="1:8">
      <c r="A4455" t="s">
        <v>4</v>
      </c>
      <c r="B4455" s="4" t="s">
        <v>5</v>
      </c>
      <c r="C4455" s="4" t="s">
        <v>10</v>
      </c>
      <c r="D4455" s="4" t="s">
        <v>14</v>
      </c>
      <c r="E4455" s="4" t="s">
        <v>6</v>
      </c>
      <c r="F4455" s="4" t="s">
        <v>19</v>
      </c>
      <c r="G4455" s="4" t="s">
        <v>19</v>
      </c>
      <c r="H4455" s="4" t="s">
        <v>19</v>
      </c>
    </row>
    <row r="4456" spans="1:8">
      <c r="A4456" t="n">
        <v>36221</v>
      </c>
      <c r="B4456" s="40" t="n">
        <v>48</v>
      </c>
      <c r="C4456" s="7" t="n">
        <v>1663</v>
      </c>
      <c r="D4456" s="7" t="n">
        <v>0</v>
      </c>
      <c r="E4456" s="7" t="s">
        <v>148</v>
      </c>
      <c r="F4456" s="7" t="n">
        <v>-1</v>
      </c>
      <c r="G4456" s="7" t="n">
        <v>1</v>
      </c>
      <c r="H4456" s="7" t="n">
        <v>1.40129846432482e-45</v>
      </c>
    </row>
    <row r="4457" spans="1:8">
      <c r="A4457" t="s">
        <v>4</v>
      </c>
      <c r="B4457" s="4" t="s">
        <v>5</v>
      </c>
      <c r="C4457" s="4" t="s">
        <v>14</v>
      </c>
      <c r="D4457" s="4" t="s">
        <v>14</v>
      </c>
      <c r="E4457" s="4" t="s">
        <v>19</v>
      </c>
      <c r="F4457" s="4" t="s">
        <v>19</v>
      </c>
      <c r="G4457" s="4" t="s">
        <v>19</v>
      </c>
      <c r="H4457" s="4" t="s">
        <v>10</v>
      </c>
    </row>
    <row r="4458" spans="1:8">
      <c r="A4458" t="n">
        <v>36245</v>
      </c>
      <c r="B4458" s="52" t="n">
        <v>45</v>
      </c>
      <c r="C4458" s="7" t="n">
        <v>2</v>
      </c>
      <c r="D4458" s="7" t="n">
        <v>3</v>
      </c>
      <c r="E4458" s="7" t="n">
        <v>-10.3599996566772</v>
      </c>
      <c r="F4458" s="7" t="n">
        <v>13.8900003433228</v>
      </c>
      <c r="G4458" s="7" t="n">
        <v>75.9700012207031</v>
      </c>
      <c r="H4458" s="7" t="n">
        <v>3500</v>
      </c>
    </row>
    <row r="4459" spans="1:8">
      <c r="A4459" t="s">
        <v>4</v>
      </c>
      <c r="B4459" s="4" t="s">
        <v>5</v>
      </c>
      <c r="C4459" s="4" t="s">
        <v>14</v>
      </c>
      <c r="D4459" s="4" t="s">
        <v>14</v>
      </c>
      <c r="E4459" s="4" t="s">
        <v>19</v>
      </c>
      <c r="F4459" s="4" t="s">
        <v>19</v>
      </c>
      <c r="G4459" s="4" t="s">
        <v>19</v>
      </c>
      <c r="H4459" s="4" t="s">
        <v>10</v>
      </c>
      <c r="I4459" s="4" t="s">
        <v>14</v>
      </c>
    </row>
    <row r="4460" spans="1:8">
      <c r="A4460" t="n">
        <v>36262</v>
      </c>
      <c r="B4460" s="52" t="n">
        <v>45</v>
      </c>
      <c r="C4460" s="7" t="n">
        <v>4</v>
      </c>
      <c r="D4460" s="7" t="n">
        <v>3</v>
      </c>
      <c r="E4460" s="7" t="n">
        <v>357.570007324219</v>
      </c>
      <c r="F4460" s="7" t="n">
        <v>327.5</v>
      </c>
      <c r="G4460" s="7" t="n">
        <v>354.579986572266</v>
      </c>
      <c r="H4460" s="7" t="n">
        <v>3500</v>
      </c>
      <c r="I4460" s="7" t="n">
        <v>0</v>
      </c>
    </row>
    <row r="4461" spans="1:8">
      <c r="A4461" t="s">
        <v>4</v>
      </c>
      <c r="B4461" s="4" t="s">
        <v>5</v>
      </c>
      <c r="C4461" s="4" t="s">
        <v>14</v>
      </c>
      <c r="D4461" s="4" t="s">
        <v>14</v>
      </c>
      <c r="E4461" s="4" t="s">
        <v>19</v>
      </c>
      <c r="F4461" s="4" t="s">
        <v>10</v>
      </c>
    </row>
    <row r="4462" spans="1:8">
      <c r="A4462" t="n">
        <v>36280</v>
      </c>
      <c r="B4462" s="52" t="n">
        <v>45</v>
      </c>
      <c r="C4462" s="7" t="n">
        <v>5</v>
      </c>
      <c r="D4462" s="7" t="n">
        <v>3</v>
      </c>
      <c r="E4462" s="7" t="n">
        <v>5.59999990463257</v>
      </c>
      <c r="F4462" s="7" t="n">
        <v>3500</v>
      </c>
    </row>
    <row r="4463" spans="1:8">
      <c r="A4463" t="s">
        <v>4</v>
      </c>
      <c r="B4463" s="4" t="s">
        <v>5</v>
      </c>
      <c r="C4463" s="4" t="s">
        <v>14</v>
      </c>
      <c r="D4463" s="4" t="s">
        <v>14</v>
      </c>
      <c r="E4463" s="4" t="s">
        <v>19</v>
      </c>
      <c r="F4463" s="4" t="s">
        <v>10</v>
      </c>
    </row>
    <row r="4464" spans="1:8">
      <c r="A4464" t="n">
        <v>36289</v>
      </c>
      <c r="B4464" s="52" t="n">
        <v>45</v>
      </c>
      <c r="C4464" s="7" t="n">
        <v>11</v>
      </c>
      <c r="D4464" s="7" t="n">
        <v>3</v>
      </c>
      <c r="E4464" s="7" t="n">
        <v>38</v>
      </c>
      <c r="F4464" s="7" t="n">
        <v>3500</v>
      </c>
    </row>
    <row r="4465" spans="1:9">
      <c r="A4465" t="s">
        <v>4</v>
      </c>
      <c r="B4465" s="4" t="s">
        <v>5</v>
      </c>
      <c r="C4465" s="4" t="s">
        <v>10</v>
      </c>
      <c r="D4465" s="4" t="s">
        <v>19</v>
      </c>
      <c r="E4465" s="4" t="s">
        <v>19</v>
      </c>
      <c r="F4465" s="4" t="s">
        <v>19</v>
      </c>
      <c r="G4465" s="4" t="s">
        <v>10</v>
      </c>
      <c r="H4465" s="4" t="s">
        <v>10</v>
      </c>
    </row>
    <row r="4466" spans="1:9">
      <c r="A4466" t="n">
        <v>36298</v>
      </c>
      <c r="B4466" s="43" t="n">
        <v>60</v>
      </c>
      <c r="C4466" s="7" t="n">
        <v>0</v>
      </c>
      <c r="D4466" s="7" t="n">
        <v>0</v>
      </c>
      <c r="E4466" s="7" t="n">
        <v>0</v>
      </c>
      <c r="F4466" s="7" t="n">
        <v>0</v>
      </c>
      <c r="G4466" s="7" t="n">
        <v>0</v>
      </c>
      <c r="H4466" s="7" t="n">
        <v>1</v>
      </c>
    </row>
    <row r="4467" spans="1:9">
      <c r="A4467" t="s">
        <v>4</v>
      </c>
      <c r="B4467" s="4" t="s">
        <v>5</v>
      </c>
      <c r="C4467" s="4" t="s">
        <v>10</v>
      </c>
      <c r="D4467" s="4" t="s">
        <v>19</v>
      </c>
      <c r="E4467" s="4" t="s">
        <v>19</v>
      </c>
      <c r="F4467" s="4" t="s">
        <v>19</v>
      </c>
      <c r="G4467" s="4" t="s">
        <v>10</v>
      </c>
      <c r="H4467" s="4" t="s">
        <v>10</v>
      </c>
    </row>
    <row r="4468" spans="1:9">
      <c r="A4468" t="n">
        <v>36317</v>
      </c>
      <c r="B4468" s="43" t="n">
        <v>60</v>
      </c>
      <c r="C4468" s="7" t="n">
        <v>0</v>
      </c>
      <c r="D4468" s="7" t="n">
        <v>0</v>
      </c>
      <c r="E4468" s="7" t="n">
        <v>0</v>
      </c>
      <c r="F4468" s="7" t="n">
        <v>0</v>
      </c>
      <c r="G4468" s="7" t="n">
        <v>0</v>
      </c>
      <c r="H4468" s="7" t="n">
        <v>0</v>
      </c>
    </row>
    <row r="4469" spans="1:9">
      <c r="A4469" t="s">
        <v>4</v>
      </c>
      <c r="B4469" s="4" t="s">
        <v>5</v>
      </c>
      <c r="C4469" s="4" t="s">
        <v>10</v>
      </c>
      <c r="D4469" s="4" t="s">
        <v>10</v>
      </c>
      <c r="E4469" s="4" t="s">
        <v>10</v>
      </c>
    </row>
    <row r="4470" spans="1:9">
      <c r="A4470" t="n">
        <v>36336</v>
      </c>
      <c r="B4470" s="42" t="n">
        <v>61</v>
      </c>
      <c r="C4470" s="7" t="n">
        <v>0</v>
      </c>
      <c r="D4470" s="7" t="n">
        <v>65533</v>
      </c>
      <c r="E4470" s="7" t="n">
        <v>0</v>
      </c>
    </row>
    <row r="4471" spans="1:9">
      <c r="A4471" t="s">
        <v>4</v>
      </c>
      <c r="B4471" s="4" t="s">
        <v>5</v>
      </c>
      <c r="C4471" s="4" t="s">
        <v>10</v>
      </c>
      <c r="D4471" s="4" t="s">
        <v>19</v>
      </c>
      <c r="E4471" s="4" t="s">
        <v>19</v>
      </c>
      <c r="F4471" s="4" t="s">
        <v>19</v>
      </c>
      <c r="G4471" s="4" t="s">
        <v>10</v>
      </c>
      <c r="H4471" s="4" t="s">
        <v>10</v>
      </c>
    </row>
    <row r="4472" spans="1:9">
      <c r="A4472" t="n">
        <v>36343</v>
      </c>
      <c r="B4472" s="43" t="n">
        <v>60</v>
      </c>
      <c r="C4472" s="7" t="n">
        <v>61489</v>
      </c>
      <c r="D4472" s="7" t="n">
        <v>0</v>
      </c>
      <c r="E4472" s="7" t="n">
        <v>0</v>
      </c>
      <c r="F4472" s="7" t="n">
        <v>0</v>
      </c>
      <c r="G4472" s="7" t="n">
        <v>0</v>
      </c>
      <c r="H4472" s="7" t="n">
        <v>1</v>
      </c>
    </row>
    <row r="4473" spans="1:9">
      <c r="A4473" t="s">
        <v>4</v>
      </c>
      <c r="B4473" s="4" t="s">
        <v>5</v>
      </c>
      <c r="C4473" s="4" t="s">
        <v>10</v>
      </c>
      <c r="D4473" s="4" t="s">
        <v>19</v>
      </c>
      <c r="E4473" s="4" t="s">
        <v>19</v>
      </c>
      <c r="F4473" s="4" t="s">
        <v>19</v>
      </c>
      <c r="G4473" s="4" t="s">
        <v>10</v>
      </c>
      <c r="H4473" s="4" t="s">
        <v>10</v>
      </c>
    </row>
    <row r="4474" spans="1:9">
      <c r="A4474" t="n">
        <v>36362</v>
      </c>
      <c r="B4474" s="43" t="n">
        <v>60</v>
      </c>
      <c r="C4474" s="7" t="n">
        <v>61489</v>
      </c>
      <c r="D4474" s="7" t="n">
        <v>0</v>
      </c>
      <c r="E4474" s="7" t="n">
        <v>0</v>
      </c>
      <c r="F4474" s="7" t="n">
        <v>0</v>
      </c>
      <c r="G4474" s="7" t="n">
        <v>0</v>
      </c>
      <c r="H4474" s="7" t="n">
        <v>0</v>
      </c>
    </row>
    <row r="4475" spans="1:9">
      <c r="A4475" t="s">
        <v>4</v>
      </c>
      <c r="B4475" s="4" t="s">
        <v>5</v>
      </c>
      <c r="C4475" s="4" t="s">
        <v>10</v>
      </c>
      <c r="D4475" s="4" t="s">
        <v>10</v>
      </c>
      <c r="E4475" s="4" t="s">
        <v>10</v>
      </c>
    </row>
    <row r="4476" spans="1:9">
      <c r="A4476" t="n">
        <v>36381</v>
      </c>
      <c r="B4476" s="42" t="n">
        <v>61</v>
      </c>
      <c r="C4476" s="7" t="n">
        <v>61489</v>
      </c>
      <c r="D4476" s="7" t="n">
        <v>65533</v>
      </c>
      <c r="E4476" s="7" t="n">
        <v>0</v>
      </c>
    </row>
    <row r="4477" spans="1:9">
      <c r="A4477" t="s">
        <v>4</v>
      </c>
      <c r="B4477" s="4" t="s">
        <v>5</v>
      </c>
      <c r="C4477" s="4" t="s">
        <v>10</v>
      </c>
      <c r="D4477" s="4" t="s">
        <v>19</v>
      </c>
      <c r="E4477" s="4" t="s">
        <v>19</v>
      </c>
      <c r="F4477" s="4" t="s">
        <v>19</v>
      </c>
      <c r="G4477" s="4" t="s">
        <v>10</v>
      </c>
      <c r="H4477" s="4" t="s">
        <v>10</v>
      </c>
    </row>
    <row r="4478" spans="1:9">
      <c r="A4478" t="n">
        <v>36388</v>
      </c>
      <c r="B4478" s="43" t="n">
        <v>60</v>
      </c>
      <c r="C4478" s="7" t="n">
        <v>61490</v>
      </c>
      <c r="D4478" s="7" t="n">
        <v>0</v>
      </c>
      <c r="E4478" s="7" t="n">
        <v>0</v>
      </c>
      <c r="F4478" s="7" t="n">
        <v>0</v>
      </c>
      <c r="G4478" s="7" t="n">
        <v>0</v>
      </c>
      <c r="H4478" s="7" t="n">
        <v>1</v>
      </c>
    </row>
    <row r="4479" spans="1:9">
      <c r="A4479" t="s">
        <v>4</v>
      </c>
      <c r="B4479" s="4" t="s">
        <v>5</v>
      </c>
      <c r="C4479" s="4" t="s">
        <v>10</v>
      </c>
      <c r="D4479" s="4" t="s">
        <v>19</v>
      </c>
      <c r="E4479" s="4" t="s">
        <v>19</v>
      </c>
      <c r="F4479" s="4" t="s">
        <v>19</v>
      </c>
      <c r="G4479" s="4" t="s">
        <v>10</v>
      </c>
      <c r="H4479" s="4" t="s">
        <v>10</v>
      </c>
    </row>
    <row r="4480" spans="1:9">
      <c r="A4480" t="n">
        <v>36407</v>
      </c>
      <c r="B4480" s="43" t="n">
        <v>60</v>
      </c>
      <c r="C4480" s="7" t="n">
        <v>61490</v>
      </c>
      <c r="D4480" s="7" t="n">
        <v>0</v>
      </c>
      <c r="E4480" s="7" t="n">
        <v>0</v>
      </c>
      <c r="F4480" s="7" t="n">
        <v>0</v>
      </c>
      <c r="G4480" s="7" t="n">
        <v>0</v>
      </c>
      <c r="H4480" s="7" t="n">
        <v>0</v>
      </c>
    </row>
    <row r="4481" spans="1:8">
      <c r="A4481" t="s">
        <v>4</v>
      </c>
      <c r="B4481" s="4" t="s">
        <v>5</v>
      </c>
      <c r="C4481" s="4" t="s">
        <v>10</v>
      </c>
      <c r="D4481" s="4" t="s">
        <v>10</v>
      </c>
      <c r="E4481" s="4" t="s">
        <v>10</v>
      </c>
    </row>
    <row r="4482" spans="1:8">
      <c r="A4482" t="n">
        <v>36426</v>
      </c>
      <c r="B4482" s="42" t="n">
        <v>61</v>
      </c>
      <c r="C4482" s="7" t="n">
        <v>61490</v>
      </c>
      <c r="D4482" s="7" t="n">
        <v>65533</v>
      </c>
      <c r="E4482" s="7" t="n">
        <v>0</v>
      </c>
    </row>
    <row r="4483" spans="1:8">
      <c r="A4483" t="s">
        <v>4</v>
      </c>
      <c r="B4483" s="4" t="s">
        <v>5</v>
      </c>
      <c r="C4483" s="4" t="s">
        <v>10</v>
      </c>
      <c r="D4483" s="4" t="s">
        <v>19</v>
      </c>
      <c r="E4483" s="4" t="s">
        <v>19</v>
      </c>
      <c r="F4483" s="4" t="s">
        <v>19</v>
      </c>
      <c r="G4483" s="4" t="s">
        <v>10</v>
      </c>
      <c r="H4483" s="4" t="s">
        <v>10</v>
      </c>
    </row>
    <row r="4484" spans="1:8">
      <c r="A4484" t="n">
        <v>36433</v>
      </c>
      <c r="B4484" s="43" t="n">
        <v>60</v>
      </c>
      <c r="C4484" s="7" t="n">
        <v>61488</v>
      </c>
      <c r="D4484" s="7" t="n">
        <v>0</v>
      </c>
      <c r="E4484" s="7" t="n">
        <v>0</v>
      </c>
      <c r="F4484" s="7" t="n">
        <v>0</v>
      </c>
      <c r="G4484" s="7" t="n">
        <v>0</v>
      </c>
      <c r="H4484" s="7" t="n">
        <v>1</v>
      </c>
    </row>
    <row r="4485" spans="1:8">
      <c r="A4485" t="s">
        <v>4</v>
      </c>
      <c r="B4485" s="4" t="s">
        <v>5</v>
      </c>
      <c r="C4485" s="4" t="s">
        <v>10</v>
      </c>
      <c r="D4485" s="4" t="s">
        <v>19</v>
      </c>
      <c r="E4485" s="4" t="s">
        <v>19</v>
      </c>
      <c r="F4485" s="4" t="s">
        <v>19</v>
      </c>
      <c r="G4485" s="4" t="s">
        <v>10</v>
      </c>
      <c r="H4485" s="4" t="s">
        <v>10</v>
      </c>
    </row>
    <row r="4486" spans="1:8">
      <c r="A4486" t="n">
        <v>36452</v>
      </c>
      <c r="B4486" s="43" t="n">
        <v>60</v>
      </c>
      <c r="C4486" s="7" t="n">
        <v>61488</v>
      </c>
      <c r="D4486" s="7" t="n">
        <v>0</v>
      </c>
      <c r="E4486" s="7" t="n">
        <v>0</v>
      </c>
      <c r="F4486" s="7" t="n">
        <v>0</v>
      </c>
      <c r="G4486" s="7" t="n">
        <v>0</v>
      </c>
      <c r="H4486" s="7" t="n">
        <v>0</v>
      </c>
    </row>
    <row r="4487" spans="1:8">
      <c r="A4487" t="s">
        <v>4</v>
      </c>
      <c r="B4487" s="4" t="s">
        <v>5</v>
      </c>
      <c r="C4487" s="4" t="s">
        <v>10</v>
      </c>
      <c r="D4487" s="4" t="s">
        <v>10</v>
      </c>
      <c r="E4487" s="4" t="s">
        <v>10</v>
      </c>
    </row>
    <row r="4488" spans="1:8">
      <c r="A4488" t="n">
        <v>36471</v>
      </c>
      <c r="B4488" s="42" t="n">
        <v>61</v>
      </c>
      <c r="C4488" s="7" t="n">
        <v>61488</v>
      </c>
      <c r="D4488" s="7" t="n">
        <v>65533</v>
      </c>
      <c r="E4488" s="7" t="n">
        <v>0</v>
      </c>
    </row>
    <row r="4489" spans="1:8">
      <c r="A4489" t="s">
        <v>4</v>
      </c>
      <c r="B4489" s="4" t="s">
        <v>5</v>
      </c>
      <c r="C4489" s="4" t="s">
        <v>10</v>
      </c>
      <c r="D4489" s="4" t="s">
        <v>19</v>
      </c>
      <c r="E4489" s="4" t="s">
        <v>19</v>
      </c>
      <c r="F4489" s="4" t="s">
        <v>19</v>
      </c>
      <c r="G4489" s="4" t="s">
        <v>10</v>
      </c>
      <c r="H4489" s="4" t="s">
        <v>10</v>
      </c>
    </row>
    <row r="4490" spans="1:8">
      <c r="A4490" t="n">
        <v>36478</v>
      </c>
      <c r="B4490" s="43" t="n">
        <v>60</v>
      </c>
      <c r="C4490" s="7" t="n">
        <v>7032</v>
      </c>
      <c r="D4490" s="7" t="n">
        <v>0</v>
      </c>
      <c r="E4490" s="7" t="n">
        <v>0</v>
      </c>
      <c r="F4490" s="7" t="n">
        <v>0</v>
      </c>
      <c r="G4490" s="7" t="n">
        <v>0</v>
      </c>
      <c r="H4490" s="7" t="n">
        <v>1</v>
      </c>
    </row>
    <row r="4491" spans="1:8">
      <c r="A4491" t="s">
        <v>4</v>
      </c>
      <c r="B4491" s="4" t="s">
        <v>5</v>
      </c>
      <c r="C4491" s="4" t="s">
        <v>10</v>
      </c>
      <c r="D4491" s="4" t="s">
        <v>19</v>
      </c>
      <c r="E4491" s="4" t="s">
        <v>19</v>
      </c>
      <c r="F4491" s="4" t="s">
        <v>19</v>
      </c>
      <c r="G4491" s="4" t="s">
        <v>10</v>
      </c>
      <c r="H4491" s="4" t="s">
        <v>10</v>
      </c>
    </row>
    <row r="4492" spans="1:8">
      <c r="A4492" t="n">
        <v>36497</v>
      </c>
      <c r="B4492" s="43" t="n">
        <v>60</v>
      </c>
      <c r="C4492" s="7" t="n">
        <v>7032</v>
      </c>
      <c r="D4492" s="7" t="n">
        <v>0</v>
      </c>
      <c r="E4492" s="7" t="n">
        <v>0</v>
      </c>
      <c r="F4492" s="7" t="n">
        <v>0</v>
      </c>
      <c r="G4492" s="7" t="n">
        <v>0</v>
      </c>
      <c r="H4492" s="7" t="n">
        <v>0</v>
      </c>
    </row>
    <row r="4493" spans="1:8">
      <c r="A4493" t="s">
        <v>4</v>
      </c>
      <c r="B4493" s="4" t="s">
        <v>5</v>
      </c>
      <c r="C4493" s="4" t="s">
        <v>10</v>
      </c>
      <c r="D4493" s="4" t="s">
        <v>10</v>
      </c>
      <c r="E4493" s="4" t="s">
        <v>10</v>
      </c>
    </row>
    <row r="4494" spans="1:8">
      <c r="A4494" t="n">
        <v>36516</v>
      </c>
      <c r="B4494" s="42" t="n">
        <v>61</v>
      </c>
      <c r="C4494" s="7" t="n">
        <v>7032</v>
      </c>
      <c r="D4494" s="7" t="n">
        <v>65533</v>
      </c>
      <c r="E4494" s="7" t="n">
        <v>0</v>
      </c>
    </row>
    <row r="4495" spans="1:8">
      <c r="A4495" t="s">
        <v>4</v>
      </c>
      <c r="B4495" s="4" t="s">
        <v>5</v>
      </c>
      <c r="C4495" s="4" t="s">
        <v>10</v>
      </c>
      <c r="D4495" s="4" t="s">
        <v>14</v>
      </c>
      <c r="E4495" s="4" t="s">
        <v>14</v>
      </c>
      <c r="F4495" s="4" t="s">
        <v>6</v>
      </c>
    </row>
    <row r="4496" spans="1:8">
      <c r="A4496" t="n">
        <v>36523</v>
      </c>
      <c r="B4496" s="32" t="n">
        <v>20</v>
      </c>
      <c r="C4496" s="7" t="n">
        <v>67</v>
      </c>
      <c r="D4496" s="7" t="n">
        <v>2</v>
      </c>
      <c r="E4496" s="7" t="n">
        <v>11</v>
      </c>
      <c r="F4496" s="7" t="s">
        <v>397</v>
      </c>
    </row>
    <row r="4497" spans="1:8">
      <c r="A4497" t="s">
        <v>4</v>
      </c>
      <c r="B4497" s="4" t="s">
        <v>5</v>
      </c>
      <c r="C4497" s="4" t="s">
        <v>10</v>
      </c>
      <c r="D4497" s="4" t="s">
        <v>19</v>
      </c>
      <c r="E4497" s="4" t="s">
        <v>19</v>
      </c>
      <c r="F4497" s="4" t="s">
        <v>14</v>
      </c>
    </row>
    <row r="4498" spans="1:8">
      <c r="A4498" t="n">
        <v>36549</v>
      </c>
      <c r="B4498" s="60" t="n">
        <v>52</v>
      </c>
      <c r="C4498" s="7" t="n">
        <v>1663</v>
      </c>
      <c r="D4498" s="7" t="n">
        <v>201.300003051758</v>
      </c>
      <c r="E4498" s="7" t="n">
        <v>0</v>
      </c>
      <c r="F4498" s="7" t="n">
        <v>0</v>
      </c>
    </row>
    <row r="4499" spans="1:8">
      <c r="A4499" t="s">
        <v>4</v>
      </c>
      <c r="B4499" s="4" t="s">
        <v>5</v>
      </c>
      <c r="C4499" s="4" t="s">
        <v>10</v>
      </c>
      <c r="D4499" s="4" t="s">
        <v>19</v>
      </c>
      <c r="E4499" s="4" t="s">
        <v>19</v>
      </c>
      <c r="F4499" s="4" t="s">
        <v>14</v>
      </c>
    </row>
    <row r="4500" spans="1:8">
      <c r="A4500" t="n">
        <v>36561</v>
      </c>
      <c r="B4500" s="60" t="n">
        <v>52</v>
      </c>
      <c r="C4500" s="7" t="n">
        <v>1570</v>
      </c>
      <c r="D4500" s="7" t="n">
        <v>105.400001525879</v>
      </c>
      <c r="E4500" s="7" t="n">
        <v>0</v>
      </c>
      <c r="F4500" s="7" t="n">
        <v>0</v>
      </c>
    </row>
    <row r="4501" spans="1:8">
      <c r="A4501" t="s">
        <v>4</v>
      </c>
      <c r="B4501" s="4" t="s">
        <v>5</v>
      </c>
      <c r="C4501" s="4" t="s">
        <v>10</v>
      </c>
      <c r="D4501" s="4" t="s">
        <v>19</v>
      </c>
      <c r="E4501" s="4" t="s">
        <v>19</v>
      </c>
      <c r="F4501" s="4" t="s">
        <v>14</v>
      </c>
    </row>
    <row r="4502" spans="1:8">
      <c r="A4502" t="n">
        <v>36573</v>
      </c>
      <c r="B4502" s="60" t="n">
        <v>52</v>
      </c>
      <c r="C4502" s="7" t="n">
        <v>1571</v>
      </c>
      <c r="D4502" s="7" t="n">
        <v>134.600006103516</v>
      </c>
      <c r="E4502" s="7" t="n">
        <v>0</v>
      </c>
      <c r="F4502" s="7" t="n">
        <v>0</v>
      </c>
    </row>
    <row r="4503" spans="1:8">
      <c r="A4503" t="s">
        <v>4</v>
      </c>
      <c r="B4503" s="4" t="s">
        <v>5</v>
      </c>
      <c r="C4503" s="4" t="s">
        <v>14</v>
      </c>
      <c r="D4503" s="4" t="s">
        <v>10</v>
      </c>
    </row>
    <row r="4504" spans="1:8">
      <c r="A4504" t="n">
        <v>36585</v>
      </c>
      <c r="B4504" s="46" t="n">
        <v>58</v>
      </c>
      <c r="C4504" s="7" t="n">
        <v>255</v>
      </c>
      <c r="D4504" s="7" t="n">
        <v>0</v>
      </c>
    </row>
    <row r="4505" spans="1:8">
      <c r="A4505" t="s">
        <v>4</v>
      </c>
      <c r="B4505" s="4" t="s">
        <v>5</v>
      </c>
      <c r="C4505" s="4" t="s">
        <v>10</v>
      </c>
      <c r="D4505" s="4" t="s">
        <v>14</v>
      </c>
      <c r="E4505" s="4" t="s">
        <v>6</v>
      </c>
      <c r="F4505" s="4" t="s">
        <v>19</v>
      </c>
      <c r="G4505" s="4" t="s">
        <v>19</v>
      </c>
      <c r="H4505" s="4" t="s">
        <v>19</v>
      </c>
    </row>
    <row r="4506" spans="1:8">
      <c r="A4506" t="n">
        <v>36589</v>
      </c>
      <c r="B4506" s="40" t="n">
        <v>48</v>
      </c>
      <c r="C4506" s="7" t="n">
        <v>8</v>
      </c>
      <c r="D4506" s="7" t="n">
        <v>0</v>
      </c>
      <c r="E4506" s="7" t="s">
        <v>337</v>
      </c>
      <c r="F4506" s="7" t="n">
        <v>-1</v>
      </c>
      <c r="G4506" s="7" t="n">
        <v>1</v>
      </c>
      <c r="H4506" s="7" t="n">
        <v>0</v>
      </c>
    </row>
    <row r="4507" spans="1:8">
      <c r="A4507" t="s">
        <v>4</v>
      </c>
      <c r="B4507" s="4" t="s">
        <v>5</v>
      </c>
      <c r="C4507" s="4" t="s">
        <v>10</v>
      </c>
      <c r="D4507" s="4" t="s">
        <v>10</v>
      </c>
      <c r="E4507" s="4" t="s">
        <v>10</v>
      </c>
    </row>
    <row r="4508" spans="1:8">
      <c r="A4508" t="n">
        <v>36615</v>
      </c>
      <c r="B4508" s="42" t="n">
        <v>61</v>
      </c>
      <c r="C4508" s="7" t="n">
        <v>1660</v>
      </c>
      <c r="D4508" s="7" t="n">
        <v>67</v>
      </c>
      <c r="E4508" s="7" t="n">
        <v>1000</v>
      </c>
    </row>
    <row r="4509" spans="1:8">
      <c r="A4509" t="s">
        <v>4</v>
      </c>
      <c r="B4509" s="4" t="s">
        <v>5</v>
      </c>
      <c r="C4509" s="4" t="s">
        <v>10</v>
      </c>
      <c r="D4509" s="4" t="s">
        <v>10</v>
      </c>
      <c r="E4509" s="4" t="s">
        <v>10</v>
      </c>
    </row>
    <row r="4510" spans="1:8">
      <c r="A4510" t="n">
        <v>36622</v>
      </c>
      <c r="B4510" s="42" t="n">
        <v>61</v>
      </c>
      <c r="C4510" s="7" t="n">
        <v>1571</v>
      </c>
      <c r="D4510" s="7" t="n">
        <v>67</v>
      </c>
      <c r="E4510" s="7" t="n">
        <v>1000</v>
      </c>
    </row>
    <row r="4511" spans="1:8">
      <c r="A4511" t="s">
        <v>4</v>
      </c>
      <c r="B4511" s="4" t="s">
        <v>5</v>
      </c>
      <c r="C4511" s="4" t="s">
        <v>10</v>
      </c>
    </row>
    <row r="4512" spans="1:8">
      <c r="A4512" t="n">
        <v>36629</v>
      </c>
      <c r="B4512" s="26" t="n">
        <v>16</v>
      </c>
      <c r="C4512" s="7" t="n">
        <v>50</v>
      </c>
    </row>
    <row r="4513" spans="1:8">
      <c r="A4513" t="s">
        <v>4</v>
      </c>
      <c r="B4513" s="4" t="s">
        <v>5</v>
      </c>
      <c r="C4513" s="4" t="s">
        <v>10</v>
      </c>
      <c r="D4513" s="4" t="s">
        <v>10</v>
      </c>
      <c r="E4513" s="4" t="s">
        <v>10</v>
      </c>
    </row>
    <row r="4514" spans="1:8">
      <c r="A4514" t="n">
        <v>36632</v>
      </c>
      <c r="B4514" s="42" t="n">
        <v>61</v>
      </c>
      <c r="C4514" s="7" t="n">
        <v>1570</v>
      </c>
      <c r="D4514" s="7" t="n">
        <v>67</v>
      </c>
      <c r="E4514" s="7" t="n">
        <v>1000</v>
      </c>
    </row>
    <row r="4515" spans="1:8">
      <c r="A4515" t="s">
        <v>4</v>
      </c>
      <c r="B4515" s="4" t="s">
        <v>5</v>
      </c>
      <c r="C4515" s="4" t="s">
        <v>10</v>
      </c>
      <c r="D4515" s="4" t="s">
        <v>10</v>
      </c>
      <c r="E4515" s="4" t="s">
        <v>10</v>
      </c>
    </row>
    <row r="4516" spans="1:8">
      <c r="A4516" t="n">
        <v>36639</v>
      </c>
      <c r="B4516" s="42" t="n">
        <v>61</v>
      </c>
      <c r="C4516" s="7" t="n">
        <v>1572</v>
      </c>
      <c r="D4516" s="7" t="n">
        <v>67</v>
      </c>
      <c r="E4516" s="7" t="n">
        <v>1000</v>
      </c>
    </row>
    <row r="4517" spans="1:8">
      <c r="A4517" t="s">
        <v>4</v>
      </c>
      <c r="B4517" s="4" t="s">
        <v>5</v>
      </c>
      <c r="C4517" s="4" t="s">
        <v>10</v>
      </c>
    </row>
    <row r="4518" spans="1:8">
      <c r="A4518" t="n">
        <v>36646</v>
      </c>
      <c r="B4518" s="26" t="n">
        <v>16</v>
      </c>
      <c r="C4518" s="7" t="n">
        <v>50</v>
      </c>
    </row>
    <row r="4519" spans="1:8">
      <c r="A4519" t="s">
        <v>4</v>
      </c>
      <c r="B4519" s="4" t="s">
        <v>5</v>
      </c>
      <c r="C4519" s="4" t="s">
        <v>10</v>
      </c>
      <c r="D4519" s="4" t="s">
        <v>10</v>
      </c>
      <c r="E4519" s="4" t="s">
        <v>10</v>
      </c>
    </row>
    <row r="4520" spans="1:8">
      <c r="A4520" t="n">
        <v>36649</v>
      </c>
      <c r="B4520" s="42" t="n">
        <v>61</v>
      </c>
      <c r="C4520" s="7" t="n">
        <v>1661</v>
      </c>
      <c r="D4520" s="7" t="n">
        <v>67</v>
      </c>
      <c r="E4520" s="7" t="n">
        <v>1000</v>
      </c>
    </row>
    <row r="4521" spans="1:8">
      <c r="A4521" t="s">
        <v>4</v>
      </c>
      <c r="B4521" s="4" t="s">
        <v>5</v>
      </c>
      <c r="C4521" s="4" t="s">
        <v>10</v>
      </c>
      <c r="D4521" s="4" t="s">
        <v>10</v>
      </c>
      <c r="E4521" s="4" t="s">
        <v>10</v>
      </c>
    </row>
    <row r="4522" spans="1:8">
      <c r="A4522" t="n">
        <v>36656</v>
      </c>
      <c r="B4522" s="42" t="n">
        <v>61</v>
      </c>
      <c r="C4522" s="7" t="n">
        <v>1662</v>
      </c>
      <c r="D4522" s="7" t="n">
        <v>67</v>
      </c>
      <c r="E4522" s="7" t="n">
        <v>1000</v>
      </c>
    </row>
    <row r="4523" spans="1:8">
      <c r="A4523" t="s">
        <v>4</v>
      </c>
      <c r="B4523" s="4" t="s">
        <v>5</v>
      </c>
      <c r="C4523" s="4" t="s">
        <v>10</v>
      </c>
      <c r="D4523" s="4" t="s">
        <v>10</v>
      </c>
      <c r="E4523" s="4" t="s">
        <v>10</v>
      </c>
    </row>
    <row r="4524" spans="1:8">
      <c r="A4524" t="n">
        <v>36663</v>
      </c>
      <c r="B4524" s="42" t="n">
        <v>61</v>
      </c>
      <c r="C4524" s="7" t="n">
        <v>1663</v>
      </c>
      <c r="D4524" s="7" t="n">
        <v>67</v>
      </c>
      <c r="E4524" s="7" t="n">
        <v>1000</v>
      </c>
    </row>
    <row r="4525" spans="1:8">
      <c r="A4525" t="s">
        <v>4</v>
      </c>
      <c r="B4525" s="4" t="s">
        <v>5</v>
      </c>
      <c r="C4525" s="4" t="s">
        <v>10</v>
      </c>
    </row>
    <row r="4526" spans="1:8">
      <c r="A4526" t="n">
        <v>36670</v>
      </c>
      <c r="B4526" s="26" t="n">
        <v>16</v>
      </c>
      <c r="C4526" s="7" t="n">
        <v>50</v>
      </c>
    </row>
    <row r="4527" spans="1:8">
      <c r="A4527" t="s">
        <v>4</v>
      </c>
      <c r="B4527" s="4" t="s">
        <v>5</v>
      </c>
      <c r="C4527" s="4" t="s">
        <v>10</v>
      </c>
      <c r="D4527" s="4" t="s">
        <v>10</v>
      </c>
      <c r="E4527" s="4" t="s">
        <v>10</v>
      </c>
    </row>
    <row r="4528" spans="1:8">
      <c r="A4528" t="n">
        <v>36673</v>
      </c>
      <c r="B4528" s="42" t="n">
        <v>61</v>
      </c>
      <c r="C4528" s="7" t="n">
        <v>0</v>
      </c>
      <c r="D4528" s="7" t="n">
        <v>67</v>
      </c>
      <c r="E4528" s="7" t="n">
        <v>1000</v>
      </c>
    </row>
    <row r="4529" spans="1:5">
      <c r="A4529" t="s">
        <v>4</v>
      </c>
      <c r="B4529" s="4" t="s">
        <v>5</v>
      </c>
      <c r="C4529" s="4" t="s">
        <v>10</v>
      </c>
      <c r="D4529" s="4" t="s">
        <v>10</v>
      </c>
      <c r="E4529" s="4" t="s">
        <v>10</v>
      </c>
    </row>
    <row r="4530" spans="1:5">
      <c r="A4530" t="n">
        <v>36680</v>
      </c>
      <c r="B4530" s="42" t="n">
        <v>61</v>
      </c>
      <c r="C4530" s="7" t="n">
        <v>61488</v>
      </c>
      <c r="D4530" s="7" t="n">
        <v>67</v>
      </c>
      <c r="E4530" s="7" t="n">
        <v>1000</v>
      </c>
    </row>
    <row r="4531" spans="1:5">
      <c r="A4531" t="s">
        <v>4</v>
      </c>
      <c r="B4531" s="4" t="s">
        <v>5</v>
      </c>
      <c r="C4531" s="4" t="s">
        <v>10</v>
      </c>
    </row>
    <row r="4532" spans="1:5">
      <c r="A4532" t="n">
        <v>36687</v>
      </c>
      <c r="B4532" s="26" t="n">
        <v>16</v>
      </c>
      <c r="C4532" s="7" t="n">
        <v>50</v>
      </c>
    </row>
    <row r="4533" spans="1:5">
      <c r="A4533" t="s">
        <v>4</v>
      </c>
      <c r="B4533" s="4" t="s">
        <v>5</v>
      </c>
      <c r="C4533" s="4" t="s">
        <v>10</v>
      </c>
      <c r="D4533" s="4" t="s">
        <v>10</v>
      </c>
      <c r="E4533" s="4" t="s">
        <v>10</v>
      </c>
    </row>
    <row r="4534" spans="1:5">
      <c r="A4534" t="n">
        <v>36690</v>
      </c>
      <c r="B4534" s="42" t="n">
        <v>61</v>
      </c>
      <c r="C4534" s="7" t="n">
        <v>61489</v>
      </c>
      <c r="D4534" s="7" t="n">
        <v>67</v>
      </c>
      <c r="E4534" s="7" t="n">
        <v>1000</v>
      </c>
    </row>
    <row r="4535" spans="1:5">
      <c r="A4535" t="s">
        <v>4</v>
      </c>
      <c r="B4535" s="4" t="s">
        <v>5</v>
      </c>
      <c r="C4535" s="4" t="s">
        <v>10</v>
      </c>
    </row>
    <row r="4536" spans="1:5">
      <c r="A4536" t="n">
        <v>36697</v>
      </c>
      <c r="B4536" s="26" t="n">
        <v>16</v>
      </c>
      <c r="C4536" s="7" t="n">
        <v>50</v>
      </c>
    </row>
    <row r="4537" spans="1:5">
      <c r="A4537" t="s">
        <v>4</v>
      </c>
      <c r="B4537" s="4" t="s">
        <v>5</v>
      </c>
      <c r="C4537" s="4" t="s">
        <v>10</v>
      </c>
      <c r="D4537" s="4" t="s">
        <v>10</v>
      </c>
      <c r="E4537" s="4" t="s">
        <v>10</v>
      </c>
    </row>
    <row r="4538" spans="1:5">
      <c r="A4538" t="n">
        <v>36700</v>
      </c>
      <c r="B4538" s="42" t="n">
        <v>61</v>
      </c>
      <c r="C4538" s="7" t="n">
        <v>61490</v>
      </c>
      <c r="D4538" s="7" t="n">
        <v>67</v>
      </c>
      <c r="E4538" s="7" t="n">
        <v>1000</v>
      </c>
    </row>
    <row r="4539" spans="1:5">
      <c r="A4539" t="s">
        <v>4</v>
      </c>
      <c r="B4539" s="4" t="s">
        <v>5</v>
      </c>
      <c r="C4539" s="4" t="s">
        <v>10</v>
      </c>
    </row>
    <row r="4540" spans="1:5">
      <c r="A4540" t="n">
        <v>36707</v>
      </c>
      <c r="B4540" s="26" t="n">
        <v>16</v>
      </c>
      <c r="C4540" s="7" t="n">
        <v>650</v>
      </c>
    </row>
    <row r="4541" spans="1:5">
      <c r="A4541" t="s">
        <v>4</v>
      </c>
      <c r="B4541" s="4" t="s">
        <v>5</v>
      </c>
      <c r="C4541" s="4" t="s">
        <v>10</v>
      </c>
      <c r="D4541" s="4" t="s">
        <v>14</v>
      </c>
      <c r="E4541" s="4" t="s">
        <v>6</v>
      </c>
      <c r="F4541" s="4" t="s">
        <v>19</v>
      </c>
      <c r="G4541" s="4" t="s">
        <v>19</v>
      </c>
      <c r="H4541" s="4" t="s">
        <v>19</v>
      </c>
    </row>
    <row r="4542" spans="1:5">
      <c r="A4542" t="n">
        <v>36710</v>
      </c>
      <c r="B4542" s="40" t="n">
        <v>48</v>
      </c>
      <c r="C4542" s="7" t="n">
        <v>1571</v>
      </c>
      <c r="D4542" s="7" t="n">
        <v>0</v>
      </c>
      <c r="E4542" s="7" t="s">
        <v>234</v>
      </c>
      <c r="F4542" s="7" t="n">
        <v>-1</v>
      </c>
      <c r="G4542" s="7" t="n">
        <v>1</v>
      </c>
      <c r="H4542" s="7" t="n">
        <v>0</v>
      </c>
    </row>
    <row r="4543" spans="1:5">
      <c r="A4543" t="s">
        <v>4</v>
      </c>
      <c r="B4543" s="4" t="s">
        <v>5</v>
      </c>
      <c r="C4543" s="4" t="s">
        <v>10</v>
      </c>
    </row>
    <row r="4544" spans="1:5">
      <c r="A4544" t="n">
        <v>36739</v>
      </c>
      <c r="B4544" s="26" t="n">
        <v>16</v>
      </c>
      <c r="C4544" s="7" t="n">
        <v>50</v>
      </c>
    </row>
    <row r="4545" spans="1:8">
      <c r="A4545" t="s">
        <v>4</v>
      </c>
      <c r="B4545" s="4" t="s">
        <v>5</v>
      </c>
      <c r="C4545" s="4" t="s">
        <v>10</v>
      </c>
      <c r="D4545" s="4" t="s">
        <v>14</v>
      </c>
      <c r="E4545" s="4" t="s">
        <v>6</v>
      </c>
      <c r="F4545" s="4" t="s">
        <v>19</v>
      </c>
      <c r="G4545" s="4" t="s">
        <v>19</v>
      </c>
      <c r="H4545" s="4" t="s">
        <v>19</v>
      </c>
    </row>
    <row r="4546" spans="1:8">
      <c r="A4546" t="n">
        <v>36742</v>
      </c>
      <c r="B4546" s="40" t="n">
        <v>48</v>
      </c>
      <c r="C4546" s="7" t="n">
        <v>1570</v>
      </c>
      <c r="D4546" s="7" t="n">
        <v>0</v>
      </c>
      <c r="E4546" s="7" t="s">
        <v>234</v>
      </c>
      <c r="F4546" s="7" t="n">
        <v>-1</v>
      </c>
      <c r="G4546" s="7" t="n">
        <v>1</v>
      </c>
      <c r="H4546" s="7" t="n">
        <v>0</v>
      </c>
    </row>
    <row r="4547" spans="1:8">
      <c r="A4547" t="s">
        <v>4</v>
      </c>
      <c r="B4547" s="4" t="s">
        <v>5</v>
      </c>
      <c r="C4547" s="4" t="s">
        <v>10</v>
      </c>
    </row>
    <row r="4548" spans="1:8">
      <c r="A4548" t="n">
        <v>36771</v>
      </c>
      <c r="B4548" s="26" t="n">
        <v>16</v>
      </c>
      <c r="C4548" s="7" t="n">
        <v>100</v>
      </c>
    </row>
    <row r="4549" spans="1:8">
      <c r="A4549" t="s">
        <v>4</v>
      </c>
      <c r="B4549" s="4" t="s">
        <v>5</v>
      </c>
      <c r="C4549" s="4" t="s">
        <v>10</v>
      </c>
    </row>
    <row r="4550" spans="1:8">
      <c r="A4550" t="n">
        <v>36774</v>
      </c>
      <c r="B4550" s="26" t="n">
        <v>16</v>
      </c>
      <c r="C4550" s="7" t="n">
        <v>400</v>
      </c>
    </row>
    <row r="4551" spans="1:8">
      <c r="A4551" t="s">
        <v>4</v>
      </c>
      <c r="B4551" s="4" t="s">
        <v>5</v>
      </c>
      <c r="C4551" s="4" t="s">
        <v>10</v>
      </c>
      <c r="D4551" s="4" t="s">
        <v>14</v>
      </c>
    </row>
    <row r="4552" spans="1:8">
      <c r="A4552" t="n">
        <v>36777</v>
      </c>
      <c r="B4552" s="58" t="n">
        <v>89</v>
      </c>
      <c r="C4552" s="7" t="n">
        <v>8</v>
      </c>
      <c r="D4552" s="7" t="n">
        <v>0</v>
      </c>
    </row>
    <row r="4553" spans="1:8">
      <c r="A4553" t="s">
        <v>4</v>
      </c>
      <c r="B4553" s="4" t="s">
        <v>5</v>
      </c>
      <c r="C4553" s="4" t="s">
        <v>14</v>
      </c>
      <c r="D4553" s="4" t="s">
        <v>10</v>
      </c>
      <c r="E4553" s="4" t="s">
        <v>10</v>
      </c>
      <c r="F4553" s="4" t="s">
        <v>14</v>
      </c>
    </row>
    <row r="4554" spans="1:8">
      <c r="A4554" t="n">
        <v>36781</v>
      </c>
      <c r="B4554" s="22" t="n">
        <v>25</v>
      </c>
      <c r="C4554" s="7" t="n">
        <v>1</v>
      </c>
      <c r="D4554" s="7" t="n">
        <v>60</v>
      </c>
      <c r="E4554" s="7" t="n">
        <v>640</v>
      </c>
      <c r="F4554" s="7" t="n">
        <v>1</v>
      </c>
    </row>
    <row r="4555" spans="1:8">
      <c r="A4555" t="s">
        <v>4</v>
      </c>
      <c r="B4555" s="4" t="s">
        <v>5</v>
      </c>
      <c r="C4555" s="4" t="s">
        <v>14</v>
      </c>
      <c r="D4555" s="4" t="s">
        <v>10</v>
      </c>
      <c r="E4555" s="4" t="s">
        <v>6</v>
      </c>
    </row>
    <row r="4556" spans="1:8">
      <c r="A4556" t="n">
        <v>36788</v>
      </c>
      <c r="B4556" s="35" t="n">
        <v>51</v>
      </c>
      <c r="C4556" s="7" t="n">
        <v>4</v>
      </c>
      <c r="D4556" s="7" t="n">
        <v>1570</v>
      </c>
      <c r="E4556" s="7" t="s">
        <v>155</v>
      </c>
    </row>
    <row r="4557" spans="1:8">
      <c r="A4557" t="s">
        <v>4</v>
      </c>
      <c r="B4557" s="4" t="s">
        <v>5</v>
      </c>
      <c r="C4557" s="4" t="s">
        <v>10</v>
      </c>
    </row>
    <row r="4558" spans="1:8">
      <c r="A4558" t="n">
        <v>36801</v>
      </c>
      <c r="B4558" s="26" t="n">
        <v>16</v>
      </c>
      <c r="C4558" s="7" t="n">
        <v>0</v>
      </c>
    </row>
    <row r="4559" spans="1:8">
      <c r="A4559" t="s">
        <v>4</v>
      </c>
      <c r="B4559" s="4" t="s">
        <v>5</v>
      </c>
      <c r="C4559" s="4" t="s">
        <v>10</v>
      </c>
      <c r="D4559" s="4" t="s">
        <v>14</v>
      </c>
      <c r="E4559" s="4" t="s">
        <v>14</v>
      </c>
      <c r="F4559" s="4" t="s">
        <v>9</v>
      </c>
      <c r="G4559" s="4" t="s">
        <v>88</v>
      </c>
      <c r="H4559" s="4" t="s">
        <v>14</v>
      </c>
      <c r="I4559" s="4" t="s">
        <v>14</v>
      </c>
      <c r="J4559" s="4" t="s">
        <v>14</v>
      </c>
    </row>
    <row r="4560" spans="1:8">
      <c r="A4560" t="n">
        <v>36804</v>
      </c>
      <c r="B4560" s="36" t="n">
        <v>26</v>
      </c>
      <c r="C4560" s="7" t="n">
        <v>1570</v>
      </c>
      <c r="D4560" s="7" t="n">
        <v>8</v>
      </c>
      <c r="E4560" s="7" t="n">
        <v>17</v>
      </c>
      <c r="F4560" s="7" t="n">
        <v>51203</v>
      </c>
      <c r="G4560" s="7" t="s">
        <v>398</v>
      </c>
      <c r="H4560" s="7" t="n">
        <v>8</v>
      </c>
      <c r="I4560" s="7" t="n">
        <v>2</v>
      </c>
      <c r="J4560" s="7" t="n">
        <v>0</v>
      </c>
    </row>
    <row r="4561" spans="1:10">
      <c r="A4561" t="s">
        <v>4</v>
      </c>
      <c r="B4561" s="4" t="s">
        <v>5</v>
      </c>
      <c r="C4561" s="4" t="s">
        <v>14</v>
      </c>
      <c r="D4561" s="4" t="s">
        <v>10</v>
      </c>
    </row>
    <row r="4562" spans="1:10">
      <c r="A4562" t="n">
        <v>36825</v>
      </c>
      <c r="B4562" s="52" t="n">
        <v>45</v>
      </c>
      <c r="C4562" s="7" t="n">
        <v>7</v>
      </c>
      <c r="D4562" s="7" t="n">
        <v>255</v>
      </c>
    </row>
    <row r="4563" spans="1:10">
      <c r="A4563" t="s">
        <v>4</v>
      </c>
      <c r="B4563" s="4" t="s">
        <v>5</v>
      </c>
      <c r="C4563" s="4" t="s">
        <v>10</v>
      </c>
      <c r="D4563" s="4" t="s">
        <v>14</v>
      </c>
    </row>
    <row r="4564" spans="1:10">
      <c r="A4564" t="n">
        <v>36829</v>
      </c>
      <c r="B4564" s="58" t="n">
        <v>89</v>
      </c>
      <c r="C4564" s="7" t="n">
        <v>65533</v>
      </c>
      <c r="D4564" s="7" t="n">
        <v>0</v>
      </c>
    </row>
    <row r="4565" spans="1:10">
      <c r="A4565" t="s">
        <v>4</v>
      </c>
      <c r="B4565" s="4" t="s">
        <v>5</v>
      </c>
      <c r="C4565" s="4" t="s">
        <v>10</v>
      </c>
    </row>
    <row r="4566" spans="1:10">
      <c r="A4566" t="n">
        <v>36833</v>
      </c>
      <c r="B4566" s="26" t="n">
        <v>16</v>
      </c>
      <c r="C4566" s="7" t="n">
        <v>200</v>
      </c>
    </row>
    <row r="4567" spans="1:10">
      <c r="A4567" t="s">
        <v>4</v>
      </c>
      <c r="B4567" s="4" t="s">
        <v>5</v>
      </c>
      <c r="C4567" s="4" t="s">
        <v>10</v>
      </c>
      <c r="D4567" s="4" t="s">
        <v>14</v>
      </c>
    </row>
    <row r="4568" spans="1:10">
      <c r="A4568" t="n">
        <v>36836</v>
      </c>
      <c r="B4568" s="58" t="n">
        <v>89</v>
      </c>
      <c r="C4568" s="7" t="n">
        <v>65533</v>
      </c>
      <c r="D4568" s="7" t="n">
        <v>1</v>
      </c>
    </row>
    <row r="4569" spans="1:10">
      <c r="A4569" t="s">
        <v>4</v>
      </c>
      <c r="B4569" s="4" t="s">
        <v>5</v>
      </c>
      <c r="C4569" s="4" t="s">
        <v>14</v>
      </c>
      <c r="D4569" s="4" t="s">
        <v>10</v>
      </c>
      <c r="E4569" s="4" t="s">
        <v>10</v>
      </c>
      <c r="F4569" s="4" t="s">
        <v>14</v>
      </c>
    </row>
    <row r="4570" spans="1:10">
      <c r="A4570" t="n">
        <v>36840</v>
      </c>
      <c r="B4570" s="22" t="n">
        <v>25</v>
      </c>
      <c r="C4570" s="7" t="n">
        <v>1</v>
      </c>
      <c r="D4570" s="7" t="n">
        <v>65535</v>
      </c>
      <c r="E4570" s="7" t="n">
        <v>65535</v>
      </c>
      <c r="F4570" s="7" t="n">
        <v>0</v>
      </c>
    </row>
    <row r="4571" spans="1:10">
      <c r="A4571" t="s">
        <v>4</v>
      </c>
      <c r="B4571" s="4" t="s">
        <v>5</v>
      </c>
      <c r="C4571" s="4" t="s">
        <v>10</v>
      </c>
      <c r="D4571" s="4" t="s">
        <v>14</v>
      </c>
    </row>
    <row r="4572" spans="1:10">
      <c r="A4572" t="n">
        <v>36847</v>
      </c>
      <c r="B4572" s="56" t="n">
        <v>56</v>
      </c>
      <c r="C4572" s="7" t="n">
        <v>67</v>
      </c>
      <c r="D4572" s="7" t="n">
        <v>0</v>
      </c>
    </row>
    <row r="4573" spans="1:10">
      <c r="A4573" t="s">
        <v>4</v>
      </c>
      <c r="B4573" s="4" t="s">
        <v>5</v>
      </c>
      <c r="C4573" s="4" t="s">
        <v>14</v>
      </c>
      <c r="D4573" s="4" t="s">
        <v>10</v>
      </c>
      <c r="E4573" s="4" t="s">
        <v>19</v>
      </c>
    </row>
    <row r="4574" spans="1:10">
      <c r="A4574" t="n">
        <v>36851</v>
      </c>
      <c r="B4574" s="46" t="n">
        <v>58</v>
      </c>
      <c r="C4574" s="7" t="n">
        <v>101</v>
      </c>
      <c r="D4574" s="7" t="n">
        <v>300</v>
      </c>
      <c r="E4574" s="7" t="n">
        <v>1</v>
      </c>
    </row>
    <row r="4575" spans="1:10">
      <c r="A4575" t="s">
        <v>4</v>
      </c>
      <c r="B4575" s="4" t="s">
        <v>5</v>
      </c>
      <c r="C4575" s="4" t="s">
        <v>14</v>
      </c>
      <c r="D4575" s="4" t="s">
        <v>10</v>
      </c>
    </row>
    <row r="4576" spans="1:10">
      <c r="A4576" t="n">
        <v>36859</v>
      </c>
      <c r="B4576" s="46" t="n">
        <v>58</v>
      </c>
      <c r="C4576" s="7" t="n">
        <v>254</v>
      </c>
      <c r="D4576" s="7" t="n">
        <v>0</v>
      </c>
    </row>
    <row r="4577" spans="1:6">
      <c r="A4577" t="s">
        <v>4</v>
      </c>
      <c r="B4577" s="4" t="s">
        <v>5</v>
      </c>
      <c r="C4577" s="4" t="s">
        <v>14</v>
      </c>
      <c r="D4577" s="4" t="s">
        <v>14</v>
      </c>
      <c r="E4577" s="4" t="s">
        <v>19</v>
      </c>
      <c r="F4577" s="4" t="s">
        <v>19</v>
      </c>
      <c r="G4577" s="4" t="s">
        <v>19</v>
      </c>
      <c r="H4577" s="4" t="s">
        <v>10</v>
      </c>
    </row>
    <row r="4578" spans="1:6">
      <c r="A4578" t="n">
        <v>36863</v>
      </c>
      <c r="B4578" s="52" t="n">
        <v>45</v>
      </c>
      <c r="C4578" s="7" t="n">
        <v>2</v>
      </c>
      <c r="D4578" s="7" t="n">
        <v>3</v>
      </c>
      <c r="E4578" s="7" t="n">
        <v>-9.32999992370605</v>
      </c>
      <c r="F4578" s="7" t="n">
        <v>14.1899995803833</v>
      </c>
      <c r="G4578" s="7" t="n">
        <v>80.2900009155273</v>
      </c>
      <c r="H4578" s="7" t="n">
        <v>0</v>
      </c>
    </row>
    <row r="4579" spans="1:6">
      <c r="A4579" t="s">
        <v>4</v>
      </c>
      <c r="B4579" s="4" t="s">
        <v>5</v>
      </c>
      <c r="C4579" s="4" t="s">
        <v>14</v>
      </c>
      <c r="D4579" s="4" t="s">
        <v>14</v>
      </c>
      <c r="E4579" s="4" t="s">
        <v>19</v>
      </c>
      <c r="F4579" s="4" t="s">
        <v>19</v>
      </c>
      <c r="G4579" s="4" t="s">
        <v>19</v>
      </c>
      <c r="H4579" s="4" t="s">
        <v>10</v>
      </c>
      <c r="I4579" s="4" t="s">
        <v>14</v>
      </c>
    </row>
    <row r="4580" spans="1:6">
      <c r="A4580" t="n">
        <v>36880</v>
      </c>
      <c r="B4580" s="52" t="n">
        <v>45</v>
      </c>
      <c r="C4580" s="7" t="n">
        <v>4</v>
      </c>
      <c r="D4580" s="7" t="n">
        <v>3</v>
      </c>
      <c r="E4580" s="7" t="n">
        <v>14.8299999237061</v>
      </c>
      <c r="F4580" s="7" t="n">
        <v>312.190002441406</v>
      </c>
      <c r="G4580" s="7" t="n">
        <v>0.579999983310699</v>
      </c>
      <c r="H4580" s="7" t="n">
        <v>0</v>
      </c>
      <c r="I4580" s="7" t="n">
        <v>0</v>
      </c>
    </row>
    <row r="4581" spans="1:6">
      <c r="A4581" t="s">
        <v>4</v>
      </c>
      <c r="B4581" s="4" t="s">
        <v>5</v>
      </c>
      <c r="C4581" s="4" t="s">
        <v>14</v>
      </c>
      <c r="D4581" s="4" t="s">
        <v>14</v>
      </c>
      <c r="E4581" s="4" t="s">
        <v>19</v>
      </c>
      <c r="F4581" s="4" t="s">
        <v>10</v>
      </c>
    </row>
    <row r="4582" spans="1:6">
      <c r="A4582" t="n">
        <v>36898</v>
      </c>
      <c r="B4582" s="52" t="n">
        <v>45</v>
      </c>
      <c r="C4582" s="7" t="n">
        <v>5</v>
      </c>
      <c r="D4582" s="7" t="n">
        <v>3</v>
      </c>
      <c r="E4582" s="7" t="n">
        <v>5.59999990463257</v>
      </c>
      <c r="F4582" s="7" t="n">
        <v>0</v>
      </c>
    </row>
    <row r="4583" spans="1:6">
      <c r="A4583" t="s">
        <v>4</v>
      </c>
      <c r="B4583" s="4" t="s">
        <v>5</v>
      </c>
      <c r="C4583" s="4" t="s">
        <v>14</v>
      </c>
      <c r="D4583" s="4" t="s">
        <v>14</v>
      </c>
      <c r="E4583" s="4" t="s">
        <v>19</v>
      </c>
      <c r="F4583" s="4" t="s">
        <v>10</v>
      </c>
    </row>
    <row r="4584" spans="1:6">
      <c r="A4584" t="n">
        <v>36907</v>
      </c>
      <c r="B4584" s="52" t="n">
        <v>45</v>
      </c>
      <c r="C4584" s="7" t="n">
        <v>11</v>
      </c>
      <c r="D4584" s="7" t="n">
        <v>3</v>
      </c>
      <c r="E4584" s="7" t="n">
        <v>38</v>
      </c>
      <c r="F4584" s="7" t="n">
        <v>0</v>
      </c>
    </row>
    <row r="4585" spans="1:6">
      <c r="A4585" t="s">
        <v>4</v>
      </c>
      <c r="B4585" s="4" t="s">
        <v>5</v>
      </c>
      <c r="C4585" s="4" t="s">
        <v>10</v>
      </c>
      <c r="D4585" s="4" t="s">
        <v>19</v>
      </c>
      <c r="E4585" s="4" t="s">
        <v>19</v>
      </c>
      <c r="F4585" s="4" t="s">
        <v>19</v>
      </c>
      <c r="G4585" s="4" t="s">
        <v>19</v>
      </c>
    </row>
    <row r="4586" spans="1:6">
      <c r="A4586" t="n">
        <v>36916</v>
      </c>
      <c r="B4586" s="30" t="n">
        <v>46</v>
      </c>
      <c r="C4586" s="7" t="n">
        <v>8</v>
      </c>
      <c r="D4586" s="7" t="n">
        <v>-11.9300003051758</v>
      </c>
      <c r="E4586" s="7" t="n">
        <v>14.2299995422363</v>
      </c>
      <c r="F4586" s="7" t="n">
        <v>82.4199981689453</v>
      </c>
      <c r="G4586" s="7" t="n">
        <v>121.5</v>
      </c>
    </row>
    <row r="4587" spans="1:6">
      <c r="A4587" t="s">
        <v>4</v>
      </c>
      <c r="B4587" s="4" t="s">
        <v>5</v>
      </c>
      <c r="C4587" s="4" t="s">
        <v>10</v>
      </c>
      <c r="D4587" s="4" t="s">
        <v>19</v>
      </c>
      <c r="E4587" s="4" t="s">
        <v>19</v>
      </c>
      <c r="F4587" s="4" t="s">
        <v>19</v>
      </c>
      <c r="G4587" s="4" t="s">
        <v>19</v>
      </c>
    </row>
    <row r="4588" spans="1:6">
      <c r="A4588" t="n">
        <v>36935</v>
      </c>
      <c r="B4588" s="30" t="n">
        <v>46</v>
      </c>
      <c r="C4588" s="7" t="n">
        <v>67</v>
      </c>
      <c r="D4588" s="7" t="n">
        <v>-12.0600004196167</v>
      </c>
      <c r="E4588" s="7" t="n">
        <v>12.5299997329712</v>
      </c>
      <c r="F4588" s="7" t="n">
        <v>82.5</v>
      </c>
      <c r="G4588" s="7" t="n">
        <v>119.599998474121</v>
      </c>
    </row>
    <row r="4589" spans="1:6">
      <c r="A4589" t="s">
        <v>4</v>
      </c>
      <c r="B4589" s="4" t="s">
        <v>5</v>
      </c>
      <c r="C4589" s="4" t="s">
        <v>10</v>
      </c>
      <c r="D4589" s="4" t="s">
        <v>19</v>
      </c>
      <c r="E4589" s="4" t="s">
        <v>19</v>
      </c>
      <c r="F4589" s="4" t="s">
        <v>19</v>
      </c>
      <c r="G4589" s="4" t="s">
        <v>19</v>
      </c>
    </row>
    <row r="4590" spans="1:6">
      <c r="A4590" t="n">
        <v>36954</v>
      </c>
      <c r="B4590" s="30" t="n">
        <v>46</v>
      </c>
      <c r="C4590" s="7" t="n">
        <v>1570</v>
      </c>
      <c r="D4590" s="7" t="n">
        <v>-11.9399995803833</v>
      </c>
      <c r="E4590" s="7" t="n">
        <v>12.539999961853</v>
      </c>
      <c r="F4590" s="7" t="n">
        <v>71.7399978637695</v>
      </c>
      <c r="G4590" s="7" t="n">
        <v>114</v>
      </c>
    </row>
    <row r="4591" spans="1:6">
      <c r="A4591" t="s">
        <v>4</v>
      </c>
      <c r="B4591" s="4" t="s">
        <v>5</v>
      </c>
      <c r="C4591" s="4" t="s">
        <v>10</v>
      </c>
      <c r="D4591" s="4" t="s">
        <v>19</v>
      </c>
      <c r="E4591" s="4" t="s">
        <v>19</v>
      </c>
      <c r="F4591" s="4" t="s">
        <v>19</v>
      </c>
      <c r="G4591" s="4" t="s">
        <v>19</v>
      </c>
    </row>
    <row r="4592" spans="1:6">
      <c r="A4592" t="n">
        <v>36973</v>
      </c>
      <c r="B4592" s="30" t="n">
        <v>46</v>
      </c>
      <c r="C4592" s="7" t="n">
        <v>1571</v>
      </c>
      <c r="D4592" s="7" t="n">
        <v>-10.7399997711182</v>
      </c>
      <c r="E4592" s="7" t="n">
        <v>12.5299997329712</v>
      </c>
      <c r="F4592" s="7" t="n">
        <v>69.5800018310547</v>
      </c>
      <c r="G4592" s="7" t="n">
        <v>111.599998474121</v>
      </c>
    </row>
    <row r="4593" spans="1:9">
      <c r="A4593" t="s">
        <v>4</v>
      </c>
      <c r="B4593" s="4" t="s">
        <v>5</v>
      </c>
      <c r="C4593" s="4" t="s">
        <v>10</v>
      </c>
      <c r="D4593" s="4" t="s">
        <v>19</v>
      </c>
      <c r="E4593" s="4" t="s">
        <v>19</v>
      </c>
      <c r="F4593" s="4" t="s">
        <v>19</v>
      </c>
      <c r="G4593" s="4" t="s">
        <v>19</v>
      </c>
    </row>
    <row r="4594" spans="1:9">
      <c r="A4594" t="n">
        <v>36992</v>
      </c>
      <c r="B4594" s="30" t="n">
        <v>46</v>
      </c>
      <c r="C4594" s="7" t="n">
        <v>1661</v>
      </c>
      <c r="D4594" s="7" t="n">
        <v>-12.0799999237061</v>
      </c>
      <c r="E4594" s="7" t="n">
        <v>12.539999961853</v>
      </c>
      <c r="F4594" s="7" t="n">
        <v>73.870002746582</v>
      </c>
      <c r="G4594" s="7" t="n">
        <v>112.900001525879</v>
      </c>
    </row>
    <row r="4595" spans="1:9">
      <c r="A4595" t="s">
        <v>4</v>
      </c>
      <c r="B4595" s="4" t="s">
        <v>5</v>
      </c>
      <c r="C4595" s="4" t="s">
        <v>10</v>
      </c>
      <c r="D4595" s="4" t="s">
        <v>19</v>
      </c>
      <c r="E4595" s="4" t="s">
        <v>19</v>
      </c>
      <c r="F4595" s="4" t="s">
        <v>19</v>
      </c>
      <c r="G4595" s="4" t="s">
        <v>19</v>
      </c>
    </row>
    <row r="4596" spans="1:9">
      <c r="A4596" t="n">
        <v>37011</v>
      </c>
      <c r="B4596" s="30" t="n">
        <v>46</v>
      </c>
      <c r="C4596" s="7" t="n">
        <v>1663</v>
      </c>
      <c r="D4596" s="7" t="n">
        <v>-12.1000003814697</v>
      </c>
      <c r="E4596" s="7" t="n">
        <v>12.539999961853</v>
      </c>
      <c r="F4596" s="7" t="n">
        <v>76.6699981689453</v>
      </c>
      <c r="G4596" s="7" t="n">
        <v>141.199996948242</v>
      </c>
    </row>
    <row r="4597" spans="1:9">
      <c r="A4597" t="s">
        <v>4</v>
      </c>
      <c r="B4597" s="4" t="s">
        <v>5</v>
      </c>
      <c r="C4597" s="4" t="s">
        <v>10</v>
      </c>
      <c r="D4597" s="4" t="s">
        <v>19</v>
      </c>
      <c r="E4597" s="4" t="s">
        <v>19</v>
      </c>
      <c r="F4597" s="4" t="s">
        <v>19</v>
      </c>
      <c r="G4597" s="4" t="s">
        <v>19</v>
      </c>
    </row>
    <row r="4598" spans="1:9">
      <c r="A4598" t="n">
        <v>37030</v>
      </c>
      <c r="B4598" s="30" t="n">
        <v>46</v>
      </c>
      <c r="C4598" s="7" t="n">
        <v>1662</v>
      </c>
      <c r="D4598" s="7" t="n">
        <v>-3.14000010490417</v>
      </c>
      <c r="E4598" s="7" t="n">
        <v>12.5299997329712</v>
      </c>
      <c r="F4598" s="7" t="n">
        <v>78.5699996948242</v>
      </c>
      <c r="G4598" s="7" t="n">
        <v>249.5</v>
      </c>
    </row>
    <row r="4599" spans="1:9">
      <c r="A4599" t="s">
        <v>4</v>
      </c>
      <c r="B4599" s="4" t="s">
        <v>5</v>
      </c>
      <c r="C4599" s="4" t="s">
        <v>10</v>
      </c>
      <c r="D4599" s="4" t="s">
        <v>19</v>
      </c>
      <c r="E4599" s="4" t="s">
        <v>19</v>
      </c>
      <c r="F4599" s="4" t="s">
        <v>19</v>
      </c>
      <c r="G4599" s="4" t="s">
        <v>19</v>
      </c>
    </row>
    <row r="4600" spans="1:9">
      <c r="A4600" t="n">
        <v>37049</v>
      </c>
      <c r="B4600" s="30" t="n">
        <v>46</v>
      </c>
      <c r="C4600" s="7" t="n">
        <v>1660</v>
      </c>
      <c r="D4600" s="7" t="n">
        <v>-0.0900000035762787</v>
      </c>
      <c r="E4600" s="7" t="n">
        <v>12.5299997329712</v>
      </c>
      <c r="F4600" s="7" t="n">
        <v>70.7900009155273</v>
      </c>
      <c r="G4600" s="7" t="n">
        <v>296.200012207031</v>
      </c>
    </row>
    <row r="4601" spans="1:9">
      <c r="A4601" t="s">
        <v>4</v>
      </c>
      <c r="B4601" s="4" t="s">
        <v>5</v>
      </c>
      <c r="C4601" s="4" t="s">
        <v>10</v>
      </c>
      <c r="D4601" s="4" t="s">
        <v>19</v>
      </c>
      <c r="E4601" s="4" t="s">
        <v>19</v>
      </c>
      <c r="F4601" s="4" t="s">
        <v>14</v>
      </c>
    </row>
    <row r="4602" spans="1:9">
      <c r="A4602" t="n">
        <v>37068</v>
      </c>
      <c r="B4602" s="60" t="n">
        <v>52</v>
      </c>
      <c r="C4602" s="7" t="n">
        <v>1662</v>
      </c>
      <c r="D4602" s="7" t="n">
        <v>249.5</v>
      </c>
      <c r="E4602" s="7" t="n">
        <v>0</v>
      </c>
      <c r="F4602" s="7" t="n">
        <v>0</v>
      </c>
    </row>
    <row r="4603" spans="1:9">
      <c r="A4603" t="s">
        <v>4</v>
      </c>
      <c r="B4603" s="4" t="s">
        <v>5</v>
      </c>
      <c r="C4603" s="4" t="s">
        <v>10</v>
      </c>
      <c r="D4603" s="4" t="s">
        <v>14</v>
      </c>
      <c r="E4603" s="4" t="s">
        <v>14</v>
      </c>
      <c r="F4603" s="4" t="s">
        <v>6</v>
      </c>
    </row>
    <row r="4604" spans="1:9">
      <c r="A4604" t="n">
        <v>37080</v>
      </c>
      <c r="B4604" s="32" t="n">
        <v>20</v>
      </c>
      <c r="C4604" s="7" t="n">
        <v>67</v>
      </c>
      <c r="D4604" s="7" t="n">
        <v>2</v>
      </c>
      <c r="E4604" s="7" t="n">
        <v>11</v>
      </c>
      <c r="F4604" s="7" t="s">
        <v>399</v>
      </c>
    </row>
    <row r="4605" spans="1:9">
      <c r="A4605" t="s">
        <v>4</v>
      </c>
      <c r="B4605" s="4" t="s">
        <v>5</v>
      </c>
      <c r="C4605" s="4" t="s">
        <v>14</v>
      </c>
      <c r="D4605" s="4" t="s">
        <v>14</v>
      </c>
      <c r="E4605" s="4" t="s">
        <v>19</v>
      </c>
      <c r="F4605" s="4" t="s">
        <v>19</v>
      </c>
      <c r="G4605" s="4" t="s">
        <v>19</v>
      </c>
      <c r="H4605" s="4" t="s">
        <v>10</v>
      </c>
    </row>
    <row r="4606" spans="1:9">
      <c r="A4606" t="n">
        <v>37106</v>
      </c>
      <c r="B4606" s="52" t="n">
        <v>45</v>
      </c>
      <c r="C4606" s="7" t="n">
        <v>2</v>
      </c>
      <c r="D4606" s="7" t="n">
        <v>3</v>
      </c>
      <c r="E4606" s="7" t="n">
        <v>-1.51999998092651</v>
      </c>
      <c r="F4606" s="7" t="n">
        <v>13.5200004577637</v>
      </c>
      <c r="G4606" s="7" t="n">
        <v>72.0400009155273</v>
      </c>
      <c r="H4606" s="7" t="n">
        <v>2200</v>
      </c>
    </row>
    <row r="4607" spans="1:9">
      <c r="A4607" t="s">
        <v>4</v>
      </c>
      <c r="B4607" s="4" t="s">
        <v>5</v>
      </c>
      <c r="C4607" s="4" t="s">
        <v>14</v>
      </c>
      <c r="D4607" s="4" t="s">
        <v>14</v>
      </c>
      <c r="E4607" s="4" t="s">
        <v>19</v>
      </c>
      <c r="F4607" s="4" t="s">
        <v>19</v>
      </c>
      <c r="G4607" s="4" t="s">
        <v>19</v>
      </c>
      <c r="H4607" s="4" t="s">
        <v>10</v>
      </c>
      <c r="I4607" s="4" t="s">
        <v>14</v>
      </c>
    </row>
    <row r="4608" spans="1:9">
      <c r="A4608" t="n">
        <v>37123</v>
      </c>
      <c r="B4608" s="52" t="n">
        <v>45</v>
      </c>
      <c r="C4608" s="7" t="n">
        <v>4</v>
      </c>
      <c r="D4608" s="7" t="n">
        <v>3</v>
      </c>
      <c r="E4608" s="7" t="n">
        <v>16.2700004577637</v>
      </c>
      <c r="F4608" s="7" t="n">
        <v>124.459999084473</v>
      </c>
      <c r="G4608" s="7" t="n">
        <v>0.579999983310699</v>
      </c>
      <c r="H4608" s="7" t="n">
        <v>2200</v>
      </c>
      <c r="I4608" s="7" t="n">
        <v>1</v>
      </c>
    </row>
    <row r="4609" spans="1:9">
      <c r="A4609" t="s">
        <v>4</v>
      </c>
      <c r="B4609" s="4" t="s">
        <v>5</v>
      </c>
      <c r="C4609" s="4" t="s">
        <v>14</v>
      </c>
      <c r="D4609" s="4" t="s">
        <v>14</v>
      </c>
      <c r="E4609" s="4" t="s">
        <v>19</v>
      </c>
      <c r="F4609" s="4" t="s">
        <v>10</v>
      </c>
    </row>
    <row r="4610" spans="1:9">
      <c r="A4610" t="n">
        <v>37141</v>
      </c>
      <c r="B4610" s="52" t="n">
        <v>45</v>
      </c>
      <c r="C4610" s="7" t="n">
        <v>5</v>
      </c>
      <c r="D4610" s="7" t="n">
        <v>3</v>
      </c>
      <c r="E4610" s="7" t="n">
        <v>6.5</v>
      </c>
      <c r="F4610" s="7" t="n">
        <v>2200</v>
      </c>
    </row>
    <row r="4611" spans="1:9">
      <c r="A4611" t="s">
        <v>4</v>
      </c>
      <c r="B4611" s="4" t="s">
        <v>5</v>
      </c>
      <c r="C4611" s="4" t="s">
        <v>14</v>
      </c>
      <c r="D4611" s="4" t="s">
        <v>14</v>
      </c>
      <c r="E4611" s="4" t="s">
        <v>19</v>
      </c>
      <c r="F4611" s="4" t="s">
        <v>10</v>
      </c>
    </row>
    <row r="4612" spans="1:9">
      <c r="A4612" t="n">
        <v>37150</v>
      </c>
      <c r="B4612" s="52" t="n">
        <v>45</v>
      </c>
      <c r="C4612" s="7" t="n">
        <v>11</v>
      </c>
      <c r="D4612" s="7" t="n">
        <v>3</v>
      </c>
      <c r="E4612" s="7" t="n">
        <v>38</v>
      </c>
      <c r="F4612" s="7" t="n">
        <v>2200</v>
      </c>
    </row>
    <row r="4613" spans="1:9">
      <c r="A4613" t="s">
        <v>4</v>
      </c>
      <c r="B4613" s="4" t="s">
        <v>5</v>
      </c>
      <c r="C4613" s="4" t="s">
        <v>14</v>
      </c>
      <c r="D4613" s="4" t="s">
        <v>10</v>
      </c>
    </row>
    <row r="4614" spans="1:9">
      <c r="A4614" t="n">
        <v>37159</v>
      </c>
      <c r="B4614" s="46" t="n">
        <v>58</v>
      </c>
      <c r="C4614" s="7" t="n">
        <v>255</v>
      </c>
      <c r="D4614" s="7" t="n">
        <v>0</v>
      </c>
    </row>
    <row r="4615" spans="1:9">
      <c r="A4615" t="s">
        <v>4</v>
      </c>
      <c r="B4615" s="4" t="s">
        <v>5</v>
      </c>
      <c r="C4615" s="4" t="s">
        <v>10</v>
      </c>
    </row>
    <row r="4616" spans="1:9">
      <c r="A4616" t="n">
        <v>37163</v>
      </c>
      <c r="B4616" s="26" t="n">
        <v>16</v>
      </c>
      <c r="C4616" s="7" t="n">
        <v>300</v>
      </c>
    </row>
    <row r="4617" spans="1:9">
      <c r="A4617" t="s">
        <v>4</v>
      </c>
      <c r="B4617" s="4" t="s">
        <v>5</v>
      </c>
      <c r="C4617" s="4" t="s">
        <v>10</v>
      </c>
      <c r="D4617" s="4" t="s">
        <v>14</v>
      </c>
      <c r="E4617" s="4" t="s">
        <v>6</v>
      </c>
      <c r="F4617" s="4" t="s">
        <v>19</v>
      </c>
      <c r="G4617" s="4" t="s">
        <v>19</v>
      </c>
      <c r="H4617" s="4" t="s">
        <v>19</v>
      </c>
    </row>
    <row r="4618" spans="1:9">
      <c r="A4618" t="n">
        <v>37166</v>
      </c>
      <c r="B4618" s="40" t="n">
        <v>48</v>
      </c>
      <c r="C4618" s="7" t="n">
        <v>1572</v>
      </c>
      <c r="D4618" s="7" t="n">
        <v>0</v>
      </c>
      <c r="E4618" s="7" t="s">
        <v>234</v>
      </c>
      <c r="F4618" s="7" t="n">
        <v>-1</v>
      </c>
      <c r="G4618" s="7" t="n">
        <v>1</v>
      </c>
      <c r="H4618" s="7" t="n">
        <v>0</v>
      </c>
    </row>
    <row r="4619" spans="1:9">
      <c r="A4619" t="s">
        <v>4</v>
      </c>
      <c r="B4619" s="4" t="s">
        <v>5</v>
      </c>
      <c r="C4619" s="4" t="s">
        <v>14</v>
      </c>
      <c r="D4619" s="4" t="s">
        <v>10</v>
      </c>
      <c r="E4619" s="4" t="s">
        <v>10</v>
      </c>
      <c r="F4619" s="4" t="s">
        <v>14</v>
      </c>
    </row>
    <row r="4620" spans="1:9">
      <c r="A4620" t="n">
        <v>37195</v>
      </c>
      <c r="B4620" s="22" t="n">
        <v>25</v>
      </c>
      <c r="C4620" s="7" t="n">
        <v>1</v>
      </c>
      <c r="D4620" s="7" t="n">
        <v>60</v>
      </c>
      <c r="E4620" s="7" t="n">
        <v>640</v>
      </c>
      <c r="F4620" s="7" t="n">
        <v>2</v>
      </c>
    </row>
    <row r="4621" spans="1:9">
      <c r="A4621" t="s">
        <v>4</v>
      </c>
      <c r="B4621" s="4" t="s">
        <v>5</v>
      </c>
      <c r="C4621" s="4" t="s">
        <v>14</v>
      </c>
      <c r="D4621" s="4" t="s">
        <v>10</v>
      </c>
      <c r="E4621" s="4" t="s">
        <v>6</v>
      </c>
    </row>
    <row r="4622" spans="1:9">
      <c r="A4622" t="n">
        <v>37202</v>
      </c>
      <c r="B4622" s="35" t="n">
        <v>51</v>
      </c>
      <c r="C4622" s="7" t="n">
        <v>4</v>
      </c>
      <c r="D4622" s="7" t="n">
        <v>1571</v>
      </c>
      <c r="E4622" s="7" t="s">
        <v>155</v>
      </c>
    </row>
    <row r="4623" spans="1:9">
      <c r="A4623" t="s">
        <v>4</v>
      </c>
      <c r="B4623" s="4" t="s">
        <v>5</v>
      </c>
      <c r="C4623" s="4" t="s">
        <v>10</v>
      </c>
    </row>
    <row r="4624" spans="1:9">
      <c r="A4624" t="n">
        <v>37215</v>
      </c>
      <c r="B4624" s="26" t="n">
        <v>16</v>
      </c>
      <c r="C4624" s="7" t="n">
        <v>0</v>
      </c>
    </row>
    <row r="4625" spans="1:8">
      <c r="A4625" t="s">
        <v>4</v>
      </c>
      <c r="B4625" s="4" t="s">
        <v>5</v>
      </c>
      <c r="C4625" s="4" t="s">
        <v>10</v>
      </c>
      <c r="D4625" s="4" t="s">
        <v>14</v>
      </c>
      <c r="E4625" s="4" t="s">
        <v>9</v>
      </c>
      <c r="F4625" s="4" t="s">
        <v>88</v>
      </c>
      <c r="G4625" s="4" t="s">
        <v>14</v>
      </c>
      <c r="H4625" s="4" t="s">
        <v>14</v>
      </c>
      <c r="I4625" s="4" t="s">
        <v>14</v>
      </c>
    </row>
    <row r="4626" spans="1:8">
      <c r="A4626" t="n">
        <v>37218</v>
      </c>
      <c r="B4626" s="36" t="n">
        <v>26</v>
      </c>
      <c r="C4626" s="7" t="n">
        <v>1571</v>
      </c>
      <c r="D4626" s="7" t="n">
        <v>17</v>
      </c>
      <c r="E4626" s="7" t="n">
        <v>51103</v>
      </c>
      <c r="F4626" s="7" t="s">
        <v>400</v>
      </c>
      <c r="G4626" s="7" t="n">
        <v>8</v>
      </c>
      <c r="H4626" s="7" t="n">
        <v>2</v>
      </c>
      <c r="I4626" s="7" t="n">
        <v>0</v>
      </c>
    </row>
    <row r="4627" spans="1:8">
      <c r="A4627" t="s">
        <v>4</v>
      </c>
      <c r="B4627" s="4" t="s">
        <v>5</v>
      </c>
      <c r="C4627" s="4" t="s">
        <v>10</v>
      </c>
    </row>
    <row r="4628" spans="1:8">
      <c r="A4628" t="n">
        <v>37246</v>
      </c>
      <c r="B4628" s="26" t="n">
        <v>16</v>
      </c>
      <c r="C4628" s="7" t="n">
        <v>1500</v>
      </c>
    </row>
    <row r="4629" spans="1:8">
      <c r="A4629" t="s">
        <v>4</v>
      </c>
      <c r="B4629" s="4" t="s">
        <v>5</v>
      </c>
      <c r="C4629" s="4" t="s">
        <v>14</v>
      </c>
      <c r="D4629" s="4" t="s">
        <v>14</v>
      </c>
      <c r="E4629" s="4" t="s">
        <v>19</v>
      </c>
      <c r="F4629" s="4" t="s">
        <v>19</v>
      </c>
      <c r="G4629" s="4" t="s">
        <v>19</v>
      </c>
      <c r="H4629" s="4" t="s">
        <v>10</v>
      </c>
    </row>
    <row r="4630" spans="1:8">
      <c r="A4630" t="n">
        <v>37249</v>
      </c>
      <c r="B4630" s="52" t="n">
        <v>45</v>
      </c>
      <c r="C4630" s="7" t="n">
        <v>2</v>
      </c>
      <c r="D4630" s="7" t="n">
        <v>3</v>
      </c>
      <c r="E4630" s="7" t="n">
        <v>-3.30999994277954</v>
      </c>
      <c r="F4630" s="7" t="n">
        <v>14.3199996948242</v>
      </c>
      <c r="G4630" s="7" t="n">
        <v>70.2699966430664</v>
      </c>
      <c r="H4630" s="7" t="n">
        <v>1100</v>
      </c>
    </row>
    <row r="4631" spans="1:8">
      <c r="A4631" t="s">
        <v>4</v>
      </c>
      <c r="B4631" s="4" t="s">
        <v>5</v>
      </c>
      <c r="C4631" s="4" t="s">
        <v>14</v>
      </c>
      <c r="D4631" s="4" t="s">
        <v>14</v>
      </c>
      <c r="E4631" s="4" t="s">
        <v>19</v>
      </c>
      <c r="F4631" s="4" t="s">
        <v>19</v>
      </c>
      <c r="G4631" s="4" t="s">
        <v>19</v>
      </c>
      <c r="H4631" s="4" t="s">
        <v>10</v>
      </c>
      <c r="I4631" s="4" t="s">
        <v>14</v>
      </c>
    </row>
    <row r="4632" spans="1:8">
      <c r="A4632" t="n">
        <v>37266</v>
      </c>
      <c r="B4632" s="52" t="n">
        <v>45</v>
      </c>
      <c r="C4632" s="7" t="n">
        <v>4</v>
      </c>
      <c r="D4632" s="7" t="n">
        <v>3</v>
      </c>
      <c r="E4632" s="7" t="n">
        <v>358.25</v>
      </c>
      <c r="F4632" s="7" t="n">
        <v>56.4700012207031</v>
      </c>
      <c r="G4632" s="7" t="n">
        <v>0.579999983310699</v>
      </c>
      <c r="H4632" s="7" t="n">
        <v>1100</v>
      </c>
      <c r="I4632" s="7" t="n">
        <v>1</v>
      </c>
    </row>
    <row r="4633" spans="1:8">
      <c r="A4633" t="s">
        <v>4</v>
      </c>
      <c r="B4633" s="4" t="s">
        <v>5</v>
      </c>
      <c r="C4633" s="4" t="s">
        <v>14</v>
      </c>
      <c r="D4633" s="4" t="s">
        <v>14</v>
      </c>
      <c r="E4633" s="4" t="s">
        <v>19</v>
      </c>
      <c r="F4633" s="4" t="s">
        <v>10</v>
      </c>
    </row>
    <row r="4634" spans="1:8">
      <c r="A4634" t="n">
        <v>37284</v>
      </c>
      <c r="B4634" s="52" t="n">
        <v>45</v>
      </c>
      <c r="C4634" s="7" t="n">
        <v>5</v>
      </c>
      <c r="D4634" s="7" t="n">
        <v>3</v>
      </c>
      <c r="E4634" s="7" t="n">
        <v>6.19999980926514</v>
      </c>
      <c r="F4634" s="7" t="n">
        <v>1100</v>
      </c>
    </row>
    <row r="4635" spans="1:8">
      <c r="A4635" t="s">
        <v>4</v>
      </c>
      <c r="B4635" s="4" t="s">
        <v>5</v>
      </c>
      <c r="C4635" s="4" t="s">
        <v>14</v>
      </c>
      <c r="D4635" s="4" t="s">
        <v>14</v>
      </c>
      <c r="E4635" s="4" t="s">
        <v>19</v>
      </c>
      <c r="F4635" s="4" t="s">
        <v>10</v>
      </c>
    </row>
    <row r="4636" spans="1:8">
      <c r="A4636" t="n">
        <v>37293</v>
      </c>
      <c r="B4636" s="52" t="n">
        <v>45</v>
      </c>
      <c r="C4636" s="7" t="n">
        <v>11</v>
      </c>
      <c r="D4636" s="7" t="n">
        <v>3</v>
      </c>
      <c r="E4636" s="7" t="n">
        <v>38</v>
      </c>
      <c r="F4636" s="7" t="n">
        <v>1100</v>
      </c>
    </row>
    <row r="4637" spans="1:8">
      <c r="A4637" t="s">
        <v>4</v>
      </c>
      <c r="B4637" s="4" t="s">
        <v>5</v>
      </c>
      <c r="C4637" s="4" t="s">
        <v>10</v>
      </c>
      <c r="D4637" s="4" t="s">
        <v>14</v>
      </c>
    </row>
    <row r="4638" spans="1:8">
      <c r="A4638" t="n">
        <v>37302</v>
      </c>
      <c r="B4638" s="58" t="n">
        <v>89</v>
      </c>
      <c r="C4638" s="7" t="n">
        <v>65533</v>
      </c>
      <c r="D4638" s="7" t="n">
        <v>0</v>
      </c>
    </row>
    <row r="4639" spans="1:8">
      <c r="A4639" t="s">
        <v>4</v>
      </c>
      <c r="B4639" s="4" t="s">
        <v>5</v>
      </c>
      <c r="C4639" s="4" t="s">
        <v>10</v>
      </c>
      <c r="D4639" s="4" t="s">
        <v>14</v>
      </c>
    </row>
    <row r="4640" spans="1:8">
      <c r="A4640" t="n">
        <v>37306</v>
      </c>
      <c r="B4640" s="58" t="n">
        <v>89</v>
      </c>
      <c r="C4640" s="7" t="n">
        <v>65533</v>
      </c>
      <c r="D4640" s="7" t="n">
        <v>1</v>
      </c>
    </row>
    <row r="4641" spans="1:9">
      <c r="A4641" t="s">
        <v>4</v>
      </c>
      <c r="B4641" s="4" t="s">
        <v>5</v>
      </c>
      <c r="C4641" s="4" t="s">
        <v>14</v>
      </c>
      <c r="D4641" s="4" t="s">
        <v>10</v>
      </c>
      <c r="E4641" s="4" t="s">
        <v>10</v>
      </c>
      <c r="F4641" s="4" t="s">
        <v>14</v>
      </c>
    </row>
    <row r="4642" spans="1:9">
      <c r="A4642" t="n">
        <v>37310</v>
      </c>
      <c r="B4642" s="22" t="n">
        <v>25</v>
      </c>
      <c r="C4642" s="7" t="n">
        <v>1</v>
      </c>
      <c r="D4642" s="7" t="n">
        <v>65535</v>
      </c>
      <c r="E4642" s="7" t="n">
        <v>65535</v>
      </c>
      <c r="F4642" s="7" t="n">
        <v>0</v>
      </c>
    </row>
    <row r="4643" spans="1:9">
      <c r="A4643" t="s">
        <v>4</v>
      </c>
      <c r="B4643" s="4" t="s">
        <v>5</v>
      </c>
      <c r="C4643" s="4" t="s">
        <v>10</v>
      </c>
      <c r="D4643" s="4" t="s">
        <v>14</v>
      </c>
    </row>
    <row r="4644" spans="1:9">
      <c r="A4644" t="n">
        <v>37317</v>
      </c>
      <c r="B4644" s="56" t="n">
        <v>56</v>
      </c>
      <c r="C4644" s="7" t="n">
        <v>67</v>
      </c>
      <c r="D4644" s="7" t="n">
        <v>0</v>
      </c>
    </row>
    <row r="4645" spans="1:9">
      <c r="A4645" t="s">
        <v>4</v>
      </c>
      <c r="B4645" s="4" t="s">
        <v>5</v>
      </c>
      <c r="C4645" s="4" t="s">
        <v>14</v>
      </c>
      <c r="D4645" s="4" t="s">
        <v>10</v>
      </c>
      <c r="E4645" s="4" t="s">
        <v>19</v>
      </c>
    </row>
    <row r="4646" spans="1:9">
      <c r="A4646" t="n">
        <v>37321</v>
      </c>
      <c r="B4646" s="46" t="n">
        <v>58</v>
      </c>
      <c r="C4646" s="7" t="n">
        <v>101</v>
      </c>
      <c r="D4646" s="7" t="n">
        <v>300</v>
      </c>
      <c r="E4646" s="7" t="n">
        <v>1</v>
      </c>
    </row>
    <row r="4647" spans="1:9">
      <c r="A4647" t="s">
        <v>4</v>
      </c>
      <c r="B4647" s="4" t="s">
        <v>5</v>
      </c>
      <c r="C4647" s="4" t="s">
        <v>14</v>
      </c>
      <c r="D4647" s="4" t="s">
        <v>10</v>
      </c>
    </row>
    <row r="4648" spans="1:9">
      <c r="A4648" t="n">
        <v>37329</v>
      </c>
      <c r="B4648" s="46" t="n">
        <v>58</v>
      </c>
      <c r="C4648" s="7" t="n">
        <v>254</v>
      </c>
      <c r="D4648" s="7" t="n">
        <v>0</v>
      </c>
    </row>
    <row r="4649" spans="1:9">
      <c r="A4649" t="s">
        <v>4</v>
      </c>
      <c r="B4649" s="4" t="s">
        <v>5</v>
      </c>
      <c r="C4649" s="4" t="s">
        <v>10</v>
      </c>
      <c r="D4649" s="4" t="s">
        <v>19</v>
      </c>
      <c r="E4649" s="4" t="s">
        <v>19</v>
      </c>
      <c r="F4649" s="4" t="s">
        <v>19</v>
      </c>
      <c r="G4649" s="4" t="s">
        <v>19</v>
      </c>
    </row>
    <row r="4650" spans="1:9">
      <c r="A4650" t="n">
        <v>37333</v>
      </c>
      <c r="B4650" s="30" t="n">
        <v>46</v>
      </c>
      <c r="C4650" s="7" t="n">
        <v>1662</v>
      </c>
      <c r="D4650" s="7" t="n">
        <v>-4.65000009536743</v>
      </c>
      <c r="E4650" s="7" t="n">
        <v>12.5299997329712</v>
      </c>
      <c r="F4650" s="7" t="n">
        <v>78</v>
      </c>
      <c r="G4650" s="7" t="n">
        <v>249.5</v>
      </c>
    </row>
    <row r="4651" spans="1:9">
      <c r="A4651" t="s">
        <v>4</v>
      </c>
      <c r="B4651" s="4" t="s">
        <v>5</v>
      </c>
      <c r="C4651" s="4" t="s">
        <v>10</v>
      </c>
      <c r="D4651" s="4" t="s">
        <v>19</v>
      </c>
      <c r="E4651" s="4" t="s">
        <v>19</v>
      </c>
      <c r="F4651" s="4" t="s">
        <v>19</v>
      </c>
      <c r="G4651" s="4" t="s">
        <v>19</v>
      </c>
    </row>
    <row r="4652" spans="1:9">
      <c r="A4652" t="n">
        <v>37352</v>
      </c>
      <c r="B4652" s="30" t="n">
        <v>46</v>
      </c>
      <c r="C4652" s="7" t="n">
        <v>1660</v>
      </c>
      <c r="D4652" s="7" t="n">
        <v>-1.00999999046326</v>
      </c>
      <c r="E4652" s="7" t="n">
        <v>12.5299997329712</v>
      </c>
      <c r="F4652" s="7" t="n">
        <v>71.2399978637695</v>
      </c>
      <c r="G4652" s="7" t="n">
        <v>296.200012207031</v>
      </c>
    </row>
    <row r="4653" spans="1:9">
      <c r="A4653" t="s">
        <v>4</v>
      </c>
      <c r="B4653" s="4" t="s">
        <v>5</v>
      </c>
      <c r="C4653" s="4" t="s">
        <v>14</v>
      </c>
      <c r="D4653" s="4" t="s">
        <v>14</v>
      </c>
      <c r="E4653" s="4" t="s">
        <v>19</v>
      </c>
      <c r="F4653" s="4" t="s">
        <v>19</v>
      </c>
      <c r="G4653" s="4" t="s">
        <v>19</v>
      </c>
      <c r="H4653" s="4" t="s">
        <v>10</v>
      </c>
    </row>
    <row r="4654" spans="1:9">
      <c r="A4654" t="n">
        <v>37371</v>
      </c>
      <c r="B4654" s="52" t="n">
        <v>45</v>
      </c>
      <c r="C4654" s="7" t="n">
        <v>2</v>
      </c>
      <c r="D4654" s="7" t="n">
        <v>3</v>
      </c>
      <c r="E4654" s="7" t="n">
        <v>-7.25</v>
      </c>
      <c r="F4654" s="7" t="n">
        <v>13.9300003051758</v>
      </c>
      <c r="G4654" s="7" t="n">
        <v>69.6100006103516</v>
      </c>
      <c r="H4654" s="7" t="n">
        <v>0</v>
      </c>
    </row>
    <row r="4655" spans="1:9">
      <c r="A4655" t="s">
        <v>4</v>
      </c>
      <c r="B4655" s="4" t="s">
        <v>5</v>
      </c>
      <c r="C4655" s="4" t="s">
        <v>14</v>
      </c>
      <c r="D4655" s="4" t="s">
        <v>14</v>
      </c>
      <c r="E4655" s="4" t="s">
        <v>19</v>
      </c>
      <c r="F4655" s="4" t="s">
        <v>19</v>
      </c>
      <c r="G4655" s="4" t="s">
        <v>19</v>
      </c>
      <c r="H4655" s="4" t="s">
        <v>10</v>
      </c>
      <c r="I4655" s="4" t="s">
        <v>14</v>
      </c>
    </row>
    <row r="4656" spans="1:9">
      <c r="A4656" t="n">
        <v>37388</v>
      </c>
      <c r="B4656" s="52" t="n">
        <v>45</v>
      </c>
      <c r="C4656" s="7" t="n">
        <v>4</v>
      </c>
      <c r="D4656" s="7" t="n">
        <v>3</v>
      </c>
      <c r="E4656" s="7" t="n">
        <v>346.359985351563</v>
      </c>
      <c r="F4656" s="7" t="n">
        <v>302.540008544922</v>
      </c>
      <c r="G4656" s="7" t="n">
        <v>8.57999992370605</v>
      </c>
      <c r="H4656" s="7" t="n">
        <v>0</v>
      </c>
      <c r="I4656" s="7" t="n">
        <v>0</v>
      </c>
    </row>
    <row r="4657" spans="1:9">
      <c r="A4657" t="s">
        <v>4</v>
      </c>
      <c r="B4657" s="4" t="s">
        <v>5</v>
      </c>
      <c r="C4657" s="4" t="s">
        <v>14</v>
      </c>
      <c r="D4657" s="4" t="s">
        <v>14</v>
      </c>
      <c r="E4657" s="4" t="s">
        <v>19</v>
      </c>
      <c r="F4657" s="4" t="s">
        <v>10</v>
      </c>
    </row>
    <row r="4658" spans="1:9">
      <c r="A4658" t="n">
        <v>37406</v>
      </c>
      <c r="B4658" s="52" t="n">
        <v>45</v>
      </c>
      <c r="C4658" s="7" t="n">
        <v>5</v>
      </c>
      <c r="D4658" s="7" t="n">
        <v>3</v>
      </c>
      <c r="E4658" s="7" t="n">
        <v>4.19999980926514</v>
      </c>
      <c r="F4658" s="7" t="n">
        <v>0</v>
      </c>
    </row>
    <row r="4659" spans="1:9">
      <c r="A4659" t="s">
        <v>4</v>
      </c>
      <c r="B4659" s="4" t="s">
        <v>5</v>
      </c>
      <c r="C4659" s="4" t="s">
        <v>14</v>
      </c>
      <c r="D4659" s="4" t="s">
        <v>14</v>
      </c>
      <c r="E4659" s="4" t="s">
        <v>19</v>
      </c>
      <c r="F4659" s="4" t="s">
        <v>10</v>
      </c>
    </row>
    <row r="4660" spans="1:9">
      <c r="A4660" t="n">
        <v>37415</v>
      </c>
      <c r="B4660" s="52" t="n">
        <v>45</v>
      </c>
      <c r="C4660" s="7" t="n">
        <v>11</v>
      </c>
      <c r="D4660" s="7" t="n">
        <v>3</v>
      </c>
      <c r="E4660" s="7" t="n">
        <v>38</v>
      </c>
      <c r="F4660" s="7" t="n">
        <v>0</v>
      </c>
    </row>
    <row r="4661" spans="1:9">
      <c r="A4661" t="s">
        <v>4</v>
      </c>
      <c r="B4661" s="4" t="s">
        <v>5</v>
      </c>
      <c r="C4661" s="4" t="s">
        <v>10</v>
      </c>
      <c r="D4661" s="4" t="s">
        <v>19</v>
      </c>
      <c r="E4661" s="4" t="s">
        <v>19</v>
      </c>
      <c r="F4661" s="4" t="s">
        <v>19</v>
      </c>
      <c r="G4661" s="4" t="s">
        <v>19</v>
      </c>
    </row>
    <row r="4662" spans="1:9">
      <c r="A4662" t="n">
        <v>37424</v>
      </c>
      <c r="B4662" s="30" t="n">
        <v>46</v>
      </c>
      <c r="C4662" s="7" t="n">
        <v>8</v>
      </c>
      <c r="D4662" s="7" t="n">
        <v>-6.57999992370605</v>
      </c>
      <c r="E4662" s="7" t="n">
        <v>12.5299997329712</v>
      </c>
      <c r="F4662" s="7" t="n">
        <v>68.9700012207031</v>
      </c>
      <c r="G4662" s="7" t="n">
        <v>270</v>
      </c>
    </row>
    <row r="4663" spans="1:9">
      <c r="A4663" t="s">
        <v>4</v>
      </c>
      <c r="B4663" s="4" t="s">
        <v>5</v>
      </c>
      <c r="C4663" s="4" t="s">
        <v>10</v>
      </c>
      <c r="D4663" s="4" t="s">
        <v>19</v>
      </c>
      <c r="E4663" s="4" t="s">
        <v>19</v>
      </c>
      <c r="F4663" s="4" t="s">
        <v>19</v>
      </c>
      <c r="G4663" s="4" t="s">
        <v>19</v>
      </c>
    </row>
    <row r="4664" spans="1:9">
      <c r="A4664" t="n">
        <v>37443</v>
      </c>
      <c r="B4664" s="30" t="n">
        <v>46</v>
      </c>
      <c r="C4664" s="7" t="n">
        <v>67</v>
      </c>
      <c r="D4664" s="7" t="n">
        <v>-6.57999992370605</v>
      </c>
      <c r="E4664" s="7" t="n">
        <v>12.5299997329712</v>
      </c>
      <c r="F4664" s="7" t="n">
        <v>68.9700012207031</v>
      </c>
      <c r="G4664" s="7" t="n">
        <v>270</v>
      </c>
    </row>
    <row r="4665" spans="1:9">
      <c r="A4665" t="s">
        <v>4</v>
      </c>
      <c r="B4665" s="4" t="s">
        <v>5</v>
      </c>
      <c r="C4665" s="4" t="s">
        <v>10</v>
      </c>
      <c r="D4665" s="4" t="s">
        <v>19</v>
      </c>
      <c r="E4665" s="4" t="s">
        <v>19</v>
      </c>
      <c r="F4665" s="4" t="s">
        <v>14</v>
      </c>
    </row>
    <row r="4666" spans="1:9">
      <c r="A4666" t="n">
        <v>37462</v>
      </c>
      <c r="B4666" s="60" t="n">
        <v>52</v>
      </c>
      <c r="C4666" s="7" t="n">
        <v>1660</v>
      </c>
      <c r="D4666" s="7" t="n">
        <v>247.5</v>
      </c>
      <c r="E4666" s="7" t="n">
        <v>0</v>
      </c>
      <c r="F4666" s="7" t="n">
        <v>0</v>
      </c>
    </row>
    <row r="4667" spans="1:9">
      <c r="A4667" t="s">
        <v>4</v>
      </c>
      <c r="B4667" s="4" t="s">
        <v>5</v>
      </c>
      <c r="C4667" s="4" t="s">
        <v>14</v>
      </c>
    </row>
    <row r="4668" spans="1:9">
      <c r="A4668" t="n">
        <v>37474</v>
      </c>
      <c r="B4668" s="53" t="n">
        <v>116</v>
      </c>
      <c r="C4668" s="7" t="n">
        <v>1</v>
      </c>
    </row>
    <row r="4669" spans="1:9">
      <c r="A4669" t="s">
        <v>4</v>
      </c>
      <c r="B4669" s="4" t="s">
        <v>5</v>
      </c>
      <c r="C4669" s="4" t="s">
        <v>10</v>
      </c>
      <c r="D4669" s="4" t="s">
        <v>14</v>
      </c>
      <c r="E4669" s="4" t="s">
        <v>6</v>
      </c>
      <c r="F4669" s="4" t="s">
        <v>19</v>
      </c>
      <c r="G4669" s="4" t="s">
        <v>19</v>
      </c>
      <c r="H4669" s="4" t="s">
        <v>19</v>
      </c>
    </row>
    <row r="4670" spans="1:9">
      <c r="A4670" t="n">
        <v>37476</v>
      </c>
      <c r="B4670" s="40" t="n">
        <v>48</v>
      </c>
      <c r="C4670" s="7" t="n">
        <v>67</v>
      </c>
      <c r="D4670" s="7" t="n">
        <v>0</v>
      </c>
      <c r="E4670" s="7" t="s">
        <v>401</v>
      </c>
      <c r="F4670" s="7" t="n">
        <v>-1</v>
      </c>
      <c r="G4670" s="7" t="n">
        <v>1</v>
      </c>
      <c r="H4670" s="7" t="n">
        <v>0</v>
      </c>
    </row>
    <row r="4671" spans="1:9">
      <c r="A4671" t="s">
        <v>4</v>
      </c>
      <c r="B4671" s="4" t="s">
        <v>5</v>
      </c>
      <c r="C4671" s="4" t="s">
        <v>10</v>
      </c>
      <c r="D4671" s="4" t="s">
        <v>14</v>
      </c>
      <c r="E4671" s="4" t="s">
        <v>6</v>
      </c>
      <c r="F4671" s="4" t="s">
        <v>19</v>
      </c>
      <c r="G4671" s="4" t="s">
        <v>19</v>
      </c>
      <c r="H4671" s="4" t="s">
        <v>19</v>
      </c>
    </row>
    <row r="4672" spans="1:9">
      <c r="A4672" t="n">
        <v>37500</v>
      </c>
      <c r="B4672" s="40" t="n">
        <v>48</v>
      </c>
      <c r="C4672" s="7" t="n">
        <v>8</v>
      </c>
      <c r="D4672" s="7" t="n">
        <v>0</v>
      </c>
      <c r="E4672" s="7" t="s">
        <v>339</v>
      </c>
      <c r="F4672" s="7" t="n">
        <v>-1</v>
      </c>
      <c r="G4672" s="7" t="n">
        <v>1</v>
      </c>
      <c r="H4672" s="7" t="n">
        <v>0</v>
      </c>
    </row>
    <row r="4673" spans="1:8">
      <c r="A4673" t="s">
        <v>4</v>
      </c>
      <c r="B4673" s="4" t="s">
        <v>5</v>
      </c>
      <c r="C4673" s="4" t="s">
        <v>14</v>
      </c>
      <c r="D4673" s="4" t="s">
        <v>10</v>
      </c>
    </row>
    <row r="4674" spans="1:8">
      <c r="A4674" t="n">
        <v>37526</v>
      </c>
      <c r="B4674" s="46" t="n">
        <v>58</v>
      </c>
      <c r="C4674" s="7" t="n">
        <v>255</v>
      </c>
      <c r="D4674" s="7" t="n">
        <v>0</v>
      </c>
    </row>
    <row r="4675" spans="1:8">
      <c r="A4675" t="s">
        <v>4</v>
      </c>
      <c r="B4675" s="4" t="s">
        <v>5</v>
      </c>
      <c r="C4675" s="4" t="s">
        <v>10</v>
      </c>
    </row>
    <row r="4676" spans="1:8">
      <c r="A4676" t="n">
        <v>37530</v>
      </c>
      <c r="B4676" s="26" t="n">
        <v>16</v>
      </c>
      <c r="C4676" s="7" t="n">
        <v>1200</v>
      </c>
    </row>
    <row r="4677" spans="1:8">
      <c r="A4677" t="s">
        <v>4</v>
      </c>
      <c r="B4677" s="4" t="s">
        <v>5</v>
      </c>
      <c r="C4677" s="4" t="s">
        <v>14</v>
      </c>
      <c r="D4677" s="4" t="s">
        <v>10</v>
      </c>
      <c r="E4677" s="4" t="s">
        <v>19</v>
      </c>
      <c r="F4677" s="4" t="s">
        <v>10</v>
      </c>
      <c r="G4677" s="4" t="s">
        <v>9</v>
      </c>
      <c r="H4677" s="4" t="s">
        <v>9</v>
      </c>
      <c r="I4677" s="4" t="s">
        <v>10</v>
      </c>
      <c r="J4677" s="4" t="s">
        <v>10</v>
      </c>
      <c r="K4677" s="4" t="s">
        <v>9</v>
      </c>
      <c r="L4677" s="4" t="s">
        <v>9</v>
      </c>
      <c r="M4677" s="4" t="s">
        <v>9</v>
      </c>
      <c r="N4677" s="4" t="s">
        <v>9</v>
      </c>
      <c r="O4677" s="4" t="s">
        <v>6</v>
      </c>
    </row>
    <row r="4678" spans="1:8">
      <c r="A4678" t="n">
        <v>37533</v>
      </c>
      <c r="B4678" s="11" t="n">
        <v>50</v>
      </c>
      <c r="C4678" s="7" t="n">
        <v>0</v>
      </c>
      <c r="D4678" s="7" t="n">
        <v>4020</v>
      </c>
      <c r="E4678" s="7" t="n">
        <v>0.800000011920929</v>
      </c>
      <c r="F4678" s="7" t="n">
        <v>100</v>
      </c>
      <c r="G4678" s="7" t="n">
        <v>0</v>
      </c>
      <c r="H4678" s="7" t="n">
        <v>0</v>
      </c>
      <c r="I4678" s="7" t="n">
        <v>0</v>
      </c>
      <c r="J4678" s="7" t="n">
        <v>65533</v>
      </c>
      <c r="K4678" s="7" t="n">
        <v>0</v>
      </c>
      <c r="L4678" s="7" t="n">
        <v>0</v>
      </c>
      <c r="M4678" s="7" t="n">
        <v>0</v>
      </c>
      <c r="N4678" s="7" t="n">
        <v>0</v>
      </c>
      <c r="O4678" s="7" t="s">
        <v>13</v>
      </c>
    </row>
    <row r="4679" spans="1:8">
      <c r="A4679" t="s">
        <v>4</v>
      </c>
      <c r="B4679" s="4" t="s">
        <v>5</v>
      </c>
      <c r="C4679" s="4" t="s">
        <v>10</v>
      </c>
      <c r="D4679" s="4" t="s">
        <v>10</v>
      </c>
      <c r="E4679" s="4" t="s">
        <v>10</v>
      </c>
    </row>
    <row r="4680" spans="1:8">
      <c r="A4680" t="n">
        <v>37572</v>
      </c>
      <c r="B4680" s="42" t="n">
        <v>61</v>
      </c>
      <c r="C4680" s="7" t="n">
        <v>8</v>
      </c>
      <c r="D4680" s="7" t="n">
        <v>0</v>
      </c>
      <c r="E4680" s="7" t="n">
        <v>1000</v>
      </c>
    </row>
    <row r="4681" spans="1:8">
      <c r="A4681" t="s">
        <v>4</v>
      </c>
      <c r="B4681" s="4" t="s">
        <v>5</v>
      </c>
      <c r="C4681" s="4" t="s">
        <v>14</v>
      </c>
      <c r="D4681" s="4" t="s">
        <v>14</v>
      </c>
      <c r="E4681" s="4" t="s">
        <v>19</v>
      </c>
      <c r="F4681" s="4" t="s">
        <v>19</v>
      </c>
      <c r="G4681" s="4" t="s">
        <v>19</v>
      </c>
      <c r="H4681" s="4" t="s">
        <v>10</v>
      </c>
    </row>
    <row r="4682" spans="1:8">
      <c r="A4682" t="n">
        <v>37579</v>
      </c>
      <c r="B4682" s="52" t="n">
        <v>45</v>
      </c>
      <c r="C4682" s="7" t="n">
        <v>2</v>
      </c>
      <c r="D4682" s="7" t="n">
        <v>3</v>
      </c>
      <c r="E4682" s="7" t="n">
        <v>-6.6100001335144</v>
      </c>
      <c r="F4682" s="7" t="n">
        <v>14.6599998474121</v>
      </c>
      <c r="G4682" s="7" t="n">
        <v>68.9499969482422</v>
      </c>
      <c r="H4682" s="7" t="n">
        <v>1500</v>
      </c>
    </row>
    <row r="4683" spans="1:8">
      <c r="A4683" t="s">
        <v>4</v>
      </c>
      <c r="B4683" s="4" t="s">
        <v>5</v>
      </c>
      <c r="C4683" s="4" t="s">
        <v>14</v>
      </c>
      <c r="D4683" s="4" t="s">
        <v>14</v>
      </c>
      <c r="E4683" s="4" t="s">
        <v>19</v>
      </c>
      <c r="F4683" s="4" t="s">
        <v>19</v>
      </c>
      <c r="G4683" s="4" t="s">
        <v>19</v>
      </c>
      <c r="H4683" s="4" t="s">
        <v>10</v>
      </c>
      <c r="I4683" s="4" t="s">
        <v>14</v>
      </c>
    </row>
    <row r="4684" spans="1:8">
      <c r="A4684" t="n">
        <v>37596</v>
      </c>
      <c r="B4684" s="52" t="n">
        <v>45</v>
      </c>
      <c r="C4684" s="7" t="n">
        <v>4</v>
      </c>
      <c r="D4684" s="7" t="n">
        <v>3</v>
      </c>
      <c r="E4684" s="7" t="n">
        <v>346.339996337891</v>
      </c>
      <c r="F4684" s="7" t="n">
        <v>298.869995117188</v>
      </c>
      <c r="G4684" s="7" t="n">
        <v>8.57999992370605</v>
      </c>
      <c r="H4684" s="7" t="n">
        <v>1500</v>
      </c>
      <c r="I4684" s="7" t="n">
        <v>1</v>
      </c>
    </row>
    <row r="4685" spans="1:8">
      <c r="A4685" t="s">
        <v>4</v>
      </c>
      <c r="B4685" s="4" t="s">
        <v>5</v>
      </c>
      <c r="C4685" s="4" t="s">
        <v>14</v>
      </c>
      <c r="D4685" s="4" t="s">
        <v>14</v>
      </c>
      <c r="E4685" s="4" t="s">
        <v>19</v>
      </c>
      <c r="F4685" s="4" t="s">
        <v>10</v>
      </c>
    </row>
    <row r="4686" spans="1:8">
      <c r="A4686" t="n">
        <v>37614</v>
      </c>
      <c r="B4686" s="52" t="n">
        <v>45</v>
      </c>
      <c r="C4686" s="7" t="n">
        <v>5</v>
      </c>
      <c r="D4686" s="7" t="n">
        <v>3</v>
      </c>
      <c r="E4686" s="7" t="n">
        <v>2.20000004768372</v>
      </c>
      <c r="F4686" s="7" t="n">
        <v>1500</v>
      </c>
    </row>
    <row r="4687" spans="1:8">
      <c r="A4687" t="s">
        <v>4</v>
      </c>
      <c r="B4687" s="4" t="s">
        <v>5</v>
      </c>
      <c r="C4687" s="4" t="s">
        <v>14</v>
      </c>
      <c r="D4687" s="4" t="s">
        <v>14</v>
      </c>
      <c r="E4687" s="4" t="s">
        <v>19</v>
      </c>
      <c r="F4687" s="4" t="s">
        <v>10</v>
      </c>
    </row>
    <row r="4688" spans="1:8">
      <c r="A4688" t="n">
        <v>37623</v>
      </c>
      <c r="B4688" s="52" t="n">
        <v>45</v>
      </c>
      <c r="C4688" s="7" t="n">
        <v>11</v>
      </c>
      <c r="D4688" s="7" t="n">
        <v>3</v>
      </c>
      <c r="E4688" s="7" t="n">
        <v>38</v>
      </c>
      <c r="F4688" s="7" t="n">
        <v>1500</v>
      </c>
    </row>
    <row r="4689" spans="1:15">
      <c r="A4689" t="s">
        <v>4</v>
      </c>
      <c r="B4689" s="4" t="s">
        <v>5</v>
      </c>
      <c r="C4689" s="4" t="s">
        <v>10</v>
      </c>
    </row>
    <row r="4690" spans="1:15">
      <c r="A4690" t="n">
        <v>37632</v>
      </c>
      <c r="B4690" s="26" t="n">
        <v>16</v>
      </c>
      <c r="C4690" s="7" t="n">
        <v>500</v>
      </c>
    </row>
    <row r="4691" spans="1:15">
      <c r="A4691" t="s">
        <v>4</v>
      </c>
      <c r="B4691" s="4" t="s">
        <v>5</v>
      </c>
      <c r="C4691" s="4" t="s">
        <v>14</v>
      </c>
      <c r="D4691" s="4" t="s">
        <v>10</v>
      </c>
    </row>
    <row r="4692" spans="1:15">
      <c r="A4692" t="n">
        <v>37635</v>
      </c>
      <c r="B4692" s="52" t="n">
        <v>45</v>
      </c>
      <c r="C4692" s="7" t="n">
        <v>7</v>
      </c>
      <c r="D4692" s="7" t="n">
        <v>255</v>
      </c>
    </row>
    <row r="4693" spans="1:15">
      <c r="A4693" t="s">
        <v>4</v>
      </c>
      <c r="B4693" s="4" t="s">
        <v>5</v>
      </c>
      <c r="C4693" s="4" t="s">
        <v>14</v>
      </c>
      <c r="D4693" s="4" t="s">
        <v>19</v>
      </c>
      <c r="E4693" s="4" t="s">
        <v>19</v>
      </c>
      <c r="F4693" s="4" t="s">
        <v>19</v>
      </c>
    </row>
    <row r="4694" spans="1:15">
      <c r="A4694" t="n">
        <v>37639</v>
      </c>
      <c r="B4694" s="52" t="n">
        <v>45</v>
      </c>
      <c r="C4694" s="7" t="n">
        <v>9</v>
      </c>
      <c r="D4694" s="7" t="n">
        <v>0.0199999995529652</v>
      </c>
      <c r="E4694" s="7" t="n">
        <v>0.0199999995529652</v>
      </c>
      <c r="F4694" s="7" t="n">
        <v>0.5</v>
      </c>
    </row>
    <row r="4695" spans="1:15">
      <c r="A4695" t="s">
        <v>4</v>
      </c>
      <c r="B4695" s="4" t="s">
        <v>5</v>
      </c>
      <c r="C4695" s="4" t="s">
        <v>14</v>
      </c>
      <c r="D4695" s="4" t="s">
        <v>10</v>
      </c>
      <c r="E4695" s="4" t="s">
        <v>6</v>
      </c>
    </row>
    <row r="4696" spans="1:15">
      <c r="A4696" t="n">
        <v>37653</v>
      </c>
      <c r="B4696" s="35" t="n">
        <v>51</v>
      </c>
      <c r="C4696" s="7" t="n">
        <v>4</v>
      </c>
      <c r="D4696" s="7" t="n">
        <v>8</v>
      </c>
      <c r="E4696" s="7" t="s">
        <v>257</v>
      </c>
    </row>
    <row r="4697" spans="1:15">
      <c r="A4697" t="s">
        <v>4</v>
      </c>
      <c r="B4697" s="4" t="s">
        <v>5</v>
      </c>
      <c r="C4697" s="4" t="s">
        <v>10</v>
      </c>
    </row>
    <row r="4698" spans="1:15">
      <c r="A4698" t="n">
        <v>37666</v>
      </c>
      <c r="B4698" s="26" t="n">
        <v>16</v>
      </c>
      <c r="C4698" s="7" t="n">
        <v>0</v>
      </c>
    </row>
    <row r="4699" spans="1:15">
      <c r="A4699" t="s">
        <v>4</v>
      </c>
      <c r="B4699" s="4" t="s">
        <v>5</v>
      </c>
      <c r="C4699" s="4" t="s">
        <v>10</v>
      </c>
      <c r="D4699" s="4" t="s">
        <v>14</v>
      </c>
      <c r="E4699" s="4" t="s">
        <v>9</v>
      </c>
      <c r="F4699" s="4" t="s">
        <v>88</v>
      </c>
      <c r="G4699" s="4" t="s">
        <v>14</v>
      </c>
      <c r="H4699" s="4" t="s">
        <v>14</v>
      </c>
    </row>
    <row r="4700" spans="1:15">
      <c r="A4700" t="n">
        <v>37669</v>
      </c>
      <c r="B4700" s="36" t="n">
        <v>26</v>
      </c>
      <c r="C4700" s="7" t="n">
        <v>8</v>
      </c>
      <c r="D4700" s="7" t="n">
        <v>17</v>
      </c>
      <c r="E4700" s="7" t="n">
        <v>9301</v>
      </c>
      <c r="F4700" s="7" t="s">
        <v>402</v>
      </c>
      <c r="G4700" s="7" t="n">
        <v>2</v>
      </c>
      <c r="H4700" s="7" t="n">
        <v>0</v>
      </c>
    </row>
    <row r="4701" spans="1:15">
      <c r="A4701" t="s">
        <v>4</v>
      </c>
      <c r="B4701" s="4" t="s">
        <v>5</v>
      </c>
    </row>
    <row r="4702" spans="1:15">
      <c r="A4702" t="n">
        <v>37705</v>
      </c>
      <c r="B4702" s="24" t="n">
        <v>28</v>
      </c>
    </row>
    <row r="4703" spans="1:15">
      <c r="A4703" t="s">
        <v>4</v>
      </c>
      <c r="B4703" s="4" t="s">
        <v>5</v>
      </c>
      <c r="C4703" s="4" t="s">
        <v>10</v>
      </c>
      <c r="D4703" s="4" t="s">
        <v>14</v>
      </c>
    </row>
    <row r="4704" spans="1:15">
      <c r="A4704" t="n">
        <v>37706</v>
      </c>
      <c r="B4704" s="58" t="n">
        <v>89</v>
      </c>
      <c r="C4704" s="7" t="n">
        <v>65533</v>
      </c>
      <c r="D4704" s="7" t="n">
        <v>1</v>
      </c>
    </row>
    <row r="4705" spans="1:8">
      <c r="A4705" t="s">
        <v>4</v>
      </c>
      <c r="B4705" s="4" t="s">
        <v>5</v>
      </c>
      <c r="C4705" s="4" t="s">
        <v>14</v>
      </c>
      <c r="D4705" s="4" t="s">
        <v>10</v>
      </c>
      <c r="E4705" s="4" t="s">
        <v>19</v>
      </c>
    </row>
    <row r="4706" spans="1:8">
      <c r="A4706" t="n">
        <v>37710</v>
      </c>
      <c r="B4706" s="46" t="n">
        <v>58</v>
      </c>
      <c r="C4706" s="7" t="n">
        <v>101</v>
      </c>
      <c r="D4706" s="7" t="n">
        <v>500</v>
      </c>
      <c r="E4706" s="7" t="n">
        <v>1</v>
      </c>
    </row>
    <row r="4707" spans="1:8">
      <c r="A4707" t="s">
        <v>4</v>
      </c>
      <c r="B4707" s="4" t="s">
        <v>5</v>
      </c>
      <c r="C4707" s="4" t="s">
        <v>14</v>
      </c>
      <c r="D4707" s="4" t="s">
        <v>10</v>
      </c>
    </row>
    <row r="4708" spans="1:8">
      <c r="A4708" t="n">
        <v>37718</v>
      </c>
      <c r="B4708" s="46" t="n">
        <v>58</v>
      </c>
      <c r="C4708" s="7" t="n">
        <v>254</v>
      </c>
      <c r="D4708" s="7" t="n">
        <v>0</v>
      </c>
    </row>
    <row r="4709" spans="1:8">
      <c r="A4709" t="s">
        <v>4</v>
      </c>
      <c r="B4709" s="4" t="s">
        <v>5</v>
      </c>
      <c r="C4709" s="4" t="s">
        <v>14</v>
      </c>
      <c r="D4709" s="4" t="s">
        <v>14</v>
      </c>
      <c r="E4709" s="4" t="s">
        <v>19</v>
      </c>
      <c r="F4709" s="4" t="s">
        <v>19</v>
      </c>
      <c r="G4709" s="4" t="s">
        <v>19</v>
      </c>
      <c r="H4709" s="4" t="s">
        <v>10</v>
      </c>
    </row>
    <row r="4710" spans="1:8">
      <c r="A4710" t="n">
        <v>37722</v>
      </c>
      <c r="B4710" s="52" t="n">
        <v>45</v>
      </c>
      <c r="C4710" s="7" t="n">
        <v>2</v>
      </c>
      <c r="D4710" s="7" t="n">
        <v>3</v>
      </c>
      <c r="E4710" s="7" t="n">
        <v>-8.30000019073486</v>
      </c>
      <c r="F4710" s="7" t="n">
        <v>14.2200002670288</v>
      </c>
      <c r="G4710" s="7" t="n">
        <v>71.4000015258789</v>
      </c>
      <c r="H4710" s="7" t="n">
        <v>0</v>
      </c>
    </row>
    <row r="4711" spans="1:8">
      <c r="A4711" t="s">
        <v>4</v>
      </c>
      <c r="B4711" s="4" t="s">
        <v>5</v>
      </c>
      <c r="C4711" s="4" t="s">
        <v>14</v>
      </c>
      <c r="D4711" s="4" t="s">
        <v>14</v>
      </c>
      <c r="E4711" s="4" t="s">
        <v>19</v>
      </c>
      <c r="F4711" s="4" t="s">
        <v>19</v>
      </c>
      <c r="G4711" s="4" t="s">
        <v>19</v>
      </c>
      <c r="H4711" s="4" t="s">
        <v>10</v>
      </c>
      <c r="I4711" s="4" t="s">
        <v>14</v>
      </c>
    </row>
    <row r="4712" spans="1:8">
      <c r="A4712" t="n">
        <v>37739</v>
      </c>
      <c r="B4712" s="52" t="n">
        <v>45</v>
      </c>
      <c r="C4712" s="7" t="n">
        <v>4</v>
      </c>
      <c r="D4712" s="7" t="n">
        <v>3</v>
      </c>
      <c r="E4712" s="7" t="n">
        <v>11.8199996948242</v>
      </c>
      <c r="F4712" s="7" t="n">
        <v>278</v>
      </c>
      <c r="G4712" s="7" t="n">
        <v>344</v>
      </c>
      <c r="H4712" s="7" t="n">
        <v>0</v>
      </c>
      <c r="I4712" s="7" t="n">
        <v>0</v>
      </c>
    </row>
    <row r="4713" spans="1:8">
      <c r="A4713" t="s">
        <v>4</v>
      </c>
      <c r="B4713" s="4" t="s">
        <v>5</v>
      </c>
      <c r="C4713" s="4" t="s">
        <v>14</v>
      </c>
      <c r="D4713" s="4" t="s">
        <v>14</v>
      </c>
      <c r="E4713" s="4" t="s">
        <v>19</v>
      </c>
      <c r="F4713" s="4" t="s">
        <v>10</v>
      </c>
    </row>
    <row r="4714" spans="1:8">
      <c r="A4714" t="n">
        <v>37757</v>
      </c>
      <c r="B4714" s="52" t="n">
        <v>45</v>
      </c>
      <c r="C4714" s="7" t="n">
        <v>5</v>
      </c>
      <c r="D4714" s="7" t="n">
        <v>3</v>
      </c>
      <c r="E4714" s="7" t="n">
        <v>3.59999990463257</v>
      </c>
      <c r="F4714" s="7" t="n">
        <v>0</v>
      </c>
    </row>
    <row r="4715" spans="1:8">
      <c r="A4715" t="s">
        <v>4</v>
      </c>
      <c r="B4715" s="4" t="s">
        <v>5</v>
      </c>
      <c r="C4715" s="4" t="s">
        <v>14</v>
      </c>
      <c r="D4715" s="4" t="s">
        <v>14</v>
      </c>
      <c r="E4715" s="4" t="s">
        <v>19</v>
      </c>
      <c r="F4715" s="4" t="s">
        <v>10</v>
      </c>
    </row>
    <row r="4716" spans="1:8">
      <c r="A4716" t="n">
        <v>37766</v>
      </c>
      <c r="B4716" s="52" t="n">
        <v>45</v>
      </c>
      <c r="C4716" s="7" t="n">
        <v>11</v>
      </c>
      <c r="D4716" s="7" t="n">
        <v>3</v>
      </c>
      <c r="E4716" s="7" t="n">
        <v>38</v>
      </c>
      <c r="F4716" s="7" t="n">
        <v>0</v>
      </c>
    </row>
    <row r="4717" spans="1:8">
      <c r="A4717" t="s">
        <v>4</v>
      </c>
      <c r="B4717" s="4" t="s">
        <v>5</v>
      </c>
      <c r="C4717" s="4" t="s">
        <v>14</v>
      </c>
      <c r="D4717" s="4" t="s">
        <v>14</v>
      </c>
      <c r="E4717" s="4" t="s">
        <v>19</v>
      </c>
      <c r="F4717" s="4" t="s">
        <v>10</v>
      </c>
    </row>
    <row r="4718" spans="1:8">
      <c r="A4718" t="n">
        <v>37775</v>
      </c>
      <c r="B4718" s="52" t="n">
        <v>45</v>
      </c>
      <c r="C4718" s="7" t="n">
        <v>5</v>
      </c>
      <c r="D4718" s="7" t="n">
        <v>3</v>
      </c>
      <c r="E4718" s="7" t="n">
        <v>3.20000004768372</v>
      </c>
      <c r="F4718" s="7" t="n">
        <v>3000</v>
      </c>
    </row>
    <row r="4719" spans="1:8">
      <c r="A4719" t="s">
        <v>4</v>
      </c>
      <c r="B4719" s="4" t="s">
        <v>5</v>
      </c>
      <c r="C4719" s="4" t="s">
        <v>14</v>
      </c>
      <c r="D4719" s="4" t="s">
        <v>10</v>
      </c>
      <c r="E4719" s="4" t="s">
        <v>10</v>
      </c>
      <c r="F4719" s="4" t="s">
        <v>9</v>
      </c>
    </row>
    <row r="4720" spans="1:8">
      <c r="A4720" t="n">
        <v>37784</v>
      </c>
      <c r="B4720" s="72" t="n">
        <v>84</v>
      </c>
      <c r="C4720" s="7" t="n">
        <v>1</v>
      </c>
      <c r="D4720" s="7" t="n">
        <v>0</v>
      </c>
      <c r="E4720" s="7" t="n">
        <v>0</v>
      </c>
      <c r="F4720" s="7" t="n">
        <v>0</v>
      </c>
    </row>
    <row r="4721" spans="1:9">
      <c r="A4721" t="s">
        <v>4</v>
      </c>
      <c r="B4721" s="4" t="s">
        <v>5</v>
      </c>
      <c r="C4721" s="4" t="s">
        <v>14</v>
      </c>
    </row>
    <row r="4722" spans="1:9">
      <c r="A4722" t="n">
        <v>37794</v>
      </c>
      <c r="B4722" s="53" t="n">
        <v>116</v>
      </c>
      <c r="C4722" s="7" t="n">
        <v>0</v>
      </c>
    </row>
    <row r="4723" spans="1:9">
      <c r="A4723" t="s">
        <v>4</v>
      </c>
      <c r="B4723" s="4" t="s">
        <v>5</v>
      </c>
      <c r="C4723" s="4" t="s">
        <v>14</v>
      </c>
      <c r="D4723" s="4" t="s">
        <v>10</v>
      </c>
    </row>
    <row r="4724" spans="1:9">
      <c r="A4724" t="n">
        <v>37796</v>
      </c>
      <c r="B4724" s="53" t="n">
        <v>116</v>
      </c>
      <c r="C4724" s="7" t="n">
        <v>2</v>
      </c>
      <c r="D4724" s="7" t="n">
        <v>1</v>
      </c>
    </row>
    <row r="4725" spans="1:9">
      <c r="A4725" t="s">
        <v>4</v>
      </c>
      <c r="B4725" s="4" t="s">
        <v>5</v>
      </c>
      <c r="C4725" s="4" t="s">
        <v>14</v>
      </c>
      <c r="D4725" s="4" t="s">
        <v>9</v>
      </c>
    </row>
    <row r="4726" spans="1:9">
      <c r="A4726" t="n">
        <v>37800</v>
      </c>
      <c r="B4726" s="53" t="n">
        <v>116</v>
      </c>
      <c r="C4726" s="7" t="n">
        <v>5</v>
      </c>
      <c r="D4726" s="7" t="n">
        <v>1161527296</v>
      </c>
    </row>
    <row r="4727" spans="1:9">
      <c r="A4727" t="s">
        <v>4</v>
      </c>
      <c r="B4727" s="4" t="s">
        <v>5</v>
      </c>
      <c r="C4727" s="4" t="s">
        <v>14</v>
      </c>
      <c r="D4727" s="4" t="s">
        <v>10</v>
      </c>
    </row>
    <row r="4728" spans="1:9">
      <c r="A4728" t="n">
        <v>37806</v>
      </c>
      <c r="B4728" s="53" t="n">
        <v>116</v>
      </c>
      <c r="C4728" s="7" t="n">
        <v>6</v>
      </c>
      <c r="D4728" s="7" t="n">
        <v>1</v>
      </c>
    </row>
    <row r="4729" spans="1:9">
      <c r="A4729" t="s">
        <v>4</v>
      </c>
      <c r="B4729" s="4" t="s">
        <v>5</v>
      </c>
      <c r="C4729" s="4" t="s">
        <v>10</v>
      </c>
      <c r="D4729" s="4" t="s">
        <v>14</v>
      </c>
      <c r="E4729" s="4" t="s">
        <v>6</v>
      </c>
      <c r="F4729" s="4" t="s">
        <v>19</v>
      </c>
      <c r="G4729" s="4" t="s">
        <v>19</v>
      </c>
      <c r="H4729" s="4" t="s">
        <v>19</v>
      </c>
    </row>
    <row r="4730" spans="1:9">
      <c r="A4730" t="n">
        <v>37810</v>
      </c>
      <c r="B4730" s="40" t="n">
        <v>48</v>
      </c>
      <c r="C4730" s="7" t="n">
        <v>67</v>
      </c>
      <c r="D4730" s="7" t="n">
        <v>0</v>
      </c>
      <c r="E4730" s="7" t="s">
        <v>148</v>
      </c>
      <c r="F4730" s="7" t="n">
        <v>-1</v>
      </c>
      <c r="G4730" s="7" t="n">
        <v>1</v>
      </c>
      <c r="H4730" s="7" t="n">
        <v>0</v>
      </c>
    </row>
    <row r="4731" spans="1:9">
      <c r="A4731" t="s">
        <v>4</v>
      </c>
      <c r="B4731" s="4" t="s">
        <v>5</v>
      </c>
      <c r="C4731" s="4" t="s">
        <v>10</v>
      </c>
      <c r="D4731" s="4" t="s">
        <v>14</v>
      </c>
      <c r="E4731" s="4" t="s">
        <v>6</v>
      </c>
      <c r="F4731" s="4" t="s">
        <v>19</v>
      </c>
      <c r="G4731" s="4" t="s">
        <v>19</v>
      </c>
      <c r="H4731" s="4" t="s">
        <v>19</v>
      </c>
    </row>
    <row r="4732" spans="1:9">
      <c r="A4732" t="n">
        <v>37834</v>
      </c>
      <c r="B4732" s="40" t="n">
        <v>48</v>
      </c>
      <c r="C4732" s="7" t="n">
        <v>1570</v>
      </c>
      <c r="D4732" s="7" t="n">
        <v>0</v>
      </c>
      <c r="E4732" s="7" t="s">
        <v>234</v>
      </c>
      <c r="F4732" s="7" t="n">
        <v>0</v>
      </c>
      <c r="G4732" s="7" t="n">
        <v>1</v>
      </c>
      <c r="H4732" s="7" t="n">
        <v>1.26116861789234e-44</v>
      </c>
    </row>
    <row r="4733" spans="1:9">
      <c r="A4733" t="s">
        <v>4</v>
      </c>
      <c r="B4733" s="4" t="s">
        <v>5</v>
      </c>
      <c r="C4733" s="4" t="s">
        <v>10</v>
      </c>
      <c r="D4733" s="4" t="s">
        <v>14</v>
      </c>
      <c r="E4733" s="4" t="s">
        <v>6</v>
      </c>
      <c r="F4733" s="4" t="s">
        <v>19</v>
      </c>
      <c r="G4733" s="4" t="s">
        <v>19</v>
      </c>
      <c r="H4733" s="4" t="s">
        <v>19</v>
      </c>
    </row>
    <row r="4734" spans="1:9">
      <c r="A4734" t="n">
        <v>37863</v>
      </c>
      <c r="B4734" s="40" t="n">
        <v>48</v>
      </c>
      <c r="C4734" s="7" t="n">
        <v>1571</v>
      </c>
      <c r="D4734" s="7" t="n">
        <v>0</v>
      </c>
      <c r="E4734" s="7" t="s">
        <v>234</v>
      </c>
      <c r="F4734" s="7" t="n">
        <v>0</v>
      </c>
      <c r="G4734" s="7" t="n">
        <v>1</v>
      </c>
      <c r="H4734" s="7" t="n">
        <v>1.26116861789234e-44</v>
      </c>
    </row>
    <row r="4735" spans="1:9">
      <c r="A4735" t="s">
        <v>4</v>
      </c>
      <c r="B4735" s="4" t="s">
        <v>5</v>
      </c>
      <c r="C4735" s="4" t="s">
        <v>10</v>
      </c>
      <c r="D4735" s="4" t="s">
        <v>14</v>
      </c>
      <c r="E4735" s="4" t="s">
        <v>6</v>
      </c>
      <c r="F4735" s="4" t="s">
        <v>19</v>
      </c>
      <c r="G4735" s="4" t="s">
        <v>19</v>
      </c>
      <c r="H4735" s="4" t="s">
        <v>19</v>
      </c>
    </row>
    <row r="4736" spans="1:9">
      <c r="A4736" t="n">
        <v>37892</v>
      </c>
      <c r="B4736" s="40" t="n">
        <v>48</v>
      </c>
      <c r="C4736" s="7" t="n">
        <v>1572</v>
      </c>
      <c r="D4736" s="7" t="n">
        <v>0</v>
      </c>
      <c r="E4736" s="7" t="s">
        <v>234</v>
      </c>
      <c r="F4736" s="7" t="n">
        <v>0</v>
      </c>
      <c r="G4736" s="7" t="n">
        <v>1</v>
      </c>
      <c r="H4736" s="7" t="n">
        <v>1.26116861789234e-44</v>
      </c>
    </row>
    <row r="4737" spans="1:8">
      <c r="A4737" t="s">
        <v>4</v>
      </c>
      <c r="B4737" s="4" t="s">
        <v>5</v>
      </c>
      <c r="C4737" s="4" t="s">
        <v>10</v>
      </c>
      <c r="D4737" s="4" t="s">
        <v>14</v>
      </c>
      <c r="E4737" s="4" t="s">
        <v>6</v>
      </c>
      <c r="F4737" s="4" t="s">
        <v>19</v>
      </c>
      <c r="G4737" s="4" t="s">
        <v>19</v>
      </c>
      <c r="H4737" s="4" t="s">
        <v>19</v>
      </c>
    </row>
    <row r="4738" spans="1:8">
      <c r="A4738" t="n">
        <v>37921</v>
      </c>
      <c r="B4738" s="40" t="n">
        <v>48</v>
      </c>
      <c r="C4738" s="7" t="n">
        <v>1660</v>
      </c>
      <c r="D4738" s="7" t="n">
        <v>0</v>
      </c>
      <c r="E4738" s="7" t="s">
        <v>148</v>
      </c>
      <c r="F4738" s="7" t="n">
        <v>0</v>
      </c>
      <c r="G4738" s="7" t="n">
        <v>1</v>
      </c>
      <c r="H4738" s="7" t="n">
        <v>1.40129846432482e-45</v>
      </c>
    </row>
    <row r="4739" spans="1:8">
      <c r="A4739" t="s">
        <v>4</v>
      </c>
      <c r="B4739" s="4" t="s">
        <v>5</v>
      </c>
      <c r="C4739" s="4" t="s">
        <v>10</v>
      </c>
      <c r="D4739" s="4" t="s">
        <v>14</v>
      </c>
      <c r="E4739" s="4" t="s">
        <v>6</v>
      </c>
      <c r="F4739" s="4" t="s">
        <v>19</v>
      </c>
      <c r="G4739" s="4" t="s">
        <v>19</v>
      </c>
      <c r="H4739" s="4" t="s">
        <v>19</v>
      </c>
    </row>
    <row r="4740" spans="1:8">
      <c r="A4740" t="n">
        <v>37945</v>
      </c>
      <c r="B4740" s="40" t="n">
        <v>48</v>
      </c>
      <c r="C4740" s="7" t="n">
        <v>1661</v>
      </c>
      <c r="D4740" s="7" t="n">
        <v>0</v>
      </c>
      <c r="E4740" s="7" t="s">
        <v>148</v>
      </c>
      <c r="F4740" s="7" t="n">
        <v>0</v>
      </c>
      <c r="G4740" s="7" t="n">
        <v>1</v>
      </c>
      <c r="H4740" s="7" t="n">
        <v>1.40129846432482e-45</v>
      </c>
    </row>
    <row r="4741" spans="1:8">
      <c r="A4741" t="s">
        <v>4</v>
      </c>
      <c r="B4741" s="4" t="s">
        <v>5</v>
      </c>
      <c r="C4741" s="4" t="s">
        <v>10</v>
      </c>
      <c r="D4741" s="4" t="s">
        <v>14</v>
      </c>
      <c r="E4741" s="4" t="s">
        <v>6</v>
      </c>
      <c r="F4741" s="4" t="s">
        <v>19</v>
      </c>
      <c r="G4741" s="4" t="s">
        <v>19</v>
      </c>
      <c r="H4741" s="4" t="s">
        <v>19</v>
      </c>
    </row>
    <row r="4742" spans="1:8">
      <c r="A4742" t="n">
        <v>37969</v>
      </c>
      <c r="B4742" s="40" t="n">
        <v>48</v>
      </c>
      <c r="C4742" s="7" t="n">
        <v>1662</v>
      </c>
      <c r="D4742" s="7" t="n">
        <v>0</v>
      </c>
      <c r="E4742" s="7" t="s">
        <v>148</v>
      </c>
      <c r="F4742" s="7" t="n">
        <v>0</v>
      </c>
      <c r="G4742" s="7" t="n">
        <v>1</v>
      </c>
      <c r="H4742" s="7" t="n">
        <v>1.40129846432482e-45</v>
      </c>
    </row>
    <row r="4743" spans="1:8">
      <c r="A4743" t="s">
        <v>4</v>
      </c>
      <c r="B4743" s="4" t="s">
        <v>5</v>
      </c>
      <c r="C4743" s="4" t="s">
        <v>10</v>
      </c>
      <c r="D4743" s="4" t="s">
        <v>14</v>
      </c>
      <c r="E4743" s="4" t="s">
        <v>6</v>
      </c>
      <c r="F4743" s="4" t="s">
        <v>19</v>
      </c>
      <c r="G4743" s="4" t="s">
        <v>19</v>
      </c>
      <c r="H4743" s="4" t="s">
        <v>19</v>
      </c>
    </row>
    <row r="4744" spans="1:8">
      <c r="A4744" t="n">
        <v>37993</v>
      </c>
      <c r="B4744" s="40" t="n">
        <v>48</v>
      </c>
      <c r="C4744" s="7" t="n">
        <v>1663</v>
      </c>
      <c r="D4744" s="7" t="n">
        <v>0</v>
      </c>
      <c r="E4744" s="7" t="s">
        <v>148</v>
      </c>
      <c r="F4744" s="7" t="n">
        <v>0</v>
      </c>
      <c r="G4744" s="7" t="n">
        <v>1</v>
      </c>
      <c r="H4744" s="7" t="n">
        <v>1.40129846432482e-45</v>
      </c>
    </row>
    <row r="4745" spans="1:8">
      <c r="A4745" t="s">
        <v>4</v>
      </c>
      <c r="B4745" s="4" t="s">
        <v>5</v>
      </c>
      <c r="C4745" s="4" t="s">
        <v>10</v>
      </c>
      <c r="D4745" s="4" t="s">
        <v>19</v>
      </c>
      <c r="E4745" s="4" t="s">
        <v>19</v>
      </c>
      <c r="F4745" s="4" t="s">
        <v>19</v>
      </c>
      <c r="G4745" s="4" t="s">
        <v>19</v>
      </c>
    </row>
    <row r="4746" spans="1:8">
      <c r="A4746" t="n">
        <v>38017</v>
      </c>
      <c r="B4746" s="30" t="n">
        <v>46</v>
      </c>
      <c r="C4746" s="7" t="n">
        <v>8</v>
      </c>
      <c r="D4746" s="7" t="n">
        <v>-9.64999961853027</v>
      </c>
      <c r="E4746" s="7" t="n">
        <v>12.5299997329712</v>
      </c>
      <c r="F4746" s="7" t="n">
        <v>71.1699981689453</v>
      </c>
      <c r="G4746" s="7" t="n">
        <v>267.100006103516</v>
      </c>
    </row>
    <row r="4747" spans="1:8">
      <c r="A4747" t="s">
        <v>4</v>
      </c>
      <c r="B4747" s="4" t="s">
        <v>5</v>
      </c>
      <c r="C4747" s="4" t="s">
        <v>10</v>
      </c>
      <c r="D4747" s="4" t="s">
        <v>19</v>
      </c>
      <c r="E4747" s="4" t="s">
        <v>19</v>
      </c>
      <c r="F4747" s="4" t="s">
        <v>19</v>
      </c>
      <c r="G4747" s="4" t="s">
        <v>19</v>
      </c>
    </row>
    <row r="4748" spans="1:8">
      <c r="A4748" t="n">
        <v>38036</v>
      </c>
      <c r="B4748" s="30" t="n">
        <v>46</v>
      </c>
      <c r="C4748" s="7" t="n">
        <v>67</v>
      </c>
      <c r="D4748" s="7" t="n">
        <v>-9.64999961853027</v>
      </c>
      <c r="E4748" s="7" t="n">
        <v>12.5299997329712</v>
      </c>
      <c r="F4748" s="7" t="n">
        <v>71.1699981689453</v>
      </c>
      <c r="G4748" s="7" t="n">
        <v>267.100006103516</v>
      </c>
    </row>
    <row r="4749" spans="1:8">
      <c r="A4749" t="s">
        <v>4</v>
      </c>
      <c r="B4749" s="4" t="s">
        <v>5</v>
      </c>
      <c r="C4749" s="4" t="s">
        <v>10</v>
      </c>
      <c r="D4749" s="4" t="s">
        <v>19</v>
      </c>
      <c r="E4749" s="4" t="s">
        <v>19</v>
      </c>
      <c r="F4749" s="4" t="s">
        <v>19</v>
      </c>
      <c r="G4749" s="4" t="s">
        <v>19</v>
      </c>
    </row>
    <row r="4750" spans="1:8">
      <c r="A4750" t="n">
        <v>38055</v>
      </c>
      <c r="B4750" s="30" t="n">
        <v>46</v>
      </c>
      <c r="C4750" s="7" t="n">
        <v>1570</v>
      </c>
      <c r="D4750" s="7" t="n">
        <v>-11.4700002670288</v>
      </c>
      <c r="E4750" s="7" t="n">
        <v>12.539999961853</v>
      </c>
      <c r="F4750" s="7" t="n">
        <v>75.5500030517578</v>
      </c>
      <c r="G4750" s="7" t="n">
        <v>136.899993896484</v>
      </c>
    </row>
    <row r="4751" spans="1:8">
      <c r="A4751" t="s">
        <v>4</v>
      </c>
      <c r="B4751" s="4" t="s">
        <v>5</v>
      </c>
      <c r="C4751" s="4" t="s">
        <v>10</v>
      </c>
      <c r="D4751" s="4" t="s">
        <v>19</v>
      </c>
      <c r="E4751" s="4" t="s">
        <v>19</v>
      </c>
      <c r="F4751" s="4" t="s">
        <v>19</v>
      </c>
      <c r="G4751" s="4" t="s">
        <v>19</v>
      </c>
    </row>
    <row r="4752" spans="1:8">
      <c r="A4752" t="n">
        <v>38074</v>
      </c>
      <c r="B4752" s="30" t="n">
        <v>46</v>
      </c>
      <c r="C4752" s="7" t="n">
        <v>1571</v>
      </c>
      <c r="D4752" s="7" t="n">
        <v>-13.5699996948242</v>
      </c>
      <c r="E4752" s="7" t="n">
        <v>12.5500001907349</v>
      </c>
      <c r="F4752" s="7" t="n">
        <v>74.1699981689453</v>
      </c>
      <c r="G4752" s="7" t="n">
        <v>149</v>
      </c>
    </row>
    <row r="4753" spans="1:8">
      <c r="A4753" t="s">
        <v>4</v>
      </c>
      <c r="B4753" s="4" t="s">
        <v>5</v>
      </c>
      <c r="C4753" s="4" t="s">
        <v>10</v>
      </c>
      <c r="D4753" s="4" t="s">
        <v>19</v>
      </c>
      <c r="E4753" s="4" t="s">
        <v>19</v>
      </c>
      <c r="F4753" s="4" t="s">
        <v>19</v>
      </c>
      <c r="G4753" s="4" t="s">
        <v>19</v>
      </c>
    </row>
    <row r="4754" spans="1:8">
      <c r="A4754" t="n">
        <v>38093</v>
      </c>
      <c r="B4754" s="30" t="n">
        <v>46</v>
      </c>
      <c r="C4754" s="7" t="n">
        <v>1572</v>
      </c>
      <c r="D4754" s="7" t="n">
        <v>-3.17000007629395</v>
      </c>
      <c r="E4754" s="7" t="n">
        <v>12.5500001907349</v>
      </c>
      <c r="F4754" s="7" t="n">
        <v>77.7399978637695</v>
      </c>
      <c r="G4754" s="7" t="n">
        <v>219.100006103516</v>
      </c>
    </row>
    <row r="4755" spans="1:8">
      <c r="A4755" t="s">
        <v>4</v>
      </c>
      <c r="B4755" s="4" t="s">
        <v>5</v>
      </c>
      <c r="C4755" s="4" t="s">
        <v>10</v>
      </c>
      <c r="D4755" s="4" t="s">
        <v>19</v>
      </c>
      <c r="E4755" s="4" t="s">
        <v>19</v>
      </c>
      <c r="F4755" s="4" t="s">
        <v>19</v>
      </c>
      <c r="G4755" s="4" t="s">
        <v>19</v>
      </c>
    </row>
    <row r="4756" spans="1:8">
      <c r="A4756" t="n">
        <v>38112</v>
      </c>
      <c r="B4756" s="30" t="n">
        <v>46</v>
      </c>
      <c r="C4756" s="7" t="n">
        <v>1660</v>
      </c>
      <c r="D4756" s="7" t="n">
        <v>-0.769999980926514</v>
      </c>
      <c r="E4756" s="7" t="n">
        <v>12.5500001907349</v>
      </c>
      <c r="F4756" s="7" t="n">
        <v>77.0699996948242</v>
      </c>
      <c r="G4756" s="7" t="n">
        <v>224.600006103516</v>
      </c>
    </row>
    <row r="4757" spans="1:8">
      <c r="A4757" t="s">
        <v>4</v>
      </c>
      <c r="B4757" s="4" t="s">
        <v>5</v>
      </c>
      <c r="C4757" s="4" t="s">
        <v>10</v>
      </c>
      <c r="D4757" s="4" t="s">
        <v>19</v>
      </c>
      <c r="E4757" s="4" t="s">
        <v>19</v>
      </c>
      <c r="F4757" s="4" t="s">
        <v>19</v>
      </c>
      <c r="G4757" s="4" t="s">
        <v>19</v>
      </c>
    </row>
    <row r="4758" spans="1:8">
      <c r="A4758" t="n">
        <v>38131</v>
      </c>
      <c r="B4758" s="30" t="n">
        <v>46</v>
      </c>
      <c r="C4758" s="7" t="n">
        <v>1661</v>
      </c>
      <c r="D4758" s="7" t="n">
        <v>-15.0200004577637</v>
      </c>
      <c r="E4758" s="7" t="n">
        <v>12.539999961853</v>
      </c>
      <c r="F4758" s="7" t="n">
        <v>76.9300003051758</v>
      </c>
      <c r="G4758" s="7" t="n">
        <v>130.100006103516</v>
      </c>
    </row>
    <row r="4759" spans="1:8">
      <c r="A4759" t="s">
        <v>4</v>
      </c>
      <c r="B4759" s="4" t="s">
        <v>5</v>
      </c>
      <c r="C4759" s="4" t="s">
        <v>10</v>
      </c>
      <c r="D4759" s="4" t="s">
        <v>19</v>
      </c>
      <c r="E4759" s="4" t="s">
        <v>19</v>
      </c>
      <c r="F4759" s="4" t="s">
        <v>19</v>
      </c>
      <c r="G4759" s="4" t="s">
        <v>19</v>
      </c>
    </row>
    <row r="4760" spans="1:8">
      <c r="A4760" t="n">
        <v>38150</v>
      </c>
      <c r="B4760" s="30" t="n">
        <v>46</v>
      </c>
      <c r="C4760" s="7" t="n">
        <v>1662</v>
      </c>
      <c r="D4760" s="7" t="n">
        <v>-6.26999998092651</v>
      </c>
      <c r="E4760" s="7" t="n">
        <v>12.5299997329712</v>
      </c>
      <c r="F4760" s="7" t="n">
        <v>79.1100006103516</v>
      </c>
      <c r="G4760" s="7" t="n">
        <v>167.300003051758</v>
      </c>
    </row>
    <row r="4761" spans="1:8">
      <c r="A4761" t="s">
        <v>4</v>
      </c>
      <c r="B4761" s="4" t="s">
        <v>5</v>
      </c>
      <c r="C4761" s="4" t="s">
        <v>10</v>
      </c>
      <c r="D4761" s="4" t="s">
        <v>19</v>
      </c>
      <c r="E4761" s="4" t="s">
        <v>19</v>
      </c>
      <c r="F4761" s="4" t="s">
        <v>19</v>
      </c>
      <c r="G4761" s="4" t="s">
        <v>19</v>
      </c>
    </row>
    <row r="4762" spans="1:8">
      <c r="A4762" t="n">
        <v>38169</v>
      </c>
      <c r="B4762" s="30" t="n">
        <v>46</v>
      </c>
      <c r="C4762" s="7" t="n">
        <v>1663</v>
      </c>
      <c r="D4762" s="7" t="n">
        <v>-11.8599996566772</v>
      </c>
      <c r="E4762" s="7" t="n">
        <v>12.539999961853</v>
      </c>
      <c r="F4762" s="7" t="n">
        <v>78.4499969482422</v>
      </c>
      <c r="G4762" s="7" t="n">
        <v>149.800003051758</v>
      </c>
    </row>
    <row r="4763" spans="1:8">
      <c r="A4763" t="s">
        <v>4</v>
      </c>
      <c r="B4763" s="4" t="s">
        <v>5</v>
      </c>
      <c r="C4763" s="4" t="s">
        <v>10</v>
      </c>
      <c r="D4763" s="4" t="s">
        <v>19</v>
      </c>
      <c r="E4763" s="4" t="s">
        <v>19</v>
      </c>
      <c r="F4763" s="4" t="s">
        <v>19</v>
      </c>
      <c r="G4763" s="4" t="s">
        <v>19</v>
      </c>
    </row>
    <row r="4764" spans="1:8">
      <c r="A4764" t="n">
        <v>38188</v>
      </c>
      <c r="B4764" s="30" t="n">
        <v>46</v>
      </c>
      <c r="C4764" s="7" t="n">
        <v>0</v>
      </c>
      <c r="D4764" s="7" t="n">
        <v>-4.09999990463257</v>
      </c>
      <c r="E4764" s="7" t="n">
        <v>12.5299997329712</v>
      </c>
      <c r="F4764" s="7" t="n">
        <v>72.4199981689453</v>
      </c>
      <c r="G4764" s="7" t="n">
        <v>318.5</v>
      </c>
    </row>
    <row r="4765" spans="1:8">
      <c r="A4765" t="s">
        <v>4</v>
      </c>
      <c r="B4765" s="4" t="s">
        <v>5</v>
      </c>
      <c r="C4765" s="4" t="s">
        <v>10</v>
      </c>
      <c r="D4765" s="4" t="s">
        <v>19</v>
      </c>
      <c r="E4765" s="4" t="s">
        <v>19</v>
      </c>
      <c r="F4765" s="4" t="s">
        <v>19</v>
      </c>
      <c r="G4765" s="4" t="s">
        <v>10</v>
      </c>
      <c r="H4765" s="4" t="s">
        <v>10</v>
      </c>
    </row>
    <row r="4766" spans="1:8">
      <c r="A4766" t="n">
        <v>38207</v>
      </c>
      <c r="B4766" s="43" t="n">
        <v>60</v>
      </c>
      <c r="C4766" s="7" t="n">
        <v>0</v>
      </c>
      <c r="D4766" s="7" t="n">
        <v>0</v>
      </c>
      <c r="E4766" s="7" t="n">
        <v>0</v>
      </c>
      <c r="F4766" s="7" t="n">
        <v>0</v>
      </c>
      <c r="G4766" s="7" t="n">
        <v>0</v>
      </c>
      <c r="H4766" s="7" t="n">
        <v>1</v>
      </c>
    </row>
    <row r="4767" spans="1:8">
      <c r="A4767" t="s">
        <v>4</v>
      </c>
      <c r="B4767" s="4" t="s">
        <v>5</v>
      </c>
      <c r="C4767" s="4" t="s">
        <v>10</v>
      </c>
      <c r="D4767" s="4" t="s">
        <v>19</v>
      </c>
      <c r="E4767" s="4" t="s">
        <v>19</v>
      </c>
      <c r="F4767" s="4" t="s">
        <v>19</v>
      </c>
      <c r="G4767" s="4" t="s">
        <v>10</v>
      </c>
      <c r="H4767" s="4" t="s">
        <v>10</v>
      </c>
    </row>
    <row r="4768" spans="1:8">
      <c r="A4768" t="n">
        <v>38226</v>
      </c>
      <c r="B4768" s="43" t="n">
        <v>60</v>
      </c>
      <c r="C4768" s="7" t="n">
        <v>0</v>
      </c>
      <c r="D4768" s="7" t="n">
        <v>0</v>
      </c>
      <c r="E4768" s="7" t="n">
        <v>0</v>
      </c>
      <c r="F4768" s="7" t="n">
        <v>0</v>
      </c>
      <c r="G4768" s="7" t="n">
        <v>0</v>
      </c>
      <c r="H4768" s="7" t="n">
        <v>0</v>
      </c>
    </row>
    <row r="4769" spans="1:8">
      <c r="A4769" t="s">
        <v>4</v>
      </c>
      <c r="B4769" s="4" t="s">
        <v>5</v>
      </c>
      <c r="C4769" s="4" t="s">
        <v>10</v>
      </c>
      <c r="D4769" s="4" t="s">
        <v>10</v>
      </c>
      <c r="E4769" s="4" t="s">
        <v>10</v>
      </c>
    </row>
    <row r="4770" spans="1:8">
      <c r="A4770" t="n">
        <v>38245</v>
      </c>
      <c r="B4770" s="42" t="n">
        <v>61</v>
      </c>
      <c r="C4770" s="7" t="n">
        <v>0</v>
      </c>
      <c r="D4770" s="7" t="n">
        <v>65533</v>
      </c>
      <c r="E4770" s="7" t="n">
        <v>0</v>
      </c>
    </row>
    <row r="4771" spans="1:8">
      <c r="A4771" t="s">
        <v>4</v>
      </c>
      <c r="B4771" s="4" t="s">
        <v>5</v>
      </c>
      <c r="C4771" s="4" t="s">
        <v>10</v>
      </c>
      <c r="D4771" s="4" t="s">
        <v>19</v>
      </c>
      <c r="E4771" s="4" t="s">
        <v>19</v>
      </c>
      <c r="F4771" s="4" t="s">
        <v>19</v>
      </c>
      <c r="G4771" s="4" t="s">
        <v>10</v>
      </c>
      <c r="H4771" s="4" t="s">
        <v>10</v>
      </c>
    </row>
    <row r="4772" spans="1:8">
      <c r="A4772" t="n">
        <v>38252</v>
      </c>
      <c r="B4772" s="43" t="n">
        <v>60</v>
      </c>
      <c r="C4772" s="7" t="n">
        <v>61488</v>
      </c>
      <c r="D4772" s="7" t="n">
        <v>0</v>
      </c>
      <c r="E4772" s="7" t="n">
        <v>0</v>
      </c>
      <c r="F4772" s="7" t="n">
        <v>0</v>
      </c>
      <c r="G4772" s="7" t="n">
        <v>0</v>
      </c>
      <c r="H4772" s="7" t="n">
        <v>1</v>
      </c>
    </row>
    <row r="4773" spans="1:8">
      <c r="A4773" t="s">
        <v>4</v>
      </c>
      <c r="B4773" s="4" t="s">
        <v>5</v>
      </c>
      <c r="C4773" s="4" t="s">
        <v>10</v>
      </c>
      <c r="D4773" s="4" t="s">
        <v>19</v>
      </c>
      <c r="E4773" s="4" t="s">
        <v>19</v>
      </c>
      <c r="F4773" s="4" t="s">
        <v>19</v>
      </c>
      <c r="G4773" s="4" t="s">
        <v>10</v>
      </c>
      <c r="H4773" s="4" t="s">
        <v>10</v>
      </c>
    </row>
    <row r="4774" spans="1:8">
      <c r="A4774" t="n">
        <v>38271</v>
      </c>
      <c r="B4774" s="43" t="n">
        <v>60</v>
      </c>
      <c r="C4774" s="7" t="n">
        <v>61488</v>
      </c>
      <c r="D4774" s="7" t="n">
        <v>0</v>
      </c>
      <c r="E4774" s="7" t="n">
        <v>0</v>
      </c>
      <c r="F4774" s="7" t="n">
        <v>0</v>
      </c>
      <c r="G4774" s="7" t="n">
        <v>0</v>
      </c>
      <c r="H4774" s="7" t="n">
        <v>0</v>
      </c>
    </row>
    <row r="4775" spans="1:8">
      <c r="A4775" t="s">
        <v>4</v>
      </c>
      <c r="B4775" s="4" t="s">
        <v>5</v>
      </c>
      <c r="C4775" s="4" t="s">
        <v>10</v>
      </c>
      <c r="D4775" s="4" t="s">
        <v>10</v>
      </c>
      <c r="E4775" s="4" t="s">
        <v>10</v>
      </c>
    </row>
    <row r="4776" spans="1:8">
      <c r="A4776" t="n">
        <v>38290</v>
      </c>
      <c r="B4776" s="42" t="n">
        <v>61</v>
      </c>
      <c r="C4776" s="7" t="n">
        <v>61488</v>
      </c>
      <c r="D4776" s="7" t="n">
        <v>65533</v>
      </c>
      <c r="E4776" s="7" t="n">
        <v>0</v>
      </c>
    </row>
    <row r="4777" spans="1:8">
      <c r="A4777" t="s">
        <v>4</v>
      </c>
      <c r="B4777" s="4" t="s">
        <v>5</v>
      </c>
      <c r="C4777" s="4" t="s">
        <v>10</v>
      </c>
      <c r="D4777" s="4" t="s">
        <v>10</v>
      </c>
      <c r="E4777" s="4" t="s">
        <v>10</v>
      </c>
    </row>
    <row r="4778" spans="1:8">
      <c r="A4778" t="n">
        <v>38297</v>
      </c>
      <c r="B4778" s="42" t="n">
        <v>61</v>
      </c>
      <c r="C4778" s="7" t="n">
        <v>61488</v>
      </c>
      <c r="D4778" s="7" t="n">
        <v>1662</v>
      </c>
      <c r="E4778" s="7" t="n">
        <v>1000</v>
      </c>
    </row>
    <row r="4779" spans="1:8">
      <c r="A4779" t="s">
        <v>4</v>
      </c>
      <c r="B4779" s="4" t="s">
        <v>5</v>
      </c>
      <c r="C4779" s="4" t="s">
        <v>14</v>
      </c>
      <c r="D4779" s="33" t="s">
        <v>98</v>
      </c>
      <c r="E4779" s="4" t="s">
        <v>5</v>
      </c>
      <c r="F4779" s="4" t="s">
        <v>14</v>
      </c>
      <c r="G4779" s="4" t="s">
        <v>10</v>
      </c>
      <c r="H4779" s="33" t="s">
        <v>99</v>
      </c>
      <c r="I4779" s="4" t="s">
        <v>14</v>
      </c>
      <c r="J4779" s="4" t="s">
        <v>20</v>
      </c>
    </row>
    <row r="4780" spans="1:8">
      <c r="A4780" t="n">
        <v>38304</v>
      </c>
      <c r="B4780" s="12" t="n">
        <v>5</v>
      </c>
      <c r="C4780" s="7" t="n">
        <v>28</v>
      </c>
      <c r="D4780" s="33" t="s">
        <v>3</v>
      </c>
      <c r="E4780" s="34" t="n">
        <v>64</v>
      </c>
      <c r="F4780" s="7" t="n">
        <v>5</v>
      </c>
      <c r="G4780" s="7" t="n">
        <v>7</v>
      </c>
      <c r="H4780" s="33" t="s">
        <v>3</v>
      </c>
      <c r="I4780" s="7" t="n">
        <v>1</v>
      </c>
      <c r="J4780" s="13" t="n">
        <f t="normal" ca="1">A4804</f>
        <v>0</v>
      </c>
    </row>
    <row r="4781" spans="1:8">
      <c r="A4781" t="s">
        <v>4</v>
      </c>
      <c r="B4781" s="4" t="s">
        <v>5</v>
      </c>
      <c r="C4781" s="4" t="s">
        <v>10</v>
      </c>
      <c r="D4781" s="4" t="s">
        <v>19</v>
      </c>
      <c r="E4781" s="4" t="s">
        <v>19</v>
      </c>
      <c r="F4781" s="4" t="s">
        <v>19</v>
      </c>
      <c r="G4781" s="4" t="s">
        <v>10</v>
      </c>
      <c r="H4781" s="4" t="s">
        <v>10</v>
      </c>
    </row>
    <row r="4782" spans="1:8">
      <c r="A4782" t="n">
        <v>38315</v>
      </c>
      <c r="B4782" s="43" t="n">
        <v>60</v>
      </c>
      <c r="C4782" s="7" t="n">
        <v>7</v>
      </c>
      <c r="D4782" s="7" t="n">
        <v>0</v>
      </c>
      <c r="E4782" s="7" t="n">
        <v>0</v>
      </c>
      <c r="F4782" s="7" t="n">
        <v>0</v>
      </c>
      <c r="G4782" s="7" t="n">
        <v>0</v>
      </c>
      <c r="H4782" s="7" t="n">
        <v>1</v>
      </c>
    </row>
    <row r="4783" spans="1:8">
      <c r="A4783" t="s">
        <v>4</v>
      </c>
      <c r="B4783" s="4" t="s">
        <v>5</v>
      </c>
      <c r="C4783" s="4" t="s">
        <v>10</v>
      </c>
      <c r="D4783" s="4" t="s">
        <v>19</v>
      </c>
      <c r="E4783" s="4" t="s">
        <v>19</v>
      </c>
      <c r="F4783" s="4" t="s">
        <v>19</v>
      </c>
      <c r="G4783" s="4" t="s">
        <v>10</v>
      </c>
      <c r="H4783" s="4" t="s">
        <v>10</v>
      </c>
    </row>
    <row r="4784" spans="1:8">
      <c r="A4784" t="n">
        <v>38334</v>
      </c>
      <c r="B4784" s="43" t="n">
        <v>60</v>
      </c>
      <c r="C4784" s="7" t="n">
        <v>7</v>
      </c>
      <c r="D4784" s="7" t="n">
        <v>0</v>
      </c>
      <c r="E4784" s="7" t="n">
        <v>0</v>
      </c>
      <c r="F4784" s="7" t="n">
        <v>0</v>
      </c>
      <c r="G4784" s="7" t="n">
        <v>0</v>
      </c>
      <c r="H4784" s="7" t="n">
        <v>0</v>
      </c>
    </row>
    <row r="4785" spans="1:10">
      <c r="A4785" t="s">
        <v>4</v>
      </c>
      <c r="B4785" s="4" t="s">
        <v>5</v>
      </c>
      <c r="C4785" s="4" t="s">
        <v>10</v>
      </c>
      <c r="D4785" s="4" t="s">
        <v>10</v>
      </c>
      <c r="E4785" s="4" t="s">
        <v>10</v>
      </c>
    </row>
    <row r="4786" spans="1:10">
      <c r="A4786" t="n">
        <v>38353</v>
      </c>
      <c r="B4786" s="42" t="n">
        <v>61</v>
      </c>
      <c r="C4786" s="7" t="n">
        <v>7</v>
      </c>
      <c r="D4786" s="7" t="n">
        <v>65533</v>
      </c>
      <c r="E4786" s="7" t="n">
        <v>0</v>
      </c>
    </row>
    <row r="4787" spans="1:10">
      <c r="A4787" t="s">
        <v>4</v>
      </c>
      <c r="B4787" s="4" t="s">
        <v>5</v>
      </c>
      <c r="C4787" s="4" t="s">
        <v>10</v>
      </c>
      <c r="D4787" s="4" t="s">
        <v>10</v>
      </c>
      <c r="E4787" s="4" t="s">
        <v>10</v>
      </c>
    </row>
    <row r="4788" spans="1:10">
      <c r="A4788" t="n">
        <v>38360</v>
      </c>
      <c r="B4788" s="42" t="n">
        <v>61</v>
      </c>
      <c r="C4788" s="7" t="n">
        <v>7</v>
      </c>
      <c r="D4788" s="7" t="n">
        <v>1570</v>
      </c>
      <c r="E4788" s="7" t="n">
        <v>1000</v>
      </c>
    </row>
    <row r="4789" spans="1:10">
      <c r="A4789" t="s">
        <v>4</v>
      </c>
      <c r="B4789" s="4" t="s">
        <v>5</v>
      </c>
      <c r="C4789" s="4" t="s">
        <v>10</v>
      </c>
      <c r="D4789" s="4" t="s">
        <v>19</v>
      </c>
      <c r="E4789" s="4" t="s">
        <v>19</v>
      </c>
      <c r="F4789" s="4" t="s">
        <v>19</v>
      </c>
      <c r="G4789" s="4" t="s">
        <v>19</v>
      </c>
    </row>
    <row r="4790" spans="1:10">
      <c r="A4790" t="n">
        <v>38367</v>
      </c>
      <c r="B4790" s="30" t="n">
        <v>46</v>
      </c>
      <c r="C4790" s="7" t="n">
        <v>7</v>
      </c>
      <c r="D4790" s="7" t="n">
        <v>-6.90000009536743</v>
      </c>
      <c r="E4790" s="7" t="n">
        <v>12.5299997329712</v>
      </c>
      <c r="F4790" s="7" t="n">
        <v>72.6600036621094</v>
      </c>
      <c r="G4790" s="7" t="n">
        <v>285.200012207031</v>
      </c>
    </row>
    <row r="4791" spans="1:10">
      <c r="A4791" t="s">
        <v>4</v>
      </c>
      <c r="B4791" s="4" t="s">
        <v>5</v>
      </c>
      <c r="C4791" s="4" t="s">
        <v>14</v>
      </c>
      <c r="D4791" s="33" t="s">
        <v>98</v>
      </c>
      <c r="E4791" s="4" t="s">
        <v>5</v>
      </c>
      <c r="F4791" s="4" t="s">
        <v>14</v>
      </c>
      <c r="G4791" s="4" t="s">
        <v>10</v>
      </c>
      <c r="H4791" s="33" t="s">
        <v>99</v>
      </c>
      <c r="I4791" s="4" t="s">
        <v>14</v>
      </c>
      <c r="J4791" s="4" t="s">
        <v>20</v>
      </c>
    </row>
    <row r="4792" spans="1:10">
      <c r="A4792" t="n">
        <v>38386</v>
      </c>
      <c r="B4792" s="12" t="n">
        <v>5</v>
      </c>
      <c r="C4792" s="7" t="n">
        <v>28</v>
      </c>
      <c r="D4792" s="33" t="s">
        <v>3</v>
      </c>
      <c r="E4792" s="34" t="n">
        <v>64</v>
      </c>
      <c r="F4792" s="7" t="n">
        <v>5</v>
      </c>
      <c r="G4792" s="7" t="n">
        <v>2</v>
      </c>
      <c r="H4792" s="33" t="s">
        <v>3</v>
      </c>
      <c r="I4792" s="7" t="n">
        <v>1</v>
      </c>
      <c r="J4792" s="13" t="n">
        <f t="normal" ca="1">A4798</f>
        <v>0</v>
      </c>
    </row>
    <row r="4793" spans="1:10">
      <c r="A4793" t="s">
        <v>4</v>
      </c>
      <c r="B4793" s="4" t="s">
        <v>5</v>
      </c>
      <c r="C4793" s="4" t="s">
        <v>10</v>
      </c>
      <c r="D4793" s="4" t="s">
        <v>19</v>
      </c>
      <c r="E4793" s="4" t="s">
        <v>19</v>
      </c>
      <c r="F4793" s="4" t="s">
        <v>19</v>
      </c>
      <c r="G4793" s="4" t="s">
        <v>19</v>
      </c>
    </row>
    <row r="4794" spans="1:10">
      <c r="A4794" t="n">
        <v>38397</v>
      </c>
      <c r="B4794" s="30" t="n">
        <v>46</v>
      </c>
      <c r="C4794" s="7" t="n">
        <v>2</v>
      </c>
      <c r="D4794" s="7" t="n">
        <v>-5.90999984741211</v>
      </c>
      <c r="E4794" s="7" t="n">
        <v>12.5299997329712</v>
      </c>
      <c r="F4794" s="7" t="n">
        <v>73.5299987792969</v>
      </c>
      <c r="G4794" s="7" t="n">
        <v>334.200012207031</v>
      </c>
    </row>
    <row r="4795" spans="1:10">
      <c r="A4795" t="s">
        <v>4</v>
      </c>
      <c r="B4795" s="4" t="s">
        <v>5</v>
      </c>
      <c r="C4795" s="4" t="s">
        <v>20</v>
      </c>
    </row>
    <row r="4796" spans="1:10">
      <c r="A4796" t="n">
        <v>38416</v>
      </c>
      <c r="B4796" s="15" t="n">
        <v>3</v>
      </c>
      <c r="C4796" s="13" t="n">
        <f t="normal" ca="1">A4802</f>
        <v>0</v>
      </c>
    </row>
    <row r="4797" spans="1:10">
      <c r="A4797" t="s">
        <v>4</v>
      </c>
      <c r="B4797" s="4" t="s">
        <v>5</v>
      </c>
      <c r="C4797" s="4" t="s">
        <v>14</v>
      </c>
      <c r="D4797" s="33" t="s">
        <v>98</v>
      </c>
      <c r="E4797" s="4" t="s">
        <v>5</v>
      </c>
      <c r="F4797" s="4" t="s">
        <v>14</v>
      </c>
      <c r="G4797" s="4" t="s">
        <v>10</v>
      </c>
      <c r="H4797" s="33" t="s">
        <v>99</v>
      </c>
      <c r="I4797" s="4" t="s">
        <v>14</v>
      </c>
      <c r="J4797" s="4" t="s">
        <v>20</v>
      </c>
    </row>
    <row r="4798" spans="1:10">
      <c r="A4798" t="n">
        <v>38421</v>
      </c>
      <c r="B4798" s="12" t="n">
        <v>5</v>
      </c>
      <c r="C4798" s="7" t="n">
        <v>28</v>
      </c>
      <c r="D4798" s="33" t="s">
        <v>3</v>
      </c>
      <c r="E4798" s="34" t="n">
        <v>64</v>
      </c>
      <c r="F4798" s="7" t="n">
        <v>5</v>
      </c>
      <c r="G4798" s="7" t="n">
        <v>4</v>
      </c>
      <c r="H4798" s="33" t="s">
        <v>3</v>
      </c>
      <c r="I4798" s="7" t="n">
        <v>1</v>
      </c>
      <c r="J4798" s="13" t="n">
        <f t="normal" ca="1">A4802</f>
        <v>0</v>
      </c>
    </row>
    <row r="4799" spans="1:10">
      <c r="A4799" t="s">
        <v>4</v>
      </c>
      <c r="B4799" s="4" t="s">
        <v>5</v>
      </c>
      <c r="C4799" s="4" t="s">
        <v>10</v>
      </c>
      <c r="D4799" s="4" t="s">
        <v>19</v>
      </c>
      <c r="E4799" s="4" t="s">
        <v>19</v>
      </c>
      <c r="F4799" s="4" t="s">
        <v>19</v>
      </c>
      <c r="G4799" s="4" t="s">
        <v>19</v>
      </c>
    </row>
    <row r="4800" spans="1:10">
      <c r="A4800" t="n">
        <v>38432</v>
      </c>
      <c r="B4800" s="30" t="n">
        <v>46</v>
      </c>
      <c r="C4800" s="7" t="n">
        <v>4</v>
      </c>
      <c r="D4800" s="7" t="n">
        <v>-5.90999984741211</v>
      </c>
      <c r="E4800" s="7" t="n">
        <v>12.5299997329712</v>
      </c>
      <c r="F4800" s="7" t="n">
        <v>73.5299987792969</v>
      </c>
      <c r="G4800" s="7" t="n">
        <v>334.200012207031</v>
      </c>
    </row>
    <row r="4801" spans="1:10">
      <c r="A4801" t="s">
        <v>4</v>
      </c>
      <c r="B4801" s="4" t="s">
        <v>5</v>
      </c>
      <c r="C4801" s="4" t="s">
        <v>20</v>
      </c>
    </row>
    <row r="4802" spans="1:10">
      <c r="A4802" t="n">
        <v>38451</v>
      </c>
      <c r="B4802" s="15" t="n">
        <v>3</v>
      </c>
      <c r="C4802" s="13" t="n">
        <f t="normal" ca="1">A4808</f>
        <v>0</v>
      </c>
    </row>
    <row r="4803" spans="1:10">
      <c r="A4803" t="s">
        <v>4</v>
      </c>
      <c r="B4803" s="4" t="s">
        <v>5</v>
      </c>
      <c r="C4803" s="4" t="s">
        <v>10</v>
      </c>
      <c r="D4803" s="4" t="s">
        <v>19</v>
      </c>
      <c r="E4803" s="4" t="s">
        <v>19</v>
      </c>
      <c r="F4803" s="4" t="s">
        <v>19</v>
      </c>
      <c r="G4803" s="4" t="s">
        <v>19</v>
      </c>
    </row>
    <row r="4804" spans="1:10">
      <c r="A4804" t="n">
        <v>38456</v>
      </c>
      <c r="B4804" s="30" t="n">
        <v>46</v>
      </c>
      <c r="C4804" s="7" t="n">
        <v>4</v>
      </c>
      <c r="D4804" s="7" t="n">
        <v>-6.90000009536743</v>
      </c>
      <c r="E4804" s="7" t="n">
        <v>12.5299997329712</v>
      </c>
      <c r="F4804" s="7" t="n">
        <v>72.6600036621094</v>
      </c>
      <c r="G4804" s="7" t="n">
        <v>285.200012207031</v>
      </c>
    </row>
    <row r="4805" spans="1:10">
      <c r="A4805" t="s">
        <v>4</v>
      </c>
      <c r="B4805" s="4" t="s">
        <v>5</v>
      </c>
      <c r="C4805" s="4" t="s">
        <v>10</v>
      </c>
      <c r="D4805" s="4" t="s">
        <v>19</v>
      </c>
      <c r="E4805" s="4" t="s">
        <v>19</v>
      </c>
      <c r="F4805" s="4" t="s">
        <v>19</v>
      </c>
      <c r="G4805" s="4" t="s">
        <v>19</v>
      </c>
    </row>
    <row r="4806" spans="1:10">
      <c r="A4806" t="n">
        <v>38475</v>
      </c>
      <c r="B4806" s="30" t="n">
        <v>46</v>
      </c>
      <c r="C4806" s="7" t="n">
        <v>2</v>
      </c>
      <c r="D4806" s="7" t="n">
        <v>-5.90999984741211</v>
      </c>
      <c r="E4806" s="7" t="n">
        <v>12.5299997329712</v>
      </c>
      <c r="F4806" s="7" t="n">
        <v>73.5299987792969</v>
      </c>
      <c r="G4806" s="7" t="n">
        <v>334.200012207031</v>
      </c>
    </row>
    <row r="4807" spans="1:10">
      <c r="A4807" t="s">
        <v>4</v>
      </c>
      <c r="B4807" s="4" t="s">
        <v>5</v>
      </c>
      <c r="C4807" s="4" t="s">
        <v>10</v>
      </c>
      <c r="D4807" s="4" t="s">
        <v>19</v>
      </c>
      <c r="E4807" s="4" t="s">
        <v>19</v>
      </c>
      <c r="F4807" s="4" t="s">
        <v>19</v>
      </c>
      <c r="G4807" s="4" t="s">
        <v>19</v>
      </c>
    </row>
    <row r="4808" spans="1:10">
      <c r="A4808" t="n">
        <v>38494</v>
      </c>
      <c r="B4808" s="30" t="n">
        <v>46</v>
      </c>
      <c r="C4808" s="7" t="n">
        <v>7032</v>
      </c>
      <c r="D4808" s="7" t="n">
        <v>-5.46999979019165</v>
      </c>
      <c r="E4808" s="7" t="n">
        <v>12.539999961853</v>
      </c>
      <c r="F4808" s="7" t="n">
        <v>72.0699996948242</v>
      </c>
      <c r="G4808" s="7" t="n">
        <v>320.700012207031</v>
      </c>
    </row>
    <row r="4809" spans="1:10">
      <c r="A4809" t="s">
        <v>4</v>
      </c>
      <c r="B4809" s="4" t="s">
        <v>5</v>
      </c>
      <c r="C4809" s="4" t="s">
        <v>10</v>
      </c>
      <c r="D4809" s="4" t="s">
        <v>19</v>
      </c>
      <c r="E4809" s="4" t="s">
        <v>19</v>
      </c>
      <c r="F4809" s="4" t="s">
        <v>19</v>
      </c>
      <c r="G4809" s="4" t="s">
        <v>10</v>
      </c>
      <c r="H4809" s="4" t="s">
        <v>10</v>
      </c>
    </row>
    <row r="4810" spans="1:10">
      <c r="A4810" t="n">
        <v>38513</v>
      </c>
      <c r="B4810" s="43" t="n">
        <v>60</v>
      </c>
      <c r="C4810" s="7" t="n">
        <v>61488</v>
      </c>
      <c r="D4810" s="7" t="n">
        <v>0</v>
      </c>
      <c r="E4810" s="7" t="n">
        <v>0</v>
      </c>
      <c r="F4810" s="7" t="n">
        <v>0</v>
      </c>
      <c r="G4810" s="7" t="n">
        <v>0</v>
      </c>
      <c r="H4810" s="7" t="n">
        <v>1</v>
      </c>
    </row>
    <row r="4811" spans="1:10">
      <c r="A4811" t="s">
        <v>4</v>
      </c>
      <c r="B4811" s="4" t="s">
        <v>5</v>
      </c>
      <c r="C4811" s="4" t="s">
        <v>10</v>
      </c>
      <c r="D4811" s="4" t="s">
        <v>19</v>
      </c>
      <c r="E4811" s="4" t="s">
        <v>19</v>
      </c>
      <c r="F4811" s="4" t="s">
        <v>19</v>
      </c>
      <c r="G4811" s="4" t="s">
        <v>10</v>
      </c>
      <c r="H4811" s="4" t="s">
        <v>10</v>
      </c>
    </row>
    <row r="4812" spans="1:10">
      <c r="A4812" t="n">
        <v>38532</v>
      </c>
      <c r="B4812" s="43" t="n">
        <v>60</v>
      </c>
      <c r="C4812" s="7" t="n">
        <v>61488</v>
      </c>
      <c r="D4812" s="7" t="n">
        <v>0</v>
      </c>
      <c r="E4812" s="7" t="n">
        <v>0</v>
      </c>
      <c r="F4812" s="7" t="n">
        <v>0</v>
      </c>
      <c r="G4812" s="7" t="n">
        <v>0</v>
      </c>
      <c r="H4812" s="7" t="n">
        <v>0</v>
      </c>
    </row>
    <row r="4813" spans="1:10">
      <c r="A4813" t="s">
        <v>4</v>
      </c>
      <c r="B4813" s="4" t="s">
        <v>5</v>
      </c>
      <c r="C4813" s="4" t="s">
        <v>10</v>
      </c>
      <c r="D4813" s="4" t="s">
        <v>10</v>
      </c>
      <c r="E4813" s="4" t="s">
        <v>10</v>
      </c>
    </row>
    <row r="4814" spans="1:10">
      <c r="A4814" t="n">
        <v>38551</v>
      </c>
      <c r="B4814" s="42" t="n">
        <v>61</v>
      </c>
      <c r="C4814" s="7" t="n">
        <v>61488</v>
      </c>
      <c r="D4814" s="7" t="n">
        <v>65533</v>
      </c>
      <c r="E4814" s="7" t="n">
        <v>0</v>
      </c>
    </row>
    <row r="4815" spans="1:10">
      <c r="A4815" t="s">
        <v>4</v>
      </c>
      <c r="B4815" s="4" t="s">
        <v>5</v>
      </c>
      <c r="C4815" s="4" t="s">
        <v>10</v>
      </c>
      <c r="D4815" s="4" t="s">
        <v>10</v>
      </c>
      <c r="E4815" s="4" t="s">
        <v>10</v>
      </c>
    </row>
    <row r="4816" spans="1:10">
      <c r="A4816" t="n">
        <v>38558</v>
      </c>
      <c r="B4816" s="42" t="n">
        <v>61</v>
      </c>
      <c r="C4816" s="7" t="n">
        <v>1570</v>
      </c>
      <c r="D4816" s="7" t="n">
        <v>8</v>
      </c>
      <c r="E4816" s="7" t="n">
        <v>1000</v>
      </c>
    </row>
    <row r="4817" spans="1:8">
      <c r="A4817" t="s">
        <v>4</v>
      </c>
      <c r="B4817" s="4" t="s">
        <v>5</v>
      </c>
      <c r="C4817" s="4" t="s">
        <v>10</v>
      </c>
      <c r="D4817" s="4" t="s">
        <v>10</v>
      </c>
      <c r="E4817" s="4" t="s">
        <v>10</v>
      </c>
    </row>
    <row r="4818" spans="1:8">
      <c r="A4818" t="n">
        <v>38565</v>
      </c>
      <c r="B4818" s="42" t="n">
        <v>61</v>
      </c>
      <c r="C4818" s="7" t="n">
        <v>1571</v>
      </c>
      <c r="D4818" s="7" t="n">
        <v>8</v>
      </c>
      <c r="E4818" s="7" t="n">
        <v>1000</v>
      </c>
    </row>
    <row r="4819" spans="1:8">
      <c r="A4819" t="s">
        <v>4</v>
      </c>
      <c r="B4819" s="4" t="s">
        <v>5</v>
      </c>
      <c r="C4819" s="4" t="s">
        <v>10</v>
      </c>
      <c r="D4819" s="4" t="s">
        <v>10</v>
      </c>
      <c r="E4819" s="4" t="s">
        <v>10</v>
      </c>
    </row>
    <row r="4820" spans="1:8">
      <c r="A4820" t="n">
        <v>38572</v>
      </c>
      <c r="B4820" s="42" t="n">
        <v>61</v>
      </c>
      <c r="C4820" s="7" t="n">
        <v>1572</v>
      </c>
      <c r="D4820" s="7" t="n">
        <v>8</v>
      </c>
      <c r="E4820" s="7" t="n">
        <v>1000</v>
      </c>
    </row>
    <row r="4821" spans="1:8">
      <c r="A4821" t="s">
        <v>4</v>
      </c>
      <c r="B4821" s="4" t="s">
        <v>5</v>
      </c>
      <c r="C4821" s="4" t="s">
        <v>10</v>
      </c>
      <c r="D4821" s="4" t="s">
        <v>10</v>
      </c>
      <c r="E4821" s="4" t="s">
        <v>10</v>
      </c>
    </row>
    <row r="4822" spans="1:8">
      <c r="A4822" t="n">
        <v>38579</v>
      </c>
      <c r="B4822" s="42" t="n">
        <v>61</v>
      </c>
      <c r="C4822" s="7" t="n">
        <v>1660</v>
      </c>
      <c r="D4822" s="7" t="n">
        <v>8</v>
      </c>
      <c r="E4822" s="7" t="n">
        <v>1000</v>
      </c>
    </row>
    <row r="4823" spans="1:8">
      <c r="A4823" t="s">
        <v>4</v>
      </c>
      <c r="B4823" s="4" t="s">
        <v>5</v>
      </c>
      <c r="C4823" s="4" t="s">
        <v>10</v>
      </c>
      <c r="D4823" s="4" t="s">
        <v>10</v>
      </c>
      <c r="E4823" s="4" t="s">
        <v>10</v>
      </c>
    </row>
    <row r="4824" spans="1:8">
      <c r="A4824" t="n">
        <v>38586</v>
      </c>
      <c r="B4824" s="42" t="n">
        <v>61</v>
      </c>
      <c r="C4824" s="7" t="n">
        <v>1661</v>
      </c>
      <c r="D4824" s="7" t="n">
        <v>8</v>
      </c>
      <c r="E4824" s="7" t="n">
        <v>1000</v>
      </c>
    </row>
    <row r="4825" spans="1:8">
      <c r="A4825" t="s">
        <v>4</v>
      </c>
      <c r="B4825" s="4" t="s">
        <v>5</v>
      </c>
      <c r="C4825" s="4" t="s">
        <v>10</v>
      </c>
      <c r="D4825" s="4" t="s">
        <v>10</v>
      </c>
      <c r="E4825" s="4" t="s">
        <v>10</v>
      </c>
    </row>
    <row r="4826" spans="1:8">
      <c r="A4826" t="n">
        <v>38593</v>
      </c>
      <c r="B4826" s="42" t="n">
        <v>61</v>
      </c>
      <c r="C4826" s="7" t="n">
        <v>1662</v>
      </c>
      <c r="D4826" s="7" t="n">
        <v>8</v>
      </c>
      <c r="E4826" s="7" t="n">
        <v>1000</v>
      </c>
    </row>
    <row r="4827" spans="1:8">
      <c r="A4827" t="s">
        <v>4</v>
      </c>
      <c r="B4827" s="4" t="s">
        <v>5</v>
      </c>
      <c r="C4827" s="4" t="s">
        <v>10</v>
      </c>
      <c r="D4827" s="4" t="s">
        <v>10</v>
      </c>
      <c r="E4827" s="4" t="s">
        <v>10</v>
      </c>
    </row>
    <row r="4828" spans="1:8">
      <c r="A4828" t="n">
        <v>38600</v>
      </c>
      <c r="B4828" s="42" t="n">
        <v>61</v>
      </c>
      <c r="C4828" s="7" t="n">
        <v>1663</v>
      </c>
      <c r="D4828" s="7" t="n">
        <v>8</v>
      </c>
      <c r="E4828" s="7" t="n">
        <v>1000</v>
      </c>
    </row>
    <row r="4829" spans="1:8">
      <c r="A4829" t="s">
        <v>4</v>
      </c>
      <c r="B4829" s="4" t="s">
        <v>5</v>
      </c>
      <c r="C4829" s="4" t="s">
        <v>10</v>
      </c>
      <c r="D4829" s="4" t="s">
        <v>10</v>
      </c>
      <c r="E4829" s="4" t="s">
        <v>10</v>
      </c>
    </row>
    <row r="4830" spans="1:8">
      <c r="A4830" t="n">
        <v>38607</v>
      </c>
      <c r="B4830" s="42" t="n">
        <v>61</v>
      </c>
      <c r="C4830" s="7" t="n">
        <v>0</v>
      </c>
      <c r="D4830" s="7" t="n">
        <v>8</v>
      </c>
      <c r="E4830" s="7" t="n">
        <v>0</v>
      </c>
    </row>
    <row r="4831" spans="1:8">
      <c r="A4831" t="s">
        <v>4</v>
      </c>
      <c r="B4831" s="4" t="s">
        <v>5</v>
      </c>
      <c r="C4831" s="4" t="s">
        <v>10</v>
      </c>
      <c r="D4831" s="4" t="s">
        <v>10</v>
      </c>
      <c r="E4831" s="4" t="s">
        <v>10</v>
      </c>
    </row>
    <row r="4832" spans="1:8">
      <c r="A4832" t="n">
        <v>38614</v>
      </c>
      <c r="B4832" s="42" t="n">
        <v>61</v>
      </c>
      <c r="C4832" s="7" t="n">
        <v>61489</v>
      </c>
      <c r="D4832" s="7" t="n">
        <v>8</v>
      </c>
      <c r="E4832" s="7" t="n">
        <v>0</v>
      </c>
    </row>
    <row r="4833" spans="1:5">
      <c r="A4833" t="s">
        <v>4</v>
      </c>
      <c r="B4833" s="4" t="s">
        <v>5</v>
      </c>
      <c r="C4833" s="4" t="s">
        <v>10</v>
      </c>
      <c r="D4833" s="4" t="s">
        <v>10</v>
      </c>
      <c r="E4833" s="4" t="s">
        <v>10</v>
      </c>
    </row>
    <row r="4834" spans="1:5">
      <c r="A4834" t="n">
        <v>38621</v>
      </c>
      <c r="B4834" s="42" t="n">
        <v>61</v>
      </c>
      <c r="C4834" s="7" t="n">
        <v>61490</v>
      </c>
      <c r="D4834" s="7" t="n">
        <v>8</v>
      </c>
      <c r="E4834" s="7" t="n">
        <v>0</v>
      </c>
    </row>
    <row r="4835" spans="1:5">
      <c r="A4835" t="s">
        <v>4</v>
      </c>
      <c r="B4835" s="4" t="s">
        <v>5</v>
      </c>
      <c r="C4835" s="4" t="s">
        <v>14</v>
      </c>
      <c r="D4835" s="4" t="s">
        <v>10</v>
      </c>
    </row>
    <row r="4836" spans="1:5">
      <c r="A4836" t="n">
        <v>38628</v>
      </c>
      <c r="B4836" s="46" t="n">
        <v>58</v>
      </c>
      <c r="C4836" s="7" t="n">
        <v>255</v>
      </c>
      <c r="D4836" s="7" t="n">
        <v>0</v>
      </c>
    </row>
    <row r="4837" spans="1:5">
      <c r="A4837" t="s">
        <v>4</v>
      </c>
      <c r="B4837" s="4" t="s">
        <v>5</v>
      </c>
      <c r="C4837" s="4" t="s">
        <v>14</v>
      </c>
      <c r="D4837" s="4" t="s">
        <v>14</v>
      </c>
      <c r="E4837" s="4" t="s">
        <v>14</v>
      </c>
      <c r="F4837" s="4" t="s">
        <v>14</v>
      </c>
    </row>
    <row r="4838" spans="1:5">
      <c r="A4838" t="n">
        <v>38632</v>
      </c>
      <c r="B4838" s="8" t="n">
        <v>14</v>
      </c>
      <c r="C4838" s="7" t="n">
        <v>0</v>
      </c>
      <c r="D4838" s="7" t="n">
        <v>1</v>
      </c>
      <c r="E4838" s="7" t="n">
        <v>0</v>
      </c>
      <c r="F4838" s="7" t="n">
        <v>0</v>
      </c>
    </row>
    <row r="4839" spans="1:5">
      <c r="A4839" t="s">
        <v>4</v>
      </c>
      <c r="B4839" s="4" t="s">
        <v>5</v>
      </c>
      <c r="C4839" s="4" t="s">
        <v>14</v>
      </c>
      <c r="D4839" s="4" t="s">
        <v>10</v>
      </c>
      <c r="E4839" s="4" t="s">
        <v>6</v>
      </c>
    </row>
    <row r="4840" spans="1:5">
      <c r="A4840" t="n">
        <v>38637</v>
      </c>
      <c r="B4840" s="35" t="n">
        <v>51</v>
      </c>
      <c r="C4840" s="7" t="n">
        <v>4</v>
      </c>
      <c r="D4840" s="7" t="n">
        <v>0</v>
      </c>
      <c r="E4840" s="7" t="s">
        <v>239</v>
      </c>
    </row>
    <row r="4841" spans="1:5">
      <c r="A4841" t="s">
        <v>4</v>
      </c>
      <c r="B4841" s="4" t="s">
        <v>5</v>
      </c>
      <c r="C4841" s="4" t="s">
        <v>10</v>
      </c>
    </row>
    <row r="4842" spans="1:5">
      <c r="A4842" t="n">
        <v>38651</v>
      </c>
      <c r="B4842" s="26" t="n">
        <v>16</v>
      </c>
      <c r="C4842" s="7" t="n">
        <v>0</v>
      </c>
    </row>
    <row r="4843" spans="1:5">
      <c r="A4843" t="s">
        <v>4</v>
      </c>
      <c r="B4843" s="4" t="s">
        <v>5</v>
      </c>
      <c r="C4843" s="4" t="s">
        <v>10</v>
      </c>
      <c r="D4843" s="4" t="s">
        <v>14</v>
      </c>
      <c r="E4843" s="4" t="s">
        <v>9</v>
      </c>
      <c r="F4843" s="4" t="s">
        <v>88</v>
      </c>
      <c r="G4843" s="4" t="s">
        <v>14</v>
      </c>
      <c r="H4843" s="4" t="s">
        <v>14</v>
      </c>
    </row>
    <row r="4844" spans="1:5">
      <c r="A4844" t="n">
        <v>38654</v>
      </c>
      <c r="B4844" s="36" t="n">
        <v>26</v>
      </c>
      <c r="C4844" s="7" t="n">
        <v>0</v>
      </c>
      <c r="D4844" s="7" t="n">
        <v>17</v>
      </c>
      <c r="E4844" s="7" t="n">
        <v>52522</v>
      </c>
      <c r="F4844" s="7" t="s">
        <v>403</v>
      </c>
      <c r="G4844" s="7" t="n">
        <v>2</v>
      </c>
      <c r="H4844" s="7" t="n">
        <v>0</v>
      </c>
    </row>
    <row r="4845" spans="1:5">
      <c r="A4845" t="s">
        <v>4</v>
      </c>
      <c r="B4845" s="4" t="s">
        <v>5</v>
      </c>
    </row>
    <row r="4846" spans="1:5">
      <c r="A4846" t="n">
        <v>38674</v>
      </c>
      <c r="B4846" s="24" t="n">
        <v>28</v>
      </c>
    </row>
    <row r="4847" spans="1:5">
      <c r="A4847" t="s">
        <v>4</v>
      </c>
      <c r="B4847" s="4" t="s">
        <v>5</v>
      </c>
      <c r="C4847" s="4" t="s">
        <v>10</v>
      </c>
      <c r="D4847" s="4" t="s">
        <v>14</v>
      </c>
    </row>
    <row r="4848" spans="1:5">
      <c r="A4848" t="n">
        <v>38675</v>
      </c>
      <c r="B4848" s="58" t="n">
        <v>89</v>
      </c>
      <c r="C4848" s="7" t="n">
        <v>65533</v>
      </c>
      <c r="D4848" s="7" t="n">
        <v>1</v>
      </c>
    </row>
    <row r="4849" spans="1:8">
      <c r="A4849" t="s">
        <v>4</v>
      </c>
      <c r="B4849" s="4" t="s">
        <v>5</v>
      </c>
      <c r="C4849" s="4" t="s">
        <v>14</v>
      </c>
      <c r="D4849" s="33" t="s">
        <v>98</v>
      </c>
      <c r="E4849" s="4" t="s">
        <v>5</v>
      </c>
      <c r="F4849" s="4" t="s">
        <v>14</v>
      </c>
      <c r="G4849" s="4" t="s">
        <v>10</v>
      </c>
      <c r="H4849" s="33" t="s">
        <v>99</v>
      </c>
      <c r="I4849" s="4" t="s">
        <v>14</v>
      </c>
      <c r="J4849" s="4" t="s">
        <v>20</v>
      </c>
    </row>
    <row r="4850" spans="1:8">
      <c r="A4850" t="n">
        <v>38679</v>
      </c>
      <c r="B4850" s="12" t="n">
        <v>5</v>
      </c>
      <c r="C4850" s="7" t="n">
        <v>28</v>
      </c>
      <c r="D4850" s="33" t="s">
        <v>3</v>
      </c>
      <c r="E4850" s="34" t="n">
        <v>64</v>
      </c>
      <c r="F4850" s="7" t="n">
        <v>5</v>
      </c>
      <c r="G4850" s="7" t="n">
        <v>4</v>
      </c>
      <c r="H4850" s="33" t="s">
        <v>3</v>
      </c>
      <c r="I4850" s="7" t="n">
        <v>1</v>
      </c>
      <c r="J4850" s="13" t="n">
        <f t="normal" ca="1">A4864</f>
        <v>0</v>
      </c>
    </row>
    <row r="4851" spans="1:8">
      <c r="A4851" t="s">
        <v>4</v>
      </c>
      <c r="B4851" s="4" t="s">
        <v>5</v>
      </c>
      <c r="C4851" s="4" t="s">
        <v>10</v>
      </c>
      <c r="D4851" s="4" t="s">
        <v>10</v>
      </c>
      <c r="E4851" s="4" t="s">
        <v>10</v>
      </c>
    </row>
    <row r="4852" spans="1:8">
      <c r="A4852" t="n">
        <v>38690</v>
      </c>
      <c r="B4852" s="42" t="n">
        <v>61</v>
      </c>
      <c r="C4852" s="7" t="n">
        <v>4</v>
      </c>
      <c r="D4852" s="7" t="n">
        <v>8</v>
      </c>
      <c r="E4852" s="7" t="n">
        <v>1000</v>
      </c>
    </row>
    <row r="4853" spans="1:8">
      <c r="A4853" t="s">
        <v>4</v>
      </c>
      <c r="B4853" s="4" t="s">
        <v>5</v>
      </c>
      <c r="C4853" s="4" t="s">
        <v>14</v>
      </c>
      <c r="D4853" s="4" t="s">
        <v>10</v>
      </c>
      <c r="E4853" s="4" t="s">
        <v>6</v>
      </c>
    </row>
    <row r="4854" spans="1:8">
      <c r="A4854" t="n">
        <v>38697</v>
      </c>
      <c r="B4854" s="35" t="n">
        <v>51</v>
      </c>
      <c r="C4854" s="7" t="n">
        <v>4</v>
      </c>
      <c r="D4854" s="7" t="n">
        <v>4</v>
      </c>
      <c r="E4854" s="7" t="s">
        <v>404</v>
      </c>
    </row>
    <row r="4855" spans="1:8">
      <c r="A4855" t="s">
        <v>4</v>
      </c>
      <c r="B4855" s="4" t="s">
        <v>5</v>
      </c>
      <c r="C4855" s="4" t="s">
        <v>10</v>
      </c>
    </row>
    <row r="4856" spans="1:8">
      <c r="A4856" t="n">
        <v>38710</v>
      </c>
      <c r="B4856" s="26" t="n">
        <v>16</v>
      </c>
      <c r="C4856" s="7" t="n">
        <v>0</v>
      </c>
    </row>
    <row r="4857" spans="1:8">
      <c r="A4857" t="s">
        <v>4</v>
      </c>
      <c r="B4857" s="4" t="s">
        <v>5</v>
      </c>
      <c r="C4857" s="4" t="s">
        <v>10</v>
      </c>
      <c r="D4857" s="4" t="s">
        <v>14</v>
      </c>
      <c r="E4857" s="4" t="s">
        <v>9</v>
      </c>
      <c r="F4857" s="4" t="s">
        <v>88</v>
      </c>
      <c r="G4857" s="4" t="s">
        <v>14</v>
      </c>
      <c r="H4857" s="4" t="s">
        <v>14</v>
      </c>
    </row>
    <row r="4858" spans="1:8">
      <c r="A4858" t="n">
        <v>38713</v>
      </c>
      <c r="B4858" s="36" t="n">
        <v>26</v>
      </c>
      <c r="C4858" s="7" t="n">
        <v>4</v>
      </c>
      <c r="D4858" s="7" t="n">
        <v>17</v>
      </c>
      <c r="E4858" s="7" t="n">
        <v>7342</v>
      </c>
      <c r="F4858" s="7" t="s">
        <v>405</v>
      </c>
      <c r="G4858" s="7" t="n">
        <v>2</v>
      </c>
      <c r="H4858" s="7" t="n">
        <v>0</v>
      </c>
    </row>
    <row r="4859" spans="1:8">
      <c r="A4859" t="s">
        <v>4</v>
      </c>
      <c r="B4859" s="4" t="s">
        <v>5</v>
      </c>
    </row>
    <row r="4860" spans="1:8">
      <c r="A4860" t="n">
        <v>38739</v>
      </c>
      <c r="B4860" s="24" t="n">
        <v>28</v>
      </c>
    </row>
    <row r="4861" spans="1:8">
      <c r="A4861" t="s">
        <v>4</v>
      </c>
      <c r="B4861" s="4" t="s">
        <v>5</v>
      </c>
      <c r="C4861" s="4" t="s">
        <v>20</v>
      </c>
    </row>
    <row r="4862" spans="1:8">
      <c r="A4862" t="n">
        <v>38740</v>
      </c>
      <c r="B4862" s="15" t="n">
        <v>3</v>
      </c>
      <c r="C4862" s="13" t="n">
        <f t="normal" ca="1">A4876</f>
        <v>0</v>
      </c>
    </row>
    <row r="4863" spans="1:8">
      <c r="A4863" t="s">
        <v>4</v>
      </c>
      <c r="B4863" s="4" t="s">
        <v>5</v>
      </c>
      <c r="C4863" s="4" t="s">
        <v>14</v>
      </c>
      <c r="D4863" s="33" t="s">
        <v>98</v>
      </c>
      <c r="E4863" s="4" t="s">
        <v>5</v>
      </c>
      <c r="F4863" s="4" t="s">
        <v>14</v>
      </c>
      <c r="G4863" s="4" t="s">
        <v>10</v>
      </c>
      <c r="H4863" s="33" t="s">
        <v>99</v>
      </c>
      <c r="I4863" s="4" t="s">
        <v>14</v>
      </c>
      <c r="J4863" s="4" t="s">
        <v>20</v>
      </c>
    </row>
    <row r="4864" spans="1:8">
      <c r="A4864" t="n">
        <v>38745</v>
      </c>
      <c r="B4864" s="12" t="n">
        <v>5</v>
      </c>
      <c r="C4864" s="7" t="n">
        <v>28</v>
      </c>
      <c r="D4864" s="33" t="s">
        <v>3</v>
      </c>
      <c r="E4864" s="34" t="n">
        <v>64</v>
      </c>
      <c r="F4864" s="7" t="n">
        <v>5</v>
      </c>
      <c r="G4864" s="7" t="n">
        <v>2</v>
      </c>
      <c r="H4864" s="33" t="s">
        <v>3</v>
      </c>
      <c r="I4864" s="7" t="n">
        <v>1</v>
      </c>
      <c r="J4864" s="13" t="n">
        <f t="normal" ca="1">A4876</f>
        <v>0</v>
      </c>
    </row>
    <row r="4865" spans="1:10">
      <c r="A4865" t="s">
        <v>4</v>
      </c>
      <c r="B4865" s="4" t="s">
        <v>5</v>
      </c>
      <c r="C4865" s="4" t="s">
        <v>10</v>
      </c>
      <c r="D4865" s="4" t="s">
        <v>10</v>
      </c>
      <c r="E4865" s="4" t="s">
        <v>10</v>
      </c>
    </row>
    <row r="4866" spans="1:10">
      <c r="A4866" t="n">
        <v>38756</v>
      </c>
      <c r="B4866" s="42" t="n">
        <v>61</v>
      </c>
      <c r="C4866" s="7" t="n">
        <v>2</v>
      </c>
      <c r="D4866" s="7" t="n">
        <v>8</v>
      </c>
      <c r="E4866" s="7" t="n">
        <v>1000</v>
      </c>
    </row>
    <row r="4867" spans="1:10">
      <c r="A4867" t="s">
        <v>4</v>
      </c>
      <c r="B4867" s="4" t="s">
        <v>5</v>
      </c>
      <c r="C4867" s="4" t="s">
        <v>14</v>
      </c>
      <c r="D4867" s="4" t="s">
        <v>10</v>
      </c>
      <c r="E4867" s="4" t="s">
        <v>6</v>
      </c>
    </row>
    <row r="4868" spans="1:10">
      <c r="A4868" t="n">
        <v>38763</v>
      </c>
      <c r="B4868" s="35" t="n">
        <v>51</v>
      </c>
      <c r="C4868" s="7" t="n">
        <v>4</v>
      </c>
      <c r="D4868" s="7" t="n">
        <v>2</v>
      </c>
      <c r="E4868" s="7" t="s">
        <v>404</v>
      </c>
    </row>
    <row r="4869" spans="1:10">
      <c r="A4869" t="s">
        <v>4</v>
      </c>
      <c r="B4869" s="4" t="s">
        <v>5</v>
      </c>
      <c r="C4869" s="4" t="s">
        <v>10</v>
      </c>
    </row>
    <row r="4870" spans="1:10">
      <c r="A4870" t="n">
        <v>38776</v>
      </c>
      <c r="B4870" s="26" t="n">
        <v>16</v>
      </c>
      <c r="C4870" s="7" t="n">
        <v>0</v>
      </c>
    </row>
    <row r="4871" spans="1:10">
      <c r="A4871" t="s">
        <v>4</v>
      </c>
      <c r="B4871" s="4" t="s">
        <v>5</v>
      </c>
      <c r="C4871" s="4" t="s">
        <v>10</v>
      </c>
      <c r="D4871" s="4" t="s">
        <v>14</v>
      </c>
      <c r="E4871" s="4" t="s">
        <v>9</v>
      </c>
      <c r="F4871" s="4" t="s">
        <v>88</v>
      </c>
      <c r="G4871" s="4" t="s">
        <v>14</v>
      </c>
      <c r="H4871" s="4" t="s">
        <v>14</v>
      </c>
    </row>
    <row r="4872" spans="1:10">
      <c r="A4872" t="n">
        <v>38779</v>
      </c>
      <c r="B4872" s="36" t="n">
        <v>26</v>
      </c>
      <c r="C4872" s="7" t="n">
        <v>2</v>
      </c>
      <c r="D4872" s="7" t="n">
        <v>17</v>
      </c>
      <c r="E4872" s="7" t="n">
        <v>6352</v>
      </c>
      <c r="F4872" s="7" t="s">
        <v>405</v>
      </c>
      <c r="G4872" s="7" t="n">
        <v>2</v>
      </c>
      <c r="H4872" s="7" t="n">
        <v>0</v>
      </c>
    </row>
    <row r="4873" spans="1:10">
      <c r="A4873" t="s">
        <v>4</v>
      </c>
      <c r="B4873" s="4" t="s">
        <v>5</v>
      </c>
    </row>
    <row r="4874" spans="1:10">
      <c r="A4874" t="n">
        <v>38805</v>
      </c>
      <c r="B4874" s="24" t="n">
        <v>28</v>
      </c>
    </row>
    <row r="4875" spans="1:10">
      <c r="A4875" t="s">
        <v>4</v>
      </c>
      <c r="B4875" s="4" t="s">
        <v>5</v>
      </c>
      <c r="C4875" s="4" t="s">
        <v>14</v>
      </c>
      <c r="D4875" s="33" t="s">
        <v>98</v>
      </c>
      <c r="E4875" s="4" t="s">
        <v>5</v>
      </c>
      <c r="F4875" s="4" t="s">
        <v>14</v>
      </c>
      <c r="G4875" s="4" t="s">
        <v>10</v>
      </c>
      <c r="H4875" s="33" t="s">
        <v>99</v>
      </c>
      <c r="I4875" s="4" t="s">
        <v>14</v>
      </c>
      <c r="J4875" s="4" t="s">
        <v>20</v>
      </c>
    </row>
    <row r="4876" spans="1:10">
      <c r="A4876" t="n">
        <v>38806</v>
      </c>
      <c r="B4876" s="12" t="n">
        <v>5</v>
      </c>
      <c r="C4876" s="7" t="n">
        <v>28</v>
      </c>
      <c r="D4876" s="33" t="s">
        <v>3</v>
      </c>
      <c r="E4876" s="34" t="n">
        <v>64</v>
      </c>
      <c r="F4876" s="7" t="n">
        <v>5</v>
      </c>
      <c r="G4876" s="7" t="n">
        <v>7</v>
      </c>
      <c r="H4876" s="33" t="s">
        <v>3</v>
      </c>
      <c r="I4876" s="7" t="n">
        <v>1</v>
      </c>
      <c r="J4876" s="13" t="n">
        <f t="normal" ca="1">A4890</f>
        <v>0</v>
      </c>
    </row>
    <row r="4877" spans="1:10">
      <c r="A4877" t="s">
        <v>4</v>
      </c>
      <c r="B4877" s="4" t="s">
        <v>5</v>
      </c>
      <c r="C4877" s="4" t="s">
        <v>14</v>
      </c>
      <c r="D4877" s="4" t="s">
        <v>10</v>
      </c>
      <c r="E4877" s="4" t="s">
        <v>6</v>
      </c>
    </row>
    <row r="4878" spans="1:10">
      <c r="A4878" t="n">
        <v>38817</v>
      </c>
      <c r="B4878" s="35" t="n">
        <v>51</v>
      </c>
      <c r="C4878" s="7" t="n">
        <v>4</v>
      </c>
      <c r="D4878" s="7" t="n">
        <v>7</v>
      </c>
      <c r="E4878" s="7" t="s">
        <v>100</v>
      </c>
    </row>
    <row r="4879" spans="1:10">
      <c r="A4879" t="s">
        <v>4</v>
      </c>
      <c r="B4879" s="4" t="s">
        <v>5</v>
      </c>
      <c r="C4879" s="4" t="s">
        <v>10</v>
      </c>
    </row>
    <row r="4880" spans="1:10">
      <c r="A4880" t="n">
        <v>38830</v>
      </c>
      <c r="B4880" s="26" t="n">
        <v>16</v>
      </c>
      <c r="C4880" s="7" t="n">
        <v>0</v>
      </c>
    </row>
    <row r="4881" spans="1:10">
      <c r="A4881" t="s">
        <v>4</v>
      </c>
      <c r="B4881" s="4" t="s">
        <v>5</v>
      </c>
      <c r="C4881" s="4" t="s">
        <v>10</v>
      </c>
      <c r="D4881" s="4" t="s">
        <v>14</v>
      </c>
      <c r="E4881" s="4" t="s">
        <v>9</v>
      </c>
      <c r="F4881" s="4" t="s">
        <v>88</v>
      </c>
      <c r="G4881" s="4" t="s">
        <v>14</v>
      </c>
      <c r="H4881" s="4" t="s">
        <v>14</v>
      </c>
    </row>
    <row r="4882" spans="1:10">
      <c r="A4882" t="n">
        <v>38833</v>
      </c>
      <c r="B4882" s="36" t="n">
        <v>26</v>
      </c>
      <c r="C4882" s="7" t="n">
        <v>7</v>
      </c>
      <c r="D4882" s="7" t="n">
        <v>17</v>
      </c>
      <c r="E4882" s="7" t="n">
        <v>4348</v>
      </c>
      <c r="F4882" s="7" t="s">
        <v>406</v>
      </c>
      <c r="G4882" s="7" t="n">
        <v>2</v>
      </c>
      <c r="H4882" s="7" t="n">
        <v>0</v>
      </c>
    </row>
    <row r="4883" spans="1:10">
      <c r="A4883" t="s">
        <v>4</v>
      </c>
      <c r="B4883" s="4" t="s">
        <v>5</v>
      </c>
    </row>
    <row r="4884" spans="1:10">
      <c r="A4884" t="n">
        <v>38859</v>
      </c>
      <c r="B4884" s="24" t="n">
        <v>28</v>
      </c>
    </row>
    <row r="4885" spans="1:10">
      <c r="A4885" t="s">
        <v>4</v>
      </c>
      <c r="B4885" s="4" t="s">
        <v>5</v>
      </c>
      <c r="C4885" s="4" t="s">
        <v>10</v>
      </c>
      <c r="D4885" s="4" t="s">
        <v>14</v>
      </c>
    </row>
    <row r="4886" spans="1:10">
      <c r="A4886" t="n">
        <v>38860</v>
      </c>
      <c r="B4886" s="58" t="n">
        <v>89</v>
      </c>
      <c r="C4886" s="7" t="n">
        <v>65533</v>
      </c>
      <c r="D4886" s="7" t="n">
        <v>1</v>
      </c>
    </row>
    <row r="4887" spans="1:10">
      <c r="A4887" t="s">
        <v>4</v>
      </c>
      <c r="B4887" s="4" t="s">
        <v>5</v>
      </c>
      <c r="C4887" s="4" t="s">
        <v>20</v>
      </c>
    </row>
    <row r="4888" spans="1:10">
      <c r="A4888" t="n">
        <v>38864</v>
      </c>
      <c r="B4888" s="15" t="n">
        <v>3</v>
      </c>
      <c r="C4888" s="13" t="n">
        <f t="normal" ca="1">A4904</f>
        <v>0</v>
      </c>
    </row>
    <row r="4889" spans="1:10">
      <c r="A4889" t="s">
        <v>4</v>
      </c>
      <c r="B4889" s="4" t="s">
        <v>5</v>
      </c>
      <c r="C4889" s="4" t="s">
        <v>14</v>
      </c>
      <c r="D4889" s="33" t="s">
        <v>98</v>
      </c>
      <c r="E4889" s="4" t="s">
        <v>5</v>
      </c>
      <c r="F4889" s="4" t="s">
        <v>14</v>
      </c>
      <c r="G4889" s="4" t="s">
        <v>10</v>
      </c>
      <c r="H4889" s="33" t="s">
        <v>99</v>
      </c>
      <c r="I4889" s="4" t="s">
        <v>14</v>
      </c>
      <c r="J4889" s="4" t="s">
        <v>20</v>
      </c>
    </row>
    <row r="4890" spans="1:10">
      <c r="A4890" t="n">
        <v>38869</v>
      </c>
      <c r="B4890" s="12" t="n">
        <v>5</v>
      </c>
      <c r="C4890" s="7" t="n">
        <v>28</v>
      </c>
      <c r="D4890" s="33" t="s">
        <v>3</v>
      </c>
      <c r="E4890" s="34" t="n">
        <v>64</v>
      </c>
      <c r="F4890" s="7" t="n">
        <v>5</v>
      </c>
      <c r="G4890" s="7" t="n">
        <v>2</v>
      </c>
      <c r="H4890" s="33" t="s">
        <v>3</v>
      </c>
      <c r="I4890" s="7" t="n">
        <v>1</v>
      </c>
      <c r="J4890" s="13" t="n">
        <f t="normal" ca="1">A4904</f>
        <v>0</v>
      </c>
    </row>
    <row r="4891" spans="1:10">
      <c r="A4891" t="s">
        <v>4</v>
      </c>
      <c r="B4891" s="4" t="s">
        <v>5</v>
      </c>
      <c r="C4891" s="4" t="s">
        <v>10</v>
      </c>
      <c r="D4891" s="4" t="s">
        <v>10</v>
      </c>
      <c r="E4891" s="4" t="s">
        <v>10</v>
      </c>
    </row>
    <row r="4892" spans="1:10">
      <c r="A4892" t="n">
        <v>38880</v>
      </c>
      <c r="B4892" s="42" t="n">
        <v>61</v>
      </c>
      <c r="C4892" s="7" t="n">
        <v>2</v>
      </c>
      <c r="D4892" s="7" t="n">
        <v>8</v>
      </c>
      <c r="E4892" s="7" t="n">
        <v>1000</v>
      </c>
    </row>
    <row r="4893" spans="1:10">
      <c r="A4893" t="s">
        <v>4</v>
      </c>
      <c r="B4893" s="4" t="s">
        <v>5</v>
      </c>
      <c r="C4893" s="4" t="s">
        <v>14</v>
      </c>
      <c r="D4893" s="4" t="s">
        <v>10</v>
      </c>
      <c r="E4893" s="4" t="s">
        <v>6</v>
      </c>
    </row>
    <row r="4894" spans="1:10">
      <c r="A4894" t="n">
        <v>38887</v>
      </c>
      <c r="B4894" s="35" t="n">
        <v>51</v>
      </c>
      <c r="C4894" s="7" t="n">
        <v>4</v>
      </c>
      <c r="D4894" s="7" t="n">
        <v>2</v>
      </c>
      <c r="E4894" s="7" t="s">
        <v>407</v>
      </c>
    </row>
    <row r="4895" spans="1:10">
      <c r="A4895" t="s">
        <v>4</v>
      </c>
      <c r="B4895" s="4" t="s">
        <v>5</v>
      </c>
      <c r="C4895" s="4" t="s">
        <v>10</v>
      </c>
    </row>
    <row r="4896" spans="1:10">
      <c r="A4896" t="n">
        <v>38901</v>
      </c>
      <c r="B4896" s="26" t="n">
        <v>16</v>
      </c>
      <c r="C4896" s="7" t="n">
        <v>0</v>
      </c>
    </row>
    <row r="4897" spans="1:10">
      <c r="A4897" t="s">
        <v>4</v>
      </c>
      <c r="B4897" s="4" t="s">
        <v>5</v>
      </c>
      <c r="C4897" s="4" t="s">
        <v>10</v>
      </c>
      <c r="D4897" s="4" t="s">
        <v>14</v>
      </c>
      <c r="E4897" s="4" t="s">
        <v>9</v>
      </c>
      <c r="F4897" s="4" t="s">
        <v>88</v>
      </c>
      <c r="G4897" s="4" t="s">
        <v>14</v>
      </c>
      <c r="H4897" s="4" t="s">
        <v>14</v>
      </c>
    </row>
    <row r="4898" spans="1:10">
      <c r="A4898" t="n">
        <v>38904</v>
      </c>
      <c r="B4898" s="36" t="n">
        <v>26</v>
      </c>
      <c r="C4898" s="7" t="n">
        <v>2</v>
      </c>
      <c r="D4898" s="7" t="n">
        <v>17</v>
      </c>
      <c r="E4898" s="7" t="n">
        <v>6353</v>
      </c>
      <c r="F4898" s="7" t="s">
        <v>408</v>
      </c>
      <c r="G4898" s="7" t="n">
        <v>2</v>
      </c>
      <c r="H4898" s="7" t="n">
        <v>0</v>
      </c>
    </row>
    <row r="4899" spans="1:10">
      <c r="A4899" t="s">
        <v>4</v>
      </c>
      <c r="B4899" s="4" t="s">
        <v>5</v>
      </c>
    </row>
    <row r="4900" spans="1:10">
      <c r="A4900" t="n">
        <v>38969</v>
      </c>
      <c r="B4900" s="24" t="n">
        <v>28</v>
      </c>
    </row>
    <row r="4901" spans="1:10">
      <c r="A4901" t="s">
        <v>4</v>
      </c>
      <c r="B4901" s="4" t="s">
        <v>5</v>
      </c>
      <c r="C4901" s="4" t="s">
        <v>10</v>
      </c>
      <c r="D4901" s="4" t="s">
        <v>14</v>
      </c>
    </row>
    <row r="4902" spans="1:10">
      <c r="A4902" t="n">
        <v>38970</v>
      </c>
      <c r="B4902" s="58" t="n">
        <v>89</v>
      </c>
      <c r="C4902" s="7" t="n">
        <v>65533</v>
      </c>
      <c r="D4902" s="7" t="n">
        <v>1</v>
      </c>
    </row>
    <row r="4903" spans="1:10">
      <c r="A4903" t="s">
        <v>4</v>
      </c>
      <c r="B4903" s="4" t="s">
        <v>5</v>
      </c>
      <c r="C4903" s="4" t="s">
        <v>9</v>
      </c>
    </row>
    <row r="4904" spans="1:10">
      <c r="A4904" t="n">
        <v>38974</v>
      </c>
      <c r="B4904" s="71" t="n">
        <v>15</v>
      </c>
      <c r="C4904" s="7" t="n">
        <v>256</v>
      </c>
    </row>
    <row r="4905" spans="1:10">
      <c r="A4905" t="s">
        <v>4</v>
      </c>
      <c r="B4905" s="4" t="s">
        <v>5</v>
      </c>
      <c r="C4905" s="4" t="s">
        <v>14</v>
      </c>
      <c r="D4905" s="4" t="s">
        <v>10</v>
      </c>
      <c r="E4905" s="4" t="s">
        <v>6</v>
      </c>
    </row>
    <row r="4906" spans="1:10">
      <c r="A4906" t="n">
        <v>38979</v>
      </c>
      <c r="B4906" s="35" t="n">
        <v>51</v>
      </c>
      <c r="C4906" s="7" t="n">
        <v>4</v>
      </c>
      <c r="D4906" s="7" t="n">
        <v>8</v>
      </c>
      <c r="E4906" s="7" t="s">
        <v>409</v>
      </c>
    </row>
    <row r="4907" spans="1:10">
      <c r="A4907" t="s">
        <v>4</v>
      </c>
      <c r="B4907" s="4" t="s">
        <v>5</v>
      </c>
      <c r="C4907" s="4" t="s">
        <v>10</v>
      </c>
    </row>
    <row r="4908" spans="1:10">
      <c r="A4908" t="n">
        <v>38993</v>
      </c>
      <c r="B4908" s="26" t="n">
        <v>16</v>
      </c>
      <c r="C4908" s="7" t="n">
        <v>0</v>
      </c>
    </row>
    <row r="4909" spans="1:10">
      <c r="A4909" t="s">
        <v>4</v>
      </c>
      <c r="B4909" s="4" t="s">
        <v>5</v>
      </c>
      <c r="C4909" s="4" t="s">
        <v>10</v>
      </c>
      <c r="D4909" s="4" t="s">
        <v>14</v>
      </c>
      <c r="E4909" s="4" t="s">
        <v>9</v>
      </c>
      <c r="F4909" s="4" t="s">
        <v>88</v>
      </c>
      <c r="G4909" s="4" t="s">
        <v>14</v>
      </c>
      <c r="H4909" s="4" t="s">
        <v>14</v>
      </c>
      <c r="I4909" s="4" t="s">
        <v>14</v>
      </c>
      <c r="J4909" s="4" t="s">
        <v>9</v>
      </c>
      <c r="K4909" s="4" t="s">
        <v>88</v>
      </c>
      <c r="L4909" s="4" t="s">
        <v>14</v>
      </c>
      <c r="M4909" s="4" t="s">
        <v>14</v>
      </c>
    </row>
    <row r="4910" spans="1:10">
      <c r="A4910" t="n">
        <v>38996</v>
      </c>
      <c r="B4910" s="36" t="n">
        <v>26</v>
      </c>
      <c r="C4910" s="7" t="n">
        <v>8</v>
      </c>
      <c r="D4910" s="7" t="n">
        <v>17</v>
      </c>
      <c r="E4910" s="7" t="n">
        <v>9302</v>
      </c>
      <c r="F4910" s="7" t="s">
        <v>410</v>
      </c>
      <c r="G4910" s="7" t="n">
        <v>2</v>
      </c>
      <c r="H4910" s="7" t="n">
        <v>3</v>
      </c>
      <c r="I4910" s="7" t="n">
        <v>17</v>
      </c>
      <c r="J4910" s="7" t="n">
        <v>9303</v>
      </c>
      <c r="K4910" s="7" t="s">
        <v>411</v>
      </c>
      <c r="L4910" s="7" t="n">
        <v>2</v>
      </c>
      <c r="M4910" s="7" t="n">
        <v>0</v>
      </c>
    </row>
    <row r="4911" spans="1:10">
      <c r="A4911" t="s">
        <v>4</v>
      </c>
      <c r="B4911" s="4" t="s">
        <v>5</v>
      </c>
    </row>
    <row r="4912" spans="1:10">
      <c r="A4912" t="n">
        <v>39088</v>
      </c>
      <c r="B4912" s="24" t="n">
        <v>28</v>
      </c>
    </row>
    <row r="4913" spans="1:13">
      <c r="A4913" t="s">
        <v>4</v>
      </c>
      <c r="B4913" s="4" t="s">
        <v>5</v>
      </c>
      <c r="C4913" s="4" t="s">
        <v>10</v>
      </c>
      <c r="D4913" s="4" t="s">
        <v>14</v>
      </c>
    </row>
    <row r="4914" spans="1:13">
      <c r="A4914" t="n">
        <v>39089</v>
      </c>
      <c r="B4914" s="58" t="n">
        <v>89</v>
      </c>
      <c r="C4914" s="7" t="n">
        <v>65533</v>
      </c>
      <c r="D4914" s="7" t="n">
        <v>1</v>
      </c>
    </row>
    <row r="4915" spans="1:13">
      <c r="A4915" t="s">
        <v>4</v>
      </c>
      <c r="B4915" s="4" t="s">
        <v>5</v>
      </c>
      <c r="C4915" s="4" t="s">
        <v>14</v>
      </c>
      <c r="D4915" s="4" t="s">
        <v>10</v>
      </c>
      <c r="E4915" s="4" t="s">
        <v>19</v>
      </c>
    </row>
    <row r="4916" spans="1:13">
      <c r="A4916" t="n">
        <v>39093</v>
      </c>
      <c r="B4916" s="46" t="n">
        <v>58</v>
      </c>
      <c r="C4916" s="7" t="n">
        <v>101</v>
      </c>
      <c r="D4916" s="7" t="n">
        <v>300</v>
      </c>
      <c r="E4916" s="7" t="n">
        <v>1</v>
      </c>
    </row>
    <row r="4917" spans="1:13">
      <c r="A4917" t="s">
        <v>4</v>
      </c>
      <c r="B4917" s="4" t="s">
        <v>5</v>
      </c>
      <c r="C4917" s="4" t="s">
        <v>14</v>
      </c>
      <c r="D4917" s="4" t="s">
        <v>10</v>
      </c>
    </row>
    <row r="4918" spans="1:13">
      <c r="A4918" t="n">
        <v>39101</v>
      </c>
      <c r="B4918" s="46" t="n">
        <v>58</v>
      </c>
      <c r="C4918" s="7" t="n">
        <v>254</v>
      </c>
      <c r="D4918" s="7" t="n">
        <v>0</v>
      </c>
    </row>
    <row r="4919" spans="1:13">
      <c r="A4919" t="s">
        <v>4</v>
      </c>
      <c r="B4919" s="4" t="s">
        <v>5</v>
      </c>
      <c r="C4919" s="4" t="s">
        <v>14</v>
      </c>
      <c r="D4919" s="4" t="s">
        <v>10</v>
      </c>
      <c r="E4919" s="4" t="s">
        <v>6</v>
      </c>
      <c r="F4919" s="4" t="s">
        <v>6</v>
      </c>
      <c r="G4919" s="4" t="s">
        <v>6</v>
      </c>
      <c r="H4919" s="4" t="s">
        <v>6</v>
      </c>
    </row>
    <row r="4920" spans="1:13">
      <c r="A4920" t="n">
        <v>39105</v>
      </c>
      <c r="B4920" s="35" t="n">
        <v>51</v>
      </c>
      <c r="C4920" s="7" t="n">
        <v>3</v>
      </c>
      <c r="D4920" s="7" t="n">
        <v>0</v>
      </c>
      <c r="E4920" s="7" t="s">
        <v>260</v>
      </c>
      <c r="F4920" s="7" t="s">
        <v>261</v>
      </c>
      <c r="G4920" s="7" t="s">
        <v>262</v>
      </c>
      <c r="H4920" s="7" t="s">
        <v>261</v>
      </c>
    </row>
    <row r="4921" spans="1:13">
      <c r="A4921" t="s">
        <v>4</v>
      </c>
      <c r="B4921" s="4" t="s">
        <v>5</v>
      </c>
      <c r="C4921" s="4" t="s">
        <v>14</v>
      </c>
      <c r="D4921" s="4" t="s">
        <v>10</v>
      </c>
      <c r="E4921" s="4" t="s">
        <v>6</v>
      </c>
      <c r="F4921" s="4" t="s">
        <v>6</v>
      </c>
      <c r="G4921" s="4" t="s">
        <v>6</v>
      </c>
      <c r="H4921" s="4" t="s">
        <v>6</v>
      </c>
    </row>
    <row r="4922" spans="1:13">
      <c r="A4922" t="n">
        <v>39118</v>
      </c>
      <c r="B4922" s="35" t="n">
        <v>51</v>
      </c>
      <c r="C4922" s="7" t="n">
        <v>3</v>
      </c>
      <c r="D4922" s="7" t="n">
        <v>61489</v>
      </c>
      <c r="E4922" s="7" t="s">
        <v>260</v>
      </c>
      <c r="F4922" s="7" t="s">
        <v>261</v>
      </c>
      <c r="G4922" s="7" t="s">
        <v>262</v>
      </c>
      <c r="H4922" s="7" t="s">
        <v>261</v>
      </c>
    </row>
    <row r="4923" spans="1:13">
      <c r="A4923" t="s">
        <v>4</v>
      </c>
      <c r="B4923" s="4" t="s">
        <v>5</v>
      </c>
      <c r="C4923" s="4" t="s">
        <v>14</v>
      </c>
      <c r="D4923" s="4" t="s">
        <v>10</v>
      </c>
      <c r="E4923" s="4" t="s">
        <v>6</v>
      </c>
      <c r="F4923" s="4" t="s">
        <v>6</v>
      </c>
      <c r="G4923" s="4" t="s">
        <v>6</v>
      </c>
      <c r="H4923" s="4" t="s">
        <v>6</v>
      </c>
    </row>
    <row r="4924" spans="1:13">
      <c r="A4924" t="n">
        <v>39131</v>
      </c>
      <c r="B4924" s="35" t="n">
        <v>51</v>
      </c>
      <c r="C4924" s="7" t="n">
        <v>3</v>
      </c>
      <c r="D4924" s="7" t="n">
        <v>61490</v>
      </c>
      <c r="E4924" s="7" t="s">
        <v>260</v>
      </c>
      <c r="F4924" s="7" t="s">
        <v>261</v>
      </c>
      <c r="G4924" s="7" t="s">
        <v>262</v>
      </c>
      <c r="H4924" s="7" t="s">
        <v>261</v>
      </c>
    </row>
    <row r="4925" spans="1:13">
      <c r="A4925" t="s">
        <v>4</v>
      </c>
      <c r="B4925" s="4" t="s">
        <v>5</v>
      </c>
      <c r="C4925" s="4" t="s">
        <v>14</v>
      </c>
      <c r="D4925" s="4" t="s">
        <v>10</v>
      </c>
      <c r="E4925" s="4" t="s">
        <v>6</v>
      </c>
      <c r="F4925" s="4" t="s">
        <v>6</v>
      </c>
      <c r="G4925" s="4" t="s">
        <v>6</v>
      </c>
      <c r="H4925" s="4" t="s">
        <v>6</v>
      </c>
    </row>
    <row r="4926" spans="1:13">
      <c r="A4926" t="n">
        <v>39144</v>
      </c>
      <c r="B4926" s="35" t="n">
        <v>51</v>
      </c>
      <c r="C4926" s="7" t="n">
        <v>3</v>
      </c>
      <c r="D4926" s="7" t="n">
        <v>61488</v>
      </c>
      <c r="E4926" s="7" t="s">
        <v>260</v>
      </c>
      <c r="F4926" s="7" t="s">
        <v>261</v>
      </c>
      <c r="G4926" s="7" t="s">
        <v>262</v>
      </c>
      <c r="H4926" s="7" t="s">
        <v>261</v>
      </c>
    </row>
    <row r="4927" spans="1:13">
      <c r="A4927" t="s">
        <v>4</v>
      </c>
      <c r="B4927" s="4" t="s">
        <v>5</v>
      </c>
      <c r="C4927" s="4" t="s">
        <v>14</v>
      </c>
      <c r="D4927" s="4" t="s">
        <v>10</v>
      </c>
      <c r="E4927" s="4" t="s">
        <v>6</v>
      </c>
      <c r="F4927" s="4" t="s">
        <v>6</v>
      </c>
      <c r="G4927" s="4" t="s">
        <v>6</v>
      </c>
      <c r="H4927" s="4" t="s">
        <v>6</v>
      </c>
    </row>
    <row r="4928" spans="1:13">
      <c r="A4928" t="n">
        <v>39157</v>
      </c>
      <c r="B4928" s="35" t="n">
        <v>51</v>
      </c>
      <c r="C4928" s="7" t="n">
        <v>3</v>
      </c>
      <c r="D4928" s="7" t="n">
        <v>7032</v>
      </c>
      <c r="E4928" s="7" t="s">
        <v>260</v>
      </c>
      <c r="F4928" s="7" t="s">
        <v>261</v>
      </c>
      <c r="G4928" s="7" t="s">
        <v>262</v>
      </c>
      <c r="H4928" s="7" t="s">
        <v>261</v>
      </c>
    </row>
    <row r="4929" spans="1:8">
      <c r="A4929" t="s">
        <v>4</v>
      </c>
      <c r="B4929" s="4" t="s">
        <v>5</v>
      </c>
      <c r="C4929" s="4" t="s">
        <v>14</v>
      </c>
      <c r="D4929" s="4" t="s">
        <v>14</v>
      </c>
      <c r="E4929" s="4" t="s">
        <v>19</v>
      </c>
      <c r="F4929" s="4" t="s">
        <v>19</v>
      </c>
      <c r="G4929" s="4" t="s">
        <v>19</v>
      </c>
      <c r="H4929" s="4" t="s">
        <v>10</v>
      </c>
    </row>
    <row r="4930" spans="1:8">
      <c r="A4930" t="n">
        <v>39170</v>
      </c>
      <c r="B4930" s="52" t="n">
        <v>45</v>
      </c>
      <c r="C4930" s="7" t="n">
        <v>2</v>
      </c>
      <c r="D4930" s="7" t="n">
        <v>3</v>
      </c>
      <c r="E4930" s="7" t="n">
        <v>-11.3699998855591</v>
      </c>
      <c r="F4930" s="7" t="n">
        <v>13.75</v>
      </c>
      <c r="G4930" s="7" t="n">
        <v>73.4400024414063</v>
      </c>
      <c r="H4930" s="7" t="n">
        <v>0</v>
      </c>
    </row>
    <row r="4931" spans="1:8">
      <c r="A4931" t="s">
        <v>4</v>
      </c>
      <c r="B4931" s="4" t="s">
        <v>5</v>
      </c>
      <c r="C4931" s="4" t="s">
        <v>14</v>
      </c>
      <c r="D4931" s="4" t="s">
        <v>14</v>
      </c>
      <c r="E4931" s="4" t="s">
        <v>19</v>
      </c>
      <c r="F4931" s="4" t="s">
        <v>19</v>
      </c>
      <c r="G4931" s="4" t="s">
        <v>19</v>
      </c>
      <c r="H4931" s="4" t="s">
        <v>10</v>
      </c>
      <c r="I4931" s="4" t="s">
        <v>14</v>
      </c>
    </row>
    <row r="4932" spans="1:8">
      <c r="A4932" t="n">
        <v>39187</v>
      </c>
      <c r="B4932" s="52" t="n">
        <v>45</v>
      </c>
      <c r="C4932" s="7" t="n">
        <v>4</v>
      </c>
      <c r="D4932" s="7" t="n">
        <v>3</v>
      </c>
      <c r="E4932" s="7" t="n">
        <v>18.9799995422363</v>
      </c>
      <c r="F4932" s="7" t="n">
        <v>123.980003356934</v>
      </c>
      <c r="G4932" s="7" t="n">
        <v>0.579999983310699</v>
      </c>
      <c r="H4932" s="7" t="n">
        <v>0</v>
      </c>
      <c r="I4932" s="7" t="n">
        <v>1</v>
      </c>
    </row>
    <row r="4933" spans="1:8">
      <c r="A4933" t="s">
        <v>4</v>
      </c>
      <c r="B4933" s="4" t="s">
        <v>5</v>
      </c>
      <c r="C4933" s="4" t="s">
        <v>14</v>
      </c>
      <c r="D4933" s="4" t="s">
        <v>14</v>
      </c>
      <c r="E4933" s="4" t="s">
        <v>19</v>
      </c>
      <c r="F4933" s="4" t="s">
        <v>10</v>
      </c>
    </row>
    <row r="4934" spans="1:8">
      <c r="A4934" t="n">
        <v>39205</v>
      </c>
      <c r="B4934" s="52" t="n">
        <v>45</v>
      </c>
      <c r="C4934" s="7" t="n">
        <v>5</v>
      </c>
      <c r="D4934" s="7" t="n">
        <v>3</v>
      </c>
      <c r="E4934" s="7" t="n">
        <v>5.09999990463257</v>
      </c>
      <c r="F4934" s="7" t="n">
        <v>0</v>
      </c>
    </row>
    <row r="4935" spans="1:8">
      <c r="A4935" t="s">
        <v>4</v>
      </c>
      <c r="B4935" s="4" t="s">
        <v>5</v>
      </c>
      <c r="C4935" s="4" t="s">
        <v>14</v>
      </c>
      <c r="D4935" s="4" t="s">
        <v>14</v>
      </c>
      <c r="E4935" s="4" t="s">
        <v>19</v>
      </c>
      <c r="F4935" s="4" t="s">
        <v>10</v>
      </c>
    </row>
    <row r="4936" spans="1:8">
      <c r="A4936" t="n">
        <v>39214</v>
      </c>
      <c r="B4936" s="52" t="n">
        <v>45</v>
      </c>
      <c r="C4936" s="7" t="n">
        <v>11</v>
      </c>
      <c r="D4936" s="7" t="n">
        <v>3</v>
      </c>
      <c r="E4936" s="7" t="n">
        <v>38</v>
      </c>
      <c r="F4936" s="7" t="n">
        <v>0</v>
      </c>
    </row>
    <row r="4937" spans="1:8">
      <c r="A4937" t="s">
        <v>4</v>
      </c>
      <c r="B4937" s="4" t="s">
        <v>5</v>
      </c>
      <c r="C4937" s="4" t="s">
        <v>14</v>
      </c>
      <c r="D4937" s="4" t="s">
        <v>14</v>
      </c>
      <c r="E4937" s="4" t="s">
        <v>19</v>
      </c>
      <c r="F4937" s="4" t="s">
        <v>19</v>
      </c>
      <c r="G4937" s="4" t="s">
        <v>19</v>
      </c>
      <c r="H4937" s="4" t="s">
        <v>10</v>
      </c>
      <c r="I4937" s="4" t="s">
        <v>14</v>
      </c>
    </row>
    <row r="4938" spans="1:8">
      <c r="A4938" t="n">
        <v>39223</v>
      </c>
      <c r="B4938" s="52" t="n">
        <v>45</v>
      </c>
      <c r="C4938" s="7" t="n">
        <v>4</v>
      </c>
      <c r="D4938" s="7" t="n">
        <v>3</v>
      </c>
      <c r="E4938" s="7" t="n">
        <v>22.2800006866455</v>
      </c>
      <c r="F4938" s="7" t="n">
        <v>141.839996337891</v>
      </c>
      <c r="G4938" s="7" t="n">
        <v>0.579999983310699</v>
      </c>
      <c r="H4938" s="7" t="n">
        <v>10000</v>
      </c>
      <c r="I4938" s="7" t="n">
        <v>1</v>
      </c>
    </row>
    <row r="4939" spans="1:8">
      <c r="A4939" t="s">
        <v>4</v>
      </c>
      <c r="B4939" s="4" t="s">
        <v>5</v>
      </c>
      <c r="C4939" s="4" t="s">
        <v>14</v>
      </c>
      <c r="D4939" s="4" t="s">
        <v>14</v>
      </c>
      <c r="E4939" s="4" t="s">
        <v>19</v>
      </c>
      <c r="F4939" s="4" t="s">
        <v>10</v>
      </c>
    </row>
    <row r="4940" spans="1:8">
      <c r="A4940" t="n">
        <v>39241</v>
      </c>
      <c r="B4940" s="52" t="n">
        <v>45</v>
      </c>
      <c r="C4940" s="7" t="n">
        <v>5</v>
      </c>
      <c r="D4940" s="7" t="n">
        <v>3</v>
      </c>
      <c r="E4940" s="7" t="n">
        <v>5.90000009536743</v>
      </c>
      <c r="F4940" s="7" t="n">
        <v>10000</v>
      </c>
    </row>
    <row r="4941" spans="1:8">
      <c r="A4941" t="s">
        <v>4</v>
      </c>
      <c r="B4941" s="4" t="s">
        <v>5</v>
      </c>
      <c r="C4941" s="4" t="s">
        <v>14</v>
      </c>
    </row>
    <row r="4942" spans="1:8">
      <c r="A4942" t="n">
        <v>39250</v>
      </c>
      <c r="B4942" s="53" t="n">
        <v>116</v>
      </c>
      <c r="C4942" s="7" t="n">
        <v>0</v>
      </c>
    </row>
    <row r="4943" spans="1:8">
      <c r="A4943" t="s">
        <v>4</v>
      </c>
      <c r="B4943" s="4" t="s">
        <v>5</v>
      </c>
      <c r="C4943" s="4" t="s">
        <v>14</v>
      </c>
      <c r="D4943" s="4" t="s">
        <v>10</v>
      </c>
    </row>
    <row r="4944" spans="1:8">
      <c r="A4944" t="n">
        <v>39252</v>
      </c>
      <c r="B4944" s="53" t="n">
        <v>116</v>
      </c>
      <c r="C4944" s="7" t="n">
        <v>2</v>
      </c>
      <c r="D4944" s="7" t="n">
        <v>1</v>
      </c>
    </row>
    <row r="4945" spans="1:9">
      <c r="A4945" t="s">
        <v>4</v>
      </c>
      <c r="B4945" s="4" t="s">
        <v>5</v>
      </c>
      <c r="C4945" s="4" t="s">
        <v>14</v>
      </c>
      <c r="D4945" s="4" t="s">
        <v>9</v>
      </c>
    </row>
    <row r="4946" spans="1:9">
      <c r="A4946" t="n">
        <v>39256</v>
      </c>
      <c r="B4946" s="53" t="n">
        <v>116</v>
      </c>
      <c r="C4946" s="7" t="n">
        <v>5</v>
      </c>
      <c r="D4946" s="7" t="n">
        <v>1145569280</v>
      </c>
    </row>
    <row r="4947" spans="1:9">
      <c r="A4947" t="s">
        <v>4</v>
      </c>
      <c r="B4947" s="4" t="s">
        <v>5</v>
      </c>
      <c r="C4947" s="4" t="s">
        <v>14</v>
      </c>
      <c r="D4947" s="4" t="s">
        <v>10</v>
      </c>
    </row>
    <row r="4948" spans="1:9">
      <c r="A4948" t="n">
        <v>39262</v>
      </c>
      <c r="B4948" s="53" t="n">
        <v>116</v>
      </c>
      <c r="C4948" s="7" t="n">
        <v>6</v>
      </c>
      <c r="D4948" s="7" t="n">
        <v>1</v>
      </c>
    </row>
    <row r="4949" spans="1:9">
      <c r="A4949" t="s">
        <v>4</v>
      </c>
      <c r="B4949" s="4" t="s">
        <v>5</v>
      </c>
      <c r="C4949" s="4" t="s">
        <v>10</v>
      </c>
      <c r="D4949" s="4" t="s">
        <v>10</v>
      </c>
      <c r="E4949" s="4" t="s">
        <v>10</v>
      </c>
    </row>
    <row r="4950" spans="1:9">
      <c r="A4950" t="n">
        <v>39266</v>
      </c>
      <c r="B4950" s="42" t="n">
        <v>61</v>
      </c>
      <c r="C4950" s="7" t="n">
        <v>0</v>
      </c>
      <c r="D4950" s="7" t="n">
        <v>65533</v>
      </c>
      <c r="E4950" s="7" t="n">
        <v>0</v>
      </c>
    </row>
    <row r="4951" spans="1:9">
      <c r="A4951" t="s">
        <v>4</v>
      </c>
      <c r="B4951" s="4" t="s">
        <v>5</v>
      </c>
      <c r="C4951" s="4" t="s">
        <v>10</v>
      </c>
      <c r="D4951" s="4" t="s">
        <v>10</v>
      </c>
      <c r="E4951" s="4" t="s">
        <v>10</v>
      </c>
    </row>
    <row r="4952" spans="1:9">
      <c r="A4952" t="n">
        <v>39273</v>
      </c>
      <c r="B4952" s="42" t="n">
        <v>61</v>
      </c>
      <c r="C4952" s="7" t="n">
        <v>61489</v>
      </c>
      <c r="D4952" s="7" t="n">
        <v>65533</v>
      </c>
      <c r="E4952" s="7" t="n">
        <v>0</v>
      </c>
    </row>
    <row r="4953" spans="1:9">
      <c r="A4953" t="s">
        <v>4</v>
      </c>
      <c r="B4953" s="4" t="s">
        <v>5</v>
      </c>
      <c r="C4953" s="4" t="s">
        <v>10</v>
      </c>
      <c r="D4953" s="4" t="s">
        <v>10</v>
      </c>
      <c r="E4953" s="4" t="s">
        <v>10</v>
      </c>
    </row>
    <row r="4954" spans="1:9">
      <c r="A4954" t="n">
        <v>39280</v>
      </c>
      <c r="B4954" s="42" t="n">
        <v>61</v>
      </c>
      <c r="C4954" s="7" t="n">
        <v>61490</v>
      </c>
      <c r="D4954" s="7" t="n">
        <v>65533</v>
      </c>
      <c r="E4954" s="7" t="n">
        <v>0</v>
      </c>
    </row>
    <row r="4955" spans="1:9">
      <c r="A4955" t="s">
        <v>4</v>
      </c>
      <c r="B4955" s="4" t="s">
        <v>5</v>
      </c>
      <c r="C4955" s="4" t="s">
        <v>14</v>
      </c>
      <c r="D4955" s="4" t="s">
        <v>10</v>
      </c>
    </row>
    <row r="4956" spans="1:9">
      <c r="A4956" t="n">
        <v>39287</v>
      </c>
      <c r="B4956" s="46" t="n">
        <v>58</v>
      </c>
      <c r="C4956" s="7" t="n">
        <v>255</v>
      </c>
      <c r="D4956" s="7" t="n">
        <v>0</v>
      </c>
    </row>
    <row r="4957" spans="1:9">
      <c r="A4957" t="s">
        <v>4</v>
      </c>
      <c r="B4957" s="4" t="s">
        <v>5</v>
      </c>
      <c r="C4957" s="4" t="s">
        <v>14</v>
      </c>
      <c r="D4957" s="4" t="s">
        <v>14</v>
      </c>
      <c r="E4957" s="4" t="s">
        <v>14</v>
      </c>
      <c r="F4957" s="4" t="s">
        <v>14</v>
      </c>
    </row>
    <row r="4958" spans="1:9">
      <c r="A4958" t="n">
        <v>39291</v>
      </c>
      <c r="B4958" s="8" t="n">
        <v>14</v>
      </c>
      <c r="C4958" s="7" t="n">
        <v>0</v>
      </c>
      <c r="D4958" s="7" t="n">
        <v>1</v>
      </c>
      <c r="E4958" s="7" t="n">
        <v>0</v>
      </c>
      <c r="F4958" s="7" t="n">
        <v>0</v>
      </c>
    </row>
    <row r="4959" spans="1:9">
      <c r="A4959" t="s">
        <v>4</v>
      </c>
      <c r="B4959" s="4" t="s">
        <v>5</v>
      </c>
      <c r="C4959" s="4" t="s">
        <v>14</v>
      </c>
      <c r="D4959" s="4" t="s">
        <v>10</v>
      </c>
      <c r="E4959" s="4" t="s">
        <v>6</v>
      </c>
    </row>
    <row r="4960" spans="1:9">
      <c r="A4960" t="n">
        <v>39296</v>
      </c>
      <c r="B4960" s="35" t="n">
        <v>51</v>
      </c>
      <c r="C4960" s="7" t="n">
        <v>4</v>
      </c>
      <c r="D4960" s="7" t="n">
        <v>1571</v>
      </c>
      <c r="E4960" s="7" t="s">
        <v>155</v>
      </c>
    </row>
    <row r="4961" spans="1:6">
      <c r="A4961" t="s">
        <v>4</v>
      </c>
      <c r="B4961" s="4" t="s">
        <v>5</v>
      </c>
      <c r="C4961" s="4" t="s">
        <v>10</v>
      </c>
    </row>
    <row r="4962" spans="1:6">
      <c r="A4962" t="n">
        <v>39309</v>
      </c>
      <c r="B4962" s="26" t="n">
        <v>16</v>
      </c>
      <c r="C4962" s="7" t="n">
        <v>0</v>
      </c>
    </row>
    <row r="4963" spans="1:6">
      <c r="A4963" t="s">
        <v>4</v>
      </c>
      <c r="B4963" s="4" t="s">
        <v>5</v>
      </c>
      <c r="C4963" s="4" t="s">
        <v>10</v>
      </c>
      <c r="D4963" s="4" t="s">
        <v>14</v>
      </c>
      <c r="E4963" s="4" t="s">
        <v>9</v>
      </c>
      <c r="F4963" s="4" t="s">
        <v>88</v>
      </c>
      <c r="G4963" s="4" t="s">
        <v>14</v>
      </c>
      <c r="H4963" s="4" t="s">
        <v>14</v>
      </c>
    </row>
    <row r="4964" spans="1:6">
      <c r="A4964" t="n">
        <v>39312</v>
      </c>
      <c r="B4964" s="36" t="n">
        <v>26</v>
      </c>
      <c r="C4964" s="7" t="n">
        <v>1571</v>
      </c>
      <c r="D4964" s="7" t="n">
        <v>17</v>
      </c>
      <c r="E4964" s="7" t="n">
        <v>51104</v>
      </c>
      <c r="F4964" s="7" t="s">
        <v>412</v>
      </c>
      <c r="G4964" s="7" t="n">
        <v>2</v>
      </c>
      <c r="H4964" s="7" t="n">
        <v>0</v>
      </c>
    </row>
    <row r="4965" spans="1:6">
      <c r="A4965" t="s">
        <v>4</v>
      </c>
      <c r="B4965" s="4" t="s">
        <v>5</v>
      </c>
    </row>
    <row r="4966" spans="1:6">
      <c r="A4966" t="n">
        <v>39353</v>
      </c>
      <c r="B4966" s="24" t="n">
        <v>28</v>
      </c>
    </row>
    <row r="4967" spans="1:6">
      <c r="A4967" t="s">
        <v>4</v>
      </c>
      <c r="B4967" s="4" t="s">
        <v>5</v>
      </c>
      <c r="C4967" s="4" t="s">
        <v>10</v>
      </c>
      <c r="D4967" s="4" t="s">
        <v>14</v>
      </c>
    </row>
    <row r="4968" spans="1:6">
      <c r="A4968" t="n">
        <v>39354</v>
      </c>
      <c r="B4968" s="58" t="n">
        <v>89</v>
      </c>
      <c r="C4968" s="7" t="n">
        <v>65533</v>
      </c>
      <c r="D4968" s="7" t="n">
        <v>1</v>
      </c>
    </row>
    <row r="4969" spans="1:6">
      <c r="A4969" t="s">
        <v>4</v>
      </c>
      <c r="B4969" s="4" t="s">
        <v>5</v>
      </c>
      <c r="C4969" s="4" t="s">
        <v>14</v>
      </c>
      <c r="D4969" s="4" t="s">
        <v>10</v>
      </c>
      <c r="E4969" s="4" t="s">
        <v>6</v>
      </c>
    </row>
    <row r="4970" spans="1:6">
      <c r="A4970" t="n">
        <v>39358</v>
      </c>
      <c r="B4970" s="35" t="n">
        <v>51</v>
      </c>
      <c r="C4970" s="7" t="n">
        <v>4</v>
      </c>
      <c r="D4970" s="7" t="n">
        <v>1570</v>
      </c>
      <c r="E4970" s="7" t="s">
        <v>155</v>
      </c>
    </row>
    <row r="4971" spans="1:6">
      <c r="A4971" t="s">
        <v>4</v>
      </c>
      <c r="B4971" s="4" t="s">
        <v>5</v>
      </c>
      <c r="C4971" s="4" t="s">
        <v>10</v>
      </c>
    </row>
    <row r="4972" spans="1:6">
      <c r="A4972" t="n">
        <v>39371</v>
      </c>
      <c r="B4972" s="26" t="n">
        <v>16</v>
      </c>
      <c r="C4972" s="7" t="n">
        <v>0</v>
      </c>
    </row>
    <row r="4973" spans="1:6">
      <c r="A4973" t="s">
        <v>4</v>
      </c>
      <c r="B4973" s="4" t="s">
        <v>5</v>
      </c>
      <c r="C4973" s="4" t="s">
        <v>10</v>
      </c>
      <c r="D4973" s="4" t="s">
        <v>14</v>
      </c>
      <c r="E4973" s="4" t="s">
        <v>9</v>
      </c>
      <c r="F4973" s="4" t="s">
        <v>88</v>
      </c>
      <c r="G4973" s="4" t="s">
        <v>14</v>
      </c>
      <c r="H4973" s="4" t="s">
        <v>14</v>
      </c>
      <c r="I4973" s="4" t="s">
        <v>14</v>
      </c>
      <c r="J4973" s="4" t="s">
        <v>9</v>
      </c>
      <c r="K4973" s="4" t="s">
        <v>88</v>
      </c>
      <c r="L4973" s="4" t="s">
        <v>14</v>
      </c>
      <c r="M4973" s="4" t="s">
        <v>14</v>
      </c>
    </row>
    <row r="4974" spans="1:6">
      <c r="A4974" t="n">
        <v>39374</v>
      </c>
      <c r="B4974" s="36" t="n">
        <v>26</v>
      </c>
      <c r="C4974" s="7" t="n">
        <v>1570</v>
      </c>
      <c r="D4974" s="7" t="n">
        <v>17</v>
      </c>
      <c r="E4974" s="7" t="n">
        <v>51004</v>
      </c>
      <c r="F4974" s="7" t="s">
        <v>413</v>
      </c>
      <c r="G4974" s="7" t="n">
        <v>2</v>
      </c>
      <c r="H4974" s="7" t="n">
        <v>3</v>
      </c>
      <c r="I4974" s="7" t="n">
        <v>17</v>
      </c>
      <c r="J4974" s="7" t="n">
        <v>51005</v>
      </c>
      <c r="K4974" s="7" t="s">
        <v>414</v>
      </c>
      <c r="L4974" s="7" t="n">
        <v>2</v>
      </c>
      <c r="M4974" s="7" t="n">
        <v>0</v>
      </c>
    </row>
    <row r="4975" spans="1:6">
      <c r="A4975" t="s">
        <v>4</v>
      </c>
      <c r="B4975" s="4" t="s">
        <v>5</v>
      </c>
    </row>
    <row r="4976" spans="1:6">
      <c r="A4976" t="n">
        <v>39510</v>
      </c>
      <c r="B4976" s="24" t="n">
        <v>28</v>
      </c>
    </row>
    <row r="4977" spans="1:13">
      <c r="A4977" t="s">
        <v>4</v>
      </c>
      <c r="B4977" s="4" t="s">
        <v>5</v>
      </c>
      <c r="C4977" s="4" t="s">
        <v>10</v>
      </c>
      <c r="D4977" s="4" t="s">
        <v>14</v>
      </c>
    </row>
    <row r="4978" spans="1:13">
      <c r="A4978" t="n">
        <v>39511</v>
      </c>
      <c r="B4978" s="58" t="n">
        <v>89</v>
      </c>
      <c r="C4978" s="7" t="n">
        <v>65533</v>
      </c>
      <c r="D4978" s="7" t="n">
        <v>1</v>
      </c>
    </row>
    <row r="4979" spans="1:13">
      <c r="A4979" t="s">
        <v>4</v>
      </c>
      <c r="B4979" s="4" t="s">
        <v>5</v>
      </c>
      <c r="C4979" s="4" t="s">
        <v>9</v>
      </c>
    </row>
    <row r="4980" spans="1:13">
      <c r="A4980" t="n">
        <v>39515</v>
      </c>
      <c r="B4980" s="71" t="n">
        <v>15</v>
      </c>
      <c r="C4980" s="7" t="n">
        <v>256</v>
      </c>
    </row>
    <row r="4981" spans="1:13">
      <c r="A4981" t="s">
        <v>4</v>
      </c>
      <c r="B4981" s="4" t="s">
        <v>5</v>
      </c>
      <c r="C4981" s="4" t="s">
        <v>14</v>
      </c>
      <c r="D4981" s="4" t="s">
        <v>10</v>
      </c>
      <c r="E4981" s="4" t="s">
        <v>19</v>
      </c>
      <c r="F4981" s="4" t="s">
        <v>10</v>
      </c>
      <c r="G4981" s="4" t="s">
        <v>9</v>
      </c>
      <c r="H4981" s="4" t="s">
        <v>9</v>
      </c>
      <c r="I4981" s="4" t="s">
        <v>10</v>
      </c>
      <c r="J4981" s="4" t="s">
        <v>10</v>
      </c>
      <c r="K4981" s="4" t="s">
        <v>9</v>
      </c>
      <c r="L4981" s="4" t="s">
        <v>9</v>
      </c>
      <c r="M4981" s="4" t="s">
        <v>9</v>
      </c>
      <c r="N4981" s="4" t="s">
        <v>9</v>
      </c>
      <c r="O4981" s="4" t="s">
        <v>6</v>
      </c>
    </row>
    <row r="4982" spans="1:13">
      <c r="A4982" t="n">
        <v>39520</v>
      </c>
      <c r="B4982" s="11" t="n">
        <v>50</v>
      </c>
      <c r="C4982" s="7" t="n">
        <v>0</v>
      </c>
      <c r="D4982" s="7" t="n">
        <v>4534</v>
      </c>
      <c r="E4982" s="7" t="n">
        <v>1</v>
      </c>
      <c r="F4982" s="7" t="n">
        <v>0</v>
      </c>
      <c r="G4982" s="7" t="n">
        <v>0</v>
      </c>
      <c r="H4982" s="7" t="n">
        <v>0</v>
      </c>
      <c r="I4982" s="7" t="n">
        <v>0</v>
      </c>
      <c r="J4982" s="7" t="n">
        <v>65533</v>
      </c>
      <c r="K4982" s="7" t="n">
        <v>0</v>
      </c>
      <c r="L4982" s="7" t="n">
        <v>0</v>
      </c>
      <c r="M4982" s="7" t="n">
        <v>0</v>
      </c>
      <c r="N4982" s="7" t="n">
        <v>0</v>
      </c>
      <c r="O4982" s="7" t="s">
        <v>13</v>
      </c>
    </row>
    <row r="4983" spans="1:13">
      <c r="A4983" t="s">
        <v>4</v>
      </c>
      <c r="B4983" s="4" t="s">
        <v>5</v>
      </c>
      <c r="C4983" s="4" t="s">
        <v>10</v>
      </c>
    </row>
    <row r="4984" spans="1:13">
      <c r="A4984" t="n">
        <v>39559</v>
      </c>
      <c r="B4984" s="26" t="n">
        <v>16</v>
      </c>
      <c r="C4984" s="7" t="n">
        <v>1000</v>
      </c>
    </row>
    <row r="4985" spans="1:13">
      <c r="A4985" t="s">
        <v>4</v>
      </c>
      <c r="B4985" s="4" t="s">
        <v>5</v>
      </c>
      <c r="C4985" s="4" t="s">
        <v>10</v>
      </c>
      <c r="D4985" s="4" t="s">
        <v>14</v>
      </c>
      <c r="E4985" s="4" t="s">
        <v>19</v>
      </c>
      <c r="F4985" s="4" t="s">
        <v>10</v>
      </c>
    </row>
    <row r="4986" spans="1:13">
      <c r="A4986" t="n">
        <v>39562</v>
      </c>
      <c r="B4986" s="39" t="n">
        <v>59</v>
      </c>
      <c r="C4986" s="7" t="n">
        <v>1570</v>
      </c>
      <c r="D4986" s="7" t="n">
        <v>13</v>
      </c>
      <c r="E4986" s="7" t="n">
        <v>0.150000005960464</v>
      </c>
      <c r="F4986" s="7" t="n">
        <v>0</v>
      </c>
    </row>
    <row r="4987" spans="1:13">
      <c r="A4987" t="s">
        <v>4</v>
      </c>
      <c r="B4987" s="4" t="s">
        <v>5</v>
      </c>
      <c r="C4987" s="4" t="s">
        <v>10</v>
      </c>
    </row>
    <row r="4988" spans="1:13">
      <c r="A4988" t="n">
        <v>39572</v>
      </c>
      <c r="B4988" s="26" t="n">
        <v>16</v>
      </c>
      <c r="C4988" s="7" t="n">
        <v>1000</v>
      </c>
    </row>
    <row r="4989" spans="1:13">
      <c r="A4989" t="s">
        <v>4</v>
      </c>
      <c r="B4989" s="4" t="s">
        <v>5</v>
      </c>
      <c r="C4989" s="4" t="s">
        <v>14</v>
      </c>
      <c r="D4989" s="4" t="s">
        <v>10</v>
      </c>
      <c r="E4989" s="4" t="s">
        <v>19</v>
      </c>
    </row>
    <row r="4990" spans="1:13">
      <c r="A4990" t="n">
        <v>39575</v>
      </c>
      <c r="B4990" s="46" t="n">
        <v>58</v>
      </c>
      <c r="C4990" s="7" t="n">
        <v>101</v>
      </c>
      <c r="D4990" s="7" t="n">
        <v>300</v>
      </c>
      <c r="E4990" s="7" t="n">
        <v>1</v>
      </c>
    </row>
    <row r="4991" spans="1:13">
      <c r="A4991" t="s">
        <v>4</v>
      </c>
      <c r="B4991" s="4" t="s">
        <v>5</v>
      </c>
      <c r="C4991" s="4" t="s">
        <v>14</v>
      </c>
      <c r="D4991" s="4" t="s">
        <v>10</v>
      </c>
    </row>
    <row r="4992" spans="1:13">
      <c r="A4992" t="n">
        <v>39583</v>
      </c>
      <c r="B4992" s="46" t="n">
        <v>58</v>
      </c>
      <c r="C4992" s="7" t="n">
        <v>254</v>
      </c>
      <c r="D4992" s="7" t="n">
        <v>0</v>
      </c>
    </row>
    <row r="4993" spans="1:15">
      <c r="A4993" t="s">
        <v>4</v>
      </c>
      <c r="B4993" s="4" t="s">
        <v>5</v>
      </c>
      <c r="C4993" s="4" t="s">
        <v>14</v>
      </c>
      <c r="D4993" s="4" t="s">
        <v>14</v>
      </c>
      <c r="E4993" s="4" t="s">
        <v>19</v>
      </c>
      <c r="F4993" s="4" t="s">
        <v>19</v>
      </c>
      <c r="G4993" s="4" t="s">
        <v>19</v>
      </c>
      <c r="H4993" s="4" t="s">
        <v>10</v>
      </c>
    </row>
    <row r="4994" spans="1:15">
      <c r="A4994" t="n">
        <v>39587</v>
      </c>
      <c r="B4994" s="52" t="n">
        <v>45</v>
      </c>
      <c r="C4994" s="7" t="n">
        <v>2</v>
      </c>
      <c r="D4994" s="7" t="n">
        <v>3</v>
      </c>
      <c r="E4994" s="7" t="n">
        <v>-11.6599998474121</v>
      </c>
      <c r="F4994" s="7" t="n">
        <v>13.75</v>
      </c>
      <c r="G4994" s="7" t="n">
        <v>75.5699996948242</v>
      </c>
      <c r="H4994" s="7" t="n">
        <v>0</v>
      </c>
    </row>
    <row r="4995" spans="1:15">
      <c r="A4995" t="s">
        <v>4</v>
      </c>
      <c r="B4995" s="4" t="s">
        <v>5</v>
      </c>
      <c r="C4995" s="4" t="s">
        <v>14</v>
      </c>
      <c r="D4995" s="4" t="s">
        <v>14</v>
      </c>
      <c r="E4995" s="4" t="s">
        <v>19</v>
      </c>
      <c r="F4995" s="4" t="s">
        <v>19</v>
      </c>
      <c r="G4995" s="4" t="s">
        <v>19</v>
      </c>
      <c r="H4995" s="4" t="s">
        <v>10</v>
      </c>
      <c r="I4995" s="4" t="s">
        <v>14</v>
      </c>
    </row>
    <row r="4996" spans="1:15">
      <c r="A4996" t="n">
        <v>39604</v>
      </c>
      <c r="B4996" s="52" t="n">
        <v>45</v>
      </c>
      <c r="C4996" s="7" t="n">
        <v>4</v>
      </c>
      <c r="D4996" s="7" t="n">
        <v>3</v>
      </c>
      <c r="E4996" s="7" t="n">
        <v>24.2000007629395</v>
      </c>
      <c r="F4996" s="7" t="n">
        <v>127.120002746582</v>
      </c>
      <c r="G4996" s="7" t="n">
        <v>0.579999983310699</v>
      </c>
      <c r="H4996" s="7" t="n">
        <v>0</v>
      </c>
      <c r="I4996" s="7" t="n">
        <v>1</v>
      </c>
    </row>
    <row r="4997" spans="1:15">
      <c r="A4997" t="s">
        <v>4</v>
      </c>
      <c r="B4997" s="4" t="s">
        <v>5</v>
      </c>
      <c r="C4997" s="4" t="s">
        <v>14</v>
      </c>
      <c r="D4997" s="4" t="s">
        <v>14</v>
      </c>
      <c r="E4997" s="4" t="s">
        <v>19</v>
      </c>
      <c r="F4997" s="4" t="s">
        <v>10</v>
      </c>
    </row>
    <row r="4998" spans="1:15">
      <c r="A4998" t="n">
        <v>39622</v>
      </c>
      <c r="B4998" s="52" t="n">
        <v>45</v>
      </c>
      <c r="C4998" s="7" t="n">
        <v>5</v>
      </c>
      <c r="D4998" s="7" t="n">
        <v>3</v>
      </c>
      <c r="E4998" s="7" t="n">
        <v>3.09999990463257</v>
      </c>
      <c r="F4998" s="7" t="n">
        <v>0</v>
      </c>
    </row>
    <row r="4999" spans="1:15">
      <c r="A4999" t="s">
        <v>4</v>
      </c>
      <c r="B4999" s="4" t="s">
        <v>5</v>
      </c>
      <c r="C4999" s="4" t="s">
        <v>14</v>
      </c>
      <c r="D4999" s="4" t="s">
        <v>14</v>
      </c>
      <c r="E4999" s="4" t="s">
        <v>19</v>
      </c>
      <c r="F4999" s="4" t="s">
        <v>10</v>
      </c>
    </row>
    <row r="5000" spans="1:15">
      <c r="A5000" t="n">
        <v>39631</v>
      </c>
      <c r="B5000" s="52" t="n">
        <v>45</v>
      </c>
      <c r="C5000" s="7" t="n">
        <v>11</v>
      </c>
      <c r="D5000" s="7" t="n">
        <v>3</v>
      </c>
      <c r="E5000" s="7" t="n">
        <v>38</v>
      </c>
      <c r="F5000" s="7" t="n">
        <v>0</v>
      </c>
    </row>
    <row r="5001" spans="1:15">
      <c r="A5001" t="s">
        <v>4</v>
      </c>
      <c r="B5001" s="4" t="s">
        <v>5</v>
      </c>
      <c r="C5001" s="4" t="s">
        <v>14</v>
      </c>
      <c r="D5001" s="4" t="s">
        <v>14</v>
      </c>
      <c r="E5001" s="4" t="s">
        <v>19</v>
      </c>
      <c r="F5001" s="4" t="s">
        <v>19</v>
      </c>
      <c r="G5001" s="4" t="s">
        <v>19</v>
      </c>
      <c r="H5001" s="4" t="s">
        <v>10</v>
      </c>
    </row>
    <row r="5002" spans="1:15">
      <c r="A5002" t="n">
        <v>39640</v>
      </c>
      <c r="B5002" s="52" t="n">
        <v>45</v>
      </c>
      <c r="C5002" s="7" t="n">
        <v>2</v>
      </c>
      <c r="D5002" s="7" t="n">
        <v>3</v>
      </c>
      <c r="E5002" s="7" t="n">
        <v>-11.6599998474121</v>
      </c>
      <c r="F5002" s="7" t="n">
        <v>13.8699998855591</v>
      </c>
      <c r="G5002" s="7" t="n">
        <v>75.5699996948242</v>
      </c>
      <c r="H5002" s="7" t="n">
        <v>15000</v>
      </c>
    </row>
    <row r="5003" spans="1:15">
      <c r="A5003" t="s">
        <v>4</v>
      </c>
      <c r="B5003" s="4" t="s">
        <v>5</v>
      </c>
      <c r="C5003" s="4" t="s">
        <v>14</v>
      </c>
      <c r="D5003" s="4" t="s">
        <v>14</v>
      </c>
      <c r="E5003" s="4" t="s">
        <v>19</v>
      </c>
      <c r="F5003" s="4" t="s">
        <v>19</v>
      </c>
      <c r="G5003" s="4" t="s">
        <v>19</v>
      </c>
      <c r="H5003" s="4" t="s">
        <v>10</v>
      </c>
      <c r="I5003" s="4" t="s">
        <v>14</v>
      </c>
    </row>
    <row r="5004" spans="1:15">
      <c r="A5004" t="n">
        <v>39657</v>
      </c>
      <c r="B5004" s="52" t="n">
        <v>45</v>
      </c>
      <c r="C5004" s="7" t="n">
        <v>4</v>
      </c>
      <c r="D5004" s="7" t="n">
        <v>3</v>
      </c>
      <c r="E5004" s="7" t="n">
        <v>356.880004882813</v>
      </c>
      <c r="F5004" s="7" t="n">
        <v>87.1999969482422</v>
      </c>
      <c r="G5004" s="7" t="n">
        <v>0.579999983310699</v>
      </c>
      <c r="H5004" s="7" t="n">
        <v>15000</v>
      </c>
      <c r="I5004" s="7" t="n">
        <v>1</v>
      </c>
    </row>
    <row r="5005" spans="1:15">
      <c r="A5005" t="s">
        <v>4</v>
      </c>
      <c r="B5005" s="4" t="s">
        <v>5</v>
      </c>
      <c r="C5005" s="4" t="s">
        <v>14</v>
      </c>
      <c r="D5005" s="4" t="s">
        <v>14</v>
      </c>
      <c r="E5005" s="4" t="s">
        <v>19</v>
      </c>
      <c r="F5005" s="4" t="s">
        <v>10</v>
      </c>
    </row>
    <row r="5006" spans="1:15">
      <c r="A5006" t="n">
        <v>39675</v>
      </c>
      <c r="B5006" s="52" t="n">
        <v>45</v>
      </c>
      <c r="C5006" s="7" t="n">
        <v>5</v>
      </c>
      <c r="D5006" s="7" t="n">
        <v>3</v>
      </c>
      <c r="E5006" s="7" t="n">
        <v>2</v>
      </c>
      <c r="F5006" s="7" t="n">
        <v>15000</v>
      </c>
    </row>
    <row r="5007" spans="1:15">
      <c r="A5007" t="s">
        <v>4</v>
      </c>
      <c r="B5007" s="4" t="s">
        <v>5</v>
      </c>
      <c r="C5007" s="4" t="s">
        <v>14</v>
      </c>
      <c r="D5007" s="4" t="s">
        <v>14</v>
      </c>
      <c r="E5007" s="4" t="s">
        <v>19</v>
      </c>
      <c r="F5007" s="4" t="s">
        <v>10</v>
      </c>
    </row>
    <row r="5008" spans="1:15">
      <c r="A5008" t="n">
        <v>39684</v>
      </c>
      <c r="B5008" s="52" t="n">
        <v>45</v>
      </c>
      <c r="C5008" s="7" t="n">
        <v>11</v>
      </c>
      <c r="D5008" s="7" t="n">
        <v>3</v>
      </c>
      <c r="E5008" s="7" t="n">
        <v>38</v>
      </c>
      <c r="F5008" s="7" t="n">
        <v>15000</v>
      </c>
    </row>
    <row r="5009" spans="1:9">
      <c r="A5009" t="s">
        <v>4</v>
      </c>
      <c r="B5009" s="4" t="s">
        <v>5</v>
      </c>
      <c r="C5009" s="4" t="s">
        <v>14</v>
      </c>
    </row>
    <row r="5010" spans="1:9">
      <c r="A5010" t="n">
        <v>39693</v>
      </c>
      <c r="B5010" s="53" t="n">
        <v>116</v>
      </c>
      <c r="C5010" s="7" t="n">
        <v>0</v>
      </c>
    </row>
    <row r="5011" spans="1:9">
      <c r="A5011" t="s">
        <v>4</v>
      </c>
      <c r="B5011" s="4" t="s">
        <v>5</v>
      </c>
      <c r="C5011" s="4" t="s">
        <v>14</v>
      </c>
      <c r="D5011" s="4" t="s">
        <v>10</v>
      </c>
    </row>
    <row r="5012" spans="1:9">
      <c r="A5012" t="n">
        <v>39695</v>
      </c>
      <c r="B5012" s="53" t="n">
        <v>116</v>
      </c>
      <c r="C5012" s="7" t="n">
        <v>2</v>
      </c>
      <c r="D5012" s="7" t="n">
        <v>1</v>
      </c>
    </row>
    <row r="5013" spans="1:9">
      <c r="A5013" t="s">
        <v>4</v>
      </c>
      <c r="B5013" s="4" t="s">
        <v>5</v>
      </c>
      <c r="C5013" s="4" t="s">
        <v>14</v>
      </c>
      <c r="D5013" s="4" t="s">
        <v>9</v>
      </c>
    </row>
    <row r="5014" spans="1:9">
      <c r="A5014" t="n">
        <v>39699</v>
      </c>
      <c r="B5014" s="53" t="n">
        <v>116</v>
      </c>
      <c r="C5014" s="7" t="n">
        <v>5</v>
      </c>
      <c r="D5014" s="7" t="n">
        <v>1148846080</v>
      </c>
    </row>
    <row r="5015" spans="1:9">
      <c r="A5015" t="s">
        <v>4</v>
      </c>
      <c r="B5015" s="4" t="s">
        <v>5</v>
      </c>
      <c r="C5015" s="4" t="s">
        <v>14</v>
      </c>
      <c r="D5015" s="4" t="s">
        <v>10</v>
      </c>
    </row>
    <row r="5016" spans="1:9">
      <c r="A5016" t="n">
        <v>39705</v>
      </c>
      <c r="B5016" s="53" t="n">
        <v>116</v>
      </c>
      <c r="C5016" s="7" t="n">
        <v>6</v>
      </c>
      <c r="D5016" s="7" t="n">
        <v>1</v>
      </c>
    </row>
    <row r="5017" spans="1:9">
      <c r="A5017" t="s">
        <v>4</v>
      </c>
      <c r="B5017" s="4" t="s">
        <v>5</v>
      </c>
      <c r="C5017" s="4" t="s">
        <v>14</v>
      </c>
      <c r="D5017" s="4" t="s">
        <v>10</v>
      </c>
    </row>
    <row r="5018" spans="1:9">
      <c r="A5018" t="n">
        <v>39709</v>
      </c>
      <c r="B5018" s="46" t="n">
        <v>58</v>
      </c>
      <c r="C5018" s="7" t="n">
        <v>255</v>
      </c>
      <c r="D5018" s="7" t="n">
        <v>0</v>
      </c>
    </row>
    <row r="5019" spans="1:9">
      <c r="A5019" t="s">
        <v>4</v>
      </c>
      <c r="B5019" s="4" t="s">
        <v>5</v>
      </c>
      <c r="C5019" s="4" t="s">
        <v>10</v>
      </c>
      <c r="D5019" s="4" t="s">
        <v>10</v>
      </c>
      <c r="E5019" s="4" t="s">
        <v>10</v>
      </c>
    </row>
    <row r="5020" spans="1:9">
      <c r="A5020" t="n">
        <v>39713</v>
      </c>
      <c r="B5020" s="42" t="n">
        <v>61</v>
      </c>
      <c r="C5020" s="7" t="n">
        <v>1570</v>
      </c>
      <c r="D5020" s="7" t="n">
        <v>65533</v>
      </c>
      <c r="E5020" s="7" t="n">
        <v>1000</v>
      </c>
    </row>
    <row r="5021" spans="1:9">
      <c r="A5021" t="s">
        <v>4</v>
      </c>
      <c r="B5021" s="4" t="s">
        <v>5</v>
      </c>
      <c r="C5021" s="4" t="s">
        <v>14</v>
      </c>
      <c r="D5021" s="4" t="s">
        <v>10</v>
      </c>
      <c r="E5021" s="4" t="s">
        <v>19</v>
      </c>
    </row>
    <row r="5022" spans="1:9">
      <c r="A5022" t="n">
        <v>39720</v>
      </c>
      <c r="B5022" s="46" t="n">
        <v>58</v>
      </c>
      <c r="C5022" s="7" t="n">
        <v>101</v>
      </c>
      <c r="D5022" s="7" t="n">
        <v>300</v>
      </c>
      <c r="E5022" s="7" t="n">
        <v>1</v>
      </c>
    </row>
    <row r="5023" spans="1:9">
      <c r="A5023" t="s">
        <v>4</v>
      </c>
      <c r="B5023" s="4" t="s">
        <v>5</v>
      </c>
      <c r="C5023" s="4" t="s">
        <v>14</v>
      </c>
      <c r="D5023" s="4" t="s">
        <v>10</v>
      </c>
    </row>
    <row r="5024" spans="1:9">
      <c r="A5024" t="n">
        <v>39728</v>
      </c>
      <c r="B5024" s="46" t="n">
        <v>58</v>
      </c>
      <c r="C5024" s="7" t="n">
        <v>254</v>
      </c>
      <c r="D5024" s="7" t="n">
        <v>0</v>
      </c>
    </row>
    <row r="5025" spans="1:5">
      <c r="A5025" t="s">
        <v>4</v>
      </c>
      <c r="B5025" s="4" t="s">
        <v>5</v>
      </c>
      <c r="C5025" s="4" t="s">
        <v>14</v>
      </c>
      <c r="D5025" s="4" t="s">
        <v>10</v>
      </c>
      <c r="E5025" s="4" t="s">
        <v>19</v>
      </c>
      <c r="F5025" s="4" t="s">
        <v>10</v>
      </c>
      <c r="G5025" s="4" t="s">
        <v>9</v>
      </c>
      <c r="H5025" s="4" t="s">
        <v>9</v>
      </c>
      <c r="I5025" s="4" t="s">
        <v>10</v>
      </c>
      <c r="J5025" s="4" t="s">
        <v>10</v>
      </c>
      <c r="K5025" s="4" t="s">
        <v>9</v>
      </c>
      <c r="L5025" s="4" t="s">
        <v>9</v>
      </c>
      <c r="M5025" s="4" t="s">
        <v>9</v>
      </c>
      <c r="N5025" s="4" t="s">
        <v>9</v>
      </c>
      <c r="O5025" s="4" t="s">
        <v>6</v>
      </c>
    </row>
    <row r="5026" spans="1:5">
      <c r="A5026" t="n">
        <v>39732</v>
      </c>
      <c r="B5026" s="11" t="n">
        <v>50</v>
      </c>
      <c r="C5026" s="7" t="n">
        <v>0</v>
      </c>
      <c r="D5026" s="7" t="n">
        <v>2000</v>
      </c>
      <c r="E5026" s="7" t="n">
        <v>1</v>
      </c>
      <c r="F5026" s="7" t="n">
        <v>0</v>
      </c>
      <c r="G5026" s="7" t="n">
        <v>0</v>
      </c>
      <c r="H5026" s="7" t="n">
        <v>0</v>
      </c>
      <c r="I5026" s="7" t="n">
        <v>0</v>
      </c>
      <c r="J5026" s="7" t="n">
        <v>65533</v>
      </c>
      <c r="K5026" s="7" t="n">
        <v>0</v>
      </c>
      <c r="L5026" s="7" t="n">
        <v>0</v>
      </c>
      <c r="M5026" s="7" t="n">
        <v>0</v>
      </c>
      <c r="N5026" s="7" t="n">
        <v>0</v>
      </c>
      <c r="O5026" s="7" t="s">
        <v>13</v>
      </c>
    </row>
    <row r="5027" spans="1:5">
      <c r="A5027" t="s">
        <v>4</v>
      </c>
      <c r="B5027" s="4" t="s">
        <v>5</v>
      </c>
      <c r="C5027" s="4" t="s">
        <v>10</v>
      </c>
      <c r="D5027" s="4" t="s">
        <v>14</v>
      </c>
      <c r="E5027" s="4" t="s">
        <v>6</v>
      </c>
      <c r="F5027" s="4" t="s">
        <v>19</v>
      </c>
      <c r="G5027" s="4" t="s">
        <v>19</v>
      </c>
      <c r="H5027" s="4" t="s">
        <v>19</v>
      </c>
    </row>
    <row r="5028" spans="1:5">
      <c r="A5028" t="n">
        <v>39771</v>
      </c>
      <c r="B5028" s="40" t="n">
        <v>48</v>
      </c>
      <c r="C5028" s="7" t="n">
        <v>1570</v>
      </c>
      <c r="D5028" s="7" t="n">
        <v>0</v>
      </c>
      <c r="E5028" s="7" t="s">
        <v>415</v>
      </c>
      <c r="F5028" s="7" t="n">
        <v>-1</v>
      </c>
      <c r="G5028" s="7" t="n">
        <v>1</v>
      </c>
      <c r="H5028" s="7" t="n">
        <v>0</v>
      </c>
    </row>
    <row r="5029" spans="1:5">
      <c r="A5029" t="s">
        <v>4</v>
      </c>
      <c r="B5029" s="4" t="s">
        <v>5</v>
      </c>
      <c r="C5029" s="4" t="s">
        <v>10</v>
      </c>
      <c r="D5029" s="4" t="s">
        <v>14</v>
      </c>
      <c r="E5029" s="4" t="s">
        <v>6</v>
      </c>
      <c r="F5029" s="4" t="s">
        <v>19</v>
      </c>
      <c r="G5029" s="4" t="s">
        <v>19</v>
      </c>
      <c r="H5029" s="4" t="s">
        <v>19</v>
      </c>
    </row>
    <row r="5030" spans="1:5">
      <c r="A5030" t="n">
        <v>39803</v>
      </c>
      <c r="B5030" s="40" t="n">
        <v>48</v>
      </c>
      <c r="C5030" s="7" t="n">
        <v>1570</v>
      </c>
      <c r="D5030" s="7" t="n">
        <v>0</v>
      </c>
      <c r="E5030" s="7" t="s">
        <v>349</v>
      </c>
      <c r="F5030" s="7" t="n">
        <v>-1</v>
      </c>
      <c r="G5030" s="7" t="n">
        <v>1</v>
      </c>
      <c r="H5030" s="7" t="n">
        <v>0</v>
      </c>
    </row>
    <row r="5031" spans="1:5">
      <c r="A5031" t="s">
        <v>4</v>
      </c>
      <c r="B5031" s="4" t="s">
        <v>5</v>
      </c>
      <c r="C5031" s="4" t="s">
        <v>10</v>
      </c>
    </row>
    <row r="5032" spans="1:5">
      <c r="A5032" t="n">
        <v>39829</v>
      </c>
      <c r="B5032" s="26" t="n">
        <v>16</v>
      </c>
      <c r="C5032" s="7" t="n">
        <v>1500</v>
      </c>
    </row>
    <row r="5033" spans="1:5">
      <c r="A5033" t="s">
        <v>4</v>
      </c>
      <c r="B5033" s="4" t="s">
        <v>5</v>
      </c>
      <c r="C5033" s="4" t="s">
        <v>14</v>
      </c>
      <c r="D5033" s="4" t="s">
        <v>10</v>
      </c>
      <c r="E5033" s="4" t="s">
        <v>10</v>
      </c>
    </row>
    <row r="5034" spans="1:5">
      <c r="A5034" t="n">
        <v>39832</v>
      </c>
      <c r="B5034" s="11" t="n">
        <v>50</v>
      </c>
      <c r="C5034" s="7" t="n">
        <v>1</v>
      </c>
      <c r="D5034" s="7" t="n">
        <v>4534</v>
      </c>
      <c r="E5034" s="7" t="n">
        <v>100</v>
      </c>
    </row>
    <row r="5035" spans="1:5">
      <c r="A5035" t="s">
        <v>4</v>
      </c>
      <c r="B5035" s="4" t="s">
        <v>5</v>
      </c>
      <c r="C5035" s="4" t="s">
        <v>14</v>
      </c>
      <c r="D5035" s="4" t="s">
        <v>10</v>
      </c>
      <c r="E5035" s="4" t="s">
        <v>19</v>
      </c>
      <c r="F5035" s="4" t="s">
        <v>10</v>
      </c>
      <c r="G5035" s="4" t="s">
        <v>9</v>
      </c>
      <c r="H5035" s="4" t="s">
        <v>9</v>
      </c>
      <c r="I5035" s="4" t="s">
        <v>10</v>
      </c>
      <c r="J5035" s="4" t="s">
        <v>10</v>
      </c>
      <c r="K5035" s="4" t="s">
        <v>9</v>
      </c>
      <c r="L5035" s="4" t="s">
        <v>9</v>
      </c>
      <c r="M5035" s="4" t="s">
        <v>9</v>
      </c>
      <c r="N5035" s="4" t="s">
        <v>9</v>
      </c>
      <c r="O5035" s="4" t="s">
        <v>6</v>
      </c>
    </row>
    <row r="5036" spans="1:5">
      <c r="A5036" t="n">
        <v>39838</v>
      </c>
      <c r="B5036" s="11" t="n">
        <v>50</v>
      </c>
      <c r="C5036" s="7" t="n">
        <v>0</v>
      </c>
      <c r="D5036" s="7" t="n">
        <v>2073</v>
      </c>
      <c r="E5036" s="7" t="n">
        <v>1</v>
      </c>
      <c r="F5036" s="7" t="n">
        <v>0</v>
      </c>
      <c r="G5036" s="7" t="n">
        <v>0</v>
      </c>
      <c r="H5036" s="7" t="n">
        <v>0</v>
      </c>
      <c r="I5036" s="7" t="n">
        <v>0</v>
      </c>
      <c r="J5036" s="7" t="n">
        <v>65533</v>
      </c>
      <c r="K5036" s="7" t="n">
        <v>0</v>
      </c>
      <c r="L5036" s="7" t="n">
        <v>0</v>
      </c>
      <c r="M5036" s="7" t="n">
        <v>0</v>
      </c>
      <c r="N5036" s="7" t="n">
        <v>0</v>
      </c>
      <c r="O5036" s="7" t="s">
        <v>13</v>
      </c>
    </row>
    <row r="5037" spans="1:5">
      <c r="A5037" t="s">
        <v>4</v>
      </c>
      <c r="B5037" s="4" t="s">
        <v>5</v>
      </c>
      <c r="C5037" s="4" t="s">
        <v>10</v>
      </c>
      <c r="D5037" s="4" t="s">
        <v>14</v>
      </c>
      <c r="E5037" s="4" t="s">
        <v>6</v>
      </c>
      <c r="F5037" s="4" t="s">
        <v>19</v>
      </c>
      <c r="G5037" s="4" t="s">
        <v>19</v>
      </c>
      <c r="H5037" s="4" t="s">
        <v>19</v>
      </c>
    </row>
    <row r="5038" spans="1:5">
      <c r="A5038" t="n">
        <v>39877</v>
      </c>
      <c r="B5038" s="40" t="n">
        <v>48</v>
      </c>
      <c r="C5038" s="7" t="n">
        <v>1570</v>
      </c>
      <c r="D5038" s="7" t="n">
        <v>0</v>
      </c>
      <c r="E5038" s="7" t="s">
        <v>350</v>
      </c>
      <c r="F5038" s="7" t="n">
        <v>-1</v>
      </c>
      <c r="G5038" s="7" t="n">
        <v>1</v>
      </c>
      <c r="H5038" s="7" t="n">
        <v>0</v>
      </c>
    </row>
    <row r="5039" spans="1:5">
      <c r="A5039" t="s">
        <v>4</v>
      </c>
      <c r="B5039" s="4" t="s">
        <v>5</v>
      </c>
      <c r="C5039" s="4" t="s">
        <v>10</v>
      </c>
    </row>
    <row r="5040" spans="1:5">
      <c r="A5040" t="n">
        <v>39904</v>
      </c>
      <c r="B5040" s="26" t="n">
        <v>16</v>
      </c>
      <c r="C5040" s="7" t="n">
        <v>500</v>
      </c>
    </row>
    <row r="5041" spans="1:15">
      <c r="A5041" t="s">
        <v>4</v>
      </c>
      <c r="B5041" s="4" t="s">
        <v>5</v>
      </c>
      <c r="C5041" s="4" t="s">
        <v>14</v>
      </c>
      <c r="D5041" s="4" t="s">
        <v>14</v>
      </c>
      <c r="E5041" s="4" t="s">
        <v>14</v>
      </c>
      <c r="F5041" s="4" t="s">
        <v>14</v>
      </c>
    </row>
    <row r="5042" spans="1:15">
      <c r="A5042" t="n">
        <v>39907</v>
      </c>
      <c r="B5042" s="8" t="n">
        <v>14</v>
      </c>
      <c r="C5042" s="7" t="n">
        <v>0</v>
      </c>
      <c r="D5042" s="7" t="n">
        <v>1</v>
      </c>
      <c r="E5042" s="7" t="n">
        <v>0</v>
      </c>
      <c r="F5042" s="7" t="n">
        <v>0</v>
      </c>
    </row>
    <row r="5043" spans="1:15">
      <c r="A5043" t="s">
        <v>4</v>
      </c>
      <c r="B5043" s="4" t="s">
        <v>5</v>
      </c>
      <c r="C5043" s="4" t="s">
        <v>14</v>
      </c>
      <c r="D5043" s="4" t="s">
        <v>10</v>
      </c>
      <c r="E5043" s="4" t="s">
        <v>6</v>
      </c>
    </row>
    <row r="5044" spans="1:15">
      <c r="A5044" t="n">
        <v>39912</v>
      </c>
      <c r="B5044" s="35" t="n">
        <v>51</v>
      </c>
      <c r="C5044" s="7" t="n">
        <v>4</v>
      </c>
      <c r="D5044" s="7" t="n">
        <v>1570</v>
      </c>
      <c r="E5044" s="7" t="s">
        <v>155</v>
      </c>
    </row>
    <row r="5045" spans="1:15">
      <c r="A5045" t="s">
        <v>4</v>
      </c>
      <c r="B5045" s="4" t="s">
        <v>5</v>
      </c>
      <c r="C5045" s="4" t="s">
        <v>10</v>
      </c>
    </row>
    <row r="5046" spans="1:15">
      <c r="A5046" t="n">
        <v>39925</v>
      </c>
      <c r="B5046" s="26" t="n">
        <v>16</v>
      </c>
      <c r="C5046" s="7" t="n">
        <v>0</v>
      </c>
    </row>
    <row r="5047" spans="1:15">
      <c r="A5047" t="s">
        <v>4</v>
      </c>
      <c r="B5047" s="4" t="s">
        <v>5</v>
      </c>
      <c r="C5047" s="4" t="s">
        <v>10</v>
      </c>
      <c r="D5047" s="4" t="s">
        <v>14</v>
      </c>
      <c r="E5047" s="4" t="s">
        <v>9</v>
      </c>
      <c r="F5047" s="4" t="s">
        <v>88</v>
      </c>
      <c r="G5047" s="4" t="s">
        <v>14</v>
      </c>
      <c r="H5047" s="4" t="s">
        <v>14</v>
      </c>
      <c r="I5047" s="4" t="s">
        <v>14</v>
      </c>
      <c r="J5047" s="4" t="s">
        <v>9</v>
      </c>
      <c r="K5047" s="4" t="s">
        <v>88</v>
      </c>
      <c r="L5047" s="4" t="s">
        <v>14</v>
      </c>
      <c r="M5047" s="4" t="s">
        <v>14</v>
      </c>
      <c r="N5047" s="4" t="s">
        <v>14</v>
      </c>
      <c r="O5047" s="4" t="s">
        <v>9</v>
      </c>
      <c r="P5047" s="4" t="s">
        <v>88</v>
      </c>
      <c r="Q5047" s="4" t="s">
        <v>14</v>
      </c>
      <c r="R5047" s="4" t="s">
        <v>14</v>
      </c>
    </row>
    <row r="5048" spans="1:15">
      <c r="A5048" t="n">
        <v>39928</v>
      </c>
      <c r="B5048" s="36" t="n">
        <v>26</v>
      </c>
      <c r="C5048" s="7" t="n">
        <v>1570</v>
      </c>
      <c r="D5048" s="7" t="n">
        <v>17</v>
      </c>
      <c r="E5048" s="7" t="n">
        <v>51006</v>
      </c>
      <c r="F5048" s="7" t="s">
        <v>416</v>
      </c>
      <c r="G5048" s="7" t="n">
        <v>2</v>
      </c>
      <c r="H5048" s="7" t="n">
        <v>3</v>
      </c>
      <c r="I5048" s="7" t="n">
        <v>17</v>
      </c>
      <c r="J5048" s="7" t="n">
        <v>51007</v>
      </c>
      <c r="K5048" s="7" t="s">
        <v>417</v>
      </c>
      <c r="L5048" s="7" t="n">
        <v>2</v>
      </c>
      <c r="M5048" s="7" t="n">
        <v>3</v>
      </c>
      <c r="N5048" s="7" t="n">
        <v>17</v>
      </c>
      <c r="O5048" s="7" t="n">
        <v>51008</v>
      </c>
      <c r="P5048" s="7" t="s">
        <v>418</v>
      </c>
      <c r="Q5048" s="7" t="n">
        <v>2</v>
      </c>
      <c r="R5048" s="7" t="n">
        <v>0</v>
      </c>
    </row>
    <row r="5049" spans="1:15">
      <c r="A5049" t="s">
        <v>4</v>
      </c>
      <c r="B5049" s="4" t="s">
        <v>5</v>
      </c>
    </row>
    <row r="5050" spans="1:15">
      <c r="A5050" t="n">
        <v>40045</v>
      </c>
      <c r="B5050" s="24" t="n">
        <v>28</v>
      </c>
    </row>
    <row r="5051" spans="1:15">
      <c r="A5051" t="s">
        <v>4</v>
      </c>
      <c r="B5051" s="4" t="s">
        <v>5</v>
      </c>
      <c r="C5051" s="4" t="s">
        <v>10</v>
      </c>
      <c r="D5051" s="4" t="s">
        <v>14</v>
      </c>
    </row>
    <row r="5052" spans="1:15">
      <c r="A5052" t="n">
        <v>40046</v>
      </c>
      <c r="B5052" s="58" t="n">
        <v>89</v>
      </c>
      <c r="C5052" s="7" t="n">
        <v>65533</v>
      </c>
      <c r="D5052" s="7" t="n">
        <v>1</v>
      </c>
    </row>
    <row r="5053" spans="1:15">
      <c r="A5053" t="s">
        <v>4</v>
      </c>
      <c r="B5053" s="4" t="s">
        <v>5</v>
      </c>
      <c r="C5053" s="4" t="s">
        <v>9</v>
      </c>
    </row>
    <row r="5054" spans="1:15">
      <c r="A5054" t="n">
        <v>40050</v>
      </c>
      <c r="B5054" s="71" t="n">
        <v>15</v>
      </c>
      <c r="C5054" s="7" t="n">
        <v>256</v>
      </c>
    </row>
    <row r="5055" spans="1:15">
      <c r="A5055" t="s">
        <v>4</v>
      </c>
      <c r="B5055" s="4" t="s">
        <v>5</v>
      </c>
      <c r="C5055" s="4" t="s">
        <v>14</v>
      </c>
      <c r="D5055" s="4" t="s">
        <v>10</v>
      </c>
      <c r="E5055" s="4" t="s">
        <v>19</v>
      </c>
      <c r="F5055" s="4" t="s">
        <v>10</v>
      </c>
      <c r="G5055" s="4" t="s">
        <v>9</v>
      </c>
      <c r="H5055" s="4" t="s">
        <v>9</v>
      </c>
      <c r="I5055" s="4" t="s">
        <v>10</v>
      </c>
      <c r="J5055" s="4" t="s">
        <v>10</v>
      </c>
      <c r="K5055" s="4" t="s">
        <v>9</v>
      </c>
      <c r="L5055" s="4" t="s">
        <v>9</v>
      </c>
      <c r="M5055" s="4" t="s">
        <v>9</v>
      </c>
      <c r="N5055" s="4" t="s">
        <v>9</v>
      </c>
      <c r="O5055" s="4" t="s">
        <v>6</v>
      </c>
    </row>
    <row r="5056" spans="1:15">
      <c r="A5056" t="n">
        <v>40055</v>
      </c>
      <c r="B5056" s="11" t="n">
        <v>50</v>
      </c>
      <c r="C5056" s="7" t="n">
        <v>0</v>
      </c>
      <c r="D5056" s="7" t="n">
        <v>2081</v>
      </c>
      <c r="E5056" s="7" t="n">
        <v>1</v>
      </c>
      <c r="F5056" s="7" t="n">
        <v>0</v>
      </c>
      <c r="G5056" s="7" t="n">
        <v>0</v>
      </c>
      <c r="H5056" s="7" t="n">
        <v>0</v>
      </c>
      <c r="I5056" s="7" t="n">
        <v>0</v>
      </c>
      <c r="J5056" s="7" t="n">
        <v>65533</v>
      </c>
      <c r="K5056" s="7" t="n">
        <v>0</v>
      </c>
      <c r="L5056" s="7" t="n">
        <v>0</v>
      </c>
      <c r="M5056" s="7" t="n">
        <v>0</v>
      </c>
      <c r="N5056" s="7" t="n">
        <v>0</v>
      </c>
      <c r="O5056" s="7" t="s">
        <v>13</v>
      </c>
    </row>
    <row r="5057" spans="1:18">
      <c r="A5057" t="s">
        <v>4</v>
      </c>
      <c r="B5057" s="4" t="s">
        <v>5</v>
      </c>
      <c r="C5057" s="4" t="s">
        <v>10</v>
      </c>
      <c r="D5057" s="4" t="s">
        <v>14</v>
      </c>
      <c r="E5057" s="4" t="s">
        <v>6</v>
      </c>
      <c r="F5057" s="4" t="s">
        <v>19</v>
      </c>
      <c r="G5057" s="4" t="s">
        <v>19</v>
      </c>
      <c r="H5057" s="4" t="s">
        <v>19</v>
      </c>
    </row>
    <row r="5058" spans="1:18">
      <c r="A5058" t="n">
        <v>40094</v>
      </c>
      <c r="B5058" s="40" t="n">
        <v>48</v>
      </c>
      <c r="C5058" s="7" t="n">
        <v>1570</v>
      </c>
      <c r="D5058" s="7" t="n">
        <v>0</v>
      </c>
      <c r="E5058" s="7" t="s">
        <v>351</v>
      </c>
      <c r="F5058" s="7" t="n">
        <v>-1</v>
      </c>
      <c r="G5058" s="7" t="n">
        <v>1</v>
      </c>
      <c r="H5058" s="7" t="n">
        <v>0</v>
      </c>
    </row>
    <row r="5059" spans="1:18">
      <c r="A5059" t="s">
        <v>4</v>
      </c>
      <c r="B5059" s="4" t="s">
        <v>5</v>
      </c>
      <c r="C5059" s="4" t="s">
        <v>10</v>
      </c>
    </row>
    <row r="5060" spans="1:18">
      <c r="A5060" t="n">
        <v>40121</v>
      </c>
      <c r="B5060" s="26" t="n">
        <v>16</v>
      </c>
      <c r="C5060" s="7" t="n">
        <v>500</v>
      </c>
    </row>
    <row r="5061" spans="1:18">
      <c r="A5061" t="s">
        <v>4</v>
      </c>
      <c r="B5061" s="4" t="s">
        <v>5</v>
      </c>
      <c r="C5061" s="4" t="s">
        <v>14</v>
      </c>
      <c r="D5061" s="4" t="s">
        <v>10</v>
      </c>
      <c r="E5061" s="4" t="s">
        <v>19</v>
      </c>
    </row>
    <row r="5062" spans="1:18">
      <c r="A5062" t="n">
        <v>40124</v>
      </c>
      <c r="B5062" s="46" t="n">
        <v>58</v>
      </c>
      <c r="C5062" s="7" t="n">
        <v>101</v>
      </c>
      <c r="D5062" s="7" t="n">
        <v>300</v>
      </c>
      <c r="E5062" s="7" t="n">
        <v>1</v>
      </c>
    </row>
    <row r="5063" spans="1:18">
      <c r="A5063" t="s">
        <v>4</v>
      </c>
      <c r="B5063" s="4" t="s">
        <v>5</v>
      </c>
      <c r="C5063" s="4" t="s">
        <v>14</v>
      </c>
      <c r="D5063" s="4" t="s">
        <v>10</v>
      </c>
    </row>
    <row r="5064" spans="1:18">
      <c r="A5064" t="n">
        <v>40132</v>
      </c>
      <c r="B5064" s="46" t="n">
        <v>58</v>
      </c>
      <c r="C5064" s="7" t="n">
        <v>254</v>
      </c>
      <c r="D5064" s="7" t="n">
        <v>0</v>
      </c>
    </row>
    <row r="5065" spans="1:18">
      <c r="A5065" t="s">
        <v>4</v>
      </c>
      <c r="B5065" s="4" t="s">
        <v>5</v>
      </c>
      <c r="C5065" s="4" t="s">
        <v>10</v>
      </c>
      <c r="D5065" s="4" t="s">
        <v>14</v>
      </c>
      <c r="E5065" s="4" t="s">
        <v>6</v>
      </c>
      <c r="F5065" s="4" t="s">
        <v>19</v>
      </c>
      <c r="G5065" s="4" t="s">
        <v>19</v>
      </c>
      <c r="H5065" s="4" t="s">
        <v>19</v>
      </c>
    </row>
    <row r="5066" spans="1:18">
      <c r="A5066" t="n">
        <v>40136</v>
      </c>
      <c r="B5066" s="40" t="n">
        <v>48</v>
      </c>
      <c r="C5066" s="7" t="n">
        <v>1570</v>
      </c>
      <c r="D5066" s="7" t="n">
        <v>0</v>
      </c>
      <c r="E5066" s="7" t="s">
        <v>419</v>
      </c>
      <c r="F5066" s="7" t="n">
        <v>-1</v>
      </c>
      <c r="G5066" s="7" t="n">
        <v>1</v>
      </c>
      <c r="H5066" s="7" t="n">
        <v>0</v>
      </c>
    </row>
    <row r="5067" spans="1:18">
      <c r="A5067" t="s">
        <v>4</v>
      </c>
      <c r="B5067" s="4" t="s">
        <v>5</v>
      </c>
      <c r="C5067" s="4" t="s">
        <v>14</v>
      </c>
      <c r="D5067" s="4" t="s">
        <v>10</v>
      </c>
      <c r="E5067" s="4" t="s">
        <v>19</v>
      </c>
      <c r="F5067" s="4" t="s">
        <v>10</v>
      </c>
      <c r="G5067" s="4" t="s">
        <v>9</v>
      </c>
      <c r="H5067" s="4" t="s">
        <v>9</v>
      </c>
      <c r="I5067" s="4" t="s">
        <v>10</v>
      </c>
      <c r="J5067" s="4" t="s">
        <v>10</v>
      </c>
      <c r="K5067" s="4" t="s">
        <v>9</v>
      </c>
      <c r="L5067" s="4" t="s">
        <v>9</v>
      </c>
      <c r="M5067" s="4" t="s">
        <v>9</v>
      </c>
      <c r="N5067" s="4" t="s">
        <v>9</v>
      </c>
      <c r="O5067" s="4" t="s">
        <v>6</v>
      </c>
    </row>
    <row r="5068" spans="1:18">
      <c r="A5068" t="n">
        <v>40168</v>
      </c>
      <c r="B5068" s="11" t="n">
        <v>50</v>
      </c>
      <c r="C5068" s="7" t="n">
        <v>0</v>
      </c>
      <c r="D5068" s="7" t="n">
        <v>2000</v>
      </c>
      <c r="E5068" s="7" t="n">
        <v>1</v>
      </c>
      <c r="F5068" s="7" t="n">
        <v>0</v>
      </c>
      <c r="G5068" s="7" t="n">
        <v>0</v>
      </c>
      <c r="H5068" s="7" t="n">
        <v>0</v>
      </c>
      <c r="I5068" s="7" t="n">
        <v>0</v>
      </c>
      <c r="J5068" s="7" t="n">
        <v>65533</v>
      </c>
      <c r="K5068" s="7" t="n">
        <v>0</v>
      </c>
      <c r="L5068" s="7" t="n">
        <v>0</v>
      </c>
      <c r="M5068" s="7" t="n">
        <v>0</v>
      </c>
      <c r="N5068" s="7" t="n">
        <v>0</v>
      </c>
      <c r="O5068" s="7" t="s">
        <v>13</v>
      </c>
    </row>
    <row r="5069" spans="1:18">
      <c r="A5069" t="s">
        <v>4</v>
      </c>
      <c r="B5069" s="4" t="s">
        <v>5</v>
      </c>
      <c r="C5069" s="4" t="s">
        <v>10</v>
      </c>
    </row>
    <row r="5070" spans="1:18">
      <c r="A5070" t="n">
        <v>40207</v>
      </c>
      <c r="B5070" s="26" t="n">
        <v>16</v>
      </c>
      <c r="C5070" s="7" t="n">
        <v>1000</v>
      </c>
    </row>
    <row r="5071" spans="1:18">
      <c r="A5071" t="s">
        <v>4</v>
      </c>
      <c r="B5071" s="4" t="s">
        <v>5</v>
      </c>
      <c r="C5071" s="4" t="s">
        <v>10</v>
      </c>
      <c r="D5071" s="4" t="s">
        <v>14</v>
      </c>
      <c r="E5071" s="4" t="s">
        <v>6</v>
      </c>
      <c r="F5071" s="4" t="s">
        <v>19</v>
      </c>
      <c r="G5071" s="4" t="s">
        <v>19</v>
      </c>
      <c r="H5071" s="4" t="s">
        <v>19</v>
      </c>
    </row>
    <row r="5072" spans="1:18">
      <c r="A5072" t="n">
        <v>40210</v>
      </c>
      <c r="B5072" s="40" t="n">
        <v>48</v>
      </c>
      <c r="C5072" s="7" t="n">
        <v>1570</v>
      </c>
      <c r="D5072" s="7" t="n">
        <v>0</v>
      </c>
      <c r="E5072" s="7" t="s">
        <v>234</v>
      </c>
      <c r="F5072" s="7" t="n">
        <v>-1</v>
      </c>
      <c r="G5072" s="7" t="n">
        <v>1</v>
      </c>
      <c r="H5072" s="7" t="n">
        <v>0</v>
      </c>
    </row>
    <row r="5073" spans="1:15">
      <c r="A5073" t="s">
        <v>4</v>
      </c>
      <c r="B5073" s="4" t="s">
        <v>5</v>
      </c>
      <c r="C5073" s="4" t="s">
        <v>14</v>
      </c>
      <c r="D5073" s="4" t="s">
        <v>10</v>
      </c>
      <c r="E5073" s="4" t="s">
        <v>19</v>
      </c>
    </row>
    <row r="5074" spans="1:15">
      <c r="A5074" t="n">
        <v>40239</v>
      </c>
      <c r="B5074" s="46" t="n">
        <v>58</v>
      </c>
      <c r="C5074" s="7" t="n">
        <v>101</v>
      </c>
      <c r="D5074" s="7" t="n">
        <v>300</v>
      </c>
      <c r="E5074" s="7" t="n">
        <v>1</v>
      </c>
    </row>
    <row r="5075" spans="1:15">
      <c r="A5075" t="s">
        <v>4</v>
      </c>
      <c r="B5075" s="4" t="s">
        <v>5</v>
      </c>
      <c r="C5075" s="4" t="s">
        <v>14</v>
      </c>
      <c r="D5075" s="4" t="s">
        <v>10</v>
      </c>
    </row>
    <row r="5076" spans="1:15">
      <c r="A5076" t="n">
        <v>40247</v>
      </c>
      <c r="B5076" s="46" t="n">
        <v>58</v>
      </c>
      <c r="C5076" s="7" t="n">
        <v>254</v>
      </c>
      <c r="D5076" s="7" t="n">
        <v>0</v>
      </c>
    </row>
    <row r="5077" spans="1:15">
      <c r="A5077" t="s">
        <v>4</v>
      </c>
      <c r="B5077" s="4" t="s">
        <v>5</v>
      </c>
      <c r="C5077" s="4" t="s">
        <v>14</v>
      </c>
      <c r="D5077" s="4" t="s">
        <v>14</v>
      </c>
      <c r="E5077" s="4" t="s">
        <v>19</v>
      </c>
      <c r="F5077" s="4" t="s">
        <v>19</v>
      </c>
      <c r="G5077" s="4" t="s">
        <v>19</v>
      </c>
      <c r="H5077" s="4" t="s">
        <v>10</v>
      </c>
    </row>
    <row r="5078" spans="1:15">
      <c r="A5078" t="n">
        <v>40251</v>
      </c>
      <c r="B5078" s="52" t="n">
        <v>45</v>
      </c>
      <c r="C5078" s="7" t="n">
        <v>2</v>
      </c>
      <c r="D5078" s="7" t="n">
        <v>3</v>
      </c>
      <c r="E5078" s="7" t="n">
        <v>-17.3799991607666</v>
      </c>
      <c r="F5078" s="7" t="n">
        <v>13.960000038147</v>
      </c>
      <c r="G5078" s="7" t="n">
        <v>69.8300018310547</v>
      </c>
      <c r="H5078" s="7" t="n">
        <v>0</v>
      </c>
    </row>
    <row r="5079" spans="1:15">
      <c r="A5079" t="s">
        <v>4</v>
      </c>
      <c r="B5079" s="4" t="s">
        <v>5</v>
      </c>
      <c r="C5079" s="4" t="s">
        <v>14</v>
      </c>
      <c r="D5079" s="4" t="s">
        <v>14</v>
      </c>
      <c r="E5079" s="4" t="s">
        <v>19</v>
      </c>
      <c r="F5079" s="4" t="s">
        <v>19</v>
      </c>
      <c r="G5079" s="4" t="s">
        <v>19</v>
      </c>
      <c r="H5079" s="4" t="s">
        <v>10</v>
      </c>
      <c r="I5079" s="4" t="s">
        <v>14</v>
      </c>
    </row>
    <row r="5080" spans="1:15">
      <c r="A5080" t="n">
        <v>40268</v>
      </c>
      <c r="B5080" s="52" t="n">
        <v>45</v>
      </c>
      <c r="C5080" s="7" t="n">
        <v>4</v>
      </c>
      <c r="D5080" s="7" t="n">
        <v>3</v>
      </c>
      <c r="E5080" s="7" t="n">
        <v>1.3400000333786</v>
      </c>
      <c r="F5080" s="7" t="n">
        <v>227.470001220703</v>
      </c>
      <c r="G5080" s="7" t="n">
        <v>10.5799999237061</v>
      </c>
      <c r="H5080" s="7" t="n">
        <v>0</v>
      </c>
      <c r="I5080" s="7" t="n">
        <v>0</v>
      </c>
    </row>
    <row r="5081" spans="1:15">
      <c r="A5081" t="s">
        <v>4</v>
      </c>
      <c r="B5081" s="4" t="s">
        <v>5</v>
      </c>
      <c r="C5081" s="4" t="s">
        <v>14</v>
      </c>
      <c r="D5081" s="4" t="s">
        <v>14</v>
      </c>
      <c r="E5081" s="4" t="s">
        <v>19</v>
      </c>
      <c r="F5081" s="4" t="s">
        <v>10</v>
      </c>
    </row>
    <row r="5082" spans="1:15">
      <c r="A5082" t="n">
        <v>40286</v>
      </c>
      <c r="B5082" s="52" t="n">
        <v>45</v>
      </c>
      <c r="C5082" s="7" t="n">
        <v>5</v>
      </c>
      <c r="D5082" s="7" t="n">
        <v>3</v>
      </c>
      <c r="E5082" s="7" t="n">
        <v>3.20000004768372</v>
      </c>
      <c r="F5082" s="7" t="n">
        <v>0</v>
      </c>
    </row>
    <row r="5083" spans="1:15">
      <c r="A5083" t="s">
        <v>4</v>
      </c>
      <c r="B5083" s="4" t="s">
        <v>5</v>
      </c>
      <c r="C5083" s="4" t="s">
        <v>14</v>
      </c>
      <c r="D5083" s="4" t="s">
        <v>14</v>
      </c>
      <c r="E5083" s="4" t="s">
        <v>19</v>
      </c>
      <c r="F5083" s="4" t="s">
        <v>10</v>
      </c>
    </row>
    <row r="5084" spans="1:15">
      <c r="A5084" t="n">
        <v>40295</v>
      </c>
      <c r="B5084" s="52" t="n">
        <v>45</v>
      </c>
      <c r="C5084" s="7" t="n">
        <v>11</v>
      </c>
      <c r="D5084" s="7" t="n">
        <v>3</v>
      </c>
      <c r="E5084" s="7" t="n">
        <v>38</v>
      </c>
      <c r="F5084" s="7" t="n">
        <v>0</v>
      </c>
    </row>
    <row r="5085" spans="1:15">
      <c r="A5085" t="s">
        <v>4</v>
      </c>
      <c r="B5085" s="4" t="s">
        <v>5</v>
      </c>
      <c r="C5085" s="4" t="s">
        <v>14</v>
      </c>
    </row>
    <row r="5086" spans="1:15">
      <c r="A5086" t="n">
        <v>40304</v>
      </c>
      <c r="B5086" s="53" t="n">
        <v>116</v>
      </c>
      <c r="C5086" s="7" t="n">
        <v>1</v>
      </c>
    </row>
    <row r="5087" spans="1:15">
      <c r="A5087" t="s">
        <v>4</v>
      </c>
      <c r="B5087" s="4" t="s">
        <v>5</v>
      </c>
      <c r="C5087" s="4" t="s">
        <v>14</v>
      </c>
      <c r="D5087" s="4" t="s">
        <v>10</v>
      </c>
      <c r="E5087" s="4" t="s">
        <v>10</v>
      </c>
      <c r="F5087" s="4" t="s">
        <v>9</v>
      </c>
    </row>
    <row r="5088" spans="1:15">
      <c r="A5088" t="n">
        <v>40306</v>
      </c>
      <c r="B5088" s="72" t="n">
        <v>84</v>
      </c>
      <c r="C5088" s="7" t="n">
        <v>0</v>
      </c>
      <c r="D5088" s="7" t="n">
        <v>0</v>
      </c>
      <c r="E5088" s="7" t="n">
        <v>0</v>
      </c>
      <c r="F5088" s="7" t="n">
        <v>1036831949</v>
      </c>
    </row>
    <row r="5089" spans="1:9">
      <c r="A5089" t="s">
        <v>4</v>
      </c>
      <c r="B5089" s="4" t="s">
        <v>5</v>
      </c>
      <c r="C5089" s="4" t="s">
        <v>14</v>
      </c>
      <c r="D5089" s="4" t="s">
        <v>10</v>
      </c>
    </row>
    <row r="5090" spans="1:9">
      <c r="A5090" t="n">
        <v>40316</v>
      </c>
      <c r="B5090" s="46" t="n">
        <v>58</v>
      </c>
      <c r="C5090" s="7" t="n">
        <v>255</v>
      </c>
      <c r="D5090" s="7" t="n">
        <v>0</v>
      </c>
    </row>
    <row r="5091" spans="1:9">
      <c r="A5091" t="s">
        <v>4</v>
      </c>
      <c r="B5091" s="4" t="s">
        <v>5</v>
      </c>
      <c r="C5091" s="4" t="s">
        <v>14</v>
      </c>
      <c r="D5091" s="4" t="s">
        <v>14</v>
      </c>
      <c r="E5091" s="4" t="s">
        <v>19</v>
      </c>
      <c r="F5091" s="4" t="s">
        <v>10</v>
      </c>
    </row>
    <row r="5092" spans="1:9">
      <c r="A5092" t="n">
        <v>40320</v>
      </c>
      <c r="B5092" s="52" t="n">
        <v>45</v>
      </c>
      <c r="C5092" s="7" t="n">
        <v>5</v>
      </c>
      <c r="D5092" s="7" t="n">
        <v>3</v>
      </c>
      <c r="E5092" s="7" t="n">
        <v>3.79999995231628</v>
      </c>
      <c r="F5092" s="7" t="n">
        <v>10000</v>
      </c>
    </row>
    <row r="5093" spans="1:9">
      <c r="A5093" t="s">
        <v>4</v>
      </c>
      <c r="B5093" s="4" t="s">
        <v>5</v>
      </c>
      <c r="C5093" s="4" t="s">
        <v>14</v>
      </c>
      <c r="D5093" s="4" t="s">
        <v>10</v>
      </c>
      <c r="E5093" s="4" t="s">
        <v>6</v>
      </c>
    </row>
    <row r="5094" spans="1:9">
      <c r="A5094" t="n">
        <v>40329</v>
      </c>
      <c r="B5094" s="35" t="n">
        <v>51</v>
      </c>
      <c r="C5094" s="7" t="n">
        <v>4</v>
      </c>
      <c r="D5094" s="7" t="n">
        <v>1570</v>
      </c>
      <c r="E5094" s="7" t="s">
        <v>155</v>
      </c>
    </row>
    <row r="5095" spans="1:9">
      <c r="A5095" t="s">
        <v>4</v>
      </c>
      <c r="B5095" s="4" t="s">
        <v>5</v>
      </c>
      <c r="C5095" s="4" t="s">
        <v>10</v>
      </c>
    </row>
    <row r="5096" spans="1:9">
      <c r="A5096" t="n">
        <v>40342</v>
      </c>
      <c r="B5096" s="26" t="n">
        <v>16</v>
      </c>
      <c r="C5096" s="7" t="n">
        <v>0</v>
      </c>
    </row>
    <row r="5097" spans="1:9">
      <c r="A5097" t="s">
        <v>4</v>
      </c>
      <c r="B5097" s="4" t="s">
        <v>5</v>
      </c>
      <c r="C5097" s="4" t="s">
        <v>10</v>
      </c>
      <c r="D5097" s="4" t="s">
        <v>14</v>
      </c>
      <c r="E5097" s="4" t="s">
        <v>9</v>
      </c>
      <c r="F5097" s="4" t="s">
        <v>88</v>
      </c>
      <c r="G5097" s="4" t="s">
        <v>14</v>
      </c>
      <c r="H5097" s="4" t="s">
        <v>14</v>
      </c>
    </row>
    <row r="5098" spans="1:9">
      <c r="A5098" t="n">
        <v>40345</v>
      </c>
      <c r="B5098" s="36" t="n">
        <v>26</v>
      </c>
      <c r="C5098" s="7" t="n">
        <v>1570</v>
      </c>
      <c r="D5098" s="7" t="n">
        <v>17</v>
      </c>
      <c r="E5098" s="7" t="n">
        <v>51009</v>
      </c>
      <c r="F5098" s="7" t="s">
        <v>420</v>
      </c>
      <c r="G5098" s="7" t="n">
        <v>2</v>
      </c>
      <c r="H5098" s="7" t="n">
        <v>0</v>
      </c>
    </row>
    <row r="5099" spans="1:9">
      <c r="A5099" t="s">
        <v>4</v>
      </c>
      <c r="B5099" s="4" t="s">
        <v>5</v>
      </c>
    </row>
    <row r="5100" spans="1:9">
      <c r="A5100" t="n">
        <v>40414</v>
      </c>
      <c r="B5100" s="24" t="n">
        <v>28</v>
      </c>
    </row>
    <row r="5101" spans="1:9">
      <c r="A5101" t="s">
        <v>4</v>
      </c>
      <c r="B5101" s="4" t="s">
        <v>5</v>
      </c>
      <c r="C5101" s="4" t="s">
        <v>14</v>
      </c>
      <c r="D5101" s="4" t="s">
        <v>10</v>
      </c>
      <c r="E5101" s="4" t="s">
        <v>6</v>
      </c>
    </row>
    <row r="5102" spans="1:9">
      <c r="A5102" t="n">
        <v>40415</v>
      </c>
      <c r="B5102" s="35" t="n">
        <v>51</v>
      </c>
      <c r="C5102" s="7" t="n">
        <v>4</v>
      </c>
      <c r="D5102" s="7" t="n">
        <v>1572</v>
      </c>
      <c r="E5102" s="7" t="s">
        <v>155</v>
      </c>
    </row>
    <row r="5103" spans="1:9">
      <c r="A5103" t="s">
        <v>4</v>
      </c>
      <c r="B5103" s="4" t="s">
        <v>5</v>
      </c>
      <c r="C5103" s="4" t="s">
        <v>10</v>
      </c>
    </row>
    <row r="5104" spans="1:9">
      <c r="A5104" t="n">
        <v>40428</v>
      </c>
      <c r="B5104" s="26" t="n">
        <v>16</v>
      </c>
      <c r="C5104" s="7" t="n">
        <v>0</v>
      </c>
    </row>
    <row r="5105" spans="1:8">
      <c r="A5105" t="s">
        <v>4</v>
      </c>
      <c r="B5105" s="4" t="s">
        <v>5</v>
      </c>
      <c r="C5105" s="4" t="s">
        <v>10</v>
      </c>
      <c r="D5105" s="4" t="s">
        <v>14</v>
      </c>
      <c r="E5105" s="4" t="s">
        <v>9</v>
      </c>
      <c r="F5105" s="4" t="s">
        <v>88</v>
      </c>
      <c r="G5105" s="4" t="s">
        <v>14</v>
      </c>
      <c r="H5105" s="4" t="s">
        <v>14</v>
      </c>
    </row>
    <row r="5106" spans="1:8">
      <c r="A5106" t="n">
        <v>40431</v>
      </c>
      <c r="B5106" s="36" t="n">
        <v>26</v>
      </c>
      <c r="C5106" s="7" t="n">
        <v>1572</v>
      </c>
      <c r="D5106" s="7" t="n">
        <v>17</v>
      </c>
      <c r="E5106" s="7" t="n">
        <v>51204</v>
      </c>
      <c r="F5106" s="7" t="s">
        <v>421</v>
      </c>
      <c r="G5106" s="7" t="n">
        <v>2</v>
      </c>
      <c r="H5106" s="7" t="n">
        <v>0</v>
      </c>
    </row>
    <row r="5107" spans="1:8">
      <c r="A5107" t="s">
        <v>4</v>
      </c>
      <c r="B5107" s="4" t="s">
        <v>5</v>
      </c>
    </row>
    <row r="5108" spans="1:8">
      <c r="A5108" t="n">
        <v>40447</v>
      </c>
      <c r="B5108" s="24" t="n">
        <v>28</v>
      </c>
    </row>
    <row r="5109" spans="1:8">
      <c r="A5109" t="s">
        <v>4</v>
      </c>
      <c r="B5109" s="4" t="s">
        <v>5</v>
      </c>
      <c r="C5109" s="4" t="s">
        <v>10</v>
      </c>
      <c r="D5109" s="4" t="s">
        <v>14</v>
      </c>
    </row>
    <row r="5110" spans="1:8">
      <c r="A5110" t="n">
        <v>40448</v>
      </c>
      <c r="B5110" s="58" t="n">
        <v>89</v>
      </c>
      <c r="C5110" s="7" t="n">
        <v>65533</v>
      </c>
      <c r="D5110" s="7" t="n">
        <v>1</v>
      </c>
    </row>
    <row r="5111" spans="1:8">
      <c r="A5111" t="s">
        <v>4</v>
      </c>
      <c r="B5111" s="4" t="s">
        <v>5</v>
      </c>
      <c r="C5111" s="4" t="s">
        <v>10</v>
      </c>
      <c r="D5111" s="4" t="s">
        <v>14</v>
      </c>
      <c r="E5111" s="4" t="s">
        <v>14</v>
      </c>
      <c r="F5111" s="4" t="s">
        <v>6</v>
      </c>
    </row>
    <row r="5112" spans="1:8">
      <c r="A5112" t="n">
        <v>40452</v>
      </c>
      <c r="B5112" s="32" t="n">
        <v>20</v>
      </c>
      <c r="C5112" s="7" t="n">
        <v>1570</v>
      </c>
      <c r="D5112" s="7" t="n">
        <v>2</v>
      </c>
      <c r="E5112" s="7" t="n">
        <v>11</v>
      </c>
      <c r="F5112" s="7" t="s">
        <v>422</v>
      </c>
    </row>
    <row r="5113" spans="1:8">
      <c r="A5113" t="s">
        <v>4</v>
      </c>
      <c r="B5113" s="4" t="s">
        <v>5</v>
      </c>
      <c r="C5113" s="4" t="s">
        <v>10</v>
      </c>
      <c r="D5113" s="4" t="s">
        <v>14</v>
      </c>
      <c r="E5113" s="4" t="s">
        <v>14</v>
      </c>
      <c r="F5113" s="4" t="s">
        <v>6</v>
      </c>
    </row>
    <row r="5114" spans="1:8">
      <c r="A5114" t="n">
        <v>40481</v>
      </c>
      <c r="B5114" s="32" t="n">
        <v>20</v>
      </c>
      <c r="C5114" s="7" t="n">
        <v>1571</v>
      </c>
      <c r="D5114" s="7" t="n">
        <v>2</v>
      </c>
      <c r="E5114" s="7" t="n">
        <v>11</v>
      </c>
      <c r="F5114" s="7" t="s">
        <v>423</v>
      </c>
    </row>
    <row r="5115" spans="1:8">
      <c r="A5115" t="s">
        <v>4</v>
      </c>
      <c r="B5115" s="4" t="s">
        <v>5</v>
      </c>
      <c r="C5115" s="4" t="s">
        <v>10</v>
      </c>
      <c r="D5115" s="4" t="s">
        <v>14</v>
      </c>
      <c r="E5115" s="4" t="s">
        <v>14</v>
      </c>
      <c r="F5115" s="4" t="s">
        <v>6</v>
      </c>
    </row>
    <row r="5116" spans="1:8">
      <c r="A5116" t="n">
        <v>40510</v>
      </c>
      <c r="B5116" s="32" t="n">
        <v>20</v>
      </c>
      <c r="C5116" s="7" t="n">
        <v>1572</v>
      </c>
      <c r="D5116" s="7" t="n">
        <v>2</v>
      </c>
      <c r="E5116" s="7" t="n">
        <v>11</v>
      </c>
      <c r="F5116" s="7" t="s">
        <v>424</v>
      </c>
    </row>
    <row r="5117" spans="1:8">
      <c r="A5117" t="s">
        <v>4</v>
      </c>
      <c r="B5117" s="4" t="s">
        <v>5</v>
      </c>
      <c r="C5117" s="4" t="s">
        <v>10</v>
      </c>
      <c r="D5117" s="4" t="s">
        <v>14</v>
      </c>
      <c r="E5117" s="4" t="s">
        <v>14</v>
      </c>
      <c r="F5117" s="4" t="s">
        <v>6</v>
      </c>
    </row>
    <row r="5118" spans="1:8">
      <c r="A5118" t="n">
        <v>40539</v>
      </c>
      <c r="B5118" s="32" t="n">
        <v>20</v>
      </c>
      <c r="C5118" s="7" t="n">
        <v>1660</v>
      </c>
      <c r="D5118" s="7" t="n">
        <v>2</v>
      </c>
      <c r="E5118" s="7" t="n">
        <v>11</v>
      </c>
      <c r="F5118" s="7" t="s">
        <v>425</v>
      </c>
    </row>
    <row r="5119" spans="1:8">
      <c r="A5119" t="s">
        <v>4</v>
      </c>
      <c r="B5119" s="4" t="s">
        <v>5</v>
      </c>
      <c r="C5119" s="4" t="s">
        <v>10</v>
      </c>
      <c r="D5119" s="4" t="s">
        <v>14</v>
      </c>
      <c r="E5119" s="4" t="s">
        <v>14</v>
      </c>
      <c r="F5119" s="4" t="s">
        <v>6</v>
      </c>
    </row>
    <row r="5120" spans="1:8">
      <c r="A5120" t="n">
        <v>40570</v>
      </c>
      <c r="B5120" s="32" t="n">
        <v>20</v>
      </c>
      <c r="C5120" s="7" t="n">
        <v>1661</v>
      </c>
      <c r="D5120" s="7" t="n">
        <v>2</v>
      </c>
      <c r="E5120" s="7" t="n">
        <v>11</v>
      </c>
      <c r="F5120" s="7" t="s">
        <v>426</v>
      </c>
    </row>
    <row r="5121" spans="1:8">
      <c r="A5121" t="s">
        <v>4</v>
      </c>
      <c r="B5121" s="4" t="s">
        <v>5</v>
      </c>
      <c r="C5121" s="4" t="s">
        <v>10</v>
      </c>
      <c r="D5121" s="4" t="s">
        <v>14</v>
      </c>
      <c r="E5121" s="4" t="s">
        <v>14</v>
      </c>
      <c r="F5121" s="4" t="s">
        <v>6</v>
      </c>
    </row>
    <row r="5122" spans="1:8">
      <c r="A5122" t="n">
        <v>40601</v>
      </c>
      <c r="B5122" s="32" t="n">
        <v>20</v>
      </c>
      <c r="C5122" s="7" t="n">
        <v>1662</v>
      </c>
      <c r="D5122" s="7" t="n">
        <v>2</v>
      </c>
      <c r="E5122" s="7" t="n">
        <v>11</v>
      </c>
      <c r="F5122" s="7" t="s">
        <v>427</v>
      </c>
    </row>
    <row r="5123" spans="1:8">
      <c r="A5123" t="s">
        <v>4</v>
      </c>
      <c r="B5123" s="4" t="s">
        <v>5</v>
      </c>
      <c r="C5123" s="4" t="s">
        <v>10</v>
      </c>
      <c r="D5123" s="4" t="s">
        <v>14</v>
      </c>
      <c r="E5123" s="4" t="s">
        <v>14</v>
      </c>
      <c r="F5123" s="4" t="s">
        <v>6</v>
      </c>
    </row>
    <row r="5124" spans="1:8">
      <c r="A5124" t="n">
        <v>40632</v>
      </c>
      <c r="B5124" s="32" t="n">
        <v>20</v>
      </c>
      <c r="C5124" s="7" t="n">
        <v>1663</v>
      </c>
      <c r="D5124" s="7" t="n">
        <v>2</v>
      </c>
      <c r="E5124" s="7" t="n">
        <v>11</v>
      </c>
      <c r="F5124" s="7" t="s">
        <v>428</v>
      </c>
    </row>
    <row r="5125" spans="1:8">
      <c r="A5125" t="s">
        <v>4</v>
      </c>
      <c r="B5125" s="4" t="s">
        <v>5</v>
      </c>
      <c r="C5125" s="4" t="s">
        <v>10</v>
      </c>
      <c r="D5125" s="4" t="s">
        <v>14</v>
      </c>
      <c r="E5125" s="4" t="s">
        <v>14</v>
      </c>
      <c r="F5125" s="4" t="s">
        <v>6</v>
      </c>
    </row>
    <row r="5126" spans="1:8">
      <c r="A5126" t="n">
        <v>40663</v>
      </c>
      <c r="B5126" s="32" t="n">
        <v>20</v>
      </c>
      <c r="C5126" s="7" t="n">
        <v>0</v>
      </c>
      <c r="D5126" s="7" t="n">
        <v>2</v>
      </c>
      <c r="E5126" s="7" t="n">
        <v>11</v>
      </c>
      <c r="F5126" s="7" t="s">
        <v>429</v>
      </c>
    </row>
    <row r="5127" spans="1:8">
      <c r="A5127" t="s">
        <v>4</v>
      </c>
      <c r="B5127" s="4" t="s">
        <v>5</v>
      </c>
      <c r="C5127" s="4" t="s">
        <v>10</v>
      </c>
    </row>
    <row r="5128" spans="1:8">
      <c r="A5128" t="n">
        <v>40681</v>
      </c>
      <c r="B5128" s="26" t="n">
        <v>16</v>
      </c>
      <c r="C5128" s="7" t="n">
        <v>3000</v>
      </c>
    </row>
    <row r="5129" spans="1:8">
      <c r="A5129" t="s">
        <v>4</v>
      </c>
      <c r="B5129" s="4" t="s">
        <v>5</v>
      </c>
      <c r="C5129" s="4" t="s">
        <v>14</v>
      </c>
      <c r="D5129" s="4" t="s">
        <v>10</v>
      </c>
      <c r="E5129" s="4" t="s">
        <v>14</v>
      </c>
    </row>
    <row r="5130" spans="1:8">
      <c r="A5130" t="n">
        <v>40684</v>
      </c>
      <c r="B5130" s="14" t="n">
        <v>49</v>
      </c>
      <c r="C5130" s="7" t="n">
        <v>1</v>
      </c>
      <c r="D5130" s="7" t="n">
        <v>8000</v>
      </c>
      <c r="E5130" s="7" t="n">
        <v>0</v>
      </c>
    </row>
    <row r="5131" spans="1:8">
      <c r="A5131" t="s">
        <v>4</v>
      </c>
      <c r="B5131" s="4" t="s">
        <v>5</v>
      </c>
      <c r="C5131" s="4" t="s">
        <v>14</v>
      </c>
      <c r="D5131" s="4" t="s">
        <v>10</v>
      </c>
      <c r="E5131" s="4" t="s">
        <v>19</v>
      </c>
    </row>
    <row r="5132" spans="1:8">
      <c r="A5132" t="n">
        <v>40689</v>
      </c>
      <c r="B5132" s="46" t="n">
        <v>58</v>
      </c>
      <c r="C5132" s="7" t="n">
        <v>101</v>
      </c>
      <c r="D5132" s="7" t="n">
        <v>300</v>
      </c>
      <c r="E5132" s="7" t="n">
        <v>1</v>
      </c>
    </row>
    <row r="5133" spans="1:8">
      <c r="A5133" t="s">
        <v>4</v>
      </c>
      <c r="B5133" s="4" t="s">
        <v>5</v>
      </c>
      <c r="C5133" s="4" t="s">
        <v>14</v>
      </c>
      <c r="D5133" s="4" t="s">
        <v>10</v>
      </c>
    </row>
    <row r="5134" spans="1:8">
      <c r="A5134" t="n">
        <v>40697</v>
      </c>
      <c r="B5134" s="46" t="n">
        <v>58</v>
      </c>
      <c r="C5134" s="7" t="n">
        <v>254</v>
      </c>
      <c r="D5134" s="7" t="n">
        <v>0</v>
      </c>
    </row>
    <row r="5135" spans="1:8">
      <c r="A5135" t="s">
        <v>4</v>
      </c>
      <c r="B5135" s="4" t="s">
        <v>5</v>
      </c>
      <c r="C5135" s="4" t="s">
        <v>14</v>
      </c>
      <c r="D5135" s="4" t="s">
        <v>14</v>
      </c>
      <c r="E5135" s="4" t="s">
        <v>19</v>
      </c>
      <c r="F5135" s="4" t="s">
        <v>19</v>
      </c>
      <c r="G5135" s="4" t="s">
        <v>19</v>
      </c>
      <c r="H5135" s="4" t="s">
        <v>10</v>
      </c>
    </row>
    <row r="5136" spans="1:8">
      <c r="A5136" t="n">
        <v>40701</v>
      </c>
      <c r="B5136" s="52" t="n">
        <v>45</v>
      </c>
      <c r="C5136" s="7" t="n">
        <v>2</v>
      </c>
      <c r="D5136" s="7" t="n">
        <v>3</v>
      </c>
      <c r="E5136" s="7" t="n">
        <v>-13.2700004577637</v>
      </c>
      <c r="F5136" s="7" t="n">
        <v>15.539999961853</v>
      </c>
      <c r="G5136" s="7" t="n">
        <v>64.0100021362305</v>
      </c>
      <c r="H5136" s="7" t="n">
        <v>0</v>
      </c>
    </row>
    <row r="5137" spans="1:8">
      <c r="A5137" t="s">
        <v>4</v>
      </c>
      <c r="B5137" s="4" t="s">
        <v>5</v>
      </c>
      <c r="C5137" s="4" t="s">
        <v>14</v>
      </c>
      <c r="D5137" s="4" t="s">
        <v>14</v>
      </c>
      <c r="E5137" s="4" t="s">
        <v>19</v>
      </c>
      <c r="F5137" s="4" t="s">
        <v>19</v>
      </c>
      <c r="G5137" s="4" t="s">
        <v>19</v>
      </c>
      <c r="H5137" s="4" t="s">
        <v>10</v>
      </c>
      <c r="I5137" s="4" t="s">
        <v>14</v>
      </c>
    </row>
    <row r="5138" spans="1:8">
      <c r="A5138" t="n">
        <v>40718</v>
      </c>
      <c r="B5138" s="52" t="n">
        <v>45</v>
      </c>
      <c r="C5138" s="7" t="n">
        <v>4</v>
      </c>
      <c r="D5138" s="7" t="n">
        <v>3</v>
      </c>
      <c r="E5138" s="7" t="n">
        <v>1.49000000953674</v>
      </c>
      <c r="F5138" s="7" t="n">
        <v>192.360000610352</v>
      </c>
      <c r="G5138" s="7" t="n">
        <v>0.579999983310699</v>
      </c>
      <c r="H5138" s="7" t="n">
        <v>0</v>
      </c>
      <c r="I5138" s="7" t="n">
        <v>0</v>
      </c>
    </row>
    <row r="5139" spans="1:8">
      <c r="A5139" t="s">
        <v>4</v>
      </c>
      <c r="B5139" s="4" t="s">
        <v>5</v>
      </c>
      <c r="C5139" s="4" t="s">
        <v>14</v>
      </c>
      <c r="D5139" s="4" t="s">
        <v>14</v>
      </c>
      <c r="E5139" s="4" t="s">
        <v>19</v>
      </c>
      <c r="F5139" s="4" t="s">
        <v>10</v>
      </c>
    </row>
    <row r="5140" spans="1:8">
      <c r="A5140" t="n">
        <v>40736</v>
      </c>
      <c r="B5140" s="52" t="n">
        <v>45</v>
      </c>
      <c r="C5140" s="7" t="n">
        <v>5</v>
      </c>
      <c r="D5140" s="7" t="n">
        <v>3</v>
      </c>
      <c r="E5140" s="7" t="n">
        <v>5.80000019073486</v>
      </c>
      <c r="F5140" s="7" t="n">
        <v>0</v>
      </c>
    </row>
    <row r="5141" spans="1:8">
      <c r="A5141" t="s">
        <v>4</v>
      </c>
      <c r="B5141" s="4" t="s">
        <v>5</v>
      </c>
      <c r="C5141" s="4" t="s">
        <v>14</v>
      </c>
      <c r="D5141" s="4" t="s">
        <v>14</v>
      </c>
      <c r="E5141" s="4" t="s">
        <v>19</v>
      </c>
      <c r="F5141" s="4" t="s">
        <v>10</v>
      </c>
    </row>
    <row r="5142" spans="1:8">
      <c r="A5142" t="n">
        <v>40745</v>
      </c>
      <c r="B5142" s="52" t="n">
        <v>45</v>
      </c>
      <c r="C5142" s="7" t="n">
        <v>11</v>
      </c>
      <c r="D5142" s="7" t="n">
        <v>3</v>
      </c>
      <c r="E5142" s="7" t="n">
        <v>38</v>
      </c>
      <c r="F5142" s="7" t="n">
        <v>0</v>
      </c>
    </row>
    <row r="5143" spans="1:8">
      <c r="A5143" t="s">
        <v>4</v>
      </c>
      <c r="B5143" s="4" t="s">
        <v>5</v>
      </c>
      <c r="C5143" s="4" t="s">
        <v>10</v>
      </c>
      <c r="D5143" s="4" t="s">
        <v>14</v>
      </c>
    </row>
    <row r="5144" spans="1:8">
      <c r="A5144" t="n">
        <v>40754</v>
      </c>
      <c r="B5144" s="56" t="n">
        <v>56</v>
      </c>
      <c r="C5144" s="7" t="n">
        <v>1570</v>
      </c>
      <c r="D5144" s="7" t="n">
        <v>1</v>
      </c>
    </row>
    <row r="5145" spans="1:8">
      <c r="A5145" t="s">
        <v>4</v>
      </c>
      <c r="B5145" s="4" t="s">
        <v>5</v>
      </c>
      <c r="C5145" s="4" t="s">
        <v>10</v>
      </c>
      <c r="D5145" s="4" t="s">
        <v>14</v>
      </c>
    </row>
    <row r="5146" spans="1:8">
      <c r="A5146" t="n">
        <v>40758</v>
      </c>
      <c r="B5146" s="56" t="n">
        <v>56</v>
      </c>
      <c r="C5146" s="7" t="n">
        <v>1571</v>
      </c>
      <c r="D5146" s="7" t="n">
        <v>1</v>
      </c>
    </row>
    <row r="5147" spans="1:8">
      <c r="A5147" t="s">
        <v>4</v>
      </c>
      <c r="B5147" s="4" t="s">
        <v>5</v>
      </c>
      <c r="C5147" s="4" t="s">
        <v>10</v>
      </c>
      <c r="D5147" s="4" t="s">
        <v>14</v>
      </c>
    </row>
    <row r="5148" spans="1:8">
      <c r="A5148" t="n">
        <v>40762</v>
      </c>
      <c r="B5148" s="56" t="n">
        <v>56</v>
      </c>
      <c r="C5148" s="7" t="n">
        <v>1572</v>
      </c>
      <c r="D5148" s="7" t="n">
        <v>1</v>
      </c>
    </row>
    <row r="5149" spans="1:8">
      <c r="A5149" t="s">
        <v>4</v>
      </c>
      <c r="B5149" s="4" t="s">
        <v>5</v>
      </c>
      <c r="C5149" s="4" t="s">
        <v>10</v>
      </c>
      <c r="D5149" s="4" t="s">
        <v>14</v>
      </c>
    </row>
    <row r="5150" spans="1:8">
      <c r="A5150" t="n">
        <v>40766</v>
      </c>
      <c r="B5150" s="56" t="n">
        <v>56</v>
      </c>
      <c r="C5150" s="7" t="n">
        <v>1660</v>
      </c>
      <c r="D5150" s="7" t="n">
        <v>1</v>
      </c>
    </row>
    <row r="5151" spans="1:8">
      <c r="A5151" t="s">
        <v>4</v>
      </c>
      <c r="B5151" s="4" t="s">
        <v>5</v>
      </c>
      <c r="C5151" s="4" t="s">
        <v>10</v>
      </c>
      <c r="D5151" s="4" t="s">
        <v>14</v>
      </c>
    </row>
    <row r="5152" spans="1:8">
      <c r="A5152" t="n">
        <v>40770</v>
      </c>
      <c r="B5152" s="56" t="n">
        <v>56</v>
      </c>
      <c r="C5152" s="7" t="n">
        <v>1661</v>
      </c>
      <c r="D5152" s="7" t="n">
        <v>1</v>
      </c>
    </row>
    <row r="5153" spans="1:9">
      <c r="A5153" t="s">
        <v>4</v>
      </c>
      <c r="B5153" s="4" t="s">
        <v>5</v>
      </c>
      <c r="C5153" s="4" t="s">
        <v>10</v>
      </c>
      <c r="D5153" s="4" t="s">
        <v>14</v>
      </c>
    </row>
    <row r="5154" spans="1:9">
      <c r="A5154" t="n">
        <v>40774</v>
      </c>
      <c r="B5154" s="56" t="n">
        <v>56</v>
      </c>
      <c r="C5154" s="7" t="n">
        <v>1662</v>
      </c>
      <c r="D5154" s="7" t="n">
        <v>1</v>
      </c>
    </row>
    <row r="5155" spans="1:9">
      <c r="A5155" t="s">
        <v>4</v>
      </c>
      <c r="B5155" s="4" t="s">
        <v>5</v>
      </c>
      <c r="C5155" s="4" t="s">
        <v>10</v>
      </c>
      <c r="D5155" s="4" t="s">
        <v>14</v>
      </c>
    </row>
    <row r="5156" spans="1:9">
      <c r="A5156" t="n">
        <v>40778</v>
      </c>
      <c r="B5156" s="56" t="n">
        <v>56</v>
      </c>
      <c r="C5156" s="7" t="n">
        <v>1663</v>
      </c>
      <c r="D5156" s="7" t="n">
        <v>1</v>
      </c>
    </row>
    <row r="5157" spans="1:9">
      <c r="A5157" t="s">
        <v>4</v>
      </c>
      <c r="B5157" s="4" t="s">
        <v>5</v>
      </c>
      <c r="C5157" s="4" t="s">
        <v>10</v>
      </c>
      <c r="D5157" s="4" t="s">
        <v>14</v>
      </c>
    </row>
    <row r="5158" spans="1:9">
      <c r="A5158" t="n">
        <v>40782</v>
      </c>
      <c r="B5158" s="57" t="n">
        <v>21</v>
      </c>
      <c r="C5158" s="7" t="n">
        <v>1570</v>
      </c>
      <c r="D5158" s="7" t="n">
        <v>2</v>
      </c>
    </row>
    <row r="5159" spans="1:9">
      <c r="A5159" t="s">
        <v>4</v>
      </c>
      <c r="B5159" s="4" t="s">
        <v>5</v>
      </c>
      <c r="C5159" s="4" t="s">
        <v>10</v>
      </c>
      <c r="D5159" s="4" t="s">
        <v>14</v>
      </c>
    </row>
    <row r="5160" spans="1:9">
      <c r="A5160" t="n">
        <v>40786</v>
      </c>
      <c r="B5160" s="57" t="n">
        <v>21</v>
      </c>
      <c r="C5160" s="7" t="n">
        <v>1571</v>
      </c>
      <c r="D5160" s="7" t="n">
        <v>2</v>
      </c>
    </row>
    <row r="5161" spans="1:9">
      <c r="A5161" t="s">
        <v>4</v>
      </c>
      <c r="B5161" s="4" t="s">
        <v>5</v>
      </c>
      <c r="C5161" s="4" t="s">
        <v>10</v>
      </c>
      <c r="D5161" s="4" t="s">
        <v>14</v>
      </c>
    </row>
    <row r="5162" spans="1:9">
      <c r="A5162" t="n">
        <v>40790</v>
      </c>
      <c r="B5162" s="57" t="n">
        <v>21</v>
      </c>
      <c r="C5162" s="7" t="n">
        <v>1572</v>
      </c>
      <c r="D5162" s="7" t="n">
        <v>2</v>
      </c>
    </row>
    <row r="5163" spans="1:9">
      <c r="A5163" t="s">
        <v>4</v>
      </c>
      <c r="B5163" s="4" t="s">
        <v>5</v>
      </c>
      <c r="C5163" s="4" t="s">
        <v>10</v>
      </c>
      <c r="D5163" s="4" t="s">
        <v>14</v>
      </c>
    </row>
    <row r="5164" spans="1:9">
      <c r="A5164" t="n">
        <v>40794</v>
      </c>
      <c r="B5164" s="57" t="n">
        <v>21</v>
      </c>
      <c r="C5164" s="7" t="n">
        <v>1660</v>
      </c>
      <c r="D5164" s="7" t="n">
        <v>2</v>
      </c>
    </row>
    <row r="5165" spans="1:9">
      <c r="A5165" t="s">
        <v>4</v>
      </c>
      <c r="B5165" s="4" t="s">
        <v>5</v>
      </c>
      <c r="C5165" s="4" t="s">
        <v>10</v>
      </c>
      <c r="D5165" s="4" t="s">
        <v>14</v>
      </c>
    </row>
    <row r="5166" spans="1:9">
      <c r="A5166" t="n">
        <v>40798</v>
      </c>
      <c r="B5166" s="57" t="n">
        <v>21</v>
      </c>
      <c r="C5166" s="7" t="n">
        <v>1661</v>
      </c>
      <c r="D5166" s="7" t="n">
        <v>2</v>
      </c>
    </row>
    <row r="5167" spans="1:9">
      <c r="A5167" t="s">
        <v>4</v>
      </c>
      <c r="B5167" s="4" t="s">
        <v>5</v>
      </c>
      <c r="C5167" s="4" t="s">
        <v>10</v>
      </c>
      <c r="D5167" s="4" t="s">
        <v>14</v>
      </c>
    </row>
    <row r="5168" spans="1:9">
      <c r="A5168" t="n">
        <v>40802</v>
      </c>
      <c r="B5168" s="57" t="n">
        <v>21</v>
      </c>
      <c r="C5168" s="7" t="n">
        <v>1662</v>
      </c>
      <c r="D5168" s="7" t="n">
        <v>2</v>
      </c>
    </row>
    <row r="5169" spans="1:4">
      <c r="A5169" t="s">
        <v>4</v>
      </c>
      <c r="B5169" s="4" t="s">
        <v>5</v>
      </c>
      <c r="C5169" s="4" t="s">
        <v>10</v>
      </c>
      <c r="D5169" s="4" t="s">
        <v>14</v>
      </c>
    </row>
    <row r="5170" spans="1:4">
      <c r="A5170" t="n">
        <v>40806</v>
      </c>
      <c r="B5170" s="57" t="n">
        <v>21</v>
      </c>
      <c r="C5170" s="7" t="n">
        <v>1663</v>
      </c>
      <c r="D5170" s="7" t="n">
        <v>2</v>
      </c>
    </row>
    <row r="5171" spans="1:4">
      <c r="A5171" t="s">
        <v>4</v>
      </c>
      <c r="B5171" s="4" t="s">
        <v>5</v>
      </c>
      <c r="C5171" s="4" t="s">
        <v>10</v>
      </c>
      <c r="D5171" s="4" t="s">
        <v>19</v>
      </c>
      <c r="E5171" s="4" t="s">
        <v>19</v>
      </c>
      <c r="F5171" s="4" t="s">
        <v>19</v>
      </c>
      <c r="G5171" s="4" t="s">
        <v>19</v>
      </c>
    </row>
    <row r="5172" spans="1:4">
      <c r="A5172" t="n">
        <v>40810</v>
      </c>
      <c r="B5172" s="30" t="n">
        <v>46</v>
      </c>
      <c r="C5172" s="7" t="n">
        <v>1570</v>
      </c>
      <c r="D5172" s="7" t="n">
        <v>-16.5699996948242</v>
      </c>
      <c r="E5172" s="7" t="n">
        <v>12.5699996948242</v>
      </c>
      <c r="F5172" s="7" t="n">
        <v>95.120002746582</v>
      </c>
      <c r="G5172" s="7" t="n">
        <v>-17.7000007629395</v>
      </c>
    </row>
    <row r="5173" spans="1:4">
      <c r="A5173" t="s">
        <v>4</v>
      </c>
      <c r="B5173" s="4" t="s">
        <v>5</v>
      </c>
      <c r="C5173" s="4" t="s">
        <v>10</v>
      </c>
      <c r="D5173" s="4" t="s">
        <v>19</v>
      </c>
      <c r="E5173" s="4" t="s">
        <v>19</v>
      </c>
      <c r="F5173" s="4" t="s">
        <v>19</v>
      </c>
      <c r="G5173" s="4" t="s">
        <v>19</v>
      </c>
    </row>
    <row r="5174" spans="1:4">
      <c r="A5174" t="n">
        <v>40829</v>
      </c>
      <c r="B5174" s="30" t="n">
        <v>46</v>
      </c>
      <c r="C5174" s="7" t="n">
        <v>1571</v>
      </c>
      <c r="D5174" s="7" t="n">
        <v>-16.3700008392334</v>
      </c>
      <c r="E5174" s="7" t="n">
        <v>12.5500001907349</v>
      </c>
      <c r="F5174" s="7" t="n">
        <v>92.4499969482422</v>
      </c>
      <c r="G5174" s="7" t="n">
        <v>-12.3000001907349</v>
      </c>
    </row>
    <row r="5175" spans="1:4">
      <c r="A5175" t="s">
        <v>4</v>
      </c>
      <c r="B5175" s="4" t="s">
        <v>5</v>
      </c>
      <c r="C5175" s="4" t="s">
        <v>10</v>
      </c>
      <c r="D5175" s="4" t="s">
        <v>19</v>
      </c>
      <c r="E5175" s="4" t="s">
        <v>19</v>
      </c>
      <c r="F5175" s="4" t="s">
        <v>19</v>
      </c>
      <c r="G5175" s="4" t="s">
        <v>19</v>
      </c>
    </row>
    <row r="5176" spans="1:4">
      <c r="A5176" t="n">
        <v>40848</v>
      </c>
      <c r="B5176" s="30" t="n">
        <v>46</v>
      </c>
      <c r="C5176" s="7" t="n">
        <v>1572</v>
      </c>
      <c r="D5176" s="7" t="n">
        <v>-14.3599996566772</v>
      </c>
      <c r="E5176" s="7" t="n">
        <v>12.539999961853</v>
      </c>
      <c r="F5176" s="7" t="n">
        <v>93.6500015258789</v>
      </c>
      <c r="G5176" s="7" t="n">
        <v>-37.7999992370605</v>
      </c>
    </row>
    <row r="5177" spans="1:4">
      <c r="A5177" t="s">
        <v>4</v>
      </c>
      <c r="B5177" s="4" t="s">
        <v>5</v>
      </c>
      <c r="C5177" s="4" t="s">
        <v>10</v>
      </c>
      <c r="D5177" s="4" t="s">
        <v>19</v>
      </c>
      <c r="E5177" s="4" t="s">
        <v>19</v>
      </c>
      <c r="F5177" s="4" t="s">
        <v>19</v>
      </c>
      <c r="G5177" s="4" t="s">
        <v>19</v>
      </c>
    </row>
    <row r="5178" spans="1:4">
      <c r="A5178" t="n">
        <v>40867</v>
      </c>
      <c r="B5178" s="30" t="n">
        <v>46</v>
      </c>
      <c r="C5178" s="7" t="n">
        <v>1660</v>
      </c>
      <c r="D5178" s="7" t="n">
        <v>-10.6700000762939</v>
      </c>
      <c r="E5178" s="7" t="n">
        <v>12.5299997329712</v>
      </c>
      <c r="F5178" s="7" t="n">
        <v>89.9100036621094</v>
      </c>
      <c r="G5178" s="7" t="n">
        <v>-27.2999992370605</v>
      </c>
    </row>
    <row r="5179" spans="1:4">
      <c r="A5179" t="s">
        <v>4</v>
      </c>
      <c r="B5179" s="4" t="s">
        <v>5</v>
      </c>
      <c r="C5179" s="4" t="s">
        <v>10</v>
      </c>
      <c r="D5179" s="4" t="s">
        <v>19</v>
      </c>
      <c r="E5179" s="4" t="s">
        <v>19</v>
      </c>
      <c r="F5179" s="4" t="s">
        <v>19</v>
      </c>
      <c r="G5179" s="4" t="s">
        <v>19</v>
      </c>
    </row>
    <row r="5180" spans="1:4">
      <c r="A5180" t="n">
        <v>40886</v>
      </c>
      <c r="B5180" s="30" t="n">
        <v>46</v>
      </c>
      <c r="C5180" s="7" t="n">
        <v>1661</v>
      </c>
      <c r="D5180" s="7" t="n">
        <v>-18.0799999237061</v>
      </c>
      <c r="E5180" s="7" t="n">
        <v>12.539999961853</v>
      </c>
      <c r="F5180" s="7" t="n">
        <v>86.5400009155273</v>
      </c>
      <c r="G5180" s="7" t="n">
        <v>-3.20000004768372</v>
      </c>
    </row>
    <row r="5181" spans="1:4">
      <c r="A5181" t="s">
        <v>4</v>
      </c>
      <c r="B5181" s="4" t="s">
        <v>5</v>
      </c>
      <c r="C5181" s="4" t="s">
        <v>10</v>
      </c>
      <c r="D5181" s="4" t="s">
        <v>19</v>
      </c>
      <c r="E5181" s="4" t="s">
        <v>19</v>
      </c>
      <c r="F5181" s="4" t="s">
        <v>19</v>
      </c>
      <c r="G5181" s="4" t="s">
        <v>19</v>
      </c>
    </row>
    <row r="5182" spans="1:4">
      <c r="A5182" t="n">
        <v>40905</v>
      </c>
      <c r="B5182" s="30" t="n">
        <v>46</v>
      </c>
      <c r="C5182" s="7" t="n">
        <v>1662</v>
      </c>
      <c r="D5182" s="7" t="n">
        <v>-14.4899997711182</v>
      </c>
      <c r="E5182" s="7" t="n">
        <v>12.5500001907349</v>
      </c>
      <c r="F5182" s="7" t="n">
        <v>92.5</v>
      </c>
      <c r="G5182" s="7" t="n">
        <v>-22</v>
      </c>
    </row>
    <row r="5183" spans="1:4">
      <c r="A5183" t="s">
        <v>4</v>
      </c>
      <c r="B5183" s="4" t="s">
        <v>5</v>
      </c>
      <c r="C5183" s="4" t="s">
        <v>10</v>
      </c>
      <c r="D5183" s="4" t="s">
        <v>19</v>
      </c>
      <c r="E5183" s="4" t="s">
        <v>19</v>
      </c>
      <c r="F5183" s="4" t="s">
        <v>19</v>
      </c>
      <c r="G5183" s="4" t="s">
        <v>19</v>
      </c>
    </row>
    <row r="5184" spans="1:4">
      <c r="A5184" t="n">
        <v>40924</v>
      </c>
      <c r="B5184" s="30" t="n">
        <v>46</v>
      </c>
      <c r="C5184" s="7" t="n">
        <v>1663</v>
      </c>
      <c r="D5184" s="7" t="n">
        <v>-14.1999998092651</v>
      </c>
      <c r="E5184" s="7" t="n">
        <v>12.5299997329712</v>
      </c>
      <c r="F5184" s="7" t="n">
        <v>88.3300018310547</v>
      </c>
      <c r="G5184" s="7" t="n">
        <v>-16.7000007629395</v>
      </c>
    </row>
    <row r="5185" spans="1:7">
      <c r="A5185" t="s">
        <v>4</v>
      </c>
      <c r="B5185" s="4" t="s">
        <v>5</v>
      </c>
      <c r="C5185" s="4" t="s">
        <v>10</v>
      </c>
      <c r="D5185" s="4" t="s">
        <v>19</v>
      </c>
      <c r="E5185" s="4" t="s">
        <v>19</v>
      </c>
      <c r="F5185" s="4" t="s">
        <v>19</v>
      </c>
      <c r="G5185" s="4" t="s">
        <v>19</v>
      </c>
    </row>
    <row r="5186" spans="1:7">
      <c r="A5186" t="n">
        <v>40943</v>
      </c>
      <c r="B5186" s="30" t="n">
        <v>46</v>
      </c>
      <c r="C5186" s="7" t="n">
        <v>0</v>
      </c>
      <c r="D5186" s="7" t="n">
        <v>-5.82000017166138</v>
      </c>
      <c r="E5186" s="7" t="n">
        <v>12.5299997329712</v>
      </c>
      <c r="F5186" s="7" t="n">
        <v>73.1699981689453</v>
      </c>
      <c r="G5186" s="7" t="n">
        <v>327.100006103516</v>
      </c>
    </row>
    <row r="5187" spans="1:7">
      <c r="A5187" t="s">
        <v>4</v>
      </c>
      <c r="B5187" s="4" t="s">
        <v>5</v>
      </c>
      <c r="C5187" s="4" t="s">
        <v>10</v>
      </c>
      <c r="D5187" s="4" t="s">
        <v>19</v>
      </c>
      <c r="E5187" s="4" t="s">
        <v>19</v>
      </c>
      <c r="F5187" s="4" t="s">
        <v>19</v>
      </c>
      <c r="G5187" s="4" t="s">
        <v>19</v>
      </c>
    </row>
    <row r="5188" spans="1:7">
      <c r="A5188" t="n">
        <v>40962</v>
      </c>
      <c r="B5188" s="30" t="n">
        <v>46</v>
      </c>
      <c r="C5188" s="7" t="n">
        <v>7032</v>
      </c>
      <c r="D5188" s="7" t="n">
        <v>-5.8600001335144</v>
      </c>
      <c r="E5188" s="7" t="n">
        <v>12.539999961853</v>
      </c>
      <c r="F5188" s="7" t="n">
        <v>71.8600006103516</v>
      </c>
      <c r="G5188" s="7" t="n">
        <v>330.899993896484</v>
      </c>
    </row>
    <row r="5189" spans="1:7">
      <c r="A5189" t="s">
        <v>4</v>
      </c>
      <c r="B5189" s="4" t="s">
        <v>5</v>
      </c>
      <c r="C5189" s="4" t="s">
        <v>10</v>
      </c>
      <c r="D5189" s="4" t="s">
        <v>19</v>
      </c>
      <c r="E5189" s="4" t="s">
        <v>19</v>
      </c>
      <c r="F5189" s="4" t="s">
        <v>19</v>
      </c>
      <c r="G5189" s="4" t="s">
        <v>19</v>
      </c>
    </row>
    <row r="5190" spans="1:7">
      <c r="A5190" t="n">
        <v>40981</v>
      </c>
      <c r="B5190" s="30" t="n">
        <v>46</v>
      </c>
      <c r="C5190" s="7" t="n">
        <v>61488</v>
      </c>
      <c r="D5190" s="7" t="n">
        <v>-5.51999998092651</v>
      </c>
      <c r="E5190" s="7" t="n">
        <v>12.539999961853</v>
      </c>
      <c r="F5190" s="7" t="n">
        <v>74.5599975585938</v>
      </c>
      <c r="G5190" s="7" t="n">
        <v>334.700012207031</v>
      </c>
    </row>
    <row r="5191" spans="1:7">
      <c r="A5191" t="s">
        <v>4</v>
      </c>
      <c r="B5191" s="4" t="s">
        <v>5</v>
      </c>
      <c r="C5191" s="4" t="s">
        <v>14</v>
      </c>
      <c r="D5191" s="33" t="s">
        <v>98</v>
      </c>
      <c r="E5191" s="4" t="s">
        <v>5</v>
      </c>
      <c r="F5191" s="4" t="s">
        <v>14</v>
      </c>
      <c r="G5191" s="4" t="s">
        <v>10</v>
      </c>
      <c r="H5191" s="33" t="s">
        <v>99</v>
      </c>
      <c r="I5191" s="4" t="s">
        <v>14</v>
      </c>
      <c r="J5191" s="4" t="s">
        <v>20</v>
      </c>
    </row>
    <row r="5192" spans="1:7">
      <c r="A5192" t="n">
        <v>41000</v>
      </c>
      <c r="B5192" s="12" t="n">
        <v>5</v>
      </c>
      <c r="C5192" s="7" t="n">
        <v>28</v>
      </c>
      <c r="D5192" s="33" t="s">
        <v>3</v>
      </c>
      <c r="E5192" s="34" t="n">
        <v>64</v>
      </c>
      <c r="F5192" s="7" t="n">
        <v>5</v>
      </c>
      <c r="G5192" s="7" t="n">
        <v>7</v>
      </c>
      <c r="H5192" s="33" t="s">
        <v>3</v>
      </c>
      <c r="I5192" s="7" t="n">
        <v>1</v>
      </c>
      <c r="J5192" s="13" t="n">
        <f t="normal" ca="1">A5208</f>
        <v>0</v>
      </c>
    </row>
    <row r="5193" spans="1:7">
      <c r="A5193" t="s">
        <v>4</v>
      </c>
      <c r="B5193" s="4" t="s">
        <v>5</v>
      </c>
      <c r="C5193" s="4" t="s">
        <v>10</v>
      </c>
      <c r="D5193" s="4" t="s">
        <v>19</v>
      </c>
      <c r="E5193" s="4" t="s">
        <v>19</v>
      </c>
      <c r="F5193" s="4" t="s">
        <v>19</v>
      </c>
      <c r="G5193" s="4" t="s">
        <v>19</v>
      </c>
    </row>
    <row r="5194" spans="1:7">
      <c r="A5194" t="n">
        <v>41011</v>
      </c>
      <c r="B5194" s="30" t="n">
        <v>46</v>
      </c>
      <c r="C5194" s="7" t="n">
        <v>7</v>
      </c>
      <c r="D5194" s="7" t="n">
        <v>-6.90000009536743</v>
      </c>
      <c r="E5194" s="7" t="n">
        <v>12.5299997329712</v>
      </c>
      <c r="F5194" s="7" t="n">
        <v>72.6600036621094</v>
      </c>
      <c r="G5194" s="7" t="n">
        <v>342.5</v>
      </c>
    </row>
    <row r="5195" spans="1:7">
      <c r="A5195" t="s">
        <v>4</v>
      </c>
      <c r="B5195" s="4" t="s">
        <v>5</v>
      </c>
      <c r="C5195" s="4" t="s">
        <v>14</v>
      </c>
      <c r="D5195" s="33" t="s">
        <v>98</v>
      </c>
      <c r="E5195" s="4" t="s">
        <v>5</v>
      </c>
      <c r="F5195" s="4" t="s">
        <v>14</v>
      </c>
      <c r="G5195" s="4" t="s">
        <v>10</v>
      </c>
      <c r="H5195" s="33" t="s">
        <v>99</v>
      </c>
      <c r="I5195" s="4" t="s">
        <v>14</v>
      </c>
      <c r="J5195" s="4" t="s">
        <v>20</v>
      </c>
    </row>
    <row r="5196" spans="1:7">
      <c r="A5196" t="n">
        <v>41030</v>
      </c>
      <c r="B5196" s="12" t="n">
        <v>5</v>
      </c>
      <c r="C5196" s="7" t="n">
        <v>28</v>
      </c>
      <c r="D5196" s="33" t="s">
        <v>3</v>
      </c>
      <c r="E5196" s="34" t="n">
        <v>64</v>
      </c>
      <c r="F5196" s="7" t="n">
        <v>5</v>
      </c>
      <c r="G5196" s="7" t="n">
        <v>2</v>
      </c>
      <c r="H5196" s="33" t="s">
        <v>3</v>
      </c>
      <c r="I5196" s="7" t="n">
        <v>1</v>
      </c>
      <c r="J5196" s="13" t="n">
        <f t="normal" ca="1">A5202</f>
        <v>0</v>
      </c>
    </row>
    <row r="5197" spans="1:7">
      <c r="A5197" t="s">
        <v>4</v>
      </c>
      <c r="B5197" s="4" t="s">
        <v>5</v>
      </c>
      <c r="C5197" s="4" t="s">
        <v>10</v>
      </c>
      <c r="D5197" s="4" t="s">
        <v>19</v>
      </c>
      <c r="E5197" s="4" t="s">
        <v>19</v>
      </c>
      <c r="F5197" s="4" t="s">
        <v>19</v>
      </c>
      <c r="G5197" s="4" t="s">
        <v>19</v>
      </c>
    </row>
    <row r="5198" spans="1:7">
      <c r="A5198" t="n">
        <v>41041</v>
      </c>
      <c r="B5198" s="30" t="n">
        <v>46</v>
      </c>
      <c r="C5198" s="7" t="n">
        <v>2</v>
      </c>
      <c r="D5198" s="7" t="n">
        <v>-6.71999979019165</v>
      </c>
      <c r="E5198" s="7" t="n">
        <v>12.5299997329712</v>
      </c>
      <c r="F5198" s="7" t="n">
        <v>73.879997253418</v>
      </c>
      <c r="G5198" s="7" t="n">
        <v>337</v>
      </c>
    </row>
    <row r="5199" spans="1:7">
      <c r="A5199" t="s">
        <v>4</v>
      </c>
      <c r="B5199" s="4" t="s">
        <v>5</v>
      </c>
      <c r="C5199" s="4" t="s">
        <v>20</v>
      </c>
    </row>
    <row r="5200" spans="1:7">
      <c r="A5200" t="n">
        <v>41060</v>
      </c>
      <c r="B5200" s="15" t="n">
        <v>3</v>
      </c>
      <c r="C5200" s="13" t="n">
        <f t="normal" ca="1">A5206</f>
        <v>0</v>
      </c>
    </row>
    <row r="5201" spans="1:10">
      <c r="A5201" t="s">
        <v>4</v>
      </c>
      <c r="B5201" s="4" t="s">
        <v>5</v>
      </c>
      <c r="C5201" s="4" t="s">
        <v>14</v>
      </c>
      <c r="D5201" s="33" t="s">
        <v>98</v>
      </c>
      <c r="E5201" s="4" t="s">
        <v>5</v>
      </c>
      <c r="F5201" s="4" t="s">
        <v>14</v>
      </c>
      <c r="G5201" s="4" t="s">
        <v>10</v>
      </c>
      <c r="H5201" s="33" t="s">
        <v>99</v>
      </c>
      <c r="I5201" s="4" t="s">
        <v>14</v>
      </c>
      <c r="J5201" s="4" t="s">
        <v>20</v>
      </c>
    </row>
    <row r="5202" spans="1:10">
      <c r="A5202" t="n">
        <v>41065</v>
      </c>
      <c r="B5202" s="12" t="n">
        <v>5</v>
      </c>
      <c r="C5202" s="7" t="n">
        <v>28</v>
      </c>
      <c r="D5202" s="33" t="s">
        <v>3</v>
      </c>
      <c r="E5202" s="34" t="n">
        <v>64</v>
      </c>
      <c r="F5202" s="7" t="n">
        <v>5</v>
      </c>
      <c r="G5202" s="7" t="n">
        <v>4</v>
      </c>
      <c r="H5202" s="33" t="s">
        <v>3</v>
      </c>
      <c r="I5202" s="7" t="n">
        <v>1</v>
      </c>
      <c r="J5202" s="13" t="n">
        <f t="normal" ca="1">A5206</f>
        <v>0</v>
      </c>
    </row>
    <row r="5203" spans="1:10">
      <c r="A5203" t="s">
        <v>4</v>
      </c>
      <c r="B5203" s="4" t="s">
        <v>5</v>
      </c>
      <c r="C5203" s="4" t="s">
        <v>10</v>
      </c>
      <c r="D5203" s="4" t="s">
        <v>19</v>
      </c>
      <c r="E5203" s="4" t="s">
        <v>19</v>
      </c>
      <c r="F5203" s="4" t="s">
        <v>19</v>
      </c>
      <c r="G5203" s="4" t="s">
        <v>19</v>
      </c>
    </row>
    <row r="5204" spans="1:10">
      <c r="A5204" t="n">
        <v>41076</v>
      </c>
      <c r="B5204" s="30" t="n">
        <v>46</v>
      </c>
      <c r="C5204" s="7" t="n">
        <v>4</v>
      </c>
      <c r="D5204" s="7" t="n">
        <v>-6.71999979019165</v>
      </c>
      <c r="E5204" s="7" t="n">
        <v>12.5299997329712</v>
      </c>
      <c r="F5204" s="7" t="n">
        <v>73.879997253418</v>
      </c>
      <c r="G5204" s="7" t="n">
        <v>337</v>
      </c>
    </row>
    <row r="5205" spans="1:10">
      <c r="A5205" t="s">
        <v>4</v>
      </c>
      <c r="B5205" s="4" t="s">
        <v>5</v>
      </c>
      <c r="C5205" s="4" t="s">
        <v>20</v>
      </c>
    </row>
    <row r="5206" spans="1:10">
      <c r="A5206" t="n">
        <v>41095</v>
      </c>
      <c r="B5206" s="15" t="n">
        <v>3</v>
      </c>
      <c r="C5206" s="13" t="n">
        <f t="normal" ca="1">A5212</f>
        <v>0</v>
      </c>
    </row>
    <row r="5207" spans="1:10">
      <c r="A5207" t="s">
        <v>4</v>
      </c>
      <c r="B5207" s="4" t="s">
        <v>5</v>
      </c>
      <c r="C5207" s="4" t="s">
        <v>10</v>
      </c>
      <c r="D5207" s="4" t="s">
        <v>19</v>
      </c>
      <c r="E5207" s="4" t="s">
        <v>19</v>
      </c>
      <c r="F5207" s="4" t="s">
        <v>19</v>
      </c>
      <c r="G5207" s="4" t="s">
        <v>19</v>
      </c>
    </row>
    <row r="5208" spans="1:10">
      <c r="A5208" t="n">
        <v>41100</v>
      </c>
      <c r="B5208" s="30" t="n">
        <v>46</v>
      </c>
      <c r="C5208" s="7" t="n">
        <v>4</v>
      </c>
      <c r="D5208" s="7" t="n">
        <v>-6.90000009536743</v>
      </c>
      <c r="E5208" s="7" t="n">
        <v>12.5299997329712</v>
      </c>
      <c r="F5208" s="7" t="n">
        <v>72.6600036621094</v>
      </c>
      <c r="G5208" s="7" t="n">
        <v>342.5</v>
      </c>
    </row>
    <row r="5209" spans="1:10">
      <c r="A5209" t="s">
        <v>4</v>
      </c>
      <c r="B5209" s="4" t="s">
        <v>5</v>
      </c>
      <c r="C5209" s="4" t="s">
        <v>10</v>
      </c>
      <c r="D5209" s="4" t="s">
        <v>19</v>
      </c>
      <c r="E5209" s="4" t="s">
        <v>19</v>
      </c>
      <c r="F5209" s="4" t="s">
        <v>19</v>
      </c>
      <c r="G5209" s="4" t="s">
        <v>19</v>
      </c>
    </row>
    <row r="5210" spans="1:10">
      <c r="A5210" t="n">
        <v>41119</v>
      </c>
      <c r="B5210" s="30" t="n">
        <v>46</v>
      </c>
      <c r="C5210" s="7" t="n">
        <v>2</v>
      </c>
      <c r="D5210" s="7" t="n">
        <v>-6.71999979019165</v>
      </c>
      <c r="E5210" s="7" t="n">
        <v>12.5299997329712</v>
      </c>
      <c r="F5210" s="7" t="n">
        <v>73.879997253418</v>
      </c>
      <c r="G5210" s="7" t="n">
        <v>337</v>
      </c>
    </row>
    <row r="5211" spans="1:10">
      <c r="A5211" t="s">
        <v>4</v>
      </c>
      <c r="B5211" s="4" t="s">
        <v>5</v>
      </c>
      <c r="C5211" s="4" t="s">
        <v>10</v>
      </c>
      <c r="D5211" s="4" t="s">
        <v>19</v>
      </c>
      <c r="E5211" s="4" t="s">
        <v>19</v>
      </c>
      <c r="F5211" s="4" t="s">
        <v>19</v>
      </c>
      <c r="G5211" s="4" t="s">
        <v>10</v>
      </c>
      <c r="H5211" s="4" t="s">
        <v>10</v>
      </c>
    </row>
    <row r="5212" spans="1:10">
      <c r="A5212" t="n">
        <v>41138</v>
      </c>
      <c r="B5212" s="43" t="n">
        <v>60</v>
      </c>
      <c r="C5212" s="7" t="n">
        <v>0</v>
      </c>
      <c r="D5212" s="7" t="n">
        <v>0</v>
      </c>
      <c r="E5212" s="7" t="n">
        <v>0</v>
      </c>
      <c r="F5212" s="7" t="n">
        <v>0</v>
      </c>
      <c r="G5212" s="7" t="n">
        <v>0</v>
      </c>
      <c r="H5212" s="7" t="n">
        <v>1</v>
      </c>
    </row>
    <row r="5213" spans="1:10">
      <c r="A5213" t="s">
        <v>4</v>
      </c>
      <c r="B5213" s="4" t="s">
        <v>5</v>
      </c>
      <c r="C5213" s="4" t="s">
        <v>10</v>
      </c>
      <c r="D5213" s="4" t="s">
        <v>19</v>
      </c>
      <c r="E5213" s="4" t="s">
        <v>19</v>
      </c>
      <c r="F5213" s="4" t="s">
        <v>19</v>
      </c>
      <c r="G5213" s="4" t="s">
        <v>10</v>
      </c>
      <c r="H5213" s="4" t="s">
        <v>10</v>
      </c>
    </row>
    <row r="5214" spans="1:10">
      <c r="A5214" t="n">
        <v>41157</v>
      </c>
      <c r="B5214" s="43" t="n">
        <v>60</v>
      </c>
      <c r="C5214" s="7" t="n">
        <v>0</v>
      </c>
      <c r="D5214" s="7" t="n">
        <v>0</v>
      </c>
      <c r="E5214" s="7" t="n">
        <v>0</v>
      </c>
      <c r="F5214" s="7" t="n">
        <v>0</v>
      </c>
      <c r="G5214" s="7" t="n">
        <v>0</v>
      </c>
      <c r="H5214" s="7" t="n">
        <v>0</v>
      </c>
    </row>
    <row r="5215" spans="1:10">
      <c r="A5215" t="s">
        <v>4</v>
      </c>
      <c r="B5215" s="4" t="s">
        <v>5</v>
      </c>
      <c r="C5215" s="4" t="s">
        <v>10</v>
      </c>
      <c r="D5215" s="4" t="s">
        <v>10</v>
      </c>
      <c r="E5215" s="4" t="s">
        <v>10</v>
      </c>
    </row>
    <row r="5216" spans="1:10">
      <c r="A5216" t="n">
        <v>41176</v>
      </c>
      <c r="B5216" s="42" t="n">
        <v>61</v>
      </c>
      <c r="C5216" s="7" t="n">
        <v>0</v>
      </c>
      <c r="D5216" s="7" t="n">
        <v>65533</v>
      </c>
      <c r="E5216" s="7" t="n">
        <v>0</v>
      </c>
    </row>
    <row r="5217" spans="1:10">
      <c r="A5217" t="s">
        <v>4</v>
      </c>
      <c r="B5217" s="4" t="s">
        <v>5</v>
      </c>
      <c r="C5217" s="4" t="s">
        <v>10</v>
      </c>
      <c r="D5217" s="4" t="s">
        <v>19</v>
      </c>
      <c r="E5217" s="4" t="s">
        <v>19</v>
      </c>
      <c r="F5217" s="4" t="s">
        <v>19</v>
      </c>
      <c r="G5217" s="4" t="s">
        <v>10</v>
      </c>
      <c r="H5217" s="4" t="s">
        <v>10</v>
      </c>
    </row>
    <row r="5218" spans="1:10">
      <c r="A5218" t="n">
        <v>41183</v>
      </c>
      <c r="B5218" s="43" t="n">
        <v>60</v>
      </c>
      <c r="C5218" s="7" t="n">
        <v>61489</v>
      </c>
      <c r="D5218" s="7" t="n">
        <v>0</v>
      </c>
      <c r="E5218" s="7" t="n">
        <v>0</v>
      </c>
      <c r="F5218" s="7" t="n">
        <v>0</v>
      </c>
      <c r="G5218" s="7" t="n">
        <v>0</v>
      </c>
      <c r="H5218" s="7" t="n">
        <v>1</v>
      </c>
    </row>
    <row r="5219" spans="1:10">
      <c r="A5219" t="s">
        <v>4</v>
      </c>
      <c r="B5219" s="4" t="s">
        <v>5</v>
      </c>
      <c r="C5219" s="4" t="s">
        <v>10</v>
      </c>
      <c r="D5219" s="4" t="s">
        <v>19</v>
      </c>
      <c r="E5219" s="4" t="s">
        <v>19</v>
      </c>
      <c r="F5219" s="4" t="s">
        <v>19</v>
      </c>
      <c r="G5219" s="4" t="s">
        <v>10</v>
      </c>
      <c r="H5219" s="4" t="s">
        <v>10</v>
      </c>
    </row>
    <row r="5220" spans="1:10">
      <c r="A5220" t="n">
        <v>41202</v>
      </c>
      <c r="B5220" s="43" t="n">
        <v>60</v>
      </c>
      <c r="C5220" s="7" t="n">
        <v>61489</v>
      </c>
      <c r="D5220" s="7" t="n">
        <v>0</v>
      </c>
      <c r="E5220" s="7" t="n">
        <v>0</v>
      </c>
      <c r="F5220" s="7" t="n">
        <v>0</v>
      </c>
      <c r="G5220" s="7" t="n">
        <v>0</v>
      </c>
      <c r="H5220" s="7" t="n">
        <v>0</v>
      </c>
    </row>
    <row r="5221" spans="1:10">
      <c r="A5221" t="s">
        <v>4</v>
      </c>
      <c r="B5221" s="4" t="s">
        <v>5</v>
      </c>
      <c r="C5221" s="4" t="s">
        <v>10</v>
      </c>
      <c r="D5221" s="4" t="s">
        <v>10</v>
      </c>
      <c r="E5221" s="4" t="s">
        <v>10</v>
      </c>
    </row>
    <row r="5222" spans="1:10">
      <c r="A5222" t="n">
        <v>41221</v>
      </c>
      <c r="B5222" s="42" t="n">
        <v>61</v>
      </c>
      <c r="C5222" s="7" t="n">
        <v>61489</v>
      </c>
      <c r="D5222" s="7" t="n">
        <v>65533</v>
      </c>
      <c r="E5222" s="7" t="n">
        <v>0</v>
      </c>
    </row>
    <row r="5223" spans="1:10">
      <c r="A5223" t="s">
        <v>4</v>
      </c>
      <c r="B5223" s="4" t="s">
        <v>5</v>
      </c>
      <c r="C5223" s="4" t="s">
        <v>10</v>
      </c>
      <c r="D5223" s="4" t="s">
        <v>19</v>
      </c>
      <c r="E5223" s="4" t="s">
        <v>19</v>
      </c>
      <c r="F5223" s="4" t="s">
        <v>19</v>
      </c>
      <c r="G5223" s="4" t="s">
        <v>10</v>
      </c>
      <c r="H5223" s="4" t="s">
        <v>10</v>
      </c>
    </row>
    <row r="5224" spans="1:10">
      <c r="A5224" t="n">
        <v>41228</v>
      </c>
      <c r="B5224" s="43" t="n">
        <v>60</v>
      </c>
      <c r="C5224" s="7" t="n">
        <v>61490</v>
      </c>
      <c r="D5224" s="7" t="n">
        <v>0</v>
      </c>
      <c r="E5224" s="7" t="n">
        <v>0</v>
      </c>
      <c r="F5224" s="7" t="n">
        <v>0</v>
      </c>
      <c r="G5224" s="7" t="n">
        <v>0</v>
      </c>
      <c r="H5224" s="7" t="n">
        <v>1</v>
      </c>
    </row>
    <row r="5225" spans="1:10">
      <c r="A5225" t="s">
        <v>4</v>
      </c>
      <c r="B5225" s="4" t="s">
        <v>5</v>
      </c>
      <c r="C5225" s="4" t="s">
        <v>10</v>
      </c>
      <c r="D5225" s="4" t="s">
        <v>19</v>
      </c>
      <c r="E5225" s="4" t="s">
        <v>19</v>
      </c>
      <c r="F5225" s="4" t="s">
        <v>19</v>
      </c>
      <c r="G5225" s="4" t="s">
        <v>10</v>
      </c>
      <c r="H5225" s="4" t="s">
        <v>10</v>
      </c>
    </row>
    <row r="5226" spans="1:10">
      <c r="A5226" t="n">
        <v>41247</v>
      </c>
      <c r="B5226" s="43" t="n">
        <v>60</v>
      </c>
      <c r="C5226" s="7" t="n">
        <v>61490</v>
      </c>
      <c r="D5226" s="7" t="n">
        <v>0</v>
      </c>
      <c r="E5226" s="7" t="n">
        <v>0</v>
      </c>
      <c r="F5226" s="7" t="n">
        <v>0</v>
      </c>
      <c r="G5226" s="7" t="n">
        <v>0</v>
      </c>
      <c r="H5226" s="7" t="n">
        <v>0</v>
      </c>
    </row>
    <row r="5227" spans="1:10">
      <c r="A5227" t="s">
        <v>4</v>
      </c>
      <c r="B5227" s="4" t="s">
        <v>5</v>
      </c>
      <c r="C5227" s="4" t="s">
        <v>10</v>
      </c>
      <c r="D5227" s="4" t="s">
        <v>10</v>
      </c>
      <c r="E5227" s="4" t="s">
        <v>10</v>
      </c>
    </row>
    <row r="5228" spans="1:10">
      <c r="A5228" t="n">
        <v>41266</v>
      </c>
      <c r="B5228" s="42" t="n">
        <v>61</v>
      </c>
      <c r="C5228" s="7" t="n">
        <v>61490</v>
      </c>
      <c r="D5228" s="7" t="n">
        <v>65533</v>
      </c>
      <c r="E5228" s="7" t="n">
        <v>0</v>
      </c>
    </row>
    <row r="5229" spans="1:10">
      <c r="A5229" t="s">
        <v>4</v>
      </c>
      <c r="B5229" s="4" t="s">
        <v>5</v>
      </c>
      <c r="C5229" s="4" t="s">
        <v>10</v>
      </c>
      <c r="D5229" s="4" t="s">
        <v>19</v>
      </c>
      <c r="E5229" s="4" t="s">
        <v>19</v>
      </c>
      <c r="F5229" s="4" t="s">
        <v>19</v>
      </c>
      <c r="G5229" s="4" t="s">
        <v>10</v>
      </c>
      <c r="H5229" s="4" t="s">
        <v>10</v>
      </c>
    </row>
    <row r="5230" spans="1:10">
      <c r="A5230" t="n">
        <v>41273</v>
      </c>
      <c r="B5230" s="43" t="n">
        <v>60</v>
      </c>
      <c r="C5230" s="7" t="n">
        <v>61488</v>
      </c>
      <c r="D5230" s="7" t="n">
        <v>0</v>
      </c>
      <c r="E5230" s="7" t="n">
        <v>0</v>
      </c>
      <c r="F5230" s="7" t="n">
        <v>0</v>
      </c>
      <c r="G5230" s="7" t="n">
        <v>0</v>
      </c>
      <c r="H5230" s="7" t="n">
        <v>1</v>
      </c>
    </row>
    <row r="5231" spans="1:10">
      <c r="A5231" t="s">
        <v>4</v>
      </c>
      <c r="B5231" s="4" t="s">
        <v>5</v>
      </c>
      <c r="C5231" s="4" t="s">
        <v>10</v>
      </c>
      <c r="D5231" s="4" t="s">
        <v>19</v>
      </c>
      <c r="E5231" s="4" t="s">
        <v>19</v>
      </c>
      <c r="F5231" s="4" t="s">
        <v>19</v>
      </c>
      <c r="G5231" s="4" t="s">
        <v>10</v>
      </c>
      <c r="H5231" s="4" t="s">
        <v>10</v>
      </c>
    </row>
    <row r="5232" spans="1:10">
      <c r="A5232" t="n">
        <v>41292</v>
      </c>
      <c r="B5232" s="43" t="n">
        <v>60</v>
      </c>
      <c r="C5232" s="7" t="n">
        <v>61488</v>
      </c>
      <c r="D5232" s="7" t="n">
        <v>0</v>
      </c>
      <c r="E5232" s="7" t="n">
        <v>0</v>
      </c>
      <c r="F5232" s="7" t="n">
        <v>0</v>
      </c>
      <c r="G5232" s="7" t="n">
        <v>0</v>
      </c>
      <c r="H5232" s="7" t="n">
        <v>0</v>
      </c>
    </row>
    <row r="5233" spans="1:8">
      <c r="A5233" t="s">
        <v>4</v>
      </c>
      <c r="B5233" s="4" t="s">
        <v>5</v>
      </c>
      <c r="C5233" s="4" t="s">
        <v>10</v>
      </c>
      <c r="D5233" s="4" t="s">
        <v>10</v>
      </c>
      <c r="E5233" s="4" t="s">
        <v>10</v>
      </c>
    </row>
    <row r="5234" spans="1:8">
      <c r="A5234" t="n">
        <v>41311</v>
      </c>
      <c r="B5234" s="42" t="n">
        <v>61</v>
      </c>
      <c r="C5234" s="7" t="n">
        <v>61488</v>
      </c>
      <c r="D5234" s="7" t="n">
        <v>65533</v>
      </c>
      <c r="E5234" s="7" t="n">
        <v>0</v>
      </c>
    </row>
    <row r="5235" spans="1:8">
      <c r="A5235" t="s">
        <v>4</v>
      </c>
      <c r="B5235" s="4" t="s">
        <v>5</v>
      </c>
      <c r="C5235" s="4" t="s">
        <v>10</v>
      </c>
      <c r="D5235" s="4" t="s">
        <v>19</v>
      </c>
      <c r="E5235" s="4" t="s">
        <v>19</v>
      </c>
      <c r="F5235" s="4" t="s">
        <v>19</v>
      </c>
      <c r="G5235" s="4" t="s">
        <v>10</v>
      </c>
      <c r="H5235" s="4" t="s">
        <v>10</v>
      </c>
    </row>
    <row r="5236" spans="1:8">
      <c r="A5236" t="n">
        <v>41318</v>
      </c>
      <c r="B5236" s="43" t="n">
        <v>60</v>
      </c>
      <c r="C5236" s="7" t="n">
        <v>7032</v>
      </c>
      <c r="D5236" s="7" t="n">
        <v>0</v>
      </c>
      <c r="E5236" s="7" t="n">
        <v>0</v>
      </c>
      <c r="F5236" s="7" t="n">
        <v>0</v>
      </c>
      <c r="G5236" s="7" t="n">
        <v>0</v>
      </c>
      <c r="H5236" s="7" t="n">
        <v>1</v>
      </c>
    </row>
    <row r="5237" spans="1:8">
      <c r="A5237" t="s">
        <v>4</v>
      </c>
      <c r="B5237" s="4" t="s">
        <v>5</v>
      </c>
      <c r="C5237" s="4" t="s">
        <v>10</v>
      </c>
      <c r="D5237" s="4" t="s">
        <v>19</v>
      </c>
      <c r="E5237" s="4" t="s">
        <v>19</v>
      </c>
      <c r="F5237" s="4" t="s">
        <v>19</v>
      </c>
      <c r="G5237" s="4" t="s">
        <v>10</v>
      </c>
      <c r="H5237" s="4" t="s">
        <v>10</v>
      </c>
    </row>
    <row r="5238" spans="1:8">
      <c r="A5238" t="n">
        <v>41337</v>
      </c>
      <c r="B5238" s="43" t="n">
        <v>60</v>
      </c>
      <c r="C5238" s="7" t="n">
        <v>7032</v>
      </c>
      <c r="D5238" s="7" t="n">
        <v>0</v>
      </c>
      <c r="E5238" s="7" t="n">
        <v>0</v>
      </c>
      <c r="F5238" s="7" t="n">
        <v>0</v>
      </c>
      <c r="G5238" s="7" t="n">
        <v>0</v>
      </c>
      <c r="H5238" s="7" t="n">
        <v>0</v>
      </c>
    </row>
    <row r="5239" spans="1:8">
      <c r="A5239" t="s">
        <v>4</v>
      </c>
      <c r="B5239" s="4" t="s">
        <v>5</v>
      </c>
      <c r="C5239" s="4" t="s">
        <v>10</v>
      </c>
      <c r="D5239" s="4" t="s">
        <v>10</v>
      </c>
      <c r="E5239" s="4" t="s">
        <v>10</v>
      </c>
    </row>
    <row r="5240" spans="1:8">
      <c r="A5240" t="n">
        <v>41356</v>
      </c>
      <c r="B5240" s="42" t="n">
        <v>61</v>
      </c>
      <c r="C5240" s="7" t="n">
        <v>7032</v>
      </c>
      <c r="D5240" s="7" t="n">
        <v>65533</v>
      </c>
      <c r="E5240" s="7" t="n">
        <v>0</v>
      </c>
    </row>
    <row r="5241" spans="1:8">
      <c r="A5241" t="s">
        <v>4</v>
      </c>
      <c r="B5241" s="4" t="s">
        <v>5</v>
      </c>
      <c r="C5241" s="4" t="s">
        <v>10</v>
      </c>
      <c r="D5241" s="4" t="s">
        <v>14</v>
      </c>
      <c r="E5241" s="4" t="s">
        <v>6</v>
      </c>
      <c r="F5241" s="4" t="s">
        <v>19</v>
      </c>
      <c r="G5241" s="4" t="s">
        <v>19</v>
      </c>
      <c r="H5241" s="4" t="s">
        <v>19</v>
      </c>
    </row>
    <row r="5242" spans="1:8">
      <c r="A5242" t="n">
        <v>41363</v>
      </c>
      <c r="B5242" s="40" t="n">
        <v>48</v>
      </c>
      <c r="C5242" s="7" t="n">
        <v>7032</v>
      </c>
      <c r="D5242" s="7" t="n">
        <v>0</v>
      </c>
      <c r="E5242" s="7" t="s">
        <v>148</v>
      </c>
      <c r="F5242" s="7" t="n">
        <v>-1</v>
      </c>
      <c r="G5242" s="7" t="n">
        <v>1</v>
      </c>
      <c r="H5242" s="7" t="n">
        <v>0</v>
      </c>
    </row>
    <row r="5243" spans="1:8">
      <c r="A5243" t="s">
        <v>4</v>
      </c>
      <c r="B5243" s="4" t="s">
        <v>5</v>
      </c>
      <c r="C5243" s="4" t="s">
        <v>10</v>
      </c>
      <c r="D5243" s="4" t="s">
        <v>14</v>
      </c>
      <c r="E5243" s="4" t="s">
        <v>14</v>
      </c>
      <c r="F5243" s="4" t="s">
        <v>6</v>
      </c>
    </row>
    <row r="5244" spans="1:8">
      <c r="A5244" t="n">
        <v>41387</v>
      </c>
      <c r="B5244" s="32" t="n">
        <v>20</v>
      </c>
      <c r="C5244" s="7" t="n">
        <v>1570</v>
      </c>
      <c r="D5244" s="7" t="n">
        <v>2</v>
      </c>
      <c r="E5244" s="7" t="n">
        <v>11</v>
      </c>
      <c r="F5244" s="7" t="s">
        <v>430</v>
      </c>
    </row>
    <row r="5245" spans="1:8">
      <c r="A5245" t="s">
        <v>4</v>
      </c>
      <c r="B5245" s="4" t="s">
        <v>5</v>
      </c>
      <c r="C5245" s="4" t="s">
        <v>10</v>
      </c>
      <c r="D5245" s="4" t="s">
        <v>14</v>
      </c>
      <c r="E5245" s="4" t="s">
        <v>14</v>
      </c>
      <c r="F5245" s="4" t="s">
        <v>6</v>
      </c>
    </row>
    <row r="5246" spans="1:8">
      <c r="A5246" t="n">
        <v>41417</v>
      </c>
      <c r="B5246" s="32" t="n">
        <v>20</v>
      </c>
      <c r="C5246" s="7" t="n">
        <v>1571</v>
      </c>
      <c r="D5246" s="7" t="n">
        <v>2</v>
      </c>
      <c r="E5246" s="7" t="n">
        <v>11</v>
      </c>
      <c r="F5246" s="7" t="s">
        <v>431</v>
      </c>
    </row>
    <row r="5247" spans="1:8">
      <c r="A5247" t="s">
        <v>4</v>
      </c>
      <c r="B5247" s="4" t="s">
        <v>5</v>
      </c>
      <c r="C5247" s="4" t="s">
        <v>10</v>
      </c>
      <c r="D5247" s="4" t="s">
        <v>14</v>
      </c>
      <c r="E5247" s="4" t="s">
        <v>14</v>
      </c>
      <c r="F5247" s="4" t="s">
        <v>6</v>
      </c>
    </row>
    <row r="5248" spans="1:8">
      <c r="A5248" t="n">
        <v>41447</v>
      </c>
      <c r="B5248" s="32" t="n">
        <v>20</v>
      </c>
      <c r="C5248" s="7" t="n">
        <v>1572</v>
      </c>
      <c r="D5248" s="7" t="n">
        <v>2</v>
      </c>
      <c r="E5248" s="7" t="n">
        <v>11</v>
      </c>
      <c r="F5248" s="7" t="s">
        <v>432</v>
      </c>
    </row>
    <row r="5249" spans="1:8">
      <c r="A5249" t="s">
        <v>4</v>
      </c>
      <c r="B5249" s="4" t="s">
        <v>5</v>
      </c>
      <c r="C5249" s="4" t="s">
        <v>10</v>
      </c>
      <c r="D5249" s="4" t="s">
        <v>14</v>
      </c>
      <c r="E5249" s="4" t="s">
        <v>14</v>
      </c>
      <c r="F5249" s="4" t="s">
        <v>6</v>
      </c>
    </row>
    <row r="5250" spans="1:8">
      <c r="A5250" t="n">
        <v>41477</v>
      </c>
      <c r="B5250" s="32" t="n">
        <v>20</v>
      </c>
      <c r="C5250" s="7" t="n">
        <v>1660</v>
      </c>
      <c r="D5250" s="7" t="n">
        <v>2</v>
      </c>
      <c r="E5250" s="7" t="n">
        <v>11</v>
      </c>
      <c r="F5250" s="7" t="s">
        <v>433</v>
      </c>
    </row>
    <row r="5251" spans="1:8">
      <c r="A5251" t="s">
        <v>4</v>
      </c>
      <c r="B5251" s="4" t="s">
        <v>5</v>
      </c>
      <c r="C5251" s="4" t="s">
        <v>10</v>
      </c>
      <c r="D5251" s="4" t="s">
        <v>14</v>
      </c>
      <c r="E5251" s="4" t="s">
        <v>14</v>
      </c>
      <c r="F5251" s="4" t="s">
        <v>6</v>
      </c>
    </row>
    <row r="5252" spans="1:8">
      <c r="A5252" t="n">
        <v>41509</v>
      </c>
      <c r="B5252" s="32" t="n">
        <v>20</v>
      </c>
      <c r="C5252" s="7" t="n">
        <v>1661</v>
      </c>
      <c r="D5252" s="7" t="n">
        <v>2</v>
      </c>
      <c r="E5252" s="7" t="n">
        <v>11</v>
      </c>
      <c r="F5252" s="7" t="s">
        <v>434</v>
      </c>
    </row>
    <row r="5253" spans="1:8">
      <c r="A5253" t="s">
        <v>4</v>
      </c>
      <c r="B5253" s="4" t="s">
        <v>5</v>
      </c>
      <c r="C5253" s="4" t="s">
        <v>10</v>
      </c>
      <c r="D5253" s="4" t="s">
        <v>14</v>
      </c>
      <c r="E5253" s="4" t="s">
        <v>14</v>
      </c>
      <c r="F5253" s="4" t="s">
        <v>6</v>
      </c>
    </row>
    <row r="5254" spans="1:8">
      <c r="A5254" t="n">
        <v>41541</v>
      </c>
      <c r="B5254" s="32" t="n">
        <v>20</v>
      </c>
      <c r="C5254" s="7" t="n">
        <v>1662</v>
      </c>
      <c r="D5254" s="7" t="n">
        <v>2</v>
      </c>
      <c r="E5254" s="7" t="n">
        <v>11</v>
      </c>
      <c r="F5254" s="7" t="s">
        <v>435</v>
      </c>
    </row>
    <row r="5255" spans="1:8">
      <c r="A5255" t="s">
        <v>4</v>
      </c>
      <c r="B5255" s="4" t="s">
        <v>5</v>
      </c>
      <c r="C5255" s="4" t="s">
        <v>10</v>
      </c>
      <c r="D5255" s="4" t="s">
        <v>14</v>
      </c>
      <c r="E5255" s="4" t="s">
        <v>14</v>
      </c>
      <c r="F5255" s="4" t="s">
        <v>6</v>
      </c>
    </row>
    <row r="5256" spans="1:8">
      <c r="A5256" t="n">
        <v>41573</v>
      </c>
      <c r="B5256" s="32" t="n">
        <v>20</v>
      </c>
      <c r="C5256" s="7" t="n">
        <v>1663</v>
      </c>
      <c r="D5256" s="7" t="n">
        <v>2</v>
      </c>
      <c r="E5256" s="7" t="n">
        <v>11</v>
      </c>
      <c r="F5256" s="7" t="s">
        <v>436</v>
      </c>
    </row>
    <row r="5257" spans="1:8">
      <c r="A5257" t="s">
        <v>4</v>
      </c>
      <c r="B5257" s="4" t="s">
        <v>5</v>
      </c>
      <c r="C5257" s="4" t="s">
        <v>14</v>
      </c>
      <c r="D5257" s="4" t="s">
        <v>14</v>
      </c>
      <c r="E5257" s="4" t="s">
        <v>19</v>
      </c>
      <c r="F5257" s="4" t="s">
        <v>19</v>
      </c>
      <c r="G5257" s="4" t="s">
        <v>19</v>
      </c>
      <c r="H5257" s="4" t="s">
        <v>10</v>
      </c>
    </row>
    <row r="5258" spans="1:8">
      <c r="A5258" t="n">
        <v>41605</v>
      </c>
      <c r="B5258" s="52" t="n">
        <v>45</v>
      </c>
      <c r="C5258" s="7" t="n">
        <v>2</v>
      </c>
      <c r="D5258" s="7" t="n">
        <v>3</v>
      </c>
      <c r="E5258" s="7" t="n">
        <v>-8.42000007629395</v>
      </c>
      <c r="F5258" s="7" t="n">
        <v>14.3199996948242</v>
      </c>
      <c r="G5258" s="7" t="n">
        <v>70.6500015258789</v>
      </c>
      <c r="H5258" s="7" t="n">
        <v>4500</v>
      </c>
    </row>
    <row r="5259" spans="1:8">
      <c r="A5259" t="s">
        <v>4</v>
      </c>
      <c r="B5259" s="4" t="s">
        <v>5</v>
      </c>
      <c r="C5259" s="4" t="s">
        <v>14</v>
      </c>
      <c r="D5259" s="4" t="s">
        <v>14</v>
      </c>
      <c r="E5259" s="4" t="s">
        <v>19</v>
      </c>
      <c r="F5259" s="4" t="s">
        <v>19</v>
      </c>
      <c r="G5259" s="4" t="s">
        <v>19</v>
      </c>
      <c r="H5259" s="4" t="s">
        <v>10</v>
      </c>
      <c r="I5259" s="4" t="s">
        <v>14</v>
      </c>
    </row>
    <row r="5260" spans="1:8">
      <c r="A5260" t="n">
        <v>41622</v>
      </c>
      <c r="B5260" s="52" t="n">
        <v>45</v>
      </c>
      <c r="C5260" s="7" t="n">
        <v>4</v>
      </c>
      <c r="D5260" s="7" t="n">
        <v>3</v>
      </c>
      <c r="E5260" s="7" t="n">
        <v>353.809997558594</v>
      </c>
      <c r="F5260" s="7" t="n">
        <v>194.350006103516</v>
      </c>
      <c r="G5260" s="7" t="n">
        <v>0.579999983310699</v>
      </c>
      <c r="H5260" s="7" t="n">
        <v>4500</v>
      </c>
      <c r="I5260" s="7" t="n">
        <v>1</v>
      </c>
    </row>
    <row r="5261" spans="1:8">
      <c r="A5261" t="s">
        <v>4</v>
      </c>
      <c r="B5261" s="4" t="s">
        <v>5</v>
      </c>
      <c r="C5261" s="4" t="s">
        <v>14</v>
      </c>
      <c r="D5261" s="4" t="s">
        <v>14</v>
      </c>
      <c r="E5261" s="4" t="s">
        <v>19</v>
      </c>
      <c r="F5261" s="4" t="s">
        <v>10</v>
      </c>
    </row>
    <row r="5262" spans="1:8">
      <c r="A5262" t="n">
        <v>41640</v>
      </c>
      <c r="B5262" s="52" t="n">
        <v>45</v>
      </c>
      <c r="C5262" s="7" t="n">
        <v>5</v>
      </c>
      <c r="D5262" s="7" t="n">
        <v>3</v>
      </c>
      <c r="E5262" s="7" t="n">
        <v>5.80000019073486</v>
      </c>
      <c r="F5262" s="7" t="n">
        <v>4500</v>
      </c>
    </row>
    <row r="5263" spans="1:8">
      <c r="A5263" t="s">
        <v>4</v>
      </c>
      <c r="B5263" s="4" t="s">
        <v>5</v>
      </c>
      <c r="C5263" s="4" t="s">
        <v>14</v>
      </c>
      <c r="D5263" s="4" t="s">
        <v>14</v>
      </c>
      <c r="E5263" s="4" t="s">
        <v>19</v>
      </c>
      <c r="F5263" s="4" t="s">
        <v>10</v>
      </c>
    </row>
    <row r="5264" spans="1:8">
      <c r="A5264" t="n">
        <v>41649</v>
      </c>
      <c r="B5264" s="52" t="n">
        <v>45</v>
      </c>
      <c r="C5264" s="7" t="n">
        <v>11</v>
      </c>
      <c r="D5264" s="7" t="n">
        <v>3</v>
      </c>
      <c r="E5264" s="7" t="n">
        <v>38</v>
      </c>
      <c r="F5264" s="7" t="n">
        <v>4500</v>
      </c>
    </row>
    <row r="5265" spans="1:9">
      <c r="A5265" t="s">
        <v>4</v>
      </c>
      <c r="B5265" s="4" t="s">
        <v>5</v>
      </c>
      <c r="C5265" s="4" t="s">
        <v>14</v>
      </c>
      <c r="D5265" s="4" t="s">
        <v>10</v>
      </c>
    </row>
    <row r="5266" spans="1:9">
      <c r="A5266" t="n">
        <v>41658</v>
      </c>
      <c r="B5266" s="46" t="n">
        <v>58</v>
      </c>
      <c r="C5266" s="7" t="n">
        <v>255</v>
      </c>
      <c r="D5266" s="7" t="n">
        <v>0</v>
      </c>
    </row>
    <row r="5267" spans="1:9">
      <c r="A5267" t="s">
        <v>4</v>
      </c>
      <c r="B5267" s="4" t="s">
        <v>5</v>
      </c>
      <c r="C5267" s="4" t="s">
        <v>14</v>
      </c>
      <c r="D5267" s="4" t="s">
        <v>10</v>
      </c>
    </row>
    <row r="5268" spans="1:9">
      <c r="A5268" t="n">
        <v>41662</v>
      </c>
      <c r="B5268" s="52" t="n">
        <v>45</v>
      </c>
      <c r="C5268" s="7" t="n">
        <v>7</v>
      </c>
      <c r="D5268" s="7" t="n">
        <v>255</v>
      </c>
    </row>
    <row r="5269" spans="1:9">
      <c r="A5269" t="s">
        <v>4</v>
      </c>
      <c r="B5269" s="4" t="s">
        <v>5</v>
      </c>
      <c r="C5269" s="4" t="s">
        <v>14</v>
      </c>
      <c r="D5269" s="4" t="s">
        <v>10</v>
      </c>
      <c r="E5269" s="4" t="s">
        <v>19</v>
      </c>
    </row>
    <row r="5270" spans="1:9">
      <c r="A5270" t="n">
        <v>41666</v>
      </c>
      <c r="B5270" s="46" t="n">
        <v>58</v>
      </c>
      <c r="C5270" s="7" t="n">
        <v>101</v>
      </c>
      <c r="D5270" s="7" t="n">
        <v>300</v>
      </c>
      <c r="E5270" s="7" t="n">
        <v>1</v>
      </c>
    </row>
    <row r="5271" spans="1:9">
      <c r="A5271" t="s">
        <v>4</v>
      </c>
      <c r="B5271" s="4" t="s">
        <v>5</v>
      </c>
      <c r="C5271" s="4" t="s">
        <v>14</v>
      </c>
      <c r="D5271" s="4" t="s">
        <v>10</v>
      </c>
    </row>
    <row r="5272" spans="1:9">
      <c r="A5272" t="n">
        <v>41674</v>
      </c>
      <c r="B5272" s="46" t="n">
        <v>58</v>
      </c>
      <c r="C5272" s="7" t="n">
        <v>254</v>
      </c>
      <c r="D5272" s="7" t="n">
        <v>0</v>
      </c>
    </row>
    <row r="5273" spans="1:9">
      <c r="A5273" t="s">
        <v>4</v>
      </c>
      <c r="B5273" s="4" t="s">
        <v>5</v>
      </c>
      <c r="C5273" s="4" t="s">
        <v>14</v>
      </c>
      <c r="D5273" s="4" t="s">
        <v>10</v>
      </c>
      <c r="E5273" s="4" t="s">
        <v>10</v>
      </c>
      <c r="F5273" s="4" t="s">
        <v>9</v>
      </c>
    </row>
    <row r="5274" spans="1:9">
      <c r="A5274" t="n">
        <v>41678</v>
      </c>
      <c r="B5274" s="72" t="n">
        <v>84</v>
      </c>
      <c r="C5274" s="7" t="n">
        <v>1</v>
      </c>
      <c r="D5274" s="7" t="n">
        <v>0</v>
      </c>
      <c r="E5274" s="7" t="n">
        <v>0</v>
      </c>
      <c r="F5274" s="7" t="n">
        <v>0</v>
      </c>
    </row>
    <row r="5275" spans="1:9">
      <c r="A5275" t="s">
        <v>4</v>
      </c>
      <c r="B5275" s="4" t="s">
        <v>5</v>
      </c>
      <c r="C5275" s="4" t="s">
        <v>14</v>
      </c>
      <c r="D5275" s="4" t="s">
        <v>14</v>
      </c>
      <c r="E5275" s="4" t="s">
        <v>19</v>
      </c>
      <c r="F5275" s="4" t="s">
        <v>19</v>
      </c>
      <c r="G5275" s="4" t="s">
        <v>19</v>
      </c>
      <c r="H5275" s="4" t="s">
        <v>10</v>
      </c>
    </row>
    <row r="5276" spans="1:9">
      <c r="A5276" t="n">
        <v>41688</v>
      </c>
      <c r="B5276" s="52" t="n">
        <v>45</v>
      </c>
      <c r="C5276" s="7" t="n">
        <v>2</v>
      </c>
      <c r="D5276" s="7" t="n">
        <v>3</v>
      </c>
      <c r="E5276" s="7" t="n">
        <v>-6.6399998664856</v>
      </c>
      <c r="F5276" s="7" t="n">
        <v>13.8500003814697</v>
      </c>
      <c r="G5276" s="7" t="n">
        <v>73.5999984741211</v>
      </c>
      <c r="H5276" s="7" t="n">
        <v>0</v>
      </c>
    </row>
    <row r="5277" spans="1:9">
      <c r="A5277" t="s">
        <v>4</v>
      </c>
      <c r="B5277" s="4" t="s">
        <v>5</v>
      </c>
      <c r="C5277" s="4" t="s">
        <v>14</v>
      </c>
      <c r="D5277" s="4" t="s">
        <v>14</v>
      </c>
      <c r="E5277" s="4" t="s">
        <v>19</v>
      </c>
      <c r="F5277" s="4" t="s">
        <v>19</v>
      </c>
      <c r="G5277" s="4" t="s">
        <v>19</v>
      </c>
      <c r="H5277" s="4" t="s">
        <v>10</v>
      </c>
      <c r="I5277" s="4" t="s">
        <v>14</v>
      </c>
    </row>
    <row r="5278" spans="1:9">
      <c r="A5278" t="n">
        <v>41705</v>
      </c>
      <c r="B5278" s="52" t="n">
        <v>45</v>
      </c>
      <c r="C5278" s="7" t="n">
        <v>4</v>
      </c>
      <c r="D5278" s="7" t="n">
        <v>3</v>
      </c>
      <c r="E5278" s="7" t="n">
        <v>12.9300003051758</v>
      </c>
      <c r="F5278" s="7" t="n">
        <v>286.230010986328</v>
      </c>
      <c r="G5278" s="7" t="n">
        <v>0.579999983310699</v>
      </c>
      <c r="H5278" s="7" t="n">
        <v>0</v>
      </c>
      <c r="I5278" s="7" t="n">
        <v>0</v>
      </c>
    </row>
    <row r="5279" spans="1:9">
      <c r="A5279" t="s">
        <v>4</v>
      </c>
      <c r="B5279" s="4" t="s">
        <v>5</v>
      </c>
      <c r="C5279" s="4" t="s">
        <v>14</v>
      </c>
      <c r="D5279" s="4" t="s">
        <v>14</v>
      </c>
      <c r="E5279" s="4" t="s">
        <v>19</v>
      </c>
      <c r="F5279" s="4" t="s">
        <v>10</v>
      </c>
    </row>
    <row r="5280" spans="1:9">
      <c r="A5280" t="n">
        <v>41723</v>
      </c>
      <c r="B5280" s="52" t="n">
        <v>45</v>
      </c>
      <c r="C5280" s="7" t="n">
        <v>5</v>
      </c>
      <c r="D5280" s="7" t="n">
        <v>3</v>
      </c>
      <c r="E5280" s="7" t="n">
        <v>2.5</v>
      </c>
      <c r="F5280" s="7" t="n">
        <v>0</v>
      </c>
    </row>
    <row r="5281" spans="1:9">
      <c r="A5281" t="s">
        <v>4</v>
      </c>
      <c r="B5281" s="4" t="s">
        <v>5</v>
      </c>
      <c r="C5281" s="4" t="s">
        <v>14</v>
      </c>
      <c r="D5281" s="4" t="s">
        <v>14</v>
      </c>
      <c r="E5281" s="4" t="s">
        <v>19</v>
      </c>
      <c r="F5281" s="4" t="s">
        <v>10</v>
      </c>
    </row>
    <row r="5282" spans="1:9">
      <c r="A5282" t="n">
        <v>41732</v>
      </c>
      <c r="B5282" s="52" t="n">
        <v>45</v>
      </c>
      <c r="C5282" s="7" t="n">
        <v>11</v>
      </c>
      <c r="D5282" s="7" t="n">
        <v>3</v>
      </c>
      <c r="E5282" s="7" t="n">
        <v>38</v>
      </c>
      <c r="F5282" s="7" t="n">
        <v>0</v>
      </c>
    </row>
    <row r="5283" spans="1:9">
      <c r="A5283" t="s">
        <v>4</v>
      </c>
      <c r="B5283" s="4" t="s">
        <v>5</v>
      </c>
      <c r="C5283" s="4" t="s">
        <v>14</v>
      </c>
    </row>
    <row r="5284" spans="1:9">
      <c r="A5284" t="n">
        <v>41741</v>
      </c>
      <c r="B5284" s="53" t="n">
        <v>116</v>
      </c>
      <c r="C5284" s="7" t="n">
        <v>0</v>
      </c>
    </row>
    <row r="5285" spans="1:9">
      <c r="A5285" t="s">
        <v>4</v>
      </c>
      <c r="B5285" s="4" t="s">
        <v>5</v>
      </c>
      <c r="C5285" s="4" t="s">
        <v>14</v>
      </c>
      <c r="D5285" s="4" t="s">
        <v>10</v>
      </c>
    </row>
    <row r="5286" spans="1:9">
      <c r="A5286" t="n">
        <v>41743</v>
      </c>
      <c r="B5286" s="53" t="n">
        <v>116</v>
      </c>
      <c r="C5286" s="7" t="n">
        <v>2</v>
      </c>
      <c r="D5286" s="7" t="n">
        <v>1</v>
      </c>
    </row>
    <row r="5287" spans="1:9">
      <c r="A5287" t="s">
        <v>4</v>
      </c>
      <c r="B5287" s="4" t="s">
        <v>5</v>
      </c>
      <c r="C5287" s="4" t="s">
        <v>14</v>
      </c>
      <c r="D5287" s="4" t="s">
        <v>9</v>
      </c>
    </row>
    <row r="5288" spans="1:9">
      <c r="A5288" t="n">
        <v>41747</v>
      </c>
      <c r="B5288" s="53" t="n">
        <v>116</v>
      </c>
      <c r="C5288" s="7" t="n">
        <v>5</v>
      </c>
      <c r="D5288" s="7" t="n">
        <v>1140457472</v>
      </c>
    </row>
    <row r="5289" spans="1:9">
      <c r="A5289" t="s">
        <v>4</v>
      </c>
      <c r="B5289" s="4" t="s">
        <v>5</v>
      </c>
      <c r="C5289" s="4" t="s">
        <v>14</v>
      </c>
      <c r="D5289" s="4" t="s">
        <v>10</v>
      </c>
    </row>
    <row r="5290" spans="1:9">
      <c r="A5290" t="n">
        <v>41753</v>
      </c>
      <c r="B5290" s="53" t="n">
        <v>116</v>
      </c>
      <c r="C5290" s="7" t="n">
        <v>6</v>
      </c>
      <c r="D5290" s="7" t="n">
        <v>1</v>
      </c>
    </row>
    <row r="5291" spans="1:9">
      <c r="A5291" t="s">
        <v>4</v>
      </c>
      <c r="B5291" s="4" t="s">
        <v>5</v>
      </c>
      <c r="C5291" s="4" t="s">
        <v>10</v>
      </c>
      <c r="D5291" s="4" t="s">
        <v>9</v>
      </c>
    </row>
    <row r="5292" spans="1:9">
      <c r="A5292" t="n">
        <v>41757</v>
      </c>
      <c r="B5292" s="55" t="n">
        <v>44</v>
      </c>
      <c r="C5292" s="7" t="n">
        <v>67</v>
      </c>
      <c r="D5292" s="7" t="n">
        <v>1048576</v>
      </c>
    </row>
    <row r="5293" spans="1:9">
      <c r="A5293" t="s">
        <v>4</v>
      </c>
      <c r="B5293" s="4" t="s">
        <v>5</v>
      </c>
      <c r="C5293" s="4" t="s">
        <v>10</v>
      </c>
      <c r="D5293" s="4" t="s">
        <v>19</v>
      </c>
      <c r="E5293" s="4" t="s">
        <v>19</v>
      </c>
      <c r="F5293" s="4" t="s">
        <v>19</v>
      </c>
      <c r="G5293" s="4" t="s">
        <v>10</v>
      </c>
      <c r="H5293" s="4" t="s">
        <v>10</v>
      </c>
    </row>
    <row r="5294" spans="1:9">
      <c r="A5294" t="n">
        <v>41764</v>
      </c>
      <c r="B5294" s="43" t="n">
        <v>60</v>
      </c>
      <c r="C5294" s="7" t="n">
        <v>67</v>
      </c>
      <c r="D5294" s="7" t="n">
        <v>0</v>
      </c>
      <c r="E5294" s="7" t="n">
        <v>0</v>
      </c>
      <c r="F5294" s="7" t="n">
        <v>0</v>
      </c>
      <c r="G5294" s="7" t="n">
        <v>0</v>
      </c>
      <c r="H5294" s="7" t="n">
        <v>1</v>
      </c>
    </row>
    <row r="5295" spans="1:9">
      <c r="A5295" t="s">
        <v>4</v>
      </c>
      <c r="B5295" s="4" t="s">
        <v>5</v>
      </c>
      <c r="C5295" s="4" t="s">
        <v>10</v>
      </c>
      <c r="D5295" s="4" t="s">
        <v>19</v>
      </c>
      <c r="E5295" s="4" t="s">
        <v>19</v>
      </c>
      <c r="F5295" s="4" t="s">
        <v>19</v>
      </c>
      <c r="G5295" s="4" t="s">
        <v>10</v>
      </c>
      <c r="H5295" s="4" t="s">
        <v>10</v>
      </c>
    </row>
    <row r="5296" spans="1:9">
      <c r="A5296" t="n">
        <v>41783</v>
      </c>
      <c r="B5296" s="43" t="n">
        <v>60</v>
      </c>
      <c r="C5296" s="7" t="n">
        <v>67</v>
      </c>
      <c r="D5296" s="7" t="n">
        <v>0</v>
      </c>
      <c r="E5296" s="7" t="n">
        <v>0</v>
      </c>
      <c r="F5296" s="7" t="n">
        <v>0</v>
      </c>
      <c r="G5296" s="7" t="n">
        <v>0</v>
      </c>
      <c r="H5296" s="7" t="n">
        <v>0</v>
      </c>
    </row>
    <row r="5297" spans="1:8">
      <c r="A5297" t="s">
        <v>4</v>
      </c>
      <c r="B5297" s="4" t="s">
        <v>5</v>
      </c>
      <c r="C5297" s="4" t="s">
        <v>10</v>
      </c>
      <c r="D5297" s="4" t="s">
        <v>10</v>
      </c>
      <c r="E5297" s="4" t="s">
        <v>10</v>
      </c>
    </row>
    <row r="5298" spans="1:8">
      <c r="A5298" t="n">
        <v>41802</v>
      </c>
      <c r="B5298" s="42" t="n">
        <v>61</v>
      </c>
      <c r="C5298" s="7" t="n">
        <v>67</v>
      </c>
      <c r="D5298" s="7" t="n">
        <v>65533</v>
      </c>
      <c r="E5298" s="7" t="n">
        <v>0</v>
      </c>
    </row>
    <row r="5299" spans="1:8">
      <c r="A5299" t="s">
        <v>4</v>
      </c>
      <c r="B5299" s="4" t="s">
        <v>5</v>
      </c>
      <c r="C5299" s="4" t="s">
        <v>10</v>
      </c>
      <c r="D5299" s="4" t="s">
        <v>9</v>
      </c>
    </row>
    <row r="5300" spans="1:8">
      <c r="A5300" t="n">
        <v>41809</v>
      </c>
      <c r="B5300" s="55" t="n">
        <v>44</v>
      </c>
      <c r="C5300" s="7" t="n">
        <v>8</v>
      </c>
      <c r="D5300" s="7" t="n">
        <v>1048576</v>
      </c>
    </row>
    <row r="5301" spans="1:8">
      <c r="A5301" t="s">
        <v>4</v>
      </c>
      <c r="B5301" s="4" t="s">
        <v>5</v>
      </c>
      <c r="C5301" s="4" t="s">
        <v>14</v>
      </c>
      <c r="D5301" s="4" t="s">
        <v>10</v>
      </c>
      <c r="E5301" s="4" t="s">
        <v>10</v>
      </c>
      <c r="F5301" s="4" t="s">
        <v>6</v>
      </c>
      <c r="G5301" s="4" t="s">
        <v>6</v>
      </c>
    </row>
    <row r="5302" spans="1:8">
      <c r="A5302" t="n">
        <v>41816</v>
      </c>
      <c r="B5302" s="70" t="n">
        <v>128</v>
      </c>
      <c r="C5302" s="7" t="n">
        <v>1</v>
      </c>
      <c r="D5302" s="7" t="n">
        <v>8</v>
      </c>
      <c r="E5302" s="7" t="n">
        <v>67</v>
      </c>
      <c r="F5302" s="7" t="s">
        <v>13</v>
      </c>
      <c r="G5302" s="7" t="s">
        <v>13</v>
      </c>
    </row>
    <row r="5303" spans="1:8">
      <c r="A5303" t="s">
        <v>4</v>
      </c>
      <c r="B5303" s="4" t="s">
        <v>5</v>
      </c>
      <c r="C5303" s="4" t="s">
        <v>10</v>
      </c>
      <c r="D5303" s="4" t="s">
        <v>6</v>
      </c>
      <c r="E5303" s="4" t="s">
        <v>14</v>
      </c>
      <c r="F5303" s="4" t="s">
        <v>14</v>
      </c>
      <c r="G5303" s="4" t="s">
        <v>14</v>
      </c>
      <c r="H5303" s="4" t="s">
        <v>14</v>
      </c>
      <c r="I5303" s="4" t="s">
        <v>14</v>
      </c>
      <c r="J5303" s="4" t="s">
        <v>19</v>
      </c>
      <c r="K5303" s="4" t="s">
        <v>19</v>
      </c>
      <c r="L5303" s="4" t="s">
        <v>19</v>
      </c>
      <c r="M5303" s="4" t="s">
        <v>19</v>
      </c>
      <c r="N5303" s="4" t="s">
        <v>14</v>
      </c>
    </row>
    <row r="5304" spans="1:8">
      <c r="A5304" t="n">
        <v>41824</v>
      </c>
      <c r="B5304" s="73" t="n">
        <v>34</v>
      </c>
      <c r="C5304" s="7" t="n">
        <v>8</v>
      </c>
      <c r="D5304" s="7" t="s">
        <v>437</v>
      </c>
      <c r="E5304" s="7" t="n">
        <v>1</v>
      </c>
      <c r="F5304" s="7" t="n">
        <v>0</v>
      </c>
      <c r="G5304" s="7" t="n">
        <v>0</v>
      </c>
      <c r="H5304" s="7" t="n">
        <v>0</v>
      </c>
      <c r="I5304" s="7" t="n">
        <v>0</v>
      </c>
      <c r="J5304" s="7" t="n">
        <v>0</v>
      </c>
      <c r="K5304" s="7" t="n">
        <v>-1</v>
      </c>
      <c r="L5304" s="7" t="n">
        <v>-1</v>
      </c>
      <c r="M5304" s="7" t="n">
        <v>-1</v>
      </c>
      <c r="N5304" s="7" t="n">
        <v>0</v>
      </c>
    </row>
    <row r="5305" spans="1:8">
      <c r="A5305" t="s">
        <v>4</v>
      </c>
      <c r="B5305" s="4" t="s">
        <v>5</v>
      </c>
      <c r="C5305" s="4" t="s">
        <v>10</v>
      </c>
      <c r="D5305" s="4" t="s">
        <v>19</v>
      </c>
      <c r="E5305" s="4" t="s">
        <v>19</v>
      </c>
      <c r="F5305" s="4" t="s">
        <v>19</v>
      </c>
      <c r="G5305" s="4" t="s">
        <v>19</v>
      </c>
    </row>
    <row r="5306" spans="1:8">
      <c r="A5306" t="n">
        <v>41854</v>
      </c>
      <c r="B5306" s="30" t="n">
        <v>46</v>
      </c>
      <c r="C5306" s="7" t="n">
        <v>8</v>
      </c>
      <c r="D5306" s="7" t="n">
        <v>-11.0600004196167</v>
      </c>
      <c r="E5306" s="7" t="n">
        <v>12.539999961853</v>
      </c>
      <c r="F5306" s="7" t="n">
        <v>71.7300033569336</v>
      </c>
      <c r="G5306" s="7" t="n">
        <v>61.7999992370605</v>
      </c>
    </row>
    <row r="5307" spans="1:8">
      <c r="A5307" t="s">
        <v>4</v>
      </c>
      <c r="B5307" s="4" t="s">
        <v>5</v>
      </c>
      <c r="C5307" s="4" t="s">
        <v>10</v>
      </c>
      <c r="D5307" s="4" t="s">
        <v>14</v>
      </c>
      <c r="E5307" s="4" t="s">
        <v>6</v>
      </c>
      <c r="F5307" s="4" t="s">
        <v>19</v>
      </c>
      <c r="G5307" s="4" t="s">
        <v>19</v>
      </c>
      <c r="H5307" s="4" t="s">
        <v>19</v>
      </c>
    </row>
    <row r="5308" spans="1:8">
      <c r="A5308" t="n">
        <v>41873</v>
      </c>
      <c r="B5308" s="40" t="n">
        <v>48</v>
      </c>
      <c r="C5308" s="7" t="n">
        <v>8</v>
      </c>
      <c r="D5308" s="7" t="n">
        <v>0</v>
      </c>
      <c r="E5308" s="7" t="s">
        <v>438</v>
      </c>
      <c r="F5308" s="7" t="n">
        <v>-1</v>
      </c>
      <c r="G5308" s="7" t="n">
        <v>1</v>
      </c>
      <c r="H5308" s="7" t="n">
        <v>0</v>
      </c>
    </row>
    <row r="5309" spans="1:8">
      <c r="A5309" t="s">
        <v>4</v>
      </c>
      <c r="B5309" s="4" t="s">
        <v>5</v>
      </c>
      <c r="C5309" s="4" t="s">
        <v>10</v>
      </c>
      <c r="D5309" s="4" t="s">
        <v>9</v>
      </c>
    </row>
    <row r="5310" spans="1:8">
      <c r="A5310" t="n">
        <v>41906</v>
      </c>
      <c r="B5310" s="41" t="n">
        <v>43</v>
      </c>
      <c r="C5310" s="7" t="n">
        <v>1570</v>
      </c>
      <c r="D5310" s="7" t="n">
        <v>128</v>
      </c>
    </row>
    <row r="5311" spans="1:8">
      <c r="A5311" t="s">
        <v>4</v>
      </c>
      <c r="B5311" s="4" t="s">
        <v>5</v>
      </c>
      <c r="C5311" s="4" t="s">
        <v>10</v>
      </c>
      <c r="D5311" s="4" t="s">
        <v>9</v>
      </c>
    </row>
    <row r="5312" spans="1:8">
      <c r="A5312" t="n">
        <v>41913</v>
      </c>
      <c r="B5312" s="41" t="n">
        <v>43</v>
      </c>
      <c r="C5312" s="7" t="n">
        <v>1571</v>
      </c>
      <c r="D5312" s="7" t="n">
        <v>128</v>
      </c>
    </row>
    <row r="5313" spans="1:14">
      <c r="A5313" t="s">
        <v>4</v>
      </c>
      <c r="B5313" s="4" t="s">
        <v>5</v>
      </c>
      <c r="C5313" s="4" t="s">
        <v>10</v>
      </c>
      <c r="D5313" s="4" t="s">
        <v>9</v>
      </c>
    </row>
    <row r="5314" spans="1:14">
      <c r="A5314" t="n">
        <v>41920</v>
      </c>
      <c r="B5314" s="41" t="n">
        <v>43</v>
      </c>
      <c r="C5314" s="7" t="n">
        <v>1572</v>
      </c>
      <c r="D5314" s="7" t="n">
        <v>128</v>
      </c>
    </row>
    <row r="5315" spans="1:14">
      <c r="A5315" t="s">
        <v>4</v>
      </c>
      <c r="B5315" s="4" t="s">
        <v>5</v>
      </c>
      <c r="C5315" s="4" t="s">
        <v>10</v>
      </c>
      <c r="D5315" s="4" t="s">
        <v>9</v>
      </c>
    </row>
    <row r="5316" spans="1:14">
      <c r="A5316" t="n">
        <v>41927</v>
      </c>
      <c r="B5316" s="41" t="n">
        <v>43</v>
      </c>
      <c r="C5316" s="7" t="n">
        <v>1660</v>
      </c>
      <c r="D5316" s="7" t="n">
        <v>128</v>
      </c>
    </row>
    <row r="5317" spans="1:14">
      <c r="A5317" t="s">
        <v>4</v>
      </c>
      <c r="B5317" s="4" t="s">
        <v>5</v>
      </c>
      <c r="C5317" s="4" t="s">
        <v>10</v>
      </c>
      <c r="D5317" s="4" t="s">
        <v>9</v>
      </c>
    </row>
    <row r="5318" spans="1:14">
      <c r="A5318" t="n">
        <v>41934</v>
      </c>
      <c r="B5318" s="41" t="n">
        <v>43</v>
      </c>
      <c r="C5318" s="7" t="n">
        <v>1661</v>
      </c>
      <c r="D5318" s="7" t="n">
        <v>128</v>
      </c>
    </row>
    <row r="5319" spans="1:14">
      <c r="A5319" t="s">
        <v>4</v>
      </c>
      <c r="B5319" s="4" t="s">
        <v>5</v>
      </c>
      <c r="C5319" s="4" t="s">
        <v>10</v>
      </c>
      <c r="D5319" s="4" t="s">
        <v>9</v>
      </c>
    </row>
    <row r="5320" spans="1:14">
      <c r="A5320" t="n">
        <v>41941</v>
      </c>
      <c r="B5320" s="41" t="n">
        <v>43</v>
      </c>
      <c r="C5320" s="7" t="n">
        <v>1662</v>
      </c>
      <c r="D5320" s="7" t="n">
        <v>128</v>
      </c>
    </row>
    <row r="5321" spans="1:14">
      <c r="A5321" t="s">
        <v>4</v>
      </c>
      <c r="B5321" s="4" t="s">
        <v>5</v>
      </c>
      <c r="C5321" s="4" t="s">
        <v>10</v>
      </c>
      <c r="D5321" s="4" t="s">
        <v>9</v>
      </c>
    </row>
    <row r="5322" spans="1:14">
      <c r="A5322" t="n">
        <v>41948</v>
      </c>
      <c r="B5322" s="41" t="n">
        <v>43</v>
      </c>
      <c r="C5322" s="7" t="n">
        <v>1663</v>
      </c>
      <c r="D5322" s="7" t="n">
        <v>128</v>
      </c>
    </row>
    <row r="5323" spans="1:14">
      <c r="A5323" t="s">
        <v>4</v>
      </c>
      <c r="B5323" s="4" t="s">
        <v>5</v>
      </c>
      <c r="C5323" s="4" t="s">
        <v>14</v>
      </c>
      <c r="D5323" s="4" t="s">
        <v>10</v>
      </c>
    </row>
    <row r="5324" spans="1:14">
      <c r="A5324" t="n">
        <v>41955</v>
      </c>
      <c r="B5324" s="46" t="n">
        <v>58</v>
      </c>
      <c r="C5324" s="7" t="n">
        <v>255</v>
      </c>
      <c r="D5324" s="7" t="n">
        <v>0</v>
      </c>
    </row>
    <row r="5325" spans="1:14">
      <c r="A5325" t="s">
        <v>4</v>
      </c>
      <c r="B5325" s="4" t="s">
        <v>5</v>
      </c>
      <c r="C5325" s="4" t="s">
        <v>10</v>
      </c>
      <c r="D5325" s="4" t="s">
        <v>14</v>
      </c>
      <c r="E5325" s="4" t="s">
        <v>14</v>
      </c>
      <c r="F5325" s="4" t="s">
        <v>6</v>
      </c>
    </row>
    <row r="5326" spans="1:14">
      <c r="A5326" t="n">
        <v>41959</v>
      </c>
      <c r="B5326" s="47" t="n">
        <v>47</v>
      </c>
      <c r="C5326" s="7" t="n">
        <v>0</v>
      </c>
      <c r="D5326" s="7" t="n">
        <v>0</v>
      </c>
      <c r="E5326" s="7" t="n">
        <v>1</v>
      </c>
      <c r="F5326" s="7" t="s">
        <v>439</v>
      </c>
    </row>
    <row r="5327" spans="1:14">
      <c r="A5327" t="s">
        <v>4</v>
      </c>
      <c r="B5327" s="4" t="s">
        <v>5</v>
      </c>
      <c r="C5327" s="4" t="s">
        <v>10</v>
      </c>
    </row>
    <row r="5328" spans="1:14">
      <c r="A5328" t="n">
        <v>41979</v>
      </c>
      <c r="B5328" s="26" t="n">
        <v>16</v>
      </c>
      <c r="C5328" s="7" t="n">
        <v>150</v>
      </c>
    </row>
    <row r="5329" spans="1:6">
      <c r="A5329" t="s">
        <v>4</v>
      </c>
      <c r="B5329" s="4" t="s">
        <v>5</v>
      </c>
      <c r="C5329" s="4" t="s">
        <v>10</v>
      </c>
      <c r="D5329" s="4" t="s">
        <v>14</v>
      </c>
      <c r="E5329" s="4" t="s">
        <v>14</v>
      </c>
      <c r="F5329" s="4" t="s">
        <v>6</v>
      </c>
    </row>
    <row r="5330" spans="1:6">
      <c r="A5330" t="n">
        <v>41982</v>
      </c>
      <c r="B5330" s="47" t="n">
        <v>47</v>
      </c>
      <c r="C5330" s="7" t="n">
        <v>61489</v>
      </c>
      <c r="D5330" s="7" t="n">
        <v>0</v>
      </c>
      <c r="E5330" s="7" t="n">
        <v>1</v>
      </c>
      <c r="F5330" s="7" t="s">
        <v>439</v>
      </c>
    </row>
    <row r="5331" spans="1:6">
      <c r="A5331" t="s">
        <v>4</v>
      </c>
      <c r="B5331" s="4" t="s">
        <v>5</v>
      </c>
      <c r="C5331" s="4" t="s">
        <v>10</v>
      </c>
      <c r="D5331" s="4" t="s">
        <v>14</v>
      </c>
      <c r="E5331" s="4" t="s">
        <v>14</v>
      </c>
      <c r="F5331" s="4" t="s">
        <v>6</v>
      </c>
    </row>
    <row r="5332" spans="1:6">
      <c r="A5332" t="n">
        <v>42002</v>
      </c>
      <c r="B5332" s="47" t="n">
        <v>47</v>
      </c>
      <c r="C5332" s="7" t="n">
        <v>61490</v>
      </c>
      <c r="D5332" s="7" t="n">
        <v>0</v>
      </c>
      <c r="E5332" s="7" t="n">
        <v>1</v>
      </c>
      <c r="F5332" s="7" t="s">
        <v>439</v>
      </c>
    </row>
    <row r="5333" spans="1:6">
      <c r="A5333" t="s">
        <v>4</v>
      </c>
      <c r="B5333" s="4" t="s">
        <v>5</v>
      </c>
      <c r="C5333" s="4" t="s">
        <v>10</v>
      </c>
    </row>
    <row r="5334" spans="1:6">
      <c r="A5334" t="n">
        <v>42022</v>
      </c>
      <c r="B5334" s="26" t="n">
        <v>16</v>
      </c>
      <c r="C5334" s="7" t="n">
        <v>150</v>
      </c>
    </row>
    <row r="5335" spans="1:6">
      <c r="A5335" t="s">
        <v>4</v>
      </c>
      <c r="B5335" s="4" t="s">
        <v>5</v>
      </c>
      <c r="C5335" s="4" t="s">
        <v>10</v>
      </c>
      <c r="D5335" s="4" t="s">
        <v>14</v>
      </c>
      <c r="E5335" s="4" t="s">
        <v>14</v>
      </c>
      <c r="F5335" s="4" t="s">
        <v>6</v>
      </c>
    </row>
    <row r="5336" spans="1:6">
      <c r="A5336" t="n">
        <v>42025</v>
      </c>
      <c r="B5336" s="47" t="n">
        <v>47</v>
      </c>
      <c r="C5336" s="7" t="n">
        <v>61488</v>
      </c>
      <c r="D5336" s="7" t="n">
        <v>0</v>
      </c>
      <c r="E5336" s="7" t="n">
        <v>1</v>
      </c>
      <c r="F5336" s="7" t="s">
        <v>439</v>
      </c>
    </row>
    <row r="5337" spans="1:6">
      <c r="A5337" t="s">
        <v>4</v>
      </c>
      <c r="B5337" s="4" t="s">
        <v>5</v>
      </c>
      <c r="C5337" s="4" t="s">
        <v>10</v>
      </c>
      <c r="D5337" s="4" t="s">
        <v>14</v>
      </c>
    </row>
    <row r="5338" spans="1:6">
      <c r="A5338" t="n">
        <v>42045</v>
      </c>
      <c r="B5338" s="59" t="n">
        <v>67</v>
      </c>
      <c r="C5338" s="7" t="n">
        <v>0</v>
      </c>
      <c r="D5338" s="7" t="n">
        <v>1</v>
      </c>
    </row>
    <row r="5339" spans="1:6">
      <c r="A5339" t="s">
        <v>4</v>
      </c>
      <c r="B5339" s="4" t="s">
        <v>5</v>
      </c>
      <c r="C5339" s="4" t="s">
        <v>10</v>
      </c>
      <c r="D5339" s="4" t="s">
        <v>14</v>
      </c>
    </row>
    <row r="5340" spans="1:6">
      <c r="A5340" t="n">
        <v>42049</v>
      </c>
      <c r="B5340" s="59" t="n">
        <v>67</v>
      </c>
      <c r="C5340" s="7" t="n">
        <v>61489</v>
      </c>
      <c r="D5340" s="7" t="n">
        <v>1</v>
      </c>
    </row>
    <row r="5341" spans="1:6">
      <c r="A5341" t="s">
        <v>4</v>
      </c>
      <c r="B5341" s="4" t="s">
        <v>5</v>
      </c>
      <c r="C5341" s="4" t="s">
        <v>10</v>
      </c>
      <c r="D5341" s="4" t="s">
        <v>14</v>
      </c>
    </row>
    <row r="5342" spans="1:6">
      <c r="A5342" t="n">
        <v>42053</v>
      </c>
      <c r="B5342" s="59" t="n">
        <v>67</v>
      </c>
      <c r="C5342" s="7" t="n">
        <v>61490</v>
      </c>
      <c r="D5342" s="7" t="n">
        <v>1</v>
      </c>
    </row>
    <row r="5343" spans="1:6">
      <c r="A5343" t="s">
        <v>4</v>
      </c>
      <c r="B5343" s="4" t="s">
        <v>5</v>
      </c>
      <c r="C5343" s="4" t="s">
        <v>10</v>
      </c>
      <c r="D5343" s="4" t="s">
        <v>14</v>
      </c>
    </row>
    <row r="5344" spans="1:6">
      <c r="A5344" t="n">
        <v>42057</v>
      </c>
      <c r="B5344" s="59" t="n">
        <v>67</v>
      </c>
      <c r="C5344" s="7" t="n">
        <v>61488</v>
      </c>
      <c r="D5344" s="7" t="n">
        <v>1</v>
      </c>
    </row>
    <row r="5345" spans="1:6">
      <c r="A5345" t="s">
        <v>4</v>
      </c>
      <c r="B5345" s="4" t="s">
        <v>5</v>
      </c>
      <c r="C5345" s="4" t="s">
        <v>10</v>
      </c>
      <c r="D5345" s="4" t="s">
        <v>14</v>
      </c>
    </row>
    <row r="5346" spans="1:6">
      <c r="A5346" t="n">
        <v>42061</v>
      </c>
      <c r="B5346" s="57" t="n">
        <v>21</v>
      </c>
      <c r="C5346" s="7" t="n">
        <v>0</v>
      </c>
      <c r="D5346" s="7" t="n">
        <v>2</v>
      </c>
    </row>
    <row r="5347" spans="1:6">
      <c r="A5347" t="s">
        <v>4</v>
      </c>
      <c r="B5347" s="4" t="s">
        <v>5</v>
      </c>
      <c r="C5347" s="4" t="s">
        <v>14</v>
      </c>
      <c r="D5347" s="33" t="s">
        <v>98</v>
      </c>
      <c r="E5347" s="4" t="s">
        <v>5</v>
      </c>
      <c r="F5347" s="4" t="s">
        <v>14</v>
      </c>
      <c r="G5347" s="4" t="s">
        <v>10</v>
      </c>
      <c r="H5347" s="33" t="s">
        <v>99</v>
      </c>
      <c r="I5347" s="4" t="s">
        <v>14</v>
      </c>
      <c r="J5347" s="4" t="s">
        <v>20</v>
      </c>
    </row>
    <row r="5348" spans="1:6">
      <c r="A5348" t="n">
        <v>42065</v>
      </c>
      <c r="B5348" s="12" t="n">
        <v>5</v>
      </c>
      <c r="C5348" s="7" t="n">
        <v>28</v>
      </c>
      <c r="D5348" s="33" t="s">
        <v>3</v>
      </c>
      <c r="E5348" s="34" t="n">
        <v>64</v>
      </c>
      <c r="F5348" s="7" t="n">
        <v>5</v>
      </c>
      <c r="G5348" s="7" t="n">
        <v>7</v>
      </c>
      <c r="H5348" s="33" t="s">
        <v>3</v>
      </c>
      <c r="I5348" s="7" t="n">
        <v>1</v>
      </c>
      <c r="J5348" s="13" t="n">
        <f t="normal" ca="1">A5358</f>
        <v>0</v>
      </c>
    </row>
    <row r="5349" spans="1:6">
      <c r="A5349" t="s">
        <v>4</v>
      </c>
      <c r="B5349" s="4" t="s">
        <v>5</v>
      </c>
      <c r="C5349" s="4" t="s">
        <v>14</v>
      </c>
      <c r="D5349" s="4" t="s">
        <v>10</v>
      </c>
      <c r="E5349" s="4" t="s">
        <v>6</v>
      </c>
    </row>
    <row r="5350" spans="1:6">
      <c r="A5350" t="n">
        <v>42076</v>
      </c>
      <c r="B5350" s="35" t="n">
        <v>51</v>
      </c>
      <c r="C5350" s="7" t="n">
        <v>4</v>
      </c>
      <c r="D5350" s="7" t="n">
        <v>7</v>
      </c>
      <c r="E5350" s="7" t="s">
        <v>117</v>
      </c>
    </row>
    <row r="5351" spans="1:6">
      <c r="A5351" t="s">
        <v>4</v>
      </c>
      <c r="B5351" s="4" t="s">
        <v>5</v>
      </c>
      <c r="C5351" s="4" t="s">
        <v>10</v>
      </c>
    </row>
    <row r="5352" spans="1:6">
      <c r="A5352" t="n">
        <v>42089</v>
      </c>
      <c r="B5352" s="26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10</v>
      </c>
      <c r="D5353" s="4" t="s">
        <v>14</v>
      </c>
      <c r="E5353" s="4" t="s">
        <v>9</v>
      </c>
      <c r="F5353" s="4" t="s">
        <v>88</v>
      </c>
      <c r="G5353" s="4" t="s">
        <v>14</v>
      </c>
      <c r="H5353" s="4" t="s">
        <v>14</v>
      </c>
    </row>
    <row r="5354" spans="1:6">
      <c r="A5354" t="n">
        <v>42092</v>
      </c>
      <c r="B5354" s="36" t="n">
        <v>26</v>
      </c>
      <c r="C5354" s="7" t="n">
        <v>7</v>
      </c>
      <c r="D5354" s="7" t="n">
        <v>17</v>
      </c>
      <c r="E5354" s="7" t="n">
        <v>4349</v>
      </c>
      <c r="F5354" s="7" t="s">
        <v>440</v>
      </c>
      <c r="G5354" s="7" t="n">
        <v>2</v>
      </c>
      <c r="H5354" s="7" t="n">
        <v>0</v>
      </c>
    </row>
    <row r="5355" spans="1:6">
      <c r="A5355" t="s">
        <v>4</v>
      </c>
      <c r="B5355" s="4" t="s">
        <v>5</v>
      </c>
    </row>
    <row r="5356" spans="1:6">
      <c r="A5356" t="n">
        <v>42118</v>
      </c>
      <c r="B5356" s="24" t="n">
        <v>28</v>
      </c>
    </row>
    <row r="5357" spans="1:6">
      <c r="A5357" t="s">
        <v>4</v>
      </c>
      <c r="B5357" s="4" t="s">
        <v>5</v>
      </c>
      <c r="C5357" s="4" t="s">
        <v>14</v>
      </c>
      <c r="D5357" s="33" t="s">
        <v>98</v>
      </c>
      <c r="E5357" s="4" t="s">
        <v>5</v>
      </c>
      <c r="F5357" s="4" t="s">
        <v>14</v>
      </c>
      <c r="G5357" s="4" t="s">
        <v>10</v>
      </c>
      <c r="H5357" s="33" t="s">
        <v>99</v>
      </c>
      <c r="I5357" s="4" t="s">
        <v>14</v>
      </c>
      <c r="J5357" s="4" t="s">
        <v>20</v>
      </c>
    </row>
    <row r="5358" spans="1:6">
      <c r="A5358" t="n">
        <v>42119</v>
      </c>
      <c r="B5358" s="12" t="n">
        <v>5</v>
      </c>
      <c r="C5358" s="7" t="n">
        <v>28</v>
      </c>
      <c r="D5358" s="33" t="s">
        <v>3</v>
      </c>
      <c r="E5358" s="34" t="n">
        <v>64</v>
      </c>
      <c r="F5358" s="7" t="n">
        <v>5</v>
      </c>
      <c r="G5358" s="7" t="n">
        <v>2</v>
      </c>
      <c r="H5358" s="33" t="s">
        <v>3</v>
      </c>
      <c r="I5358" s="7" t="n">
        <v>1</v>
      </c>
      <c r="J5358" s="13" t="n">
        <f t="normal" ca="1">A5370</f>
        <v>0</v>
      </c>
    </row>
    <row r="5359" spans="1:6">
      <c r="A5359" t="s">
        <v>4</v>
      </c>
      <c r="B5359" s="4" t="s">
        <v>5</v>
      </c>
      <c r="C5359" s="4" t="s">
        <v>14</v>
      </c>
      <c r="D5359" s="4" t="s">
        <v>10</v>
      </c>
      <c r="E5359" s="4" t="s">
        <v>6</v>
      </c>
    </row>
    <row r="5360" spans="1:6">
      <c r="A5360" t="n">
        <v>42130</v>
      </c>
      <c r="B5360" s="35" t="n">
        <v>51</v>
      </c>
      <c r="C5360" s="7" t="n">
        <v>4</v>
      </c>
      <c r="D5360" s="7" t="n">
        <v>2</v>
      </c>
      <c r="E5360" s="7" t="s">
        <v>245</v>
      </c>
    </row>
    <row r="5361" spans="1:10">
      <c r="A5361" t="s">
        <v>4</v>
      </c>
      <c r="B5361" s="4" t="s">
        <v>5</v>
      </c>
      <c r="C5361" s="4" t="s">
        <v>10</v>
      </c>
    </row>
    <row r="5362" spans="1:10">
      <c r="A5362" t="n">
        <v>42144</v>
      </c>
      <c r="B5362" s="26" t="n">
        <v>16</v>
      </c>
      <c r="C5362" s="7" t="n">
        <v>0</v>
      </c>
    </row>
    <row r="5363" spans="1:10">
      <c r="A5363" t="s">
        <v>4</v>
      </c>
      <c r="B5363" s="4" t="s">
        <v>5</v>
      </c>
      <c r="C5363" s="4" t="s">
        <v>10</v>
      </c>
      <c r="D5363" s="4" t="s">
        <v>14</v>
      </c>
      <c r="E5363" s="4" t="s">
        <v>9</v>
      </c>
      <c r="F5363" s="4" t="s">
        <v>88</v>
      </c>
      <c r="G5363" s="4" t="s">
        <v>14</v>
      </c>
      <c r="H5363" s="4" t="s">
        <v>14</v>
      </c>
    </row>
    <row r="5364" spans="1:10">
      <c r="A5364" t="n">
        <v>42147</v>
      </c>
      <c r="B5364" s="36" t="n">
        <v>26</v>
      </c>
      <c r="C5364" s="7" t="n">
        <v>2</v>
      </c>
      <c r="D5364" s="7" t="n">
        <v>17</v>
      </c>
      <c r="E5364" s="7" t="n">
        <v>6354</v>
      </c>
      <c r="F5364" s="7" t="s">
        <v>441</v>
      </c>
      <c r="G5364" s="7" t="n">
        <v>2</v>
      </c>
      <c r="H5364" s="7" t="n">
        <v>0</v>
      </c>
    </row>
    <row r="5365" spans="1:10">
      <c r="A5365" t="s">
        <v>4</v>
      </c>
      <c r="B5365" s="4" t="s">
        <v>5</v>
      </c>
    </row>
    <row r="5366" spans="1:10">
      <c r="A5366" t="n">
        <v>42209</v>
      </c>
      <c r="B5366" s="24" t="n">
        <v>28</v>
      </c>
    </row>
    <row r="5367" spans="1:10">
      <c r="A5367" t="s">
        <v>4</v>
      </c>
      <c r="B5367" s="4" t="s">
        <v>5</v>
      </c>
      <c r="C5367" s="4" t="s">
        <v>20</v>
      </c>
    </row>
    <row r="5368" spans="1:10">
      <c r="A5368" t="n">
        <v>42210</v>
      </c>
      <c r="B5368" s="15" t="n">
        <v>3</v>
      </c>
      <c r="C5368" s="13" t="n">
        <f t="normal" ca="1">A5380</f>
        <v>0</v>
      </c>
    </row>
    <row r="5369" spans="1:10">
      <c r="A5369" t="s">
        <v>4</v>
      </c>
      <c r="B5369" s="4" t="s">
        <v>5</v>
      </c>
      <c r="C5369" s="4" t="s">
        <v>14</v>
      </c>
      <c r="D5369" s="33" t="s">
        <v>98</v>
      </c>
      <c r="E5369" s="4" t="s">
        <v>5</v>
      </c>
      <c r="F5369" s="4" t="s">
        <v>14</v>
      </c>
      <c r="G5369" s="4" t="s">
        <v>10</v>
      </c>
      <c r="H5369" s="33" t="s">
        <v>99</v>
      </c>
      <c r="I5369" s="4" t="s">
        <v>14</v>
      </c>
      <c r="J5369" s="4" t="s">
        <v>20</v>
      </c>
    </row>
    <row r="5370" spans="1:10">
      <c r="A5370" t="n">
        <v>42215</v>
      </c>
      <c r="B5370" s="12" t="n">
        <v>5</v>
      </c>
      <c r="C5370" s="7" t="n">
        <v>28</v>
      </c>
      <c r="D5370" s="33" t="s">
        <v>3</v>
      </c>
      <c r="E5370" s="34" t="n">
        <v>64</v>
      </c>
      <c r="F5370" s="7" t="n">
        <v>5</v>
      </c>
      <c r="G5370" s="7" t="n">
        <v>4</v>
      </c>
      <c r="H5370" s="33" t="s">
        <v>3</v>
      </c>
      <c r="I5370" s="7" t="n">
        <v>1</v>
      </c>
      <c r="J5370" s="13" t="n">
        <f t="normal" ca="1">A5380</f>
        <v>0</v>
      </c>
    </row>
    <row r="5371" spans="1:10">
      <c r="A5371" t="s">
        <v>4</v>
      </c>
      <c r="B5371" s="4" t="s">
        <v>5</v>
      </c>
      <c r="C5371" s="4" t="s">
        <v>14</v>
      </c>
      <c r="D5371" s="4" t="s">
        <v>10</v>
      </c>
      <c r="E5371" s="4" t="s">
        <v>6</v>
      </c>
    </row>
    <row r="5372" spans="1:10">
      <c r="A5372" t="n">
        <v>42226</v>
      </c>
      <c r="B5372" s="35" t="n">
        <v>51</v>
      </c>
      <c r="C5372" s="7" t="n">
        <v>4</v>
      </c>
      <c r="D5372" s="7" t="n">
        <v>4</v>
      </c>
      <c r="E5372" s="7" t="s">
        <v>442</v>
      </c>
    </row>
    <row r="5373" spans="1:10">
      <c r="A5373" t="s">
        <v>4</v>
      </c>
      <c r="B5373" s="4" t="s">
        <v>5</v>
      </c>
      <c r="C5373" s="4" t="s">
        <v>10</v>
      </c>
    </row>
    <row r="5374" spans="1:10">
      <c r="A5374" t="n">
        <v>42240</v>
      </c>
      <c r="B5374" s="26" t="n">
        <v>16</v>
      </c>
      <c r="C5374" s="7" t="n">
        <v>0</v>
      </c>
    </row>
    <row r="5375" spans="1:10">
      <c r="A5375" t="s">
        <v>4</v>
      </c>
      <c r="B5375" s="4" t="s">
        <v>5</v>
      </c>
      <c r="C5375" s="4" t="s">
        <v>10</v>
      </c>
      <c r="D5375" s="4" t="s">
        <v>14</v>
      </c>
      <c r="E5375" s="4" t="s">
        <v>9</v>
      </c>
      <c r="F5375" s="4" t="s">
        <v>88</v>
      </c>
      <c r="G5375" s="4" t="s">
        <v>14</v>
      </c>
      <c r="H5375" s="4" t="s">
        <v>14</v>
      </c>
    </row>
    <row r="5376" spans="1:10">
      <c r="A5376" t="n">
        <v>42243</v>
      </c>
      <c r="B5376" s="36" t="n">
        <v>26</v>
      </c>
      <c r="C5376" s="7" t="n">
        <v>4</v>
      </c>
      <c r="D5376" s="7" t="n">
        <v>17</v>
      </c>
      <c r="E5376" s="7" t="n">
        <v>7343</v>
      </c>
      <c r="F5376" s="7" t="s">
        <v>443</v>
      </c>
      <c r="G5376" s="7" t="n">
        <v>2</v>
      </c>
      <c r="H5376" s="7" t="n">
        <v>0</v>
      </c>
    </row>
    <row r="5377" spans="1:10">
      <c r="A5377" t="s">
        <v>4</v>
      </c>
      <c r="B5377" s="4" t="s">
        <v>5</v>
      </c>
    </row>
    <row r="5378" spans="1:10">
      <c r="A5378" t="n">
        <v>42312</v>
      </c>
      <c r="B5378" s="24" t="n">
        <v>28</v>
      </c>
    </row>
    <row r="5379" spans="1:10">
      <c r="A5379" t="s">
        <v>4</v>
      </c>
      <c r="B5379" s="4" t="s">
        <v>5</v>
      </c>
      <c r="C5379" s="4" t="s">
        <v>14</v>
      </c>
      <c r="D5379" s="33" t="s">
        <v>98</v>
      </c>
      <c r="E5379" s="4" t="s">
        <v>5</v>
      </c>
      <c r="F5379" s="4" t="s">
        <v>14</v>
      </c>
      <c r="G5379" s="4" t="s">
        <v>10</v>
      </c>
      <c r="H5379" s="33" t="s">
        <v>99</v>
      </c>
      <c r="I5379" s="4" t="s">
        <v>14</v>
      </c>
      <c r="J5379" s="4" t="s">
        <v>20</v>
      </c>
    </row>
    <row r="5380" spans="1:10">
      <c r="A5380" t="n">
        <v>42313</v>
      </c>
      <c r="B5380" s="12" t="n">
        <v>5</v>
      </c>
      <c r="C5380" s="7" t="n">
        <v>28</v>
      </c>
      <c r="D5380" s="33" t="s">
        <v>3</v>
      </c>
      <c r="E5380" s="34" t="n">
        <v>64</v>
      </c>
      <c r="F5380" s="7" t="n">
        <v>5</v>
      </c>
      <c r="G5380" s="7" t="n">
        <v>16</v>
      </c>
      <c r="H5380" s="33" t="s">
        <v>3</v>
      </c>
      <c r="I5380" s="7" t="n">
        <v>1</v>
      </c>
      <c r="J5380" s="13" t="n">
        <f t="normal" ca="1">A5392</f>
        <v>0</v>
      </c>
    </row>
    <row r="5381" spans="1:10">
      <c r="A5381" t="s">
        <v>4</v>
      </c>
      <c r="B5381" s="4" t="s">
        <v>5</v>
      </c>
      <c r="C5381" s="4" t="s">
        <v>14</v>
      </c>
      <c r="D5381" s="4" t="s">
        <v>10</v>
      </c>
      <c r="E5381" s="4" t="s">
        <v>6</v>
      </c>
    </row>
    <row r="5382" spans="1:10">
      <c r="A5382" t="n">
        <v>42324</v>
      </c>
      <c r="B5382" s="35" t="n">
        <v>51</v>
      </c>
      <c r="C5382" s="7" t="n">
        <v>4</v>
      </c>
      <c r="D5382" s="7" t="n">
        <v>16</v>
      </c>
      <c r="E5382" s="7" t="s">
        <v>155</v>
      </c>
    </row>
    <row r="5383" spans="1:10">
      <c r="A5383" t="s">
        <v>4</v>
      </c>
      <c r="B5383" s="4" t="s">
        <v>5</v>
      </c>
      <c r="C5383" s="4" t="s">
        <v>10</v>
      </c>
    </row>
    <row r="5384" spans="1:10">
      <c r="A5384" t="n">
        <v>42337</v>
      </c>
      <c r="B5384" s="26" t="n">
        <v>16</v>
      </c>
      <c r="C5384" s="7" t="n">
        <v>0</v>
      </c>
    </row>
    <row r="5385" spans="1:10">
      <c r="A5385" t="s">
        <v>4</v>
      </c>
      <c r="B5385" s="4" t="s">
        <v>5</v>
      </c>
      <c r="C5385" s="4" t="s">
        <v>10</v>
      </c>
      <c r="D5385" s="4" t="s">
        <v>14</v>
      </c>
      <c r="E5385" s="4" t="s">
        <v>9</v>
      </c>
      <c r="F5385" s="4" t="s">
        <v>88</v>
      </c>
      <c r="G5385" s="4" t="s">
        <v>14</v>
      </c>
      <c r="H5385" s="4" t="s">
        <v>14</v>
      </c>
      <c r="I5385" s="4" t="s">
        <v>14</v>
      </c>
      <c r="J5385" s="4" t="s">
        <v>9</v>
      </c>
      <c r="K5385" s="4" t="s">
        <v>88</v>
      </c>
      <c r="L5385" s="4" t="s">
        <v>14</v>
      </c>
      <c r="M5385" s="4" t="s">
        <v>14</v>
      </c>
    </row>
    <row r="5386" spans="1:10">
      <c r="A5386" t="n">
        <v>42340</v>
      </c>
      <c r="B5386" s="36" t="n">
        <v>26</v>
      </c>
      <c r="C5386" s="7" t="n">
        <v>16</v>
      </c>
      <c r="D5386" s="7" t="n">
        <v>17</v>
      </c>
      <c r="E5386" s="7" t="n">
        <v>14348</v>
      </c>
      <c r="F5386" s="7" t="s">
        <v>444</v>
      </c>
      <c r="G5386" s="7" t="n">
        <v>2</v>
      </c>
      <c r="H5386" s="7" t="n">
        <v>3</v>
      </c>
      <c r="I5386" s="7" t="n">
        <v>17</v>
      </c>
      <c r="J5386" s="7" t="n">
        <v>14349</v>
      </c>
      <c r="K5386" s="7" t="s">
        <v>445</v>
      </c>
      <c r="L5386" s="7" t="n">
        <v>2</v>
      </c>
      <c r="M5386" s="7" t="n">
        <v>0</v>
      </c>
    </row>
    <row r="5387" spans="1:10">
      <c r="A5387" t="s">
        <v>4</v>
      </c>
      <c r="B5387" s="4" t="s">
        <v>5</v>
      </c>
    </row>
    <row r="5388" spans="1:10">
      <c r="A5388" t="n">
        <v>42491</v>
      </c>
      <c r="B5388" s="24" t="n">
        <v>28</v>
      </c>
    </row>
    <row r="5389" spans="1:10">
      <c r="A5389" t="s">
        <v>4</v>
      </c>
      <c r="B5389" s="4" t="s">
        <v>5</v>
      </c>
      <c r="C5389" s="4" t="s">
        <v>20</v>
      </c>
    </row>
    <row r="5390" spans="1:10">
      <c r="A5390" t="n">
        <v>42492</v>
      </c>
      <c r="B5390" s="15" t="n">
        <v>3</v>
      </c>
      <c r="C5390" s="13" t="n">
        <f t="normal" ca="1">A5402</f>
        <v>0</v>
      </c>
    </row>
    <row r="5391" spans="1:10">
      <c r="A5391" t="s">
        <v>4</v>
      </c>
      <c r="B5391" s="4" t="s">
        <v>5</v>
      </c>
      <c r="C5391" s="4" t="s">
        <v>14</v>
      </c>
      <c r="D5391" s="33" t="s">
        <v>98</v>
      </c>
      <c r="E5391" s="4" t="s">
        <v>5</v>
      </c>
      <c r="F5391" s="4" t="s">
        <v>14</v>
      </c>
      <c r="G5391" s="4" t="s">
        <v>10</v>
      </c>
      <c r="H5391" s="33" t="s">
        <v>99</v>
      </c>
      <c r="I5391" s="4" t="s">
        <v>14</v>
      </c>
      <c r="J5391" s="4" t="s">
        <v>20</v>
      </c>
    </row>
    <row r="5392" spans="1:10">
      <c r="A5392" t="n">
        <v>42497</v>
      </c>
      <c r="B5392" s="12" t="n">
        <v>5</v>
      </c>
      <c r="C5392" s="7" t="n">
        <v>28</v>
      </c>
      <c r="D5392" s="33" t="s">
        <v>3</v>
      </c>
      <c r="E5392" s="34" t="n">
        <v>64</v>
      </c>
      <c r="F5392" s="7" t="n">
        <v>5</v>
      </c>
      <c r="G5392" s="7" t="n">
        <v>15</v>
      </c>
      <c r="H5392" s="33" t="s">
        <v>3</v>
      </c>
      <c r="I5392" s="7" t="n">
        <v>1</v>
      </c>
      <c r="J5392" s="13" t="n">
        <f t="normal" ca="1">A5402</f>
        <v>0</v>
      </c>
    </row>
    <row r="5393" spans="1:13">
      <c r="A5393" t="s">
        <v>4</v>
      </c>
      <c r="B5393" s="4" t="s">
        <v>5</v>
      </c>
      <c r="C5393" s="4" t="s">
        <v>14</v>
      </c>
      <c r="D5393" s="4" t="s">
        <v>10</v>
      </c>
      <c r="E5393" s="4" t="s">
        <v>6</v>
      </c>
    </row>
    <row r="5394" spans="1:13">
      <c r="A5394" t="n">
        <v>42508</v>
      </c>
      <c r="B5394" s="35" t="n">
        <v>51</v>
      </c>
      <c r="C5394" s="7" t="n">
        <v>4</v>
      </c>
      <c r="D5394" s="7" t="n">
        <v>15</v>
      </c>
      <c r="E5394" s="7" t="s">
        <v>155</v>
      </c>
    </row>
    <row r="5395" spans="1:13">
      <c r="A5395" t="s">
        <v>4</v>
      </c>
      <c r="B5395" s="4" t="s">
        <v>5</v>
      </c>
      <c r="C5395" s="4" t="s">
        <v>10</v>
      </c>
    </row>
    <row r="5396" spans="1:13">
      <c r="A5396" t="n">
        <v>42521</v>
      </c>
      <c r="B5396" s="26" t="n">
        <v>16</v>
      </c>
      <c r="C5396" s="7" t="n">
        <v>0</v>
      </c>
    </row>
    <row r="5397" spans="1:13">
      <c r="A5397" t="s">
        <v>4</v>
      </c>
      <c r="B5397" s="4" t="s">
        <v>5</v>
      </c>
      <c r="C5397" s="4" t="s">
        <v>10</v>
      </c>
      <c r="D5397" s="4" t="s">
        <v>14</v>
      </c>
      <c r="E5397" s="4" t="s">
        <v>9</v>
      </c>
      <c r="F5397" s="4" t="s">
        <v>88</v>
      </c>
      <c r="G5397" s="4" t="s">
        <v>14</v>
      </c>
      <c r="H5397" s="4" t="s">
        <v>14</v>
      </c>
      <c r="I5397" s="4" t="s">
        <v>14</v>
      </c>
      <c r="J5397" s="4" t="s">
        <v>9</v>
      </c>
      <c r="K5397" s="4" t="s">
        <v>88</v>
      </c>
      <c r="L5397" s="4" t="s">
        <v>14</v>
      </c>
      <c r="M5397" s="4" t="s">
        <v>14</v>
      </c>
    </row>
    <row r="5398" spans="1:13">
      <c r="A5398" t="n">
        <v>42524</v>
      </c>
      <c r="B5398" s="36" t="n">
        <v>26</v>
      </c>
      <c r="C5398" s="7" t="n">
        <v>15</v>
      </c>
      <c r="D5398" s="7" t="n">
        <v>17</v>
      </c>
      <c r="E5398" s="7" t="n">
        <v>15311</v>
      </c>
      <c r="F5398" s="7" t="s">
        <v>446</v>
      </c>
      <c r="G5398" s="7" t="n">
        <v>2</v>
      </c>
      <c r="H5398" s="7" t="n">
        <v>3</v>
      </c>
      <c r="I5398" s="7" t="n">
        <v>17</v>
      </c>
      <c r="J5398" s="7" t="n">
        <v>15312</v>
      </c>
      <c r="K5398" s="7" t="s">
        <v>447</v>
      </c>
      <c r="L5398" s="7" t="n">
        <v>2</v>
      </c>
      <c r="M5398" s="7" t="n">
        <v>0</v>
      </c>
    </row>
    <row r="5399" spans="1:13">
      <c r="A5399" t="s">
        <v>4</v>
      </c>
      <c r="B5399" s="4" t="s">
        <v>5</v>
      </c>
    </row>
    <row r="5400" spans="1:13">
      <c r="A5400" t="n">
        <v>42693</v>
      </c>
      <c r="B5400" s="24" t="n">
        <v>28</v>
      </c>
    </row>
    <row r="5401" spans="1:13">
      <c r="A5401" t="s">
        <v>4</v>
      </c>
      <c r="B5401" s="4" t="s">
        <v>5</v>
      </c>
      <c r="C5401" s="4" t="s">
        <v>14</v>
      </c>
      <c r="D5401" s="4" t="s">
        <v>10</v>
      </c>
      <c r="E5401" s="4" t="s">
        <v>6</v>
      </c>
    </row>
    <row r="5402" spans="1:13">
      <c r="A5402" t="n">
        <v>42694</v>
      </c>
      <c r="B5402" s="35" t="n">
        <v>51</v>
      </c>
      <c r="C5402" s="7" t="n">
        <v>4</v>
      </c>
      <c r="D5402" s="7" t="n">
        <v>0</v>
      </c>
      <c r="E5402" s="7" t="s">
        <v>132</v>
      </c>
    </row>
    <row r="5403" spans="1:13">
      <c r="A5403" t="s">
        <v>4</v>
      </c>
      <c r="B5403" s="4" t="s">
        <v>5</v>
      </c>
      <c r="C5403" s="4" t="s">
        <v>10</v>
      </c>
    </row>
    <row r="5404" spans="1:13">
      <c r="A5404" t="n">
        <v>42708</v>
      </c>
      <c r="B5404" s="26" t="n">
        <v>16</v>
      </c>
      <c r="C5404" s="7" t="n">
        <v>0</v>
      </c>
    </row>
    <row r="5405" spans="1:13">
      <c r="A5405" t="s">
        <v>4</v>
      </c>
      <c r="B5405" s="4" t="s">
        <v>5</v>
      </c>
      <c r="C5405" s="4" t="s">
        <v>10</v>
      </c>
      <c r="D5405" s="4" t="s">
        <v>14</v>
      </c>
      <c r="E5405" s="4" t="s">
        <v>9</v>
      </c>
      <c r="F5405" s="4" t="s">
        <v>88</v>
      </c>
      <c r="G5405" s="4" t="s">
        <v>14</v>
      </c>
      <c r="H5405" s="4" t="s">
        <v>14</v>
      </c>
    </row>
    <row r="5406" spans="1:13">
      <c r="A5406" t="n">
        <v>42711</v>
      </c>
      <c r="B5406" s="36" t="n">
        <v>26</v>
      </c>
      <c r="C5406" s="7" t="n">
        <v>0</v>
      </c>
      <c r="D5406" s="7" t="n">
        <v>17</v>
      </c>
      <c r="E5406" s="7" t="n">
        <v>52523</v>
      </c>
      <c r="F5406" s="7" t="s">
        <v>448</v>
      </c>
      <c r="G5406" s="7" t="n">
        <v>2</v>
      </c>
      <c r="H5406" s="7" t="n">
        <v>0</v>
      </c>
    </row>
    <row r="5407" spans="1:13">
      <c r="A5407" t="s">
        <v>4</v>
      </c>
      <c r="B5407" s="4" t="s">
        <v>5</v>
      </c>
    </row>
    <row r="5408" spans="1:13">
      <c r="A5408" t="n">
        <v>42823</v>
      </c>
      <c r="B5408" s="24" t="n">
        <v>28</v>
      </c>
    </row>
    <row r="5409" spans="1:13">
      <c r="A5409" t="s">
        <v>4</v>
      </c>
      <c r="B5409" s="4" t="s">
        <v>5</v>
      </c>
      <c r="C5409" s="4" t="s">
        <v>10</v>
      </c>
      <c r="D5409" s="4" t="s">
        <v>14</v>
      </c>
    </row>
    <row r="5410" spans="1:13">
      <c r="A5410" t="n">
        <v>42824</v>
      </c>
      <c r="B5410" s="58" t="n">
        <v>89</v>
      </c>
      <c r="C5410" s="7" t="n">
        <v>65533</v>
      </c>
      <c r="D5410" s="7" t="n">
        <v>1</v>
      </c>
    </row>
    <row r="5411" spans="1:13">
      <c r="A5411" t="s">
        <v>4</v>
      </c>
      <c r="B5411" s="4" t="s">
        <v>5</v>
      </c>
      <c r="C5411" s="4" t="s">
        <v>14</v>
      </c>
      <c r="D5411" s="4" t="s">
        <v>14</v>
      </c>
    </row>
    <row r="5412" spans="1:13">
      <c r="A5412" t="n">
        <v>42828</v>
      </c>
      <c r="B5412" s="14" t="n">
        <v>49</v>
      </c>
      <c r="C5412" s="7" t="n">
        <v>2</v>
      </c>
      <c r="D5412" s="7" t="n">
        <v>0</v>
      </c>
    </row>
    <row r="5413" spans="1:13">
      <c r="A5413" t="s">
        <v>4</v>
      </c>
      <c r="B5413" s="4" t="s">
        <v>5</v>
      </c>
      <c r="C5413" s="4" t="s">
        <v>14</v>
      </c>
      <c r="D5413" s="4" t="s">
        <v>10</v>
      </c>
      <c r="E5413" s="4" t="s">
        <v>9</v>
      </c>
      <c r="F5413" s="4" t="s">
        <v>10</v>
      </c>
      <c r="G5413" s="4" t="s">
        <v>9</v>
      </c>
      <c r="H5413" s="4" t="s">
        <v>14</v>
      </c>
    </row>
    <row r="5414" spans="1:13">
      <c r="A5414" t="n">
        <v>42831</v>
      </c>
      <c r="B5414" s="14" t="n">
        <v>49</v>
      </c>
      <c r="C5414" s="7" t="n">
        <v>0</v>
      </c>
      <c r="D5414" s="7" t="n">
        <v>550</v>
      </c>
      <c r="E5414" s="7" t="n">
        <v>1061997773</v>
      </c>
      <c r="F5414" s="7" t="n">
        <v>0</v>
      </c>
      <c r="G5414" s="7" t="n">
        <v>0</v>
      </c>
      <c r="H5414" s="7" t="n">
        <v>0</v>
      </c>
    </row>
    <row r="5415" spans="1:13">
      <c r="A5415" t="s">
        <v>4</v>
      </c>
      <c r="B5415" s="4" t="s">
        <v>5</v>
      </c>
      <c r="C5415" s="4" t="s">
        <v>14</v>
      </c>
      <c r="D5415" s="4" t="s">
        <v>10</v>
      </c>
      <c r="E5415" s="4" t="s">
        <v>10</v>
      </c>
      <c r="F5415" s="4" t="s">
        <v>14</v>
      </c>
    </row>
    <row r="5416" spans="1:13">
      <c r="A5416" t="n">
        <v>42846</v>
      </c>
      <c r="B5416" s="22" t="n">
        <v>25</v>
      </c>
      <c r="C5416" s="7" t="n">
        <v>1</v>
      </c>
      <c r="D5416" s="7" t="n">
        <v>60</v>
      </c>
      <c r="E5416" s="7" t="n">
        <v>640</v>
      </c>
      <c r="F5416" s="7" t="n">
        <v>1</v>
      </c>
    </row>
    <row r="5417" spans="1:13">
      <c r="A5417" t="s">
        <v>4</v>
      </c>
      <c r="B5417" s="4" t="s">
        <v>5</v>
      </c>
      <c r="C5417" s="4" t="s">
        <v>14</v>
      </c>
      <c r="D5417" s="4" t="s">
        <v>10</v>
      </c>
      <c r="E5417" s="4" t="s">
        <v>6</v>
      </c>
    </row>
    <row r="5418" spans="1:13">
      <c r="A5418" t="n">
        <v>42853</v>
      </c>
      <c r="B5418" s="35" t="n">
        <v>51</v>
      </c>
      <c r="C5418" s="7" t="n">
        <v>4</v>
      </c>
      <c r="D5418" s="7" t="n">
        <v>8</v>
      </c>
      <c r="E5418" s="7" t="s">
        <v>113</v>
      </c>
    </row>
    <row r="5419" spans="1:13">
      <c r="A5419" t="s">
        <v>4</v>
      </c>
      <c r="B5419" s="4" t="s">
        <v>5</v>
      </c>
      <c r="C5419" s="4" t="s">
        <v>10</v>
      </c>
    </row>
    <row r="5420" spans="1:13">
      <c r="A5420" t="n">
        <v>42867</v>
      </c>
      <c r="B5420" s="26" t="n">
        <v>16</v>
      </c>
      <c r="C5420" s="7" t="n">
        <v>0</v>
      </c>
    </row>
    <row r="5421" spans="1:13">
      <c r="A5421" t="s">
        <v>4</v>
      </c>
      <c r="B5421" s="4" t="s">
        <v>5</v>
      </c>
      <c r="C5421" s="4" t="s">
        <v>10</v>
      </c>
      <c r="D5421" s="4" t="s">
        <v>14</v>
      </c>
      <c r="E5421" s="4" t="s">
        <v>9</v>
      </c>
      <c r="F5421" s="4" t="s">
        <v>88</v>
      </c>
      <c r="G5421" s="4" t="s">
        <v>14</v>
      </c>
      <c r="H5421" s="4" t="s">
        <v>14</v>
      </c>
    </row>
    <row r="5422" spans="1:13">
      <c r="A5422" t="n">
        <v>42870</v>
      </c>
      <c r="B5422" s="36" t="n">
        <v>26</v>
      </c>
      <c r="C5422" s="7" t="n">
        <v>8</v>
      </c>
      <c r="D5422" s="7" t="n">
        <v>17</v>
      </c>
      <c r="E5422" s="7" t="n">
        <v>9304</v>
      </c>
      <c r="F5422" s="7" t="s">
        <v>449</v>
      </c>
      <c r="G5422" s="7" t="n">
        <v>2</v>
      </c>
      <c r="H5422" s="7" t="n">
        <v>0</v>
      </c>
    </row>
    <row r="5423" spans="1:13">
      <c r="A5423" t="s">
        <v>4</v>
      </c>
      <c r="B5423" s="4" t="s">
        <v>5</v>
      </c>
    </row>
    <row r="5424" spans="1:13">
      <c r="A5424" t="n">
        <v>42913</v>
      </c>
      <c r="B5424" s="24" t="n">
        <v>28</v>
      </c>
    </row>
    <row r="5425" spans="1:8">
      <c r="A5425" t="s">
        <v>4</v>
      </c>
      <c r="B5425" s="4" t="s">
        <v>5</v>
      </c>
      <c r="C5425" s="4" t="s">
        <v>10</v>
      </c>
      <c r="D5425" s="4" t="s">
        <v>14</v>
      </c>
    </row>
    <row r="5426" spans="1:8">
      <c r="A5426" t="n">
        <v>42914</v>
      </c>
      <c r="B5426" s="58" t="n">
        <v>89</v>
      </c>
      <c r="C5426" s="7" t="n">
        <v>65533</v>
      </c>
      <c r="D5426" s="7" t="n">
        <v>1</v>
      </c>
    </row>
    <row r="5427" spans="1:8">
      <c r="A5427" t="s">
        <v>4</v>
      </c>
      <c r="B5427" s="4" t="s">
        <v>5</v>
      </c>
      <c r="C5427" s="4" t="s">
        <v>14</v>
      </c>
      <c r="D5427" s="4" t="s">
        <v>10</v>
      </c>
      <c r="E5427" s="4" t="s">
        <v>10</v>
      </c>
      <c r="F5427" s="4" t="s">
        <v>14</v>
      </c>
    </row>
    <row r="5428" spans="1:8">
      <c r="A5428" t="n">
        <v>42918</v>
      </c>
      <c r="B5428" s="22" t="n">
        <v>25</v>
      </c>
      <c r="C5428" s="7" t="n">
        <v>1</v>
      </c>
      <c r="D5428" s="7" t="n">
        <v>65535</v>
      </c>
      <c r="E5428" s="7" t="n">
        <v>65535</v>
      </c>
      <c r="F5428" s="7" t="n">
        <v>0</v>
      </c>
    </row>
    <row r="5429" spans="1:8">
      <c r="A5429" t="s">
        <v>4</v>
      </c>
      <c r="B5429" s="4" t="s">
        <v>5</v>
      </c>
      <c r="C5429" s="4" t="s">
        <v>14</v>
      </c>
      <c r="D5429" s="4" t="s">
        <v>10</v>
      </c>
      <c r="E5429" s="4" t="s">
        <v>6</v>
      </c>
      <c r="F5429" s="4" t="s">
        <v>6</v>
      </c>
      <c r="G5429" s="4" t="s">
        <v>6</v>
      </c>
      <c r="H5429" s="4" t="s">
        <v>6</v>
      </c>
    </row>
    <row r="5430" spans="1:8">
      <c r="A5430" t="n">
        <v>42925</v>
      </c>
      <c r="B5430" s="35" t="n">
        <v>51</v>
      </c>
      <c r="C5430" s="7" t="n">
        <v>3</v>
      </c>
      <c r="D5430" s="7" t="n">
        <v>0</v>
      </c>
      <c r="E5430" s="7" t="s">
        <v>261</v>
      </c>
      <c r="F5430" s="7" t="s">
        <v>261</v>
      </c>
      <c r="G5430" s="7" t="s">
        <v>262</v>
      </c>
      <c r="H5430" s="7" t="s">
        <v>261</v>
      </c>
    </row>
    <row r="5431" spans="1:8">
      <c r="A5431" t="s">
        <v>4</v>
      </c>
      <c r="B5431" s="4" t="s">
        <v>5</v>
      </c>
      <c r="C5431" s="4" t="s">
        <v>14</v>
      </c>
      <c r="D5431" s="4" t="s">
        <v>10</v>
      </c>
      <c r="E5431" s="4" t="s">
        <v>6</v>
      </c>
      <c r="F5431" s="4" t="s">
        <v>6</v>
      </c>
      <c r="G5431" s="4" t="s">
        <v>6</v>
      </c>
      <c r="H5431" s="4" t="s">
        <v>6</v>
      </c>
    </row>
    <row r="5432" spans="1:8">
      <c r="A5432" t="n">
        <v>42938</v>
      </c>
      <c r="B5432" s="35" t="n">
        <v>51</v>
      </c>
      <c r="C5432" s="7" t="n">
        <v>3</v>
      </c>
      <c r="D5432" s="7" t="n">
        <v>61489</v>
      </c>
      <c r="E5432" s="7" t="s">
        <v>261</v>
      </c>
      <c r="F5432" s="7" t="s">
        <v>261</v>
      </c>
      <c r="G5432" s="7" t="s">
        <v>262</v>
      </c>
      <c r="H5432" s="7" t="s">
        <v>261</v>
      </c>
    </row>
    <row r="5433" spans="1:8">
      <c r="A5433" t="s">
        <v>4</v>
      </c>
      <c r="B5433" s="4" t="s">
        <v>5</v>
      </c>
      <c r="C5433" s="4" t="s">
        <v>14</v>
      </c>
      <c r="D5433" s="4" t="s">
        <v>10</v>
      </c>
      <c r="E5433" s="4" t="s">
        <v>6</v>
      </c>
      <c r="F5433" s="4" t="s">
        <v>6</v>
      </c>
      <c r="G5433" s="4" t="s">
        <v>6</v>
      </c>
      <c r="H5433" s="4" t="s">
        <v>6</v>
      </c>
    </row>
    <row r="5434" spans="1:8">
      <c r="A5434" t="n">
        <v>42951</v>
      </c>
      <c r="B5434" s="35" t="n">
        <v>51</v>
      </c>
      <c r="C5434" s="7" t="n">
        <v>3</v>
      </c>
      <c r="D5434" s="7" t="n">
        <v>61490</v>
      </c>
      <c r="E5434" s="7" t="s">
        <v>261</v>
      </c>
      <c r="F5434" s="7" t="s">
        <v>261</v>
      </c>
      <c r="G5434" s="7" t="s">
        <v>262</v>
      </c>
      <c r="H5434" s="7" t="s">
        <v>261</v>
      </c>
    </row>
    <row r="5435" spans="1:8">
      <c r="A5435" t="s">
        <v>4</v>
      </c>
      <c r="B5435" s="4" t="s">
        <v>5</v>
      </c>
      <c r="C5435" s="4" t="s">
        <v>14</v>
      </c>
      <c r="D5435" s="4" t="s">
        <v>10</v>
      </c>
      <c r="E5435" s="4" t="s">
        <v>6</v>
      </c>
      <c r="F5435" s="4" t="s">
        <v>6</v>
      </c>
      <c r="G5435" s="4" t="s">
        <v>6</v>
      </c>
      <c r="H5435" s="4" t="s">
        <v>6</v>
      </c>
    </row>
    <row r="5436" spans="1:8">
      <c r="A5436" t="n">
        <v>42964</v>
      </c>
      <c r="B5436" s="35" t="n">
        <v>51</v>
      </c>
      <c r="C5436" s="7" t="n">
        <v>3</v>
      </c>
      <c r="D5436" s="7" t="n">
        <v>61488</v>
      </c>
      <c r="E5436" s="7" t="s">
        <v>261</v>
      </c>
      <c r="F5436" s="7" t="s">
        <v>261</v>
      </c>
      <c r="G5436" s="7" t="s">
        <v>262</v>
      </c>
      <c r="H5436" s="7" t="s">
        <v>261</v>
      </c>
    </row>
    <row r="5437" spans="1:8">
      <c r="A5437" t="s">
        <v>4</v>
      </c>
      <c r="B5437" s="4" t="s">
        <v>5</v>
      </c>
      <c r="C5437" s="4" t="s">
        <v>14</v>
      </c>
      <c r="D5437" s="4" t="s">
        <v>10</v>
      </c>
      <c r="E5437" s="4" t="s">
        <v>6</v>
      </c>
      <c r="F5437" s="4" t="s">
        <v>6</v>
      </c>
      <c r="G5437" s="4" t="s">
        <v>6</v>
      </c>
      <c r="H5437" s="4" t="s">
        <v>6</v>
      </c>
    </row>
    <row r="5438" spans="1:8">
      <c r="A5438" t="n">
        <v>42977</v>
      </c>
      <c r="B5438" s="35" t="n">
        <v>51</v>
      </c>
      <c r="C5438" s="7" t="n">
        <v>3</v>
      </c>
      <c r="D5438" s="7" t="n">
        <v>7032</v>
      </c>
      <c r="E5438" s="7" t="s">
        <v>261</v>
      </c>
      <c r="F5438" s="7" t="s">
        <v>261</v>
      </c>
      <c r="G5438" s="7" t="s">
        <v>262</v>
      </c>
      <c r="H5438" s="7" t="s">
        <v>261</v>
      </c>
    </row>
    <row r="5439" spans="1:8">
      <c r="A5439" t="s">
        <v>4</v>
      </c>
      <c r="B5439" s="4" t="s">
        <v>5</v>
      </c>
      <c r="C5439" s="4" t="s">
        <v>10</v>
      </c>
      <c r="D5439" s="4" t="s">
        <v>14</v>
      </c>
      <c r="E5439" s="4" t="s">
        <v>19</v>
      </c>
      <c r="F5439" s="4" t="s">
        <v>10</v>
      </c>
    </row>
    <row r="5440" spans="1:8">
      <c r="A5440" t="n">
        <v>42990</v>
      </c>
      <c r="B5440" s="39" t="n">
        <v>59</v>
      </c>
      <c r="C5440" s="7" t="n">
        <v>0</v>
      </c>
      <c r="D5440" s="7" t="n">
        <v>13</v>
      </c>
      <c r="E5440" s="7" t="n">
        <v>0.150000005960464</v>
      </c>
      <c r="F5440" s="7" t="n">
        <v>0</v>
      </c>
    </row>
    <row r="5441" spans="1:8">
      <c r="A5441" t="s">
        <v>4</v>
      </c>
      <c r="B5441" s="4" t="s">
        <v>5</v>
      </c>
      <c r="C5441" s="4" t="s">
        <v>10</v>
      </c>
    </row>
    <row r="5442" spans="1:8">
      <c r="A5442" t="n">
        <v>43000</v>
      </c>
      <c r="B5442" s="26" t="n">
        <v>16</v>
      </c>
      <c r="C5442" s="7" t="n">
        <v>50</v>
      </c>
    </row>
    <row r="5443" spans="1:8">
      <c r="A5443" t="s">
        <v>4</v>
      </c>
      <c r="B5443" s="4" t="s">
        <v>5</v>
      </c>
      <c r="C5443" s="4" t="s">
        <v>10</v>
      </c>
      <c r="D5443" s="4" t="s">
        <v>14</v>
      </c>
      <c r="E5443" s="4" t="s">
        <v>19</v>
      </c>
      <c r="F5443" s="4" t="s">
        <v>10</v>
      </c>
    </row>
    <row r="5444" spans="1:8">
      <c r="A5444" t="n">
        <v>43003</v>
      </c>
      <c r="B5444" s="39" t="n">
        <v>59</v>
      </c>
      <c r="C5444" s="7" t="n">
        <v>61489</v>
      </c>
      <c r="D5444" s="7" t="n">
        <v>13</v>
      </c>
      <c r="E5444" s="7" t="n">
        <v>0.150000005960464</v>
      </c>
      <c r="F5444" s="7" t="n">
        <v>0</v>
      </c>
    </row>
    <row r="5445" spans="1:8">
      <c r="A5445" t="s">
        <v>4</v>
      </c>
      <c r="B5445" s="4" t="s">
        <v>5</v>
      </c>
      <c r="C5445" s="4" t="s">
        <v>10</v>
      </c>
    </row>
    <row r="5446" spans="1:8">
      <c r="A5446" t="n">
        <v>43013</v>
      </c>
      <c r="B5446" s="26" t="n">
        <v>16</v>
      </c>
      <c r="C5446" s="7" t="n">
        <v>50</v>
      </c>
    </row>
    <row r="5447" spans="1:8">
      <c r="A5447" t="s">
        <v>4</v>
      </c>
      <c r="B5447" s="4" t="s">
        <v>5</v>
      </c>
      <c r="C5447" s="4" t="s">
        <v>10</v>
      </c>
      <c r="D5447" s="4" t="s">
        <v>14</v>
      </c>
      <c r="E5447" s="4" t="s">
        <v>19</v>
      </c>
      <c r="F5447" s="4" t="s">
        <v>10</v>
      </c>
    </row>
    <row r="5448" spans="1:8">
      <c r="A5448" t="n">
        <v>43016</v>
      </c>
      <c r="B5448" s="39" t="n">
        <v>59</v>
      </c>
      <c r="C5448" s="7" t="n">
        <v>61490</v>
      </c>
      <c r="D5448" s="7" t="n">
        <v>13</v>
      </c>
      <c r="E5448" s="7" t="n">
        <v>0.150000005960464</v>
      </c>
      <c r="F5448" s="7" t="n">
        <v>0</v>
      </c>
    </row>
    <row r="5449" spans="1:8">
      <c r="A5449" t="s">
        <v>4</v>
      </c>
      <c r="B5449" s="4" t="s">
        <v>5</v>
      </c>
      <c r="C5449" s="4" t="s">
        <v>10</v>
      </c>
    </row>
    <row r="5450" spans="1:8">
      <c r="A5450" t="n">
        <v>43026</v>
      </c>
      <c r="B5450" s="26" t="n">
        <v>16</v>
      </c>
      <c r="C5450" s="7" t="n">
        <v>50</v>
      </c>
    </row>
    <row r="5451" spans="1:8">
      <c r="A5451" t="s">
        <v>4</v>
      </c>
      <c r="B5451" s="4" t="s">
        <v>5</v>
      </c>
      <c r="C5451" s="4" t="s">
        <v>10</v>
      </c>
      <c r="D5451" s="4" t="s">
        <v>14</v>
      </c>
      <c r="E5451" s="4" t="s">
        <v>19</v>
      </c>
      <c r="F5451" s="4" t="s">
        <v>10</v>
      </c>
    </row>
    <row r="5452" spans="1:8">
      <c r="A5452" t="n">
        <v>43029</v>
      </c>
      <c r="B5452" s="39" t="n">
        <v>59</v>
      </c>
      <c r="C5452" s="7" t="n">
        <v>61488</v>
      </c>
      <c r="D5452" s="7" t="n">
        <v>13</v>
      </c>
      <c r="E5452" s="7" t="n">
        <v>0.150000005960464</v>
      </c>
      <c r="F5452" s="7" t="n">
        <v>0</v>
      </c>
    </row>
    <row r="5453" spans="1:8">
      <c r="A5453" t="s">
        <v>4</v>
      </c>
      <c r="B5453" s="4" t="s">
        <v>5</v>
      </c>
      <c r="C5453" s="4" t="s">
        <v>10</v>
      </c>
    </row>
    <row r="5454" spans="1:8">
      <c r="A5454" t="n">
        <v>43039</v>
      </c>
      <c r="B5454" s="26" t="n">
        <v>16</v>
      </c>
      <c r="C5454" s="7" t="n">
        <v>50</v>
      </c>
    </row>
    <row r="5455" spans="1:8">
      <c r="A5455" t="s">
        <v>4</v>
      </c>
      <c r="B5455" s="4" t="s">
        <v>5</v>
      </c>
      <c r="C5455" s="4" t="s">
        <v>10</v>
      </c>
      <c r="D5455" s="4" t="s">
        <v>14</v>
      </c>
      <c r="E5455" s="4" t="s">
        <v>19</v>
      </c>
      <c r="F5455" s="4" t="s">
        <v>10</v>
      </c>
    </row>
    <row r="5456" spans="1:8">
      <c r="A5456" t="n">
        <v>43042</v>
      </c>
      <c r="B5456" s="39" t="n">
        <v>59</v>
      </c>
      <c r="C5456" s="7" t="n">
        <v>7032</v>
      </c>
      <c r="D5456" s="7" t="n">
        <v>13</v>
      </c>
      <c r="E5456" s="7" t="n">
        <v>0.150000005960464</v>
      </c>
      <c r="F5456" s="7" t="n">
        <v>0</v>
      </c>
    </row>
    <row r="5457" spans="1:6">
      <c r="A5457" t="s">
        <v>4</v>
      </c>
      <c r="B5457" s="4" t="s">
        <v>5</v>
      </c>
      <c r="C5457" s="4" t="s">
        <v>10</v>
      </c>
    </row>
    <row r="5458" spans="1:6">
      <c r="A5458" t="n">
        <v>43052</v>
      </c>
      <c r="B5458" s="26" t="n">
        <v>16</v>
      </c>
      <c r="C5458" s="7" t="n">
        <v>1300</v>
      </c>
    </row>
    <row r="5459" spans="1:6">
      <c r="A5459" t="s">
        <v>4</v>
      </c>
      <c r="B5459" s="4" t="s">
        <v>5</v>
      </c>
      <c r="C5459" s="4" t="s">
        <v>14</v>
      </c>
      <c r="D5459" s="4" t="s">
        <v>10</v>
      </c>
      <c r="E5459" s="4" t="s">
        <v>19</v>
      </c>
    </row>
    <row r="5460" spans="1:6">
      <c r="A5460" t="n">
        <v>43055</v>
      </c>
      <c r="B5460" s="46" t="n">
        <v>58</v>
      </c>
      <c r="C5460" s="7" t="n">
        <v>101</v>
      </c>
      <c r="D5460" s="7" t="n">
        <v>500</v>
      </c>
      <c r="E5460" s="7" t="n">
        <v>1</v>
      </c>
    </row>
    <row r="5461" spans="1:6">
      <c r="A5461" t="s">
        <v>4</v>
      </c>
      <c r="B5461" s="4" t="s">
        <v>5</v>
      </c>
      <c r="C5461" s="4" t="s">
        <v>14</v>
      </c>
      <c r="D5461" s="4" t="s">
        <v>10</v>
      </c>
    </row>
    <row r="5462" spans="1:6">
      <c r="A5462" t="n">
        <v>43063</v>
      </c>
      <c r="B5462" s="46" t="n">
        <v>58</v>
      </c>
      <c r="C5462" s="7" t="n">
        <v>254</v>
      </c>
      <c r="D5462" s="7" t="n">
        <v>0</v>
      </c>
    </row>
    <row r="5463" spans="1:6">
      <c r="A5463" t="s">
        <v>4</v>
      </c>
      <c r="B5463" s="4" t="s">
        <v>5</v>
      </c>
      <c r="C5463" s="4" t="s">
        <v>14</v>
      </c>
      <c r="D5463" s="4" t="s">
        <v>14</v>
      </c>
      <c r="E5463" s="4" t="s">
        <v>19</v>
      </c>
      <c r="F5463" s="4" t="s">
        <v>19</v>
      </c>
      <c r="G5463" s="4" t="s">
        <v>19</v>
      </c>
      <c r="H5463" s="4" t="s">
        <v>10</v>
      </c>
    </row>
    <row r="5464" spans="1:6">
      <c r="A5464" t="n">
        <v>43067</v>
      </c>
      <c r="B5464" s="52" t="n">
        <v>45</v>
      </c>
      <c r="C5464" s="7" t="n">
        <v>2</v>
      </c>
      <c r="D5464" s="7" t="n">
        <v>3</v>
      </c>
      <c r="E5464" s="7" t="n">
        <v>-9.63000011444092</v>
      </c>
      <c r="F5464" s="7" t="n">
        <v>13.9799995422363</v>
      </c>
      <c r="G5464" s="7" t="n">
        <v>71.9000015258789</v>
      </c>
      <c r="H5464" s="7" t="n">
        <v>0</v>
      </c>
    </row>
    <row r="5465" spans="1:6">
      <c r="A5465" t="s">
        <v>4</v>
      </c>
      <c r="B5465" s="4" t="s">
        <v>5</v>
      </c>
      <c r="C5465" s="4" t="s">
        <v>14</v>
      </c>
      <c r="D5465" s="4" t="s">
        <v>14</v>
      </c>
      <c r="E5465" s="4" t="s">
        <v>19</v>
      </c>
      <c r="F5465" s="4" t="s">
        <v>19</v>
      </c>
      <c r="G5465" s="4" t="s">
        <v>19</v>
      </c>
      <c r="H5465" s="4" t="s">
        <v>10</v>
      </c>
      <c r="I5465" s="4" t="s">
        <v>14</v>
      </c>
    </row>
    <row r="5466" spans="1:6">
      <c r="A5466" t="n">
        <v>43084</v>
      </c>
      <c r="B5466" s="52" t="n">
        <v>45</v>
      </c>
      <c r="C5466" s="7" t="n">
        <v>4</v>
      </c>
      <c r="D5466" s="7" t="n">
        <v>3</v>
      </c>
      <c r="E5466" s="7" t="n">
        <v>4.75</v>
      </c>
      <c r="F5466" s="7" t="n">
        <v>264.309997558594</v>
      </c>
      <c r="G5466" s="7" t="n">
        <v>0.579999983310699</v>
      </c>
      <c r="H5466" s="7" t="n">
        <v>0</v>
      </c>
      <c r="I5466" s="7" t="n">
        <v>0</v>
      </c>
    </row>
    <row r="5467" spans="1:6">
      <c r="A5467" t="s">
        <v>4</v>
      </c>
      <c r="B5467" s="4" t="s">
        <v>5</v>
      </c>
      <c r="C5467" s="4" t="s">
        <v>14</v>
      </c>
      <c r="D5467" s="4" t="s">
        <v>14</v>
      </c>
      <c r="E5467" s="4" t="s">
        <v>19</v>
      </c>
      <c r="F5467" s="4" t="s">
        <v>10</v>
      </c>
    </row>
    <row r="5468" spans="1:6">
      <c r="A5468" t="n">
        <v>43102</v>
      </c>
      <c r="B5468" s="52" t="n">
        <v>45</v>
      </c>
      <c r="C5468" s="7" t="n">
        <v>5</v>
      </c>
      <c r="D5468" s="7" t="n">
        <v>3</v>
      </c>
      <c r="E5468" s="7" t="n">
        <v>5.19999980926514</v>
      </c>
      <c r="F5468" s="7" t="n">
        <v>0</v>
      </c>
    </row>
    <row r="5469" spans="1:6">
      <c r="A5469" t="s">
        <v>4</v>
      </c>
      <c r="B5469" s="4" t="s">
        <v>5</v>
      </c>
      <c r="C5469" s="4" t="s">
        <v>14</v>
      </c>
      <c r="D5469" s="4" t="s">
        <v>14</v>
      </c>
      <c r="E5469" s="4" t="s">
        <v>19</v>
      </c>
      <c r="F5469" s="4" t="s">
        <v>10</v>
      </c>
    </row>
    <row r="5470" spans="1:6">
      <c r="A5470" t="n">
        <v>43111</v>
      </c>
      <c r="B5470" s="52" t="n">
        <v>45</v>
      </c>
      <c r="C5470" s="7" t="n">
        <v>11</v>
      </c>
      <c r="D5470" s="7" t="n">
        <v>3</v>
      </c>
      <c r="E5470" s="7" t="n">
        <v>38</v>
      </c>
      <c r="F5470" s="7" t="n">
        <v>0</v>
      </c>
    </row>
    <row r="5471" spans="1:6">
      <c r="A5471" t="s">
        <v>4</v>
      </c>
      <c r="B5471" s="4" t="s">
        <v>5</v>
      </c>
      <c r="C5471" s="4" t="s">
        <v>10</v>
      </c>
      <c r="D5471" s="4" t="s">
        <v>14</v>
      </c>
      <c r="E5471" s="4" t="s">
        <v>14</v>
      </c>
      <c r="F5471" s="4" t="s">
        <v>6</v>
      </c>
    </row>
    <row r="5472" spans="1:6">
      <c r="A5472" t="n">
        <v>43120</v>
      </c>
      <c r="B5472" s="32" t="n">
        <v>20</v>
      </c>
      <c r="C5472" s="7" t="n">
        <v>8</v>
      </c>
      <c r="D5472" s="7" t="n">
        <v>2</v>
      </c>
      <c r="E5472" s="7" t="n">
        <v>11</v>
      </c>
      <c r="F5472" s="7" t="s">
        <v>450</v>
      </c>
    </row>
    <row r="5473" spans="1:9">
      <c r="A5473" t="s">
        <v>4</v>
      </c>
      <c r="B5473" s="4" t="s">
        <v>5</v>
      </c>
      <c r="C5473" s="4" t="s">
        <v>14</v>
      </c>
    </row>
    <row r="5474" spans="1:9">
      <c r="A5474" t="n">
        <v>43145</v>
      </c>
      <c r="B5474" s="53" t="n">
        <v>116</v>
      </c>
      <c r="C5474" s="7" t="n">
        <v>0</v>
      </c>
    </row>
    <row r="5475" spans="1:9">
      <c r="A5475" t="s">
        <v>4</v>
      </c>
      <c r="B5475" s="4" t="s">
        <v>5</v>
      </c>
      <c r="C5475" s="4" t="s">
        <v>14</v>
      </c>
      <c r="D5475" s="4" t="s">
        <v>10</v>
      </c>
    </row>
    <row r="5476" spans="1:9">
      <c r="A5476" t="n">
        <v>43147</v>
      </c>
      <c r="B5476" s="53" t="n">
        <v>116</v>
      </c>
      <c r="C5476" s="7" t="n">
        <v>2</v>
      </c>
      <c r="D5476" s="7" t="n">
        <v>1</v>
      </c>
    </row>
    <row r="5477" spans="1:9">
      <c r="A5477" t="s">
        <v>4</v>
      </c>
      <c r="B5477" s="4" t="s">
        <v>5</v>
      </c>
      <c r="C5477" s="4" t="s">
        <v>14</v>
      </c>
      <c r="D5477" s="4" t="s">
        <v>9</v>
      </c>
    </row>
    <row r="5478" spans="1:9">
      <c r="A5478" t="n">
        <v>43151</v>
      </c>
      <c r="B5478" s="53" t="n">
        <v>116</v>
      </c>
      <c r="C5478" s="7" t="n">
        <v>5</v>
      </c>
      <c r="D5478" s="7" t="n">
        <v>1157234688</v>
      </c>
    </row>
    <row r="5479" spans="1:9">
      <c r="A5479" t="s">
        <v>4</v>
      </c>
      <c r="B5479" s="4" t="s">
        <v>5</v>
      </c>
      <c r="C5479" s="4" t="s">
        <v>14</v>
      </c>
      <c r="D5479" s="4" t="s">
        <v>10</v>
      </c>
    </row>
    <row r="5480" spans="1:9">
      <c r="A5480" t="n">
        <v>43157</v>
      </c>
      <c r="B5480" s="53" t="n">
        <v>116</v>
      </c>
      <c r="C5480" s="7" t="n">
        <v>6</v>
      </c>
      <c r="D5480" s="7" t="n">
        <v>1</v>
      </c>
    </row>
    <row r="5481" spans="1:9">
      <c r="A5481" t="s">
        <v>4</v>
      </c>
      <c r="B5481" s="4" t="s">
        <v>5</v>
      </c>
      <c r="C5481" s="4" t="s">
        <v>14</v>
      </c>
      <c r="D5481" s="4" t="s">
        <v>14</v>
      </c>
      <c r="E5481" s="4" t="s">
        <v>19</v>
      </c>
      <c r="F5481" s="4" t="s">
        <v>19</v>
      </c>
      <c r="G5481" s="4" t="s">
        <v>19</v>
      </c>
      <c r="H5481" s="4" t="s">
        <v>10</v>
      </c>
    </row>
    <row r="5482" spans="1:9">
      <c r="A5482" t="n">
        <v>43161</v>
      </c>
      <c r="B5482" s="52" t="n">
        <v>45</v>
      </c>
      <c r="C5482" s="7" t="n">
        <v>2</v>
      </c>
      <c r="D5482" s="7" t="n">
        <v>3</v>
      </c>
      <c r="E5482" s="7" t="n">
        <v>-7.44999980926514</v>
      </c>
      <c r="F5482" s="7" t="n">
        <v>13.960000038147</v>
      </c>
      <c r="G5482" s="7" t="n">
        <v>73.2300033569336</v>
      </c>
      <c r="H5482" s="7" t="n">
        <v>4000</v>
      </c>
    </row>
    <row r="5483" spans="1:9">
      <c r="A5483" t="s">
        <v>4</v>
      </c>
      <c r="B5483" s="4" t="s">
        <v>5</v>
      </c>
      <c r="C5483" s="4" t="s">
        <v>14</v>
      </c>
      <c r="D5483" s="4" t="s">
        <v>14</v>
      </c>
      <c r="E5483" s="4" t="s">
        <v>19</v>
      </c>
      <c r="F5483" s="4" t="s">
        <v>19</v>
      </c>
      <c r="G5483" s="4" t="s">
        <v>19</v>
      </c>
      <c r="H5483" s="4" t="s">
        <v>10</v>
      </c>
      <c r="I5483" s="4" t="s">
        <v>14</v>
      </c>
    </row>
    <row r="5484" spans="1:9">
      <c r="A5484" t="n">
        <v>43178</v>
      </c>
      <c r="B5484" s="52" t="n">
        <v>45</v>
      </c>
      <c r="C5484" s="7" t="n">
        <v>4</v>
      </c>
      <c r="D5484" s="7" t="n">
        <v>3</v>
      </c>
      <c r="E5484" s="7" t="n">
        <v>0.509999990463257</v>
      </c>
      <c r="F5484" s="7" t="n">
        <v>311.730010986328</v>
      </c>
      <c r="G5484" s="7" t="n">
        <v>0.579999983310699</v>
      </c>
      <c r="H5484" s="7" t="n">
        <v>4000</v>
      </c>
      <c r="I5484" s="7" t="n">
        <v>1</v>
      </c>
    </row>
    <row r="5485" spans="1:9">
      <c r="A5485" t="s">
        <v>4</v>
      </c>
      <c r="B5485" s="4" t="s">
        <v>5</v>
      </c>
      <c r="C5485" s="4" t="s">
        <v>14</v>
      </c>
      <c r="D5485" s="4" t="s">
        <v>14</v>
      </c>
      <c r="E5485" s="4" t="s">
        <v>19</v>
      </c>
      <c r="F5485" s="4" t="s">
        <v>10</v>
      </c>
    </row>
    <row r="5486" spans="1:9">
      <c r="A5486" t="n">
        <v>43196</v>
      </c>
      <c r="B5486" s="52" t="n">
        <v>45</v>
      </c>
      <c r="C5486" s="7" t="n">
        <v>5</v>
      </c>
      <c r="D5486" s="7" t="n">
        <v>3</v>
      </c>
      <c r="E5486" s="7" t="n">
        <v>2.20000004768372</v>
      </c>
      <c r="F5486" s="7" t="n">
        <v>4000</v>
      </c>
    </row>
    <row r="5487" spans="1:9">
      <c r="A5487" t="s">
        <v>4</v>
      </c>
      <c r="B5487" s="4" t="s">
        <v>5</v>
      </c>
      <c r="C5487" s="4" t="s">
        <v>14</v>
      </c>
      <c r="D5487" s="4" t="s">
        <v>14</v>
      </c>
      <c r="E5487" s="4" t="s">
        <v>19</v>
      </c>
      <c r="F5487" s="4" t="s">
        <v>10</v>
      </c>
    </row>
    <row r="5488" spans="1:9">
      <c r="A5488" t="n">
        <v>43205</v>
      </c>
      <c r="B5488" s="52" t="n">
        <v>45</v>
      </c>
      <c r="C5488" s="7" t="n">
        <v>11</v>
      </c>
      <c r="D5488" s="7" t="n">
        <v>3</v>
      </c>
      <c r="E5488" s="7" t="n">
        <v>38</v>
      </c>
      <c r="F5488" s="7" t="n">
        <v>4000</v>
      </c>
    </row>
    <row r="5489" spans="1:9">
      <c r="A5489" t="s">
        <v>4</v>
      </c>
      <c r="B5489" s="4" t="s">
        <v>5</v>
      </c>
      <c r="C5489" s="4" t="s">
        <v>14</v>
      </c>
      <c r="D5489" s="4" t="s">
        <v>10</v>
      </c>
    </row>
    <row r="5490" spans="1:9">
      <c r="A5490" t="n">
        <v>43214</v>
      </c>
      <c r="B5490" s="46" t="n">
        <v>58</v>
      </c>
      <c r="C5490" s="7" t="n">
        <v>255</v>
      </c>
      <c r="D5490" s="7" t="n">
        <v>0</v>
      </c>
    </row>
    <row r="5491" spans="1:9">
      <c r="A5491" t="s">
        <v>4</v>
      </c>
      <c r="B5491" s="4" t="s">
        <v>5</v>
      </c>
      <c r="C5491" s="4" t="s">
        <v>10</v>
      </c>
    </row>
    <row r="5492" spans="1:9">
      <c r="A5492" t="n">
        <v>43218</v>
      </c>
      <c r="B5492" s="26" t="n">
        <v>16</v>
      </c>
      <c r="C5492" s="7" t="n">
        <v>300</v>
      </c>
    </row>
    <row r="5493" spans="1:9">
      <c r="A5493" t="s">
        <v>4</v>
      </c>
      <c r="B5493" s="4" t="s">
        <v>5</v>
      </c>
      <c r="C5493" s="4" t="s">
        <v>14</v>
      </c>
      <c r="D5493" s="4" t="s">
        <v>10</v>
      </c>
      <c r="E5493" s="4" t="s">
        <v>6</v>
      </c>
      <c r="F5493" s="4" t="s">
        <v>6</v>
      </c>
      <c r="G5493" s="4" t="s">
        <v>6</v>
      </c>
      <c r="H5493" s="4" t="s">
        <v>6</v>
      </c>
    </row>
    <row r="5494" spans="1:9">
      <c r="A5494" t="n">
        <v>43221</v>
      </c>
      <c r="B5494" s="35" t="n">
        <v>51</v>
      </c>
      <c r="C5494" s="7" t="n">
        <v>3</v>
      </c>
      <c r="D5494" s="7" t="n">
        <v>0</v>
      </c>
      <c r="E5494" s="7" t="s">
        <v>451</v>
      </c>
      <c r="F5494" s="7" t="s">
        <v>452</v>
      </c>
      <c r="G5494" s="7" t="s">
        <v>262</v>
      </c>
      <c r="H5494" s="7" t="s">
        <v>261</v>
      </c>
    </row>
    <row r="5495" spans="1:9">
      <c r="A5495" t="s">
        <v>4</v>
      </c>
      <c r="B5495" s="4" t="s">
        <v>5</v>
      </c>
      <c r="C5495" s="4" t="s">
        <v>14</v>
      </c>
      <c r="D5495" s="4" t="s">
        <v>10</v>
      </c>
      <c r="E5495" s="4" t="s">
        <v>6</v>
      </c>
      <c r="F5495" s="4" t="s">
        <v>6</v>
      </c>
      <c r="G5495" s="4" t="s">
        <v>6</v>
      </c>
      <c r="H5495" s="4" t="s">
        <v>6</v>
      </c>
    </row>
    <row r="5496" spans="1:9">
      <c r="A5496" t="n">
        <v>43234</v>
      </c>
      <c r="B5496" s="35" t="n">
        <v>51</v>
      </c>
      <c r="C5496" s="7" t="n">
        <v>3</v>
      </c>
      <c r="D5496" s="7" t="n">
        <v>61489</v>
      </c>
      <c r="E5496" s="7" t="s">
        <v>451</v>
      </c>
      <c r="F5496" s="7" t="s">
        <v>452</v>
      </c>
      <c r="G5496" s="7" t="s">
        <v>262</v>
      </c>
      <c r="H5496" s="7" t="s">
        <v>261</v>
      </c>
    </row>
    <row r="5497" spans="1:9">
      <c r="A5497" t="s">
        <v>4</v>
      </c>
      <c r="B5497" s="4" t="s">
        <v>5</v>
      </c>
      <c r="C5497" s="4" t="s">
        <v>14</v>
      </c>
      <c r="D5497" s="4" t="s">
        <v>10</v>
      </c>
      <c r="E5497" s="4" t="s">
        <v>6</v>
      </c>
      <c r="F5497" s="4" t="s">
        <v>6</v>
      </c>
      <c r="G5497" s="4" t="s">
        <v>6</v>
      </c>
      <c r="H5497" s="4" t="s">
        <v>6</v>
      </c>
    </row>
    <row r="5498" spans="1:9">
      <c r="A5498" t="n">
        <v>43247</v>
      </c>
      <c r="B5498" s="35" t="n">
        <v>51</v>
      </c>
      <c r="C5498" s="7" t="n">
        <v>3</v>
      </c>
      <c r="D5498" s="7" t="n">
        <v>61490</v>
      </c>
      <c r="E5498" s="7" t="s">
        <v>451</v>
      </c>
      <c r="F5498" s="7" t="s">
        <v>452</v>
      </c>
      <c r="G5498" s="7" t="s">
        <v>262</v>
      </c>
      <c r="H5498" s="7" t="s">
        <v>261</v>
      </c>
    </row>
    <row r="5499" spans="1:9">
      <c r="A5499" t="s">
        <v>4</v>
      </c>
      <c r="B5499" s="4" t="s">
        <v>5</v>
      </c>
      <c r="C5499" s="4" t="s">
        <v>14</v>
      </c>
      <c r="D5499" s="4" t="s">
        <v>10</v>
      </c>
      <c r="E5499" s="4" t="s">
        <v>6</v>
      </c>
      <c r="F5499" s="4" t="s">
        <v>6</v>
      </c>
      <c r="G5499" s="4" t="s">
        <v>6</v>
      </c>
      <c r="H5499" s="4" t="s">
        <v>6</v>
      </c>
    </row>
    <row r="5500" spans="1:9">
      <c r="A5500" t="n">
        <v>43260</v>
      </c>
      <c r="B5500" s="35" t="n">
        <v>51</v>
      </c>
      <c r="C5500" s="7" t="n">
        <v>3</v>
      </c>
      <c r="D5500" s="7" t="n">
        <v>61488</v>
      </c>
      <c r="E5500" s="7" t="s">
        <v>451</v>
      </c>
      <c r="F5500" s="7" t="s">
        <v>452</v>
      </c>
      <c r="G5500" s="7" t="s">
        <v>262</v>
      </c>
      <c r="H5500" s="7" t="s">
        <v>261</v>
      </c>
    </row>
    <row r="5501" spans="1:9">
      <c r="A5501" t="s">
        <v>4</v>
      </c>
      <c r="B5501" s="4" t="s">
        <v>5</v>
      </c>
      <c r="C5501" s="4" t="s">
        <v>14</v>
      </c>
      <c r="D5501" s="4" t="s">
        <v>10</v>
      </c>
      <c r="E5501" s="4" t="s">
        <v>6</v>
      </c>
      <c r="F5501" s="4" t="s">
        <v>6</v>
      </c>
      <c r="G5501" s="4" t="s">
        <v>6</v>
      </c>
      <c r="H5501" s="4" t="s">
        <v>6</v>
      </c>
    </row>
    <row r="5502" spans="1:9">
      <c r="A5502" t="n">
        <v>43273</v>
      </c>
      <c r="B5502" s="35" t="n">
        <v>51</v>
      </c>
      <c r="C5502" s="7" t="n">
        <v>3</v>
      </c>
      <c r="D5502" s="7" t="n">
        <v>7032</v>
      </c>
      <c r="E5502" s="7" t="s">
        <v>451</v>
      </c>
      <c r="F5502" s="7" t="s">
        <v>452</v>
      </c>
      <c r="G5502" s="7" t="s">
        <v>262</v>
      </c>
      <c r="H5502" s="7" t="s">
        <v>261</v>
      </c>
    </row>
    <row r="5503" spans="1:9">
      <c r="A5503" t="s">
        <v>4</v>
      </c>
      <c r="B5503" s="4" t="s">
        <v>5</v>
      </c>
      <c r="C5503" s="4" t="s">
        <v>10</v>
      </c>
      <c r="D5503" s="4" t="s">
        <v>10</v>
      </c>
      <c r="E5503" s="4" t="s">
        <v>10</v>
      </c>
    </row>
    <row r="5504" spans="1:9">
      <c r="A5504" t="n">
        <v>43286</v>
      </c>
      <c r="B5504" s="42" t="n">
        <v>61</v>
      </c>
      <c r="C5504" s="7" t="n">
        <v>61488</v>
      </c>
      <c r="D5504" s="7" t="n">
        <v>8</v>
      </c>
      <c r="E5504" s="7" t="n">
        <v>1000</v>
      </c>
    </row>
    <row r="5505" spans="1:8">
      <c r="A5505" t="s">
        <v>4</v>
      </c>
      <c r="B5505" s="4" t="s">
        <v>5</v>
      </c>
      <c r="C5505" s="4" t="s">
        <v>10</v>
      </c>
      <c r="D5505" s="4" t="s">
        <v>14</v>
      </c>
      <c r="E5505" s="4" t="s">
        <v>14</v>
      </c>
      <c r="F5505" s="4" t="s">
        <v>6</v>
      </c>
    </row>
    <row r="5506" spans="1:8">
      <c r="A5506" t="n">
        <v>43293</v>
      </c>
      <c r="B5506" s="32" t="n">
        <v>20</v>
      </c>
      <c r="C5506" s="7" t="n">
        <v>61488</v>
      </c>
      <c r="D5506" s="7" t="n">
        <v>2</v>
      </c>
      <c r="E5506" s="7" t="n">
        <v>11</v>
      </c>
      <c r="F5506" s="7" t="s">
        <v>453</v>
      </c>
    </row>
    <row r="5507" spans="1:8">
      <c r="A5507" t="s">
        <v>4</v>
      </c>
      <c r="B5507" s="4" t="s">
        <v>5</v>
      </c>
      <c r="C5507" s="4" t="s">
        <v>10</v>
      </c>
      <c r="D5507" s="4" t="s">
        <v>10</v>
      </c>
      <c r="E5507" s="4" t="s">
        <v>10</v>
      </c>
    </row>
    <row r="5508" spans="1:8">
      <c r="A5508" t="n">
        <v>43319</v>
      </c>
      <c r="B5508" s="42" t="n">
        <v>61</v>
      </c>
      <c r="C5508" s="7" t="n">
        <v>7032</v>
      </c>
      <c r="D5508" s="7" t="n">
        <v>8</v>
      </c>
      <c r="E5508" s="7" t="n">
        <v>1000</v>
      </c>
    </row>
    <row r="5509" spans="1:8">
      <c r="A5509" t="s">
        <v>4</v>
      </c>
      <c r="B5509" s="4" t="s">
        <v>5</v>
      </c>
      <c r="C5509" s="4" t="s">
        <v>10</v>
      </c>
      <c r="D5509" s="4" t="s">
        <v>14</v>
      </c>
      <c r="E5509" s="4" t="s">
        <v>14</v>
      </c>
      <c r="F5509" s="4" t="s">
        <v>6</v>
      </c>
    </row>
    <row r="5510" spans="1:8">
      <c r="A5510" t="n">
        <v>43326</v>
      </c>
      <c r="B5510" s="32" t="n">
        <v>20</v>
      </c>
      <c r="C5510" s="7" t="n">
        <v>7032</v>
      </c>
      <c r="D5510" s="7" t="n">
        <v>2</v>
      </c>
      <c r="E5510" s="7" t="n">
        <v>11</v>
      </c>
      <c r="F5510" s="7" t="s">
        <v>454</v>
      </c>
    </row>
    <row r="5511" spans="1:8">
      <c r="A5511" t="s">
        <v>4</v>
      </c>
      <c r="B5511" s="4" t="s">
        <v>5</v>
      </c>
      <c r="C5511" s="4" t="s">
        <v>10</v>
      </c>
    </row>
    <row r="5512" spans="1:8">
      <c r="A5512" t="n">
        <v>43353</v>
      </c>
      <c r="B5512" s="26" t="n">
        <v>16</v>
      </c>
      <c r="C5512" s="7" t="n">
        <v>100</v>
      </c>
    </row>
    <row r="5513" spans="1:8">
      <c r="A5513" t="s">
        <v>4</v>
      </c>
      <c r="B5513" s="4" t="s">
        <v>5</v>
      </c>
      <c r="C5513" s="4" t="s">
        <v>10</v>
      </c>
      <c r="D5513" s="4" t="s">
        <v>10</v>
      </c>
      <c r="E5513" s="4" t="s">
        <v>10</v>
      </c>
    </row>
    <row r="5514" spans="1:8">
      <c r="A5514" t="n">
        <v>43356</v>
      </c>
      <c r="B5514" s="42" t="n">
        <v>61</v>
      </c>
      <c r="C5514" s="7" t="n">
        <v>0</v>
      </c>
      <c r="D5514" s="7" t="n">
        <v>8</v>
      </c>
      <c r="E5514" s="7" t="n">
        <v>1000</v>
      </c>
    </row>
    <row r="5515" spans="1:8">
      <c r="A5515" t="s">
        <v>4</v>
      </c>
      <c r="B5515" s="4" t="s">
        <v>5</v>
      </c>
      <c r="C5515" s="4" t="s">
        <v>10</v>
      </c>
      <c r="D5515" s="4" t="s">
        <v>14</v>
      </c>
      <c r="E5515" s="4" t="s">
        <v>14</v>
      </c>
      <c r="F5515" s="4" t="s">
        <v>6</v>
      </c>
    </row>
    <row r="5516" spans="1:8">
      <c r="A5516" t="n">
        <v>43363</v>
      </c>
      <c r="B5516" s="32" t="n">
        <v>20</v>
      </c>
      <c r="C5516" s="7" t="n">
        <v>0</v>
      </c>
      <c r="D5516" s="7" t="n">
        <v>2</v>
      </c>
      <c r="E5516" s="7" t="n">
        <v>11</v>
      </c>
      <c r="F5516" s="7" t="s">
        <v>455</v>
      </c>
    </row>
    <row r="5517" spans="1:8">
      <c r="A5517" t="s">
        <v>4</v>
      </c>
      <c r="B5517" s="4" t="s">
        <v>5</v>
      </c>
      <c r="C5517" s="4" t="s">
        <v>10</v>
      </c>
    </row>
    <row r="5518" spans="1:8">
      <c r="A5518" t="n">
        <v>43387</v>
      </c>
      <c r="B5518" s="26" t="n">
        <v>16</v>
      </c>
      <c r="C5518" s="7" t="n">
        <v>100</v>
      </c>
    </row>
    <row r="5519" spans="1:8">
      <c r="A5519" t="s">
        <v>4</v>
      </c>
      <c r="B5519" s="4" t="s">
        <v>5</v>
      </c>
      <c r="C5519" s="4" t="s">
        <v>10</v>
      </c>
      <c r="D5519" s="4" t="s">
        <v>19</v>
      </c>
      <c r="E5519" s="4" t="s">
        <v>19</v>
      </c>
      <c r="F5519" s="4" t="s">
        <v>14</v>
      </c>
    </row>
    <row r="5520" spans="1:8">
      <c r="A5520" t="n">
        <v>43390</v>
      </c>
      <c r="B5520" s="60" t="n">
        <v>52</v>
      </c>
      <c r="C5520" s="7" t="n">
        <v>61488</v>
      </c>
      <c r="D5520" s="7" t="n">
        <v>248.800003051758</v>
      </c>
      <c r="E5520" s="7" t="n">
        <v>10</v>
      </c>
      <c r="F5520" s="7" t="n">
        <v>0</v>
      </c>
    </row>
    <row r="5521" spans="1:6">
      <c r="A5521" t="s">
        <v>4</v>
      </c>
      <c r="B5521" s="4" t="s">
        <v>5</v>
      </c>
      <c r="C5521" s="4" t="s">
        <v>10</v>
      </c>
      <c r="D5521" s="4" t="s">
        <v>10</v>
      </c>
      <c r="E5521" s="4" t="s">
        <v>10</v>
      </c>
    </row>
    <row r="5522" spans="1:6">
      <c r="A5522" t="n">
        <v>43402</v>
      </c>
      <c r="B5522" s="42" t="n">
        <v>61</v>
      </c>
      <c r="C5522" s="7" t="n">
        <v>61490</v>
      </c>
      <c r="D5522" s="7" t="n">
        <v>8</v>
      </c>
      <c r="E5522" s="7" t="n">
        <v>1000</v>
      </c>
    </row>
    <row r="5523" spans="1:6">
      <c r="A5523" t="s">
        <v>4</v>
      </c>
      <c r="B5523" s="4" t="s">
        <v>5</v>
      </c>
      <c r="C5523" s="4" t="s">
        <v>10</v>
      </c>
      <c r="D5523" s="4" t="s">
        <v>10</v>
      </c>
      <c r="E5523" s="4" t="s">
        <v>10</v>
      </c>
    </row>
    <row r="5524" spans="1:6">
      <c r="A5524" t="n">
        <v>43409</v>
      </c>
      <c r="B5524" s="42" t="n">
        <v>61</v>
      </c>
      <c r="C5524" s="7" t="n">
        <v>61489</v>
      </c>
      <c r="D5524" s="7" t="n">
        <v>8</v>
      </c>
      <c r="E5524" s="7" t="n">
        <v>1000</v>
      </c>
    </row>
    <row r="5525" spans="1:6">
      <c r="A5525" t="s">
        <v>4</v>
      </c>
      <c r="B5525" s="4" t="s">
        <v>5</v>
      </c>
      <c r="C5525" s="4" t="s">
        <v>14</v>
      </c>
      <c r="D5525" s="33" t="s">
        <v>98</v>
      </c>
      <c r="E5525" s="4" t="s">
        <v>5</v>
      </c>
      <c r="F5525" s="4" t="s">
        <v>14</v>
      </c>
      <c r="G5525" s="4" t="s">
        <v>10</v>
      </c>
      <c r="H5525" s="33" t="s">
        <v>99</v>
      </c>
      <c r="I5525" s="4" t="s">
        <v>14</v>
      </c>
      <c r="J5525" s="4" t="s">
        <v>20</v>
      </c>
    </row>
    <row r="5526" spans="1:6">
      <c r="A5526" t="n">
        <v>43416</v>
      </c>
      <c r="B5526" s="12" t="n">
        <v>5</v>
      </c>
      <c r="C5526" s="7" t="n">
        <v>28</v>
      </c>
      <c r="D5526" s="33" t="s">
        <v>3</v>
      </c>
      <c r="E5526" s="34" t="n">
        <v>64</v>
      </c>
      <c r="F5526" s="7" t="n">
        <v>5</v>
      </c>
      <c r="G5526" s="7" t="n">
        <v>7</v>
      </c>
      <c r="H5526" s="33" t="s">
        <v>3</v>
      </c>
      <c r="I5526" s="7" t="n">
        <v>1</v>
      </c>
      <c r="J5526" s="13" t="n">
        <f t="normal" ca="1">A5546</f>
        <v>0</v>
      </c>
    </row>
    <row r="5527" spans="1:6">
      <c r="A5527" t="s">
        <v>4</v>
      </c>
      <c r="B5527" s="4" t="s">
        <v>5</v>
      </c>
      <c r="C5527" s="4" t="s">
        <v>10</v>
      </c>
    </row>
    <row r="5528" spans="1:6">
      <c r="A5528" t="n">
        <v>43427</v>
      </c>
      <c r="B5528" s="26" t="n">
        <v>16</v>
      </c>
      <c r="C5528" s="7" t="n">
        <v>100</v>
      </c>
    </row>
    <row r="5529" spans="1:6">
      <c r="A5529" t="s">
        <v>4</v>
      </c>
      <c r="B5529" s="4" t="s">
        <v>5</v>
      </c>
      <c r="C5529" s="4" t="s">
        <v>10</v>
      </c>
      <c r="D5529" s="4" t="s">
        <v>14</v>
      </c>
      <c r="E5529" s="4" t="s">
        <v>14</v>
      </c>
      <c r="F5529" s="4" t="s">
        <v>6</v>
      </c>
    </row>
    <row r="5530" spans="1:6">
      <c r="A5530" t="n">
        <v>43430</v>
      </c>
      <c r="B5530" s="32" t="n">
        <v>20</v>
      </c>
      <c r="C5530" s="7" t="n">
        <v>7</v>
      </c>
      <c r="D5530" s="7" t="n">
        <v>2</v>
      </c>
      <c r="E5530" s="7" t="n">
        <v>11</v>
      </c>
      <c r="F5530" s="7" t="s">
        <v>456</v>
      </c>
    </row>
    <row r="5531" spans="1:6">
      <c r="A5531" t="s">
        <v>4</v>
      </c>
      <c r="B5531" s="4" t="s">
        <v>5</v>
      </c>
      <c r="C5531" s="4" t="s">
        <v>10</v>
      </c>
    </row>
    <row r="5532" spans="1:6">
      <c r="A5532" t="n">
        <v>43456</v>
      </c>
      <c r="B5532" s="26" t="n">
        <v>16</v>
      </c>
      <c r="C5532" s="7" t="n">
        <v>100</v>
      </c>
    </row>
    <row r="5533" spans="1:6">
      <c r="A5533" t="s">
        <v>4</v>
      </c>
      <c r="B5533" s="4" t="s">
        <v>5</v>
      </c>
      <c r="C5533" s="4" t="s">
        <v>14</v>
      </c>
      <c r="D5533" s="33" t="s">
        <v>98</v>
      </c>
      <c r="E5533" s="4" t="s">
        <v>5</v>
      </c>
      <c r="F5533" s="4" t="s">
        <v>14</v>
      </c>
      <c r="G5533" s="4" t="s">
        <v>10</v>
      </c>
      <c r="H5533" s="33" t="s">
        <v>99</v>
      </c>
      <c r="I5533" s="4" t="s">
        <v>14</v>
      </c>
      <c r="J5533" s="4" t="s">
        <v>20</v>
      </c>
    </row>
    <row r="5534" spans="1:6">
      <c r="A5534" t="n">
        <v>43459</v>
      </c>
      <c r="B5534" s="12" t="n">
        <v>5</v>
      </c>
      <c r="C5534" s="7" t="n">
        <v>28</v>
      </c>
      <c r="D5534" s="33" t="s">
        <v>3</v>
      </c>
      <c r="E5534" s="34" t="n">
        <v>64</v>
      </c>
      <c r="F5534" s="7" t="n">
        <v>5</v>
      </c>
      <c r="G5534" s="7" t="n">
        <v>2</v>
      </c>
      <c r="H5534" s="33" t="s">
        <v>3</v>
      </c>
      <c r="I5534" s="7" t="n">
        <v>1</v>
      </c>
      <c r="J5534" s="13" t="n">
        <f t="normal" ca="1">A5540</f>
        <v>0</v>
      </c>
    </row>
    <row r="5535" spans="1:6">
      <c r="A5535" t="s">
        <v>4</v>
      </c>
      <c r="B5535" s="4" t="s">
        <v>5</v>
      </c>
      <c r="C5535" s="4" t="s">
        <v>10</v>
      </c>
      <c r="D5535" s="4" t="s">
        <v>14</v>
      </c>
      <c r="E5535" s="4" t="s">
        <v>14</v>
      </c>
      <c r="F5535" s="4" t="s">
        <v>6</v>
      </c>
    </row>
    <row r="5536" spans="1:6">
      <c r="A5536" t="n">
        <v>43470</v>
      </c>
      <c r="B5536" s="32" t="n">
        <v>20</v>
      </c>
      <c r="C5536" s="7" t="n">
        <v>2</v>
      </c>
      <c r="D5536" s="7" t="n">
        <v>2</v>
      </c>
      <c r="E5536" s="7" t="n">
        <v>11</v>
      </c>
      <c r="F5536" s="7" t="s">
        <v>457</v>
      </c>
    </row>
    <row r="5537" spans="1:10">
      <c r="A5537" t="s">
        <v>4</v>
      </c>
      <c r="B5537" s="4" t="s">
        <v>5</v>
      </c>
      <c r="C5537" s="4" t="s">
        <v>20</v>
      </c>
    </row>
    <row r="5538" spans="1:10">
      <c r="A5538" t="n">
        <v>43496</v>
      </c>
      <c r="B5538" s="15" t="n">
        <v>3</v>
      </c>
      <c r="C5538" s="13" t="n">
        <f t="normal" ca="1">A5544</f>
        <v>0</v>
      </c>
    </row>
    <row r="5539" spans="1:10">
      <c r="A5539" t="s">
        <v>4</v>
      </c>
      <c r="B5539" s="4" t="s">
        <v>5</v>
      </c>
      <c r="C5539" s="4" t="s">
        <v>14</v>
      </c>
      <c r="D5539" s="33" t="s">
        <v>98</v>
      </c>
      <c r="E5539" s="4" t="s">
        <v>5</v>
      </c>
      <c r="F5539" s="4" t="s">
        <v>14</v>
      </c>
      <c r="G5539" s="4" t="s">
        <v>10</v>
      </c>
      <c r="H5539" s="33" t="s">
        <v>99</v>
      </c>
      <c r="I5539" s="4" t="s">
        <v>14</v>
      </c>
      <c r="J5539" s="4" t="s">
        <v>20</v>
      </c>
    </row>
    <row r="5540" spans="1:10">
      <c r="A5540" t="n">
        <v>43501</v>
      </c>
      <c r="B5540" s="12" t="n">
        <v>5</v>
      </c>
      <c r="C5540" s="7" t="n">
        <v>28</v>
      </c>
      <c r="D5540" s="33" t="s">
        <v>3</v>
      </c>
      <c r="E5540" s="34" t="n">
        <v>64</v>
      </c>
      <c r="F5540" s="7" t="n">
        <v>5</v>
      </c>
      <c r="G5540" s="7" t="n">
        <v>4</v>
      </c>
      <c r="H5540" s="33" t="s">
        <v>3</v>
      </c>
      <c r="I5540" s="7" t="n">
        <v>1</v>
      </c>
      <c r="J5540" s="13" t="n">
        <f t="normal" ca="1">A5544</f>
        <v>0</v>
      </c>
    </row>
    <row r="5541" spans="1:10">
      <c r="A5541" t="s">
        <v>4</v>
      </c>
      <c r="B5541" s="4" t="s">
        <v>5</v>
      </c>
      <c r="C5541" s="4" t="s">
        <v>10</v>
      </c>
      <c r="D5541" s="4" t="s">
        <v>14</v>
      </c>
      <c r="E5541" s="4" t="s">
        <v>14</v>
      </c>
      <c r="F5541" s="4" t="s">
        <v>6</v>
      </c>
    </row>
    <row r="5542" spans="1:10">
      <c r="A5542" t="n">
        <v>43512</v>
      </c>
      <c r="B5542" s="32" t="n">
        <v>20</v>
      </c>
      <c r="C5542" s="7" t="n">
        <v>4</v>
      </c>
      <c r="D5542" s="7" t="n">
        <v>2</v>
      </c>
      <c r="E5542" s="7" t="n">
        <v>11</v>
      </c>
      <c r="F5542" s="7" t="s">
        <v>457</v>
      </c>
    </row>
    <row r="5543" spans="1:10">
      <c r="A5543" t="s">
        <v>4</v>
      </c>
      <c r="B5543" s="4" t="s">
        <v>5</v>
      </c>
      <c r="C5543" s="4" t="s">
        <v>20</v>
      </c>
    </row>
    <row r="5544" spans="1:10">
      <c r="A5544" t="n">
        <v>43538</v>
      </c>
      <c r="B5544" s="15" t="n">
        <v>3</v>
      </c>
      <c r="C5544" s="13" t="n">
        <f t="normal" ca="1">A5554</f>
        <v>0</v>
      </c>
    </row>
    <row r="5545" spans="1:10">
      <c r="A5545" t="s">
        <v>4</v>
      </c>
      <c r="B5545" s="4" t="s">
        <v>5</v>
      </c>
      <c r="C5545" s="4" t="s">
        <v>10</v>
      </c>
    </row>
    <row r="5546" spans="1:10">
      <c r="A5546" t="n">
        <v>43543</v>
      </c>
      <c r="B5546" s="26" t="n">
        <v>16</v>
      </c>
      <c r="C5546" s="7" t="n">
        <v>100</v>
      </c>
    </row>
    <row r="5547" spans="1:10">
      <c r="A5547" t="s">
        <v>4</v>
      </c>
      <c r="B5547" s="4" t="s">
        <v>5</v>
      </c>
      <c r="C5547" s="4" t="s">
        <v>10</v>
      </c>
      <c r="D5547" s="4" t="s">
        <v>14</v>
      </c>
      <c r="E5547" s="4" t="s">
        <v>14</v>
      </c>
      <c r="F5547" s="4" t="s">
        <v>6</v>
      </c>
    </row>
    <row r="5548" spans="1:10">
      <c r="A5548" t="n">
        <v>43546</v>
      </c>
      <c r="B5548" s="32" t="n">
        <v>20</v>
      </c>
      <c r="C5548" s="7" t="n">
        <v>4</v>
      </c>
      <c r="D5548" s="7" t="n">
        <v>2</v>
      </c>
      <c r="E5548" s="7" t="n">
        <v>11</v>
      </c>
      <c r="F5548" s="7" t="s">
        <v>456</v>
      </c>
    </row>
    <row r="5549" spans="1:10">
      <c r="A5549" t="s">
        <v>4</v>
      </c>
      <c r="B5549" s="4" t="s">
        <v>5</v>
      </c>
      <c r="C5549" s="4" t="s">
        <v>10</v>
      </c>
    </row>
    <row r="5550" spans="1:10">
      <c r="A5550" t="n">
        <v>43572</v>
      </c>
      <c r="B5550" s="26" t="n">
        <v>16</v>
      </c>
      <c r="C5550" s="7" t="n">
        <v>100</v>
      </c>
    </row>
    <row r="5551" spans="1:10">
      <c r="A5551" t="s">
        <v>4</v>
      </c>
      <c r="B5551" s="4" t="s">
        <v>5</v>
      </c>
      <c r="C5551" s="4" t="s">
        <v>10</v>
      </c>
      <c r="D5551" s="4" t="s">
        <v>14</v>
      </c>
      <c r="E5551" s="4" t="s">
        <v>14</v>
      </c>
      <c r="F5551" s="4" t="s">
        <v>6</v>
      </c>
    </row>
    <row r="5552" spans="1:10">
      <c r="A5552" t="n">
        <v>43575</v>
      </c>
      <c r="B5552" s="32" t="n">
        <v>20</v>
      </c>
      <c r="C5552" s="7" t="n">
        <v>2</v>
      </c>
      <c r="D5552" s="7" t="n">
        <v>2</v>
      </c>
      <c r="E5552" s="7" t="n">
        <v>11</v>
      </c>
      <c r="F5552" s="7" t="s">
        <v>457</v>
      </c>
    </row>
    <row r="5553" spans="1:10">
      <c r="A5553" t="s">
        <v>4</v>
      </c>
      <c r="B5553" s="4" t="s">
        <v>5</v>
      </c>
      <c r="C5553" s="4" t="s">
        <v>10</v>
      </c>
      <c r="D5553" s="4" t="s">
        <v>14</v>
      </c>
    </row>
    <row r="5554" spans="1:10">
      <c r="A5554" t="n">
        <v>43601</v>
      </c>
      <c r="B5554" s="56" t="n">
        <v>56</v>
      </c>
      <c r="C5554" s="7" t="n">
        <v>8</v>
      </c>
      <c r="D5554" s="7" t="n">
        <v>0</v>
      </c>
    </row>
    <row r="5555" spans="1:10">
      <c r="A5555" t="s">
        <v>4</v>
      </c>
      <c r="B5555" s="4" t="s">
        <v>5</v>
      </c>
      <c r="C5555" s="4" t="s">
        <v>10</v>
      </c>
      <c r="D5555" s="4" t="s">
        <v>10</v>
      </c>
      <c r="E5555" s="4" t="s">
        <v>10</v>
      </c>
    </row>
    <row r="5556" spans="1:10">
      <c r="A5556" t="n">
        <v>43605</v>
      </c>
      <c r="B5556" s="42" t="n">
        <v>61</v>
      </c>
      <c r="C5556" s="7" t="n">
        <v>8</v>
      </c>
      <c r="D5556" s="7" t="n">
        <v>0</v>
      </c>
      <c r="E5556" s="7" t="n">
        <v>1000</v>
      </c>
    </row>
    <row r="5557" spans="1:10">
      <c r="A5557" t="s">
        <v>4</v>
      </c>
      <c r="B5557" s="4" t="s">
        <v>5</v>
      </c>
      <c r="C5557" s="4" t="s">
        <v>10</v>
      </c>
    </row>
    <row r="5558" spans="1:10">
      <c r="A5558" t="n">
        <v>43612</v>
      </c>
      <c r="B5558" s="26" t="n">
        <v>16</v>
      </c>
      <c r="C5558" s="7" t="n">
        <v>1000</v>
      </c>
    </row>
    <row r="5559" spans="1:10">
      <c r="A5559" t="s">
        <v>4</v>
      </c>
      <c r="B5559" s="4" t="s">
        <v>5</v>
      </c>
      <c r="C5559" s="4" t="s">
        <v>14</v>
      </c>
      <c r="D5559" s="4" t="s">
        <v>10</v>
      </c>
      <c r="E5559" s="4" t="s">
        <v>6</v>
      </c>
    </row>
    <row r="5560" spans="1:10">
      <c r="A5560" t="n">
        <v>43615</v>
      </c>
      <c r="B5560" s="35" t="n">
        <v>51</v>
      </c>
      <c r="C5560" s="7" t="n">
        <v>4</v>
      </c>
      <c r="D5560" s="7" t="n">
        <v>0</v>
      </c>
      <c r="E5560" s="7" t="s">
        <v>404</v>
      </c>
    </row>
    <row r="5561" spans="1:10">
      <c r="A5561" t="s">
        <v>4</v>
      </c>
      <c r="B5561" s="4" t="s">
        <v>5</v>
      </c>
      <c r="C5561" s="4" t="s">
        <v>10</v>
      </c>
    </row>
    <row r="5562" spans="1:10">
      <c r="A5562" t="n">
        <v>43628</v>
      </c>
      <c r="B5562" s="26" t="n">
        <v>16</v>
      </c>
      <c r="C5562" s="7" t="n">
        <v>0</v>
      </c>
    </row>
    <row r="5563" spans="1:10">
      <c r="A5563" t="s">
        <v>4</v>
      </c>
      <c r="B5563" s="4" t="s">
        <v>5</v>
      </c>
      <c r="C5563" s="4" t="s">
        <v>10</v>
      </c>
      <c r="D5563" s="4" t="s">
        <v>14</v>
      </c>
      <c r="E5563" s="4" t="s">
        <v>9</v>
      </c>
      <c r="F5563" s="4" t="s">
        <v>88</v>
      </c>
      <c r="G5563" s="4" t="s">
        <v>14</v>
      </c>
      <c r="H5563" s="4" t="s">
        <v>14</v>
      </c>
      <c r="I5563" s="4" t="s">
        <v>14</v>
      </c>
      <c r="J5563" s="4" t="s">
        <v>9</v>
      </c>
      <c r="K5563" s="4" t="s">
        <v>88</v>
      </c>
      <c r="L5563" s="4" t="s">
        <v>14</v>
      </c>
      <c r="M5563" s="4" t="s">
        <v>14</v>
      </c>
    </row>
    <row r="5564" spans="1:10">
      <c r="A5564" t="n">
        <v>43631</v>
      </c>
      <c r="B5564" s="36" t="n">
        <v>26</v>
      </c>
      <c r="C5564" s="7" t="n">
        <v>0</v>
      </c>
      <c r="D5564" s="7" t="n">
        <v>17</v>
      </c>
      <c r="E5564" s="7" t="n">
        <v>52524</v>
      </c>
      <c r="F5564" s="7" t="s">
        <v>458</v>
      </c>
      <c r="G5564" s="7" t="n">
        <v>2</v>
      </c>
      <c r="H5564" s="7" t="n">
        <v>3</v>
      </c>
      <c r="I5564" s="7" t="n">
        <v>17</v>
      </c>
      <c r="J5564" s="7" t="n">
        <v>52525</v>
      </c>
      <c r="K5564" s="7" t="s">
        <v>459</v>
      </c>
      <c r="L5564" s="7" t="n">
        <v>2</v>
      </c>
      <c r="M5564" s="7" t="n">
        <v>0</v>
      </c>
    </row>
    <row r="5565" spans="1:10">
      <c r="A5565" t="s">
        <v>4</v>
      </c>
      <c r="B5565" s="4" t="s">
        <v>5</v>
      </c>
    </row>
    <row r="5566" spans="1:10">
      <c r="A5566" t="n">
        <v>43765</v>
      </c>
      <c r="B5566" s="24" t="n">
        <v>28</v>
      </c>
    </row>
    <row r="5567" spans="1:10">
      <c r="A5567" t="s">
        <v>4</v>
      </c>
      <c r="B5567" s="4" t="s">
        <v>5</v>
      </c>
      <c r="C5567" s="4" t="s">
        <v>10</v>
      </c>
      <c r="D5567" s="4" t="s">
        <v>14</v>
      </c>
    </row>
    <row r="5568" spans="1:10">
      <c r="A5568" t="n">
        <v>43766</v>
      </c>
      <c r="B5568" s="58" t="n">
        <v>89</v>
      </c>
      <c r="C5568" s="7" t="n">
        <v>65533</v>
      </c>
      <c r="D5568" s="7" t="n">
        <v>1</v>
      </c>
    </row>
    <row r="5569" spans="1:13">
      <c r="A5569" t="s">
        <v>4</v>
      </c>
      <c r="B5569" s="4" t="s">
        <v>5</v>
      </c>
      <c r="C5569" s="4" t="s">
        <v>14</v>
      </c>
      <c r="D5569" s="4" t="s">
        <v>10</v>
      </c>
      <c r="E5569" s="4" t="s">
        <v>19</v>
      </c>
    </row>
    <row r="5570" spans="1:13">
      <c r="A5570" t="n">
        <v>43770</v>
      </c>
      <c r="B5570" s="46" t="n">
        <v>58</v>
      </c>
      <c r="C5570" s="7" t="n">
        <v>101</v>
      </c>
      <c r="D5570" s="7" t="n">
        <v>500</v>
      </c>
      <c r="E5570" s="7" t="n">
        <v>1</v>
      </c>
    </row>
    <row r="5571" spans="1:13">
      <c r="A5571" t="s">
        <v>4</v>
      </c>
      <c r="B5571" s="4" t="s">
        <v>5</v>
      </c>
      <c r="C5571" s="4" t="s">
        <v>14</v>
      </c>
      <c r="D5571" s="4" t="s">
        <v>10</v>
      </c>
    </row>
    <row r="5572" spans="1:13">
      <c r="A5572" t="n">
        <v>43778</v>
      </c>
      <c r="B5572" s="46" t="n">
        <v>58</v>
      </c>
      <c r="C5572" s="7" t="n">
        <v>254</v>
      </c>
      <c r="D5572" s="7" t="n">
        <v>0</v>
      </c>
    </row>
    <row r="5573" spans="1:13">
      <c r="A5573" t="s">
        <v>4</v>
      </c>
      <c r="B5573" s="4" t="s">
        <v>5</v>
      </c>
      <c r="C5573" s="4" t="s">
        <v>14</v>
      </c>
    </row>
    <row r="5574" spans="1:13">
      <c r="A5574" t="n">
        <v>43782</v>
      </c>
      <c r="B5574" s="53" t="n">
        <v>116</v>
      </c>
      <c r="C5574" s="7" t="n">
        <v>1</v>
      </c>
    </row>
    <row r="5575" spans="1:13">
      <c r="A5575" t="s">
        <v>4</v>
      </c>
      <c r="B5575" s="4" t="s">
        <v>5</v>
      </c>
      <c r="C5575" s="4" t="s">
        <v>14</v>
      </c>
      <c r="D5575" s="4" t="s">
        <v>10</v>
      </c>
      <c r="E5575" s="4" t="s">
        <v>10</v>
      </c>
      <c r="F5575" s="4" t="s">
        <v>9</v>
      </c>
    </row>
    <row r="5576" spans="1:13">
      <c r="A5576" t="n">
        <v>43784</v>
      </c>
      <c r="B5576" s="72" t="n">
        <v>84</v>
      </c>
      <c r="C5576" s="7" t="n">
        <v>0</v>
      </c>
      <c r="D5576" s="7" t="n">
        <v>0</v>
      </c>
      <c r="E5576" s="7" t="n">
        <v>0</v>
      </c>
      <c r="F5576" s="7" t="n">
        <v>1045220557</v>
      </c>
    </row>
    <row r="5577" spans="1:13">
      <c r="A5577" t="s">
        <v>4</v>
      </c>
      <c r="B5577" s="4" t="s">
        <v>5</v>
      </c>
      <c r="C5577" s="4" t="s">
        <v>10</v>
      </c>
      <c r="D5577" s="4" t="s">
        <v>9</v>
      </c>
    </row>
    <row r="5578" spans="1:13">
      <c r="A5578" t="n">
        <v>43794</v>
      </c>
      <c r="B5578" s="41" t="n">
        <v>43</v>
      </c>
      <c r="C5578" s="7" t="n">
        <v>0</v>
      </c>
      <c r="D5578" s="7" t="n">
        <v>128</v>
      </c>
    </row>
    <row r="5579" spans="1:13">
      <c r="A5579" t="s">
        <v>4</v>
      </c>
      <c r="B5579" s="4" t="s">
        <v>5</v>
      </c>
      <c r="C5579" s="4" t="s">
        <v>10</v>
      </c>
      <c r="D5579" s="4" t="s">
        <v>9</v>
      </c>
    </row>
    <row r="5580" spans="1:13">
      <c r="A5580" t="n">
        <v>43801</v>
      </c>
      <c r="B5580" s="41" t="n">
        <v>43</v>
      </c>
      <c r="C5580" s="7" t="n">
        <v>61488</v>
      </c>
      <c r="D5580" s="7" t="n">
        <v>128</v>
      </c>
    </row>
    <row r="5581" spans="1:13">
      <c r="A5581" t="s">
        <v>4</v>
      </c>
      <c r="B5581" s="4" t="s">
        <v>5</v>
      </c>
      <c r="C5581" s="4" t="s">
        <v>10</v>
      </c>
      <c r="D5581" s="4" t="s">
        <v>9</v>
      </c>
    </row>
    <row r="5582" spans="1:13">
      <c r="A5582" t="n">
        <v>43808</v>
      </c>
      <c r="B5582" s="41" t="n">
        <v>43</v>
      </c>
      <c r="C5582" s="7" t="n">
        <v>61489</v>
      </c>
      <c r="D5582" s="7" t="n">
        <v>128</v>
      </c>
    </row>
    <row r="5583" spans="1:13">
      <c r="A5583" t="s">
        <v>4</v>
      </c>
      <c r="B5583" s="4" t="s">
        <v>5</v>
      </c>
      <c r="C5583" s="4" t="s">
        <v>10</v>
      </c>
      <c r="D5583" s="4" t="s">
        <v>9</v>
      </c>
    </row>
    <row r="5584" spans="1:13">
      <c r="A5584" t="n">
        <v>43815</v>
      </c>
      <c r="B5584" s="41" t="n">
        <v>43</v>
      </c>
      <c r="C5584" s="7" t="n">
        <v>61490</v>
      </c>
      <c r="D5584" s="7" t="n">
        <v>128</v>
      </c>
    </row>
    <row r="5585" spans="1:6">
      <c r="A5585" t="s">
        <v>4</v>
      </c>
      <c r="B5585" s="4" t="s">
        <v>5</v>
      </c>
      <c r="C5585" s="4" t="s">
        <v>14</v>
      </c>
      <c r="D5585" s="4" t="s">
        <v>14</v>
      </c>
      <c r="E5585" s="4" t="s">
        <v>19</v>
      </c>
      <c r="F5585" s="4" t="s">
        <v>19</v>
      </c>
      <c r="G5585" s="4" t="s">
        <v>19</v>
      </c>
      <c r="H5585" s="4" t="s">
        <v>10</v>
      </c>
    </row>
    <row r="5586" spans="1:6">
      <c r="A5586" t="n">
        <v>43822</v>
      </c>
      <c r="B5586" s="52" t="n">
        <v>45</v>
      </c>
      <c r="C5586" s="7" t="n">
        <v>2</v>
      </c>
      <c r="D5586" s="7" t="n">
        <v>3</v>
      </c>
      <c r="E5586" s="7" t="n">
        <v>-7.98000001907349</v>
      </c>
      <c r="F5586" s="7" t="n">
        <v>13.8900003433228</v>
      </c>
      <c r="G5586" s="7" t="n">
        <v>73.2600021362305</v>
      </c>
      <c r="H5586" s="7" t="n">
        <v>0</v>
      </c>
    </row>
    <row r="5587" spans="1:6">
      <c r="A5587" t="s">
        <v>4</v>
      </c>
      <c r="B5587" s="4" t="s">
        <v>5</v>
      </c>
      <c r="C5587" s="4" t="s">
        <v>14</v>
      </c>
      <c r="D5587" s="4" t="s">
        <v>14</v>
      </c>
      <c r="E5587" s="4" t="s">
        <v>19</v>
      </c>
      <c r="F5587" s="4" t="s">
        <v>19</v>
      </c>
      <c r="G5587" s="4" t="s">
        <v>19</v>
      </c>
      <c r="H5587" s="4" t="s">
        <v>10</v>
      </c>
      <c r="I5587" s="4" t="s">
        <v>14</v>
      </c>
    </row>
    <row r="5588" spans="1:6">
      <c r="A5588" t="n">
        <v>43839</v>
      </c>
      <c r="B5588" s="52" t="n">
        <v>45</v>
      </c>
      <c r="C5588" s="7" t="n">
        <v>4</v>
      </c>
      <c r="D5588" s="7" t="n">
        <v>3</v>
      </c>
      <c r="E5588" s="7" t="n">
        <v>347.640014648438</v>
      </c>
      <c r="F5588" s="7" t="n">
        <v>25.6399993896484</v>
      </c>
      <c r="G5588" s="7" t="n">
        <v>360.579986572266</v>
      </c>
      <c r="H5588" s="7" t="n">
        <v>0</v>
      </c>
      <c r="I5588" s="7" t="n">
        <v>0</v>
      </c>
    </row>
    <row r="5589" spans="1:6">
      <c r="A5589" t="s">
        <v>4</v>
      </c>
      <c r="B5589" s="4" t="s">
        <v>5</v>
      </c>
      <c r="C5589" s="4" t="s">
        <v>14</v>
      </c>
      <c r="D5589" s="4" t="s">
        <v>14</v>
      </c>
      <c r="E5589" s="4" t="s">
        <v>19</v>
      </c>
      <c r="F5589" s="4" t="s">
        <v>10</v>
      </c>
    </row>
    <row r="5590" spans="1:6">
      <c r="A5590" t="n">
        <v>43857</v>
      </c>
      <c r="B5590" s="52" t="n">
        <v>45</v>
      </c>
      <c r="C5590" s="7" t="n">
        <v>5</v>
      </c>
      <c r="D5590" s="7" t="n">
        <v>3</v>
      </c>
      <c r="E5590" s="7" t="n">
        <v>1</v>
      </c>
      <c r="F5590" s="7" t="n">
        <v>0</v>
      </c>
    </row>
    <row r="5591" spans="1:6">
      <c r="A5591" t="s">
        <v>4</v>
      </c>
      <c r="B5591" s="4" t="s">
        <v>5</v>
      </c>
      <c r="C5591" s="4" t="s">
        <v>14</v>
      </c>
      <c r="D5591" s="4" t="s">
        <v>14</v>
      </c>
      <c r="E5591" s="4" t="s">
        <v>19</v>
      </c>
      <c r="F5591" s="4" t="s">
        <v>10</v>
      </c>
    </row>
    <row r="5592" spans="1:6">
      <c r="A5592" t="n">
        <v>43866</v>
      </c>
      <c r="B5592" s="52" t="n">
        <v>45</v>
      </c>
      <c r="C5592" s="7" t="n">
        <v>11</v>
      </c>
      <c r="D5592" s="7" t="n">
        <v>3</v>
      </c>
      <c r="E5592" s="7" t="n">
        <v>38</v>
      </c>
      <c r="F5592" s="7" t="n">
        <v>0</v>
      </c>
    </row>
    <row r="5593" spans="1:6">
      <c r="A5593" t="s">
        <v>4</v>
      </c>
      <c r="B5593" s="4" t="s">
        <v>5</v>
      </c>
      <c r="C5593" s="4" t="s">
        <v>14</v>
      </c>
      <c r="D5593" s="4" t="s">
        <v>14</v>
      </c>
      <c r="E5593" s="4" t="s">
        <v>19</v>
      </c>
      <c r="F5593" s="4" t="s">
        <v>19</v>
      </c>
      <c r="G5593" s="4" t="s">
        <v>19</v>
      </c>
      <c r="H5593" s="4" t="s">
        <v>10</v>
      </c>
    </row>
    <row r="5594" spans="1:6">
      <c r="A5594" t="n">
        <v>43875</v>
      </c>
      <c r="B5594" s="52" t="n">
        <v>45</v>
      </c>
      <c r="C5594" s="7" t="n">
        <v>2</v>
      </c>
      <c r="D5594" s="7" t="n">
        <v>3</v>
      </c>
      <c r="E5594" s="7" t="n">
        <v>-8.06999969482422</v>
      </c>
      <c r="F5594" s="7" t="n">
        <v>14.1199998855591</v>
      </c>
      <c r="G5594" s="7" t="n">
        <v>73.1399993896484</v>
      </c>
      <c r="H5594" s="7" t="n">
        <v>6000</v>
      </c>
    </row>
    <row r="5595" spans="1:6">
      <c r="A5595" t="s">
        <v>4</v>
      </c>
      <c r="B5595" s="4" t="s">
        <v>5</v>
      </c>
      <c r="C5595" s="4" t="s">
        <v>14</v>
      </c>
      <c r="D5595" s="4" t="s">
        <v>14</v>
      </c>
      <c r="E5595" s="4" t="s">
        <v>19</v>
      </c>
      <c r="F5595" s="4" t="s">
        <v>19</v>
      </c>
      <c r="G5595" s="4" t="s">
        <v>19</v>
      </c>
      <c r="H5595" s="4" t="s">
        <v>10</v>
      </c>
      <c r="I5595" s="4" t="s">
        <v>14</v>
      </c>
    </row>
    <row r="5596" spans="1:6">
      <c r="A5596" t="n">
        <v>43892</v>
      </c>
      <c r="B5596" s="52" t="n">
        <v>45</v>
      </c>
      <c r="C5596" s="7" t="n">
        <v>4</v>
      </c>
      <c r="D5596" s="7" t="n">
        <v>3</v>
      </c>
      <c r="E5596" s="7" t="n">
        <v>3.11999988555908</v>
      </c>
      <c r="F5596" s="7" t="n">
        <v>67.1600036621094</v>
      </c>
      <c r="G5596" s="7" t="n">
        <v>354.579986572266</v>
      </c>
      <c r="H5596" s="7" t="n">
        <v>6000</v>
      </c>
      <c r="I5596" s="7" t="n">
        <v>1</v>
      </c>
    </row>
    <row r="5597" spans="1:6">
      <c r="A5597" t="s">
        <v>4</v>
      </c>
      <c r="B5597" s="4" t="s">
        <v>5</v>
      </c>
      <c r="C5597" s="4" t="s">
        <v>14</v>
      </c>
      <c r="D5597" s="4" t="s">
        <v>14</v>
      </c>
      <c r="E5597" s="4" t="s">
        <v>19</v>
      </c>
      <c r="F5597" s="4" t="s">
        <v>10</v>
      </c>
    </row>
    <row r="5598" spans="1:6">
      <c r="A5598" t="n">
        <v>43910</v>
      </c>
      <c r="B5598" s="52" t="n">
        <v>45</v>
      </c>
      <c r="C5598" s="7" t="n">
        <v>5</v>
      </c>
      <c r="D5598" s="7" t="n">
        <v>3</v>
      </c>
      <c r="E5598" s="7" t="n">
        <v>0.899999976158142</v>
      </c>
      <c r="F5598" s="7" t="n">
        <v>6000</v>
      </c>
    </row>
    <row r="5599" spans="1:6">
      <c r="A5599" t="s">
        <v>4</v>
      </c>
      <c r="B5599" s="4" t="s">
        <v>5</v>
      </c>
      <c r="C5599" s="4" t="s">
        <v>14</v>
      </c>
      <c r="D5599" s="4" t="s">
        <v>14</v>
      </c>
      <c r="E5599" s="4" t="s">
        <v>19</v>
      </c>
      <c r="F5599" s="4" t="s">
        <v>10</v>
      </c>
    </row>
    <row r="5600" spans="1:6">
      <c r="A5600" t="n">
        <v>43919</v>
      </c>
      <c r="B5600" s="52" t="n">
        <v>45</v>
      </c>
      <c r="C5600" s="7" t="n">
        <v>11</v>
      </c>
      <c r="D5600" s="7" t="n">
        <v>3</v>
      </c>
      <c r="E5600" s="7" t="n">
        <v>38</v>
      </c>
      <c r="F5600" s="7" t="n">
        <v>6000</v>
      </c>
    </row>
    <row r="5601" spans="1:9">
      <c r="A5601" t="s">
        <v>4</v>
      </c>
      <c r="B5601" s="4" t="s">
        <v>5</v>
      </c>
      <c r="C5601" s="4" t="s">
        <v>14</v>
      </c>
      <c r="D5601" s="4" t="s">
        <v>10</v>
      </c>
    </row>
    <row r="5602" spans="1:9">
      <c r="A5602" t="n">
        <v>43928</v>
      </c>
      <c r="B5602" s="46" t="n">
        <v>58</v>
      </c>
      <c r="C5602" s="7" t="n">
        <v>255</v>
      </c>
      <c r="D5602" s="7" t="n">
        <v>0</v>
      </c>
    </row>
    <row r="5603" spans="1:9">
      <c r="A5603" t="s">
        <v>4</v>
      </c>
      <c r="B5603" s="4" t="s">
        <v>5</v>
      </c>
      <c r="C5603" s="4" t="s">
        <v>10</v>
      </c>
    </row>
    <row r="5604" spans="1:9">
      <c r="A5604" t="n">
        <v>43932</v>
      </c>
      <c r="B5604" s="26" t="n">
        <v>16</v>
      </c>
      <c r="C5604" s="7" t="n">
        <v>2000</v>
      </c>
    </row>
    <row r="5605" spans="1:9">
      <c r="A5605" t="s">
        <v>4</v>
      </c>
      <c r="B5605" s="4" t="s">
        <v>5</v>
      </c>
      <c r="C5605" s="4" t="s">
        <v>10</v>
      </c>
      <c r="D5605" s="4" t="s">
        <v>10</v>
      </c>
      <c r="E5605" s="4" t="s">
        <v>6</v>
      </c>
      <c r="F5605" s="4" t="s">
        <v>14</v>
      </c>
      <c r="G5605" s="4" t="s">
        <v>10</v>
      </c>
    </row>
    <row r="5606" spans="1:9">
      <c r="A5606" t="n">
        <v>43935</v>
      </c>
      <c r="B5606" s="74" t="n">
        <v>80</v>
      </c>
      <c r="C5606" s="7" t="n">
        <v>744</v>
      </c>
      <c r="D5606" s="7" t="n">
        <v>508</v>
      </c>
      <c r="E5606" s="7" t="s">
        <v>460</v>
      </c>
      <c r="F5606" s="7" t="n">
        <v>1</v>
      </c>
      <c r="G5606" s="7" t="n">
        <v>0</v>
      </c>
    </row>
    <row r="5607" spans="1:9">
      <c r="A5607" t="s">
        <v>4</v>
      </c>
      <c r="B5607" s="4" t="s">
        <v>5</v>
      </c>
      <c r="C5607" s="4" t="s">
        <v>10</v>
      </c>
    </row>
    <row r="5608" spans="1:9">
      <c r="A5608" t="n">
        <v>43953</v>
      </c>
      <c r="B5608" s="26" t="n">
        <v>16</v>
      </c>
      <c r="C5608" s="7" t="n">
        <v>4000</v>
      </c>
    </row>
    <row r="5609" spans="1:9">
      <c r="A5609" t="s">
        <v>4</v>
      </c>
      <c r="B5609" s="4" t="s">
        <v>5</v>
      </c>
      <c r="C5609" s="4" t="s">
        <v>14</v>
      </c>
      <c r="D5609" s="4" t="s">
        <v>10</v>
      </c>
    </row>
    <row r="5610" spans="1:9">
      <c r="A5610" t="n">
        <v>43956</v>
      </c>
      <c r="B5610" s="52" t="n">
        <v>45</v>
      </c>
      <c r="C5610" s="7" t="n">
        <v>7</v>
      </c>
      <c r="D5610" s="7" t="n">
        <v>255</v>
      </c>
    </row>
    <row r="5611" spans="1:9">
      <c r="A5611" t="s">
        <v>4</v>
      </c>
      <c r="B5611" s="4" t="s">
        <v>5</v>
      </c>
      <c r="C5611" s="4" t="s">
        <v>6</v>
      </c>
      <c r="D5611" s="4" t="s">
        <v>10</v>
      </c>
    </row>
    <row r="5612" spans="1:9">
      <c r="A5612" t="n">
        <v>43960</v>
      </c>
      <c r="B5612" s="69" t="n">
        <v>29</v>
      </c>
      <c r="C5612" s="7" t="s">
        <v>329</v>
      </c>
      <c r="D5612" s="7" t="n">
        <v>8</v>
      </c>
    </row>
    <row r="5613" spans="1:9">
      <c r="A5613" t="s">
        <v>4</v>
      </c>
      <c r="B5613" s="4" t="s">
        <v>5</v>
      </c>
      <c r="C5613" s="4" t="s">
        <v>14</v>
      </c>
      <c r="D5613" s="4" t="s">
        <v>10</v>
      </c>
      <c r="E5613" s="4" t="s">
        <v>6</v>
      </c>
    </row>
    <row r="5614" spans="1:9">
      <c r="A5614" t="n">
        <v>43969</v>
      </c>
      <c r="B5614" s="35" t="n">
        <v>51</v>
      </c>
      <c r="C5614" s="7" t="n">
        <v>4</v>
      </c>
      <c r="D5614" s="7" t="n">
        <v>8</v>
      </c>
      <c r="E5614" s="7" t="s">
        <v>108</v>
      </c>
    </row>
    <row r="5615" spans="1:9">
      <c r="A5615" t="s">
        <v>4</v>
      </c>
      <c r="B5615" s="4" t="s">
        <v>5</v>
      </c>
      <c r="C5615" s="4" t="s">
        <v>10</v>
      </c>
    </row>
    <row r="5616" spans="1:9">
      <c r="A5616" t="n">
        <v>43982</v>
      </c>
      <c r="B5616" s="26" t="n">
        <v>16</v>
      </c>
      <c r="C5616" s="7" t="n">
        <v>0</v>
      </c>
    </row>
    <row r="5617" spans="1:7">
      <c r="A5617" t="s">
        <v>4</v>
      </c>
      <c r="B5617" s="4" t="s">
        <v>5</v>
      </c>
      <c r="C5617" s="4" t="s">
        <v>10</v>
      </c>
      <c r="D5617" s="4" t="s">
        <v>14</v>
      </c>
      <c r="E5617" s="4" t="s">
        <v>9</v>
      </c>
      <c r="F5617" s="4" t="s">
        <v>88</v>
      </c>
      <c r="G5617" s="4" t="s">
        <v>14</v>
      </c>
      <c r="H5617" s="4" t="s">
        <v>14</v>
      </c>
      <c r="I5617" s="4" t="s">
        <v>14</v>
      </c>
      <c r="J5617" s="4" t="s">
        <v>9</v>
      </c>
      <c r="K5617" s="4" t="s">
        <v>88</v>
      </c>
      <c r="L5617" s="4" t="s">
        <v>14</v>
      </c>
      <c r="M5617" s="4" t="s">
        <v>14</v>
      </c>
      <c r="N5617" s="4" t="s">
        <v>14</v>
      </c>
      <c r="O5617" s="4" t="s">
        <v>9</v>
      </c>
      <c r="P5617" s="4" t="s">
        <v>88</v>
      </c>
      <c r="Q5617" s="4" t="s">
        <v>14</v>
      </c>
      <c r="R5617" s="4" t="s">
        <v>14</v>
      </c>
      <c r="S5617" s="4" t="s">
        <v>14</v>
      </c>
      <c r="T5617" s="4" t="s">
        <v>9</v>
      </c>
      <c r="U5617" s="4" t="s">
        <v>88</v>
      </c>
      <c r="V5617" s="4" t="s">
        <v>14</v>
      </c>
      <c r="W5617" s="4" t="s">
        <v>14</v>
      </c>
    </row>
    <row r="5618" spans="1:7">
      <c r="A5618" t="n">
        <v>43985</v>
      </c>
      <c r="B5618" s="36" t="n">
        <v>26</v>
      </c>
      <c r="C5618" s="7" t="n">
        <v>8</v>
      </c>
      <c r="D5618" s="7" t="n">
        <v>17</v>
      </c>
      <c r="E5618" s="7" t="n">
        <v>9305</v>
      </c>
      <c r="F5618" s="7" t="s">
        <v>461</v>
      </c>
      <c r="G5618" s="7" t="n">
        <v>2</v>
      </c>
      <c r="H5618" s="7" t="n">
        <v>3</v>
      </c>
      <c r="I5618" s="7" t="n">
        <v>17</v>
      </c>
      <c r="J5618" s="7" t="n">
        <v>9306</v>
      </c>
      <c r="K5618" s="7" t="s">
        <v>462</v>
      </c>
      <c r="L5618" s="7" t="n">
        <v>2</v>
      </c>
      <c r="M5618" s="7" t="n">
        <v>3</v>
      </c>
      <c r="N5618" s="7" t="n">
        <v>17</v>
      </c>
      <c r="O5618" s="7" t="n">
        <v>9307</v>
      </c>
      <c r="P5618" s="7" t="s">
        <v>463</v>
      </c>
      <c r="Q5618" s="7" t="n">
        <v>2</v>
      </c>
      <c r="R5618" s="7" t="n">
        <v>3</v>
      </c>
      <c r="S5618" s="7" t="n">
        <v>17</v>
      </c>
      <c r="T5618" s="7" t="n">
        <v>9308</v>
      </c>
      <c r="U5618" s="7" t="s">
        <v>464</v>
      </c>
      <c r="V5618" s="7" t="n">
        <v>2</v>
      </c>
      <c r="W5618" s="7" t="n">
        <v>0</v>
      </c>
    </row>
    <row r="5619" spans="1:7">
      <c r="A5619" t="s">
        <v>4</v>
      </c>
      <c r="B5619" s="4" t="s">
        <v>5</v>
      </c>
    </row>
    <row r="5620" spans="1:7">
      <c r="A5620" t="n">
        <v>44274</v>
      </c>
      <c r="B5620" s="24" t="n">
        <v>28</v>
      </c>
    </row>
    <row r="5621" spans="1:7">
      <c r="A5621" t="s">
        <v>4</v>
      </c>
      <c r="B5621" s="4" t="s">
        <v>5</v>
      </c>
      <c r="C5621" s="4" t="s">
        <v>10</v>
      </c>
      <c r="D5621" s="4" t="s">
        <v>14</v>
      </c>
    </row>
    <row r="5622" spans="1:7">
      <c r="A5622" t="n">
        <v>44275</v>
      </c>
      <c r="B5622" s="58" t="n">
        <v>89</v>
      </c>
      <c r="C5622" s="7" t="n">
        <v>65533</v>
      </c>
      <c r="D5622" s="7" t="n">
        <v>1</v>
      </c>
    </row>
    <row r="5623" spans="1:7">
      <c r="A5623" t="s">
        <v>4</v>
      </c>
      <c r="B5623" s="4" t="s">
        <v>5</v>
      </c>
      <c r="C5623" s="4" t="s">
        <v>14</v>
      </c>
      <c r="D5623" s="4" t="s">
        <v>10</v>
      </c>
      <c r="E5623" s="4" t="s">
        <v>10</v>
      </c>
      <c r="F5623" s="4" t="s">
        <v>14</v>
      </c>
    </row>
    <row r="5624" spans="1:7">
      <c r="A5624" t="n">
        <v>44279</v>
      </c>
      <c r="B5624" s="22" t="n">
        <v>25</v>
      </c>
      <c r="C5624" s="7" t="n">
        <v>1</v>
      </c>
      <c r="D5624" s="7" t="n">
        <v>260</v>
      </c>
      <c r="E5624" s="7" t="n">
        <v>640</v>
      </c>
      <c r="F5624" s="7" t="n">
        <v>2</v>
      </c>
    </row>
    <row r="5625" spans="1:7">
      <c r="A5625" t="s">
        <v>4</v>
      </c>
      <c r="B5625" s="4" t="s">
        <v>5</v>
      </c>
      <c r="C5625" s="4" t="s">
        <v>14</v>
      </c>
      <c r="D5625" s="4" t="s">
        <v>10</v>
      </c>
      <c r="E5625" s="4" t="s">
        <v>6</v>
      </c>
    </row>
    <row r="5626" spans="1:7">
      <c r="A5626" t="n">
        <v>44286</v>
      </c>
      <c r="B5626" s="35" t="n">
        <v>51</v>
      </c>
      <c r="C5626" s="7" t="n">
        <v>4</v>
      </c>
      <c r="D5626" s="7" t="n">
        <v>0</v>
      </c>
      <c r="E5626" s="7" t="s">
        <v>404</v>
      </c>
    </row>
    <row r="5627" spans="1:7">
      <c r="A5627" t="s">
        <v>4</v>
      </c>
      <c r="B5627" s="4" t="s">
        <v>5</v>
      </c>
      <c r="C5627" s="4" t="s">
        <v>10</v>
      </c>
    </row>
    <row r="5628" spans="1:7">
      <c r="A5628" t="n">
        <v>44299</v>
      </c>
      <c r="B5628" s="26" t="n">
        <v>16</v>
      </c>
      <c r="C5628" s="7" t="n">
        <v>0</v>
      </c>
    </row>
    <row r="5629" spans="1:7">
      <c r="A5629" t="s">
        <v>4</v>
      </c>
      <c r="B5629" s="4" t="s">
        <v>5</v>
      </c>
      <c r="C5629" s="4" t="s">
        <v>10</v>
      </c>
      <c r="D5629" s="4" t="s">
        <v>14</v>
      </c>
      <c r="E5629" s="4" t="s">
        <v>9</v>
      </c>
      <c r="F5629" s="4" t="s">
        <v>88</v>
      </c>
      <c r="G5629" s="4" t="s">
        <v>14</v>
      </c>
      <c r="H5629" s="4" t="s">
        <v>14</v>
      </c>
      <c r="I5629" s="4" t="s">
        <v>14</v>
      </c>
      <c r="J5629" s="4" t="s">
        <v>9</v>
      </c>
      <c r="K5629" s="4" t="s">
        <v>88</v>
      </c>
      <c r="L5629" s="4" t="s">
        <v>14</v>
      </c>
      <c r="M5629" s="4" t="s">
        <v>14</v>
      </c>
      <c r="N5629" s="4" t="s">
        <v>14</v>
      </c>
      <c r="O5629" s="4" t="s">
        <v>9</v>
      </c>
      <c r="P5629" s="4" t="s">
        <v>88</v>
      </c>
      <c r="Q5629" s="4" t="s">
        <v>14</v>
      </c>
      <c r="R5629" s="4" t="s">
        <v>14</v>
      </c>
    </row>
    <row r="5630" spans="1:7">
      <c r="A5630" t="n">
        <v>44302</v>
      </c>
      <c r="B5630" s="36" t="n">
        <v>26</v>
      </c>
      <c r="C5630" s="7" t="n">
        <v>0</v>
      </c>
      <c r="D5630" s="7" t="n">
        <v>17</v>
      </c>
      <c r="E5630" s="7" t="n">
        <v>52526</v>
      </c>
      <c r="F5630" s="7" t="s">
        <v>465</v>
      </c>
      <c r="G5630" s="7" t="n">
        <v>2</v>
      </c>
      <c r="H5630" s="7" t="n">
        <v>3</v>
      </c>
      <c r="I5630" s="7" t="n">
        <v>17</v>
      </c>
      <c r="J5630" s="7" t="n">
        <v>52527</v>
      </c>
      <c r="K5630" s="7" t="s">
        <v>466</v>
      </c>
      <c r="L5630" s="7" t="n">
        <v>2</v>
      </c>
      <c r="M5630" s="7" t="n">
        <v>3</v>
      </c>
      <c r="N5630" s="7" t="n">
        <v>17</v>
      </c>
      <c r="O5630" s="7" t="n">
        <v>52528</v>
      </c>
      <c r="P5630" s="7" t="s">
        <v>467</v>
      </c>
      <c r="Q5630" s="7" t="n">
        <v>2</v>
      </c>
      <c r="R5630" s="7" t="n">
        <v>0</v>
      </c>
    </row>
    <row r="5631" spans="1:7">
      <c r="A5631" t="s">
        <v>4</v>
      </c>
      <c r="B5631" s="4" t="s">
        <v>5</v>
      </c>
    </row>
    <row r="5632" spans="1:7">
      <c r="A5632" t="n">
        <v>44514</v>
      </c>
      <c r="B5632" s="24" t="n">
        <v>28</v>
      </c>
    </row>
    <row r="5633" spans="1:23">
      <c r="A5633" t="s">
        <v>4</v>
      </c>
      <c r="B5633" s="4" t="s">
        <v>5</v>
      </c>
      <c r="C5633" s="4" t="s">
        <v>10</v>
      </c>
      <c r="D5633" s="4" t="s">
        <v>14</v>
      </c>
    </row>
    <row r="5634" spans="1:23">
      <c r="A5634" t="n">
        <v>44515</v>
      </c>
      <c r="B5634" s="58" t="n">
        <v>89</v>
      </c>
      <c r="C5634" s="7" t="n">
        <v>65533</v>
      </c>
      <c r="D5634" s="7" t="n">
        <v>1</v>
      </c>
    </row>
    <row r="5635" spans="1:23">
      <c r="A5635" t="s">
        <v>4</v>
      </c>
      <c r="B5635" s="4" t="s">
        <v>5</v>
      </c>
      <c r="C5635" s="4" t="s">
        <v>14</v>
      </c>
      <c r="D5635" s="4" t="s">
        <v>10</v>
      </c>
      <c r="E5635" s="4" t="s">
        <v>10</v>
      </c>
      <c r="F5635" s="4" t="s">
        <v>14</v>
      </c>
    </row>
    <row r="5636" spans="1:23">
      <c r="A5636" t="n">
        <v>44519</v>
      </c>
      <c r="B5636" s="22" t="n">
        <v>25</v>
      </c>
      <c r="C5636" s="7" t="n">
        <v>1</v>
      </c>
      <c r="D5636" s="7" t="n">
        <v>65535</v>
      </c>
      <c r="E5636" s="7" t="n">
        <v>65535</v>
      </c>
      <c r="F5636" s="7" t="n">
        <v>0</v>
      </c>
    </row>
    <row r="5637" spans="1:23">
      <c r="A5637" t="s">
        <v>4</v>
      </c>
      <c r="B5637" s="4" t="s">
        <v>5</v>
      </c>
      <c r="C5637" s="4" t="s">
        <v>14</v>
      </c>
      <c r="D5637" s="4" t="s">
        <v>10</v>
      </c>
      <c r="E5637" s="4" t="s">
        <v>19</v>
      </c>
    </row>
    <row r="5638" spans="1:23">
      <c r="A5638" t="n">
        <v>44526</v>
      </c>
      <c r="B5638" s="46" t="n">
        <v>58</v>
      </c>
      <c r="C5638" s="7" t="n">
        <v>101</v>
      </c>
      <c r="D5638" s="7" t="n">
        <v>300</v>
      </c>
      <c r="E5638" s="7" t="n">
        <v>1</v>
      </c>
    </row>
    <row r="5639" spans="1:23">
      <c r="A5639" t="s">
        <v>4</v>
      </c>
      <c r="B5639" s="4" t="s">
        <v>5</v>
      </c>
      <c r="C5639" s="4" t="s">
        <v>14</v>
      </c>
      <c r="D5639" s="4" t="s">
        <v>10</v>
      </c>
    </row>
    <row r="5640" spans="1:23">
      <c r="A5640" t="n">
        <v>44534</v>
      </c>
      <c r="B5640" s="46" t="n">
        <v>58</v>
      </c>
      <c r="C5640" s="7" t="n">
        <v>254</v>
      </c>
      <c r="D5640" s="7" t="n">
        <v>0</v>
      </c>
    </row>
    <row r="5641" spans="1:23">
      <c r="A5641" t="s">
        <v>4</v>
      </c>
      <c r="B5641" s="4" t="s">
        <v>5</v>
      </c>
      <c r="C5641" s="4" t="s">
        <v>10</v>
      </c>
      <c r="D5641" s="4" t="s">
        <v>9</v>
      </c>
    </row>
    <row r="5642" spans="1:23">
      <c r="A5642" t="n">
        <v>44538</v>
      </c>
      <c r="B5642" s="55" t="n">
        <v>44</v>
      </c>
      <c r="C5642" s="7" t="n">
        <v>0</v>
      </c>
      <c r="D5642" s="7" t="n">
        <v>128</v>
      </c>
    </row>
    <row r="5643" spans="1:23">
      <c r="A5643" t="s">
        <v>4</v>
      </c>
      <c r="B5643" s="4" t="s">
        <v>5</v>
      </c>
      <c r="C5643" s="4" t="s">
        <v>10</v>
      </c>
      <c r="D5643" s="4" t="s">
        <v>9</v>
      </c>
    </row>
    <row r="5644" spans="1:23">
      <c r="A5644" t="n">
        <v>44545</v>
      </c>
      <c r="B5644" s="55" t="n">
        <v>44</v>
      </c>
      <c r="C5644" s="7" t="n">
        <v>61488</v>
      </c>
      <c r="D5644" s="7" t="n">
        <v>128</v>
      </c>
    </row>
    <row r="5645" spans="1:23">
      <c r="A5645" t="s">
        <v>4</v>
      </c>
      <c r="B5645" s="4" t="s">
        <v>5</v>
      </c>
      <c r="C5645" s="4" t="s">
        <v>10</v>
      </c>
      <c r="D5645" s="4" t="s">
        <v>9</v>
      </c>
    </row>
    <row r="5646" spans="1:23">
      <c r="A5646" t="n">
        <v>44552</v>
      </c>
      <c r="B5646" s="55" t="n">
        <v>44</v>
      </c>
      <c r="C5646" s="7" t="n">
        <v>61489</v>
      </c>
      <c r="D5646" s="7" t="n">
        <v>128</v>
      </c>
    </row>
    <row r="5647" spans="1:23">
      <c r="A5647" t="s">
        <v>4</v>
      </c>
      <c r="B5647" s="4" t="s">
        <v>5</v>
      </c>
      <c r="C5647" s="4" t="s">
        <v>10</v>
      </c>
      <c r="D5647" s="4" t="s">
        <v>9</v>
      </c>
    </row>
    <row r="5648" spans="1:23">
      <c r="A5648" t="n">
        <v>44559</v>
      </c>
      <c r="B5648" s="55" t="n">
        <v>44</v>
      </c>
      <c r="C5648" s="7" t="n">
        <v>61490</v>
      </c>
      <c r="D5648" s="7" t="n">
        <v>128</v>
      </c>
    </row>
    <row r="5649" spans="1:6">
      <c r="A5649" t="s">
        <v>4</v>
      </c>
      <c r="B5649" s="4" t="s">
        <v>5</v>
      </c>
      <c r="C5649" s="4" t="s">
        <v>14</v>
      </c>
      <c r="D5649" s="4" t="s">
        <v>14</v>
      </c>
      <c r="E5649" s="4" t="s">
        <v>19</v>
      </c>
      <c r="F5649" s="4" t="s">
        <v>19</v>
      </c>
      <c r="G5649" s="4" t="s">
        <v>19</v>
      </c>
      <c r="H5649" s="4" t="s">
        <v>10</v>
      </c>
    </row>
    <row r="5650" spans="1:6">
      <c r="A5650" t="n">
        <v>44566</v>
      </c>
      <c r="B5650" s="52" t="n">
        <v>45</v>
      </c>
      <c r="C5650" s="7" t="n">
        <v>2</v>
      </c>
      <c r="D5650" s="7" t="n">
        <v>3</v>
      </c>
      <c r="E5650" s="7" t="n">
        <v>-7.42999982833862</v>
      </c>
      <c r="F5650" s="7" t="n">
        <v>14.0799999237061</v>
      </c>
      <c r="G5650" s="7" t="n">
        <v>73.25</v>
      </c>
      <c r="H5650" s="7" t="n">
        <v>0</v>
      </c>
    </row>
    <row r="5651" spans="1:6">
      <c r="A5651" t="s">
        <v>4</v>
      </c>
      <c r="B5651" s="4" t="s">
        <v>5</v>
      </c>
      <c r="C5651" s="4" t="s">
        <v>14</v>
      </c>
      <c r="D5651" s="4" t="s">
        <v>14</v>
      </c>
      <c r="E5651" s="4" t="s">
        <v>19</v>
      </c>
      <c r="F5651" s="4" t="s">
        <v>19</v>
      </c>
      <c r="G5651" s="4" t="s">
        <v>19</v>
      </c>
      <c r="H5651" s="4" t="s">
        <v>10</v>
      </c>
      <c r="I5651" s="4" t="s">
        <v>14</v>
      </c>
    </row>
    <row r="5652" spans="1:6">
      <c r="A5652" t="n">
        <v>44583</v>
      </c>
      <c r="B5652" s="52" t="n">
        <v>45</v>
      </c>
      <c r="C5652" s="7" t="n">
        <v>4</v>
      </c>
      <c r="D5652" s="7" t="n">
        <v>3</v>
      </c>
      <c r="E5652" s="7" t="n">
        <v>7.73999977111816</v>
      </c>
      <c r="F5652" s="7" t="n">
        <v>52.7700004577637</v>
      </c>
      <c r="G5652" s="7" t="n">
        <v>0.579999983310699</v>
      </c>
      <c r="H5652" s="7" t="n">
        <v>0</v>
      </c>
      <c r="I5652" s="7" t="n">
        <v>0</v>
      </c>
    </row>
    <row r="5653" spans="1:6">
      <c r="A5653" t="s">
        <v>4</v>
      </c>
      <c r="B5653" s="4" t="s">
        <v>5</v>
      </c>
      <c r="C5653" s="4" t="s">
        <v>14</v>
      </c>
      <c r="D5653" s="4" t="s">
        <v>14</v>
      </c>
      <c r="E5653" s="4" t="s">
        <v>19</v>
      </c>
      <c r="F5653" s="4" t="s">
        <v>10</v>
      </c>
    </row>
    <row r="5654" spans="1:6">
      <c r="A5654" t="n">
        <v>44601</v>
      </c>
      <c r="B5654" s="52" t="n">
        <v>45</v>
      </c>
      <c r="C5654" s="7" t="n">
        <v>5</v>
      </c>
      <c r="D5654" s="7" t="n">
        <v>3</v>
      </c>
      <c r="E5654" s="7" t="n">
        <v>1.5</v>
      </c>
      <c r="F5654" s="7" t="n">
        <v>0</v>
      </c>
    </row>
    <row r="5655" spans="1:6">
      <c r="A5655" t="s">
        <v>4</v>
      </c>
      <c r="B5655" s="4" t="s">
        <v>5</v>
      </c>
      <c r="C5655" s="4" t="s">
        <v>14</v>
      </c>
      <c r="D5655" s="4" t="s">
        <v>14</v>
      </c>
      <c r="E5655" s="4" t="s">
        <v>19</v>
      </c>
      <c r="F5655" s="4" t="s">
        <v>10</v>
      </c>
    </row>
    <row r="5656" spans="1:6">
      <c r="A5656" t="n">
        <v>44610</v>
      </c>
      <c r="B5656" s="52" t="n">
        <v>45</v>
      </c>
      <c r="C5656" s="7" t="n">
        <v>11</v>
      </c>
      <c r="D5656" s="7" t="n">
        <v>3</v>
      </c>
      <c r="E5656" s="7" t="n">
        <v>38</v>
      </c>
      <c r="F5656" s="7" t="n">
        <v>0</v>
      </c>
    </row>
    <row r="5657" spans="1:6">
      <c r="A5657" t="s">
        <v>4</v>
      </c>
      <c r="B5657" s="4" t="s">
        <v>5</v>
      </c>
      <c r="C5657" s="4" t="s">
        <v>14</v>
      </c>
      <c r="D5657" s="4" t="s">
        <v>14</v>
      </c>
      <c r="E5657" s="4" t="s">
        <v>19</v>
      </c>
      <c r="F5657" s="4" t="s">
        <v>10</v>
      </c>
    </row>
    <row r="5658" spans="1:6">
      <c r="A5658" t="n">
        <v>44619</v>
      </c>
      <c r="B5658" s="52" t="n">
        <v>45</v>
      </c>
      <c r="C5658" s="7" t="n">
        <v>5</v>
      </c>
      <c r="D5658" s="7" t="n">
        <v>3</v>
      </c>
      <c r="E5658" s="7" t="n">
        <v>1.10000002384186</v>
      </c>
      <c r="F5658" s="7" t="n">
        <v>4000</v>
      </c>
    </row>
    <row r="5659" spans="1:6">
      <c r="A5659" t="s">
        <v>4</v>
      </c>
      <c r="B5659" s="4" t="s">
        <v>5</v>
      </c>
      <c r="C5659" s="4" t="s">
        <v>14</v>
      </c>
    </row>
    <row r="5660" spans="1:6">
      <c r="A5660" t="n">
        <v>44628</v>
      </c>
      <c r="B5660" s="53" t="n">
        <v>116</v>
      </c>
      <c r="C5660" s="7" t="n">
        <v>0</v>
      </c>
    </row>
    <row r="5661" spans="1:6">
      <c r="A5661" t="s">
        <v>4</v>
      </c>
      <c r="B5661" s="4" t="s">
        <v>5</v>
      </c>
      <c r="C5661" s="4" t="s">
        <v>14</v>
      </c>
      <c r="D5661" s="4" t="s">
        <v>10</v>
      </c>
    </row>
    <row r="5662" spans="1:6">
      <c r="A5662" t="n">
        <v>44630</v>
      </c>
      <c r="B5662" s="53" t="n">
        <v>116</v>
      </c>
      <c r="C5662" s="7" t="n">
        <v>2</v>
      </c>
      <c r="D5662" s="7" t="n">
        <v>1</v>
      </c>
    </row>
    <row r="5663" spans="1:6">
      <c r="A5663" t="s">
        <v>4</v>
      </c>
      <c r="B5663" s="4" t="s">
        <v>5</v>
      </c>
      <c r="C5663" s="4" t="s">
        <v>14</v>
      </c>
      <c r="D5663" s="4" t="s">
        <v>9</v>
      </c>
    </row>
    <row r="5664" spans="1:6">
      <c r="A5664" t="n">
        <v>44634</v>
      </c>
      <c r="B5664" s="53" t="n">
        <v>116</v>
      </c>
      <c r="C5664" s="7" t="n">
        <v>5</v>
      </c>
      <c r="D5664" s="7" t="n">
        <v>1148846080</v>
      </c>
    </row>
    <row r="5665" spans="1:9">
      <c r="A5665" t="s">
        <v>4</v>
      </c>
      <c r="B5665" s="4" t="s">
        <v>5</v>
      </c>
      <c r="C5665" s="4" t="s">
        <v>14</v>
      </c>
      <c r="D5665" s="4" t="s">
        <v>10</v>
      </c>
    </row>
    <row r="5666" spans="1:9">
      <c r="A5666" t="n">
        <v>44640</v>
      </c>
      <c r="B5666" s="53" t="n">
        <v>116</v>
      </c>
      <c r="C5666" s="7" t="n">
        <v>6</v>
      </c>
      <c r="D5666" s="7" t="n">
        <v>1</v>
      </c>
    </row>
    <row r="5667" spans="1:9">
      <c r="A5667" t="s">
        <v>4</v>
      </c>
      <c r="B5667" s="4" t="s">
        <v>5</v>
      </c>
      <c r="C5667" s="4" t="s">
        <v>14</v>
      </c>
      <c r="D5667" s="4" t="s">
        <v>10</v>
      </c>
      <c r="E5667" s="4" t="s">
        <v>10</v>
      </c>
      <c r="F5667" s="4" t="s">
        <v>9</v>
      </c>
    </row>
    <row r="5668" spans="1:9">
      <c r="A5668" t="n">
        <v>44644</v>
      </c>
      <c r="B5668" s="72" t="n">
        <v>84</v>
      </c>
      <c r="C5668" s="7" t="n">
        <v>1</v>
      </c>
      <c r="D5668" s="7" t="n">
        <v>0</v>
      </c>
      <c r="E5668" s="7" t="n">
        <v>0</v>
      </c>
      <c r="F5668" s="7" t="n">
        <v>0</v>
      </c>
    </row>
    <row r="5669" spans="1:9">
      <c r="A5669" t="s">
        <v>4</v>
      </c>
      <c r="B5669" s="4" t="s">
        <v>5</v>
      </c>
      <c r="C5669" s="4" t="s">
        <v>14</v>
      </c>
      <c r="D5669" s="33" t="s">
        <v>98</v>
      </c>
      <c r="E5669" s="4" t="s">
        <v>5</v>
      </c>
      <c r="F5669" s="4" t="s">
        <v>14</v>
      </c>
      <c r="G5669" s="4" t="s">
        <v>10</v>
      </c>
      <c r="H5669" s="33" t="s">
        <v>99</v>
      </c>
      <c r="I5669" s="4" t="s">
        <v>14</v>
      </c>
      <c r="J5669" s="4" t="s">
        <v>20</v>
      </c>
    </row>
    <row r="5670" spans="1:9">
      <c r="A5670" t="n">
        <v>44654</v>
      </c>
      <c r="B5670" s="12" t="n">
        <v>5</v>
      </c>
      <c r="C5670" s="7" t="n">
        <v>28</v>
      </c>
      <c r="D5670" s="33" t="s">
        <v>3</v>
      </c>
      <c r="E5670" s="34" t="n">
        <v>64</v>
      </c>
      <c r="F5670" s="7" t="n">
        <v>5</v>
      </c>
      <c r="G5670" s="7" t="n">
        <v>7</v>
      </c>
      <c r="H5670" s="33" t="s">
        <v>3</v>
      </c>
      <c r="I5670" s="7" t="n">
        <v>1</v>
      </c>
      <c r="J5670" s="13" t="n">
        <f t="normal" ca="1">A5684</f>
        <v>0</v>
      </c>
    </row>
    <row r="5671" spans="1:9">
      <c r="A5671" t="s">
        <v>4</v>
      </c>
      <c r="B5671" s="4" t="s">
        <v>5</v>
      </c>
      <c r="C5671" s="4" t="s">
        <v>14</v>
      </c>
      <c r="D5671" s="33" t="s">
        <v>98</v>
      </c>
      <c r="E5671" s="4" t="s">
        <v>5</v>
      </c>
      <c r="F5671" s="4" t="s">
        <v>14</v>
      </c>
      <c r="G5671" s="4" t="s">
        <v>10</v>
      </c>
      <c r="H5671" s="33" t="s">
        <v>99</v>
      </c>
      <c r="I5671" s="4" t="s">
        <v>14</v>
      </c>
      <c r="J5671" s="4" t="s">
        <v>20</v>
      </c>
    </row>
    <row r="5672" spans="1:9">
      <c r="A5672" t="n">
        <v>44665</v>
      </c>
      <c r="B5672" s="12" t="n">
        <v>5</v>
      </c>
      <c r="C5672" s="7" t="n">
        <v>28</v>
      </c>
      <c r="D5672" s="33" t="s">
        <v>3</v>
      </c>
      <c r="E5672" s="34" t="n">
        <v>64</v>
      </c>
      <c r="F5672" s="7" t="n">
        <v>5</v>
      </c>
      <c r="G5672" s="7" t="n">
        <v>2</v>
      </c>
      <c r="H5672" s="33" t="s">
        <v>3</v>
      </c>
      <c r="I5672" s="7" t="n">
        <v>1</v>
      </c>
      <c r="J5672" s="13" t="n">
        <f t="normal" ca="1">A5678</f>
        <v>0</v>
      </c>
    </row>
    <row r="5673" spans="1:9">
      <c r="A5673" t="s">
        <v>4</v>
      </c>
      <c r="B5673" s="4" t="s">
        <v>5</v>
      </c>
      <c r="C5673" s="4" t="s">
        <v>10</v>
      </c>
      <c r="D5673" s="4" t="s">
        <v>9</v>
      </c>
    </row>
    <row r="5674" spans="1:9">
      <c r="A5674" t="n">
        <v>44676</v>
      </c>
      <c r="B5674" s="41" t="n">
        <v>43</v>
      </c>
      <c r="C5674" s="7" t="n">
        <v>2</v>
      </c>
      <c r="D5674" s="7" t="n">
        <v>128</v>
      </c>
    </row>
    <row r="5675" spans="1:9">
      <c r="A5675" t="s">
        <v>4</v>
      </c>
      <c r="B5675" s="4" t="s">
        <v>5</v>
      </c>
      <c r="C5675" s="4" t="s">
        <v>20</v>
      </c>
    </row>
    <row r="5676" spans="1:9">
      <c r="A5676" t="n">
        <v>44683</v>
      </c>
      <c r="B5676" s="15" t="n">
        <v>3</v>
      </c>
      <c r="C5676" s="13" t="n">
        <f t="normal" ca="1">A5682</f>
        <v>0</v>
      </c>
    </row>
    <row r="5677" spans="1:9">
      <c r="A5677" t="s">
        <v>4</v>
      </c>
      <c r="B5677" s="4" t="s">
        <v>5</v>
      </c>
      <c r="C5677" s="4" t="s">
        <v>14</v>
      </c>
      <c r="D5677" s="33" t="s">
        <v>98</v>
      </c>
      <c r="E5677" s="4" t="s">
        <v>5</v>
      </c>
      <c r="F5677" s="4" t="s">
        <v>14</v>
      </c>
      <c r="G5677" s="4" t="s">
        <v>10</v>
      </c>
      <c r="H5677" s="33" t="s">
        <v>99</v>
      </c>
      <c r="I5677" s="4" t="s">
        <v>14</v>
      </c>
      <c r="J5677" s="4" t="s">
        <v>20</v>
      </c>
    </row>
    <row r="5678" spans="1:9">
      <c r="A5678" t="n">
        <v>44688</v>
      </c>
      <c r="B5678" s="12" t="n">
        <v>5</v>
      </c>
      <c r="C5678" s="7" t="n">
        <v>28</v>
      </c>
      <c r="D5678" s="33" t="s">
        <v>3</v>
      </c>
      <c r="E5678" s="34" t="n">
        <v>64</v>
      </c>
      <c r="F5678" s="7" t="n">
        <v>5</v>
      </c>
      <c r="G5678" s="7" t="n">
        <v>4</v>
      </c>
      <c r="H5678" s="33" t="s">
        <v>3</v>
      </c>
      <c r="I5678" s="7" t="n">
        <v>1</v>
      </c>
      <c r="J5678" s="13" t="n">
        <f t="normal" ca="1">A5682</f>
        <v>0</v>
      </c>
    </row>
    <row r="5679" spans="1:9">
      <c r="A5679" t="s">
        <v>4</v>
      </c>
      <c r="B5679" s="4" t="s">
        <v>5</v>
      </c>
      <c r="C5679" s="4" t="s">
        <v>10</v>
      </c>
      <c r="D5679" s="4" t="s">
        <v>9</v>
      </c>
    </row>
    <row r="5680" spans="1:9">
      <c r="A5680" t="n">
        <v>44699</v>
      </c>
      <c r="B5680" s="41" t="n">
        <v>43</v>
      </c>
      <c r="C5680" s="7" t="n">
        <v>4</v>
      </c>
      <c r="D5680" s="7" t="n">
        <v>128</v>
      </c>
    </row>
    <row r="5681" spans="1:10">
      <c r="A5681" t="s">
        <v>4</v>
      </c>
      <c r="B5681" s="4" t="s">
        <v>5</v>
      </c>
      <c r="C5681" s="4" t="s">
        <v>20</v>
      </c>
    </row>
    <row r="5682" spans="1:10">
      <c r="A5682" t="n">
        <v>44706</v>
      </c>
      <c r="B5682" s="15" t="n">
        <v>3</v>
      </c>
      <c r="C5682" s="13" t="n">
        <f t="normal" ca="1">A5686</f>
        <v>0</v>
      </c>
    </row>
    <row r="5683" spans="1:10">
      <c r="A5683" t="s">
        <v>4</v>
      </c>
      <c r="B5683" s="4" t="s">
        <v>5</v>
      </c>
      <c r="C5683" s="4" t="s">
        <v>10</v>
      </c>
      <c r="D5683" s="4" t="s">
        <v>9</v>
      </c>
    </row>
    <row r="5684" spans="1:10">
      <c r="A5684" t="n">
        <v>44711</v>
      </c>
      <c r="B5684" s="41" t="n">
        <v>43</v>
      </c>
      <c r="C5684" s="7" t="n">
        <v>2</v>
      </c>
      <c r="D5684" s="7" t="n">
        <v>128</v>
      </c>
    </row>
    <row r="5685" spans="1:10">
      <c r="A5685" t="s">
        <v>4</v>
      </c>
      <c r="B5685" s="4" t="s">
        <v>5</v>
      </c>
      <c r="C5685" s="4" t="s">
        <v>14</v>
      </c>
      <c r="D5685" s="4" t="s">
        <v>10</v>
      </c>
    </row>
    <row r="5686" spans="1:10">
      <c r="A5686" t="n">
        <v>44718</v>
      </c>
      <c r="B5686" s="46" t="n">
        <v>58</v>
      </c>
      <c r="C5686" s="7" t="n">
        <v>255</v>
      </c>
      <c r="D5686" s="7" t="n">
        <v>0</v>
      </c>
    </row>
    <row r="5687" spans="1:10">
      <c r="A5687" t="s">
        <v>4</v>
      </c>
      <c r="B5687" s="4" t="s">
        <v>5</v>
      </c>
      <c r="C5687" s="4" t="s">
        <v>14</v>
      </c>
      <c r="D5687" s="4" t="s">
        <v>14</v>
      </c>
      <c r="E5687" s="4" t="s">
        <v>14</v>
      </c>
      <c r="F5687" s="4" t="s">
        <v>14</v>
      </c>
    </row>
    <row r="5688" spans="1:10">
      <c r="A5688" t="n">
        <v>44722</v>
      </c>
      <c r="B5688" s="8" t="n">
        <v>14</v>
      </c>
      <c r="C5688" s="7" t="n">
        <v>0</v>
      </c>
      <c r="D5688" s="7" t="n">
        <v>1</v>
      </c>
      <c r="E5688" s="7" t="n">
        <v>0</v>
      </c>
      <c r="F5688" s="7" t="n">
        <v>0</v>
      </c>
    </row>
    <row r="5689" spans="1:10">
      <c r="A5689" t="s">
        <v>4</v>
      </c>
      <c r="B5689" s="4" t="s">
        <v>5</v>
      </c>
      <c r="C5689" s="4" t="s">
        <v>14</v>
      </c>
      <c r="D5689" s="4" t="s">
        <v>10</v>
      </c>
      <c r="E5689" s="4" t="s">
        <v>14</v>
      </c>
      <c r="F5689" s="4" t="s">
        <v>20</v>
      </c>
    </row>
    <row r="5690" spans="1:10">
      <c r="A5690" t="n">
        <v>44727</v>
      </c>
      <c r="B5690" s="12" t="n">
        <v>5</v>
      </c>
      <c r="C5690" s="7" t="n">
        <v>30</v>
      </c>
      <c r="D5690" s="7" t="n">
        <v>6664</v>
      </c>
      <c r="E5690" s="7" t="n">
        <v>1</v>
      </c>
      <c r="F5690" s="13" t="n">
        <f t="normal" ca="1">A5706</f>
        <v>0</v>
      </c>
    </row>
    <row r="5691" spans="1:10">
      <c r="A5691" t="s">
        <v>4</v>
      </c>
      <c r="B5691" s="4" t="s">
        <v>5</v>
      </c>
      <c r="C5691" s="4" t="s">
        <v>10</v>
      </c>
      <c r="D5691" s="4" t="s">
        <v>14</v>
      </c>
      <c r="E5691" s="4" t="s">
        <v>6</v>
      </c>
      <c r="F5691" s="4" t="s">
        <v>19</v>
      </c>
      <c r="G5691" s="4" t="s">
        <v>19</v>
      </c>
      <c r="H5691" s="4" t="s">
        <v>19</v>
      </c>
    </row>
    <row r="5692" spans="1:10">
      <c r="A5692" t="n">
        <v>44736</v>
      </c>
      <c r="B5692" s="40" t="n">
        <v>48</v>
      </c>
      <c r="C5692" s="7" t="n">
        <v>8</v>
      </c>
      <c r="D5692" s="7" t="n">
        <v>0</v>
      </c>
      <c r="E5692" s="7" t="s">
        <v>340</v>
      </c>
      <c r="F5692" s="7" t="n">
        <v>-1</v>
      </c>
      <c r="G5692" s="7" t="n">
        <v>1</v>
      </c>
      <c r="H5692" s="7" t="n">
        <v>0</v>
      </c>
    </row>
    <row r="5693" spans="1:10">
      <c r="A5693" t="s">
        <v>4</v>
      </c>
      <c r="B5693" s="4" t="s">
        <v>5</v>
      </c>
      <c r="C5693" s="4" t="s">
        <v>14</v>
      </c>
      <c r="D5693" s="4" t="s">
        <v>10</v>
      </c>
      <c r="E5693" s="4" t="s">
        <v>6</v>
      </c>
    </row>
    <row r="5694" spans="1:10">
      <c r="A5694" t="n">
        <v>44764</v>
      </c>
      <c r="B5694" s="35" t="n">
        <v>51</v>
      </c>
      <c r="C5694" s="7" t="n">
        <v>4</v>
      </c>
      <c r="D5694" s="7" t="n">
        <v>8</v>
      </c>
      <c r="E5694" s="7" t="s">
        <v>113</v>
      </c>
    </row>
    <row r="5695" spans="1:10">
      <c r="A5695" t="s">
        <v>4</v>
      </c>
      <c r="B5695" s="4" t="s">
        <v>5</v>
      </c>
      <c r="C5695" s="4" t="s">
        <v>10</v>
      </c>
    </row>
    <row r="5696" spans="1:10">
      <c r="A5696" t="n">
        <v>44778</v>
      </c>
      <c r="B5696" s="26" t="n">
        <v>16</v>
      </c>
      <c r="C5696" s="7" t="n">
        <v>0</v>
      </c>
    </row>
    <row r="5697" spans="1:8">
      <c r="A5697" t="s">
        <v>4</v>
      </c>
      <c r="B5697" s="4" t="s">
        <v>5</v>
      </c>
      <c r="C5697" s="4" t="s">
        <v>10</v>
      </c>
      <c r="D5697" s="4" t="s">
        <v>14</v>
      </c>
      <c r="E5697" s="4" t="s">
        <v>9</v>
      </c>
      <c r="F5697" s="4" t="s">
        <v>88</v>
      </c>
      <c r="G5697" s="4" t="s">
        <v>14</v>
      </c>
      <c r="H5697" s="4" t="s">
        <v>14</v>
      </c>
      <c r="I5697" s="4" t="s">
        <v>14</v>
      </c>
      <c r="J5697" s="4" t="s">
        <v>9</v>
      </c>
      <c r="K5697" s="4" t="s">
        <v>88</v>
      </c>
      <c r="L5697" s="4" t="s">
        <v>14</v>
      </c>
      <c r="M5697" s="4" t="s">
        <v>14</v>
      </c>
      <c r="N5697" s="4" t="s">
        <v>14</v>
      </c>
      <c r="O5697" s="4" t="s">
        <v>9</v>
      </c>
      <c r="P5697" s="4" t="s">
        <v>88</v>
      </c>
      <c r="Q5697" s="4" t="s">
        <v>14</v>
      </c>
      <c r="R5697" s="4" t="s">
        <v>14</v>
      </c>
      <c r="S5697" s="4" t="s">
        <v>14</v>
      </c>
      <c r="T5697" s="4" t="s">
        <v>9</v>
      </c>
      <c r="U5697" s="4" t="s">
        <v>88</v>
      </c>
      <c r="V5697" s="4" t="s">
        <v>14</v>
      </c>
      <c r="W5697" s="4" t="s">
        <v>14</v>
      </c>
      <c r="X5697" s="4" t="s">
        <v>14</v>
      </c>
      <c r="Y5697" s="4" t="s">
        <v>9</v>
      </c>
      <c r="Z5697" s="4" t="s">
        <v>88</v>
      </c>
      <c r="AA5697" s="4" t="s">
        <v>14</v>
      </c>
      <c r="AB5697" s="4" t="s">
        <v>14</v>
      </c>
    </row>
    <row r="5698" spans="1:8">
      <c r="A5698" t="n">
        <v>44781</v>
      </c>
      <c r="B5698" s="36" t="n">
        <v>26</v>
      </c>
      <c r="C5698" s="7" t="n">
        <v>8</v>
      </c>
      <c r="D5698" s="7" t="n">
        <v>17</v>
      </c>
      <c r="E5698" s="7" t="n">
        <v>9309</v>
      </c>
      <c r="F5698" s="7" t="s">
        <v>468</v>
      </c>
      <c r="G5698" s="7" t="n">
        <v>2</v>
      </c>
      <c r="H5698" s="7" t="n">
        <v>3</v>
      </c>
      <c r="I5698" s="7" t="n">
        <v>17</v>
      </c>
      <c r="J5698" s="7" t="n">
        <v>9310</v>
      </c>
      <c r="K5698" s="7" t="s">
        <v>469</v>
      </c>
      <c r="L5698" s="7" t="n">
        <v>2</v>
      </c>
      <c r="M5698" s="7" t="n">
        <v>3</v>
      </c>
      <c r="N5698" s="7" t="n">
        <v>17</v>
      </c>
      <c r="O5698" s="7" t="n">
        <v>9311</v>
      </c>
      <c r="P5698" s="7" t="s">
        <v>470</v>
      </c>
      <c r="Q5698" s="7" t="n">
        <v>2</v>
      </c>
      <c r="R5698" s="7" t="n">
        <v>3</v>
      </c>
      <c r="S5698" s="7" t="n">
        <v>17</v>
      </c>
      <c r="T5698" s="7" t="n">
        <v>9312</v>
      </c>
      <c r="U5698" s="7" t="s">
        <v>471</v>
      </c>
      <c r="V5698" s="7" t="n">
        <v>2</v>
      </c>
      <c r="W5698" s="7" t="n">
        <v>3</v>
      </c>
      <c r="X5698" s="7" t="n">
        <v>17</v>
      </c>
      <c r="Y5698" s="7" t="n">
        <v>9313</v>
      </c>
      <c r="Z5698" s="7" t="s">
        <v>472</v>
      </c>
      <c r="AA5698" s="7" t="n">
        <v>2</v>
      </c>
      <c r="AB5698" s="7" t="n">
        <v>0</v>
      </c>
    </row>
    <row r="5699" spans="1:8">
      <c r="A5699" t="s">
        <v>4</v>
      </c>
      <c r="B5699" s="4" t="s">
        <v>5</v>
      </c>
    </row>
    <row r="5700" spans="1:8">
      <c r="A5700" t="n">
        <v>45152</v>
      </c>
      <c r="B5700" s="24" t="n">
        <v>28</v>
      </c>
    </row>
    <row r="5701" spans="1:8">
      <c r="A5701" t="s">
        <v>4</v>
      </c>
      <c r="B5701" s="4" t="s">
        <v>5</v>
      </c>
      <c r="C5701" s="4" t="s">
        <v>10</v>
      </c>
      <c r="D5701" s="4" t="s">
        <v>14</v>
      </c>
    </row>
    <row r="5702" spans="1:8">
      <c r="A5702" t="n">
        <v>45153</v>
      </c>
      <c r="B5702" s="58" t="n">
        <v>89</v>
      </c>
      <c r="C5702" s="7" t="n">
        <v>65533</v>
      </c>
      <c r="D5702" s="7" t="n">
        <v>1</v>
      </c>
    </row>
    <row r="5703" spans="1:8">
      <c r="A5703" t="s">
        <v>4</v>
      </c>
      <c r="B5703" s="4" t="s">
        <v>5</v>
      </c>
      <c r="C5703" s="4" t="s">
        <v>20</v>
      </c>
    </row>
    <row r="5704" spans="1:8">
      <c r="A5704" t="n">
        <v>45157</v>
      </c>
      <c r="B5704" s="15" t="n">
        <v>3</v>
      </c>
      <c r="C5704" s="13" t="n">
        <f t="normal" ca="1">A5718</f>
        <v>0</v>
      </c>
    </row>
    <row r="5705" spans="1:8">
      <c r="A5705" t="s">
        <v>4</v>
      </c>
      <c r="B5705" s="4" t="s">
        <v>5</v>
      </c>
      <c r="C5705" s="4" t="s">
        <v>10</v>
      </c>
      <c r="D5705" s="4" t="s">
        <v>14</v>
      </c>
      <c r="E5705" s="4" t="s">
        <v>6</v>
      </c>
      <c r="F5705" s="4" t="s">
        <v>19</v>
      </c>
      <c r="G5705" s="4" t="s">
        <v>19</v>
      </c>
      <c r="H5705" s="4" t="s">
        <v>19</v>
      </c>
    </row>
    <row r="5706" spans="1:8">
      <c r="A5706" t="n">
        <v>45162</v>
      </c>
      <c r="B5706" s="40" t="n">
        <v>48</v>
      </c>
      <c r="C5706" s="7" t="n">
        <v>8</v>
      </c>
      <c r="D5706" s="7" t="n">
        <v>0</v>
      </c>
      <c r="E5706" s="7" t="s">
        <v>340</v>
      </c>
      <c r="F5706" s="7" t="n">
        <v>-1</v>
      </c>
      <c r="G5706" s="7" t="n">
        <v>1</v>
      </c>
      <c r="H5706" s="7" t="n">
        <v>0</v>
      </c>
    </row>
    <row r="5707" spans="1:8">
      <c r="A5707" t="s">
        <v>4</v>
      </c>
      <c r="B5707" s="4" t="s">
        <v>5</v>
      </c>
      <c r="C5707" s="4" t="s">
        <v>14</v>
      </c>
      <c r="D5707" s="4" t="s">
        <v>10</v>
      </c>
      <c r="E5707" s="4" t="s">
        <v>6</v>
      </c>
    </row>
    <row r="5708" spans="1:8">
      <c r="A5708" t="n">
        <v>45190</v>
      </c>
      <c r="B5708" s="35" t="n">
        <v>51</v>
      </c>
      <c r="C5708" s="7" t="n">
        <v>4</v>
      </c>
      <c r="D5708" s="7" t="n">
        <v>8</v>
      </c>
      <c r="E5708" s="7" t="s">
        <v>108</v>
      </c>
    </row>
    <row r="5709" spans="1:8">
      <c r="A5709" t="s">
        <v>4</v>
      </c>
      <c r="B5709" s="4" t="s">
        <v>5</v>
      </c>
      <c r="C5709" s="4" t="s">
        <v>10</v>
      </c>
    </row>
    <row r="5710" spans="1:8">
      <c r="A5710" t="n">
        <v>45203</v>
      </c>
      <c r="B5710" s="26" t="n">
        <v>16</v>
      </c>
      <c r="C5710" s="7" t="n">
        <v>0</v>
      </c>
    </row>
    <row r="5711" spans="1:8">
      <c r="A5711" t="s">
        <v>4</v>
      </c>
      <c r="B5711" s="4" t="s">
        <v>5</v>
      </c>
      <c r="C5711" s="4" t="s">
        <v>10</v>
      </c>
      <c r="D5711" s="4" t="s">
        <v>14</v>
      </c>
      <c r="E5711" s="4" t="s">
        <v>9</v>
      </c>
      <c r="F5711" s="4" t="s">
        <v>88</v>
      </c>
      <c r="G5711" s="4" t="s">
        <v>14</v>
      </c>
      <c r="H5711" s="4" t="s">
        <v>14</v>
      </c>
      <c r="I5711" s="4" t="s">
        <v>14</v>
      </c>
      <c r="J5711" s="4" t="s">
        <v>9</v>
      </c>
      <c r="K5711" s="4" t="s">
        <v>88</v>
      </c>
      <c r="L5711" s="4" t="s">
        <v>14</v>
      </c>
      <c r="M5711" s="4" t="s">
        <v>14</v>
      </c>
      <c r="N5711" s="4" t="s">
        <v>14</v>
      </c>
      <c r="O5711" s="4" t="s">
        <v>9</v>
      </c>
      <c r="P5711" s="4" t="s">
        <v>88</v>
      </c>
      <c r="Q5711" s="4" t="s">
        <v>14</v>
      </c>
      <c r="R5711" s="4" t="s">
        <v>14</v>
      </c>
      <c r="S5711" s="4" t="s">
        <v>14</v>
      </c>
      <c r="T5711" s="4" t="s">
        <v>9</v>
      </c>
      <c r="U5711" s="4" t="s">
        <v>88</v>
      </c>
      <c r="V5711" s="4" t="s">
        <v>14</v>
      </c>
      <c r="W5711" s="4" t="s">
        <v>14</v>
      </c>
    </row>
    <row r="5712" spans="1:8">
      <c r="A5712" t="n">
        <v>45206</v>
      </c>
      <c r="B5712" s="36" t="n">
        <v>26</v>
      </c>
      <c r="C5712" s="7" t="n">
        <v>8</v>
      </c>
      <c r="D5712" s="7" t="n">
        <v>17</v>
      </c>
      <c r="E5712" s="7" t="n">
        <v>9314</v>
      </c>
      <c r="F5712" s="7" t="s">
        <v>473</v>
      </c>
      <c r="G5712" s="7" t="n">
        <v>2</v>
      </c>
      <c r="H5712" s="7" t="n">
        <v>3</v>
      </c>
      <c r="I5712" s="7" t="n">
        <v>17</v>
      </c>
      <c r="J5712" s="7" t="n">
        <v>9315</v>
      </c>
      <c r="K5712" s="7" t="s">
        <v>474</v>
      </c>
      <c r="L5712" s="7" t="n">
        <v>2</v>
      </c>
      <c r="M5712" s="7" t="n">
        <v>3</v>
      </c>
      <c r="N5712" s="7" t="n">
        <v>17</v>
      </c>
      <c r="O5712" s="7" t="n">
        <v>9316</v>
      </c>
      <c r="P5712" s="7" t="s">
        <v>471</v>
      </c>
      <c r="Q5712" s="7" t="n">
        <v>2</v>
      </c>
      <c r="R5712" s="7" t="n">
        <v>3</v>
      </c>
      <c r="S5712" s="7" t="n">
        <v>17</v>
      </c>
      <c r="T5712" s="7" t="n">
        <v>9317</v>
      </c>
      <c r="U5712" s="7" t="s">
        <v>475</v>
      </c>
      <c r="V5712" s="7" t="n">
        <v>2</v>
      </c>
      <c r="W5712" s="7" t="n">
        <v>0</v>
      </c>
    </row>
    <row r="5713" spans="1:28">
      <c r="A5713" t="s">
        <v>4</v>
      </c>
      <c r="B5713" s="4" t="s">
        <v>5</v>
      </c>
    </row>
    <row r="5714" spans="1:28">
      <c r="A5714" t="n">
        <v>45443</v>
      </c>
      <c r="B5714" s="24" t="n">
        <v>28</v>
      </c>
    </row>
    <row r="5715" spans="1:28">
      <c r="A5715" t="s">
        <v>4</v>
      </c>
      <c r="B5715" s="4" t="s">
        <v>5</v>
      </c>
      <c r="C5715" s="4" t="s">
        <v>10</v>
      </c>
      <c r="D5715" s="4" t="s">
        <v>14</v>
      </c>
    </row>
    <row r="5716" spans="1:28">
      <c r="A5716" t="n">
        <v>45444</v>
      </c>
      <c r="B5716" s="58" t="n">
        <v>89</v>
      </c>
      <c r="C5716" s="7" t="n">
        <v>65533</v>
      </c>
      <c r="D5716" s="7" t="n">
        <v>1</v>
      </c>
    </row>
    <row r="5717" spans="1:28">
      <c r="A5717" t="s">
        <v>4</v>
      </c>
      <c r="B5717" s="4" t="s">
        <v>5</v>
      </c>
      <c r="C5717" s="4" t="s">
        <v>9</v>
      </c>
    </row>
    <row r="5718" spans="1:28">
      <c r="A5718" t="n">
        <v>45448</v>
      </c>
      <c r="B5718" s="71" t="n">
        <v>15</v>
      </c>
      <c r="C5718" s="7" t="n">
        <v>256</v>
      </c>
    </row>
    <row r="5719" spans="1:28">
      <c r="A5719" t="s">
        <v>4</v>
      </c>
      <c r="B5719" s="4" t="s">
        <v>5</v>
      </c>
      <c r="C5719" s="4" t="s">
        <v>14</v>
      </c>
      <c r="D5719" s="4" t="s">
        <v>10</v>
      </c>
      <c r="E5719" s="4" t="s">
        <v>19</v>
      </c>
    </row>
    <row r="5720" spans="1:28">
      <c r="A5720" t="n">
        <v>45453</v>
      </c>
      <c r="B5720" s="46" t="n">
        <v>58</v>
      </c>
      <c r="C5720" s="7" t="n">
        <v>101</v>
      </c>
      <c r="D5720" s="7" t="n">
        <v>300</v>
      </c>
      <c r="E5720" s="7" t="n">
        <v>1</v>
      </c>
    </row>
    <row r="5721" spans="1:28">
      <c r="A5721" t="s">
        <v>4</v>
      </c>
      <c r="B5721" s="4" t="s">
        <v>5</v>
      </c>
      <c r="C5721" s="4" t="s">
        <v>14</v>
      </c>
      <c r="D5721" s="4" t="s">
        <v>10</v>
      </c>
    </row>
    <row r="5722" spans="1:28">
      <c r="A5722" t="n">
        <v>45461</v>
      </c>
      <c r="B5722" s="46" t="n">
        <v>58</v>
      </c>
      <c r="C5722" s="7" t="n">
        <v>254</v>
      </c>
      <c r="D5722" s="7" t="n">
        <v>0</v>
      </c>
    </row>
    <row r="5723" spans="1:28">
      <c r="A5723" t="s">
        <v>4</v>
      </c>
      <c r="B5723" s="4" t="s">
        <v>5</v>
      </c>
      <c r="C5723" s="4" t="s">
        <v>14</v>
      </c>
      <c r="D5723" s="4" t="s">
        <v>14</v>
      </c>
      <c r="E5723" s="4" t="s">
        <v>19</v>
      </c>
      <c r="F5723" s="4" t="s">
        <v>19</v>
      </c>
      <c r="G5723" s="4" t="s">
        <v>19</v>
      </c>
      <c r="H5723" s="4" t="s">
        <v>10</v>
      </c>
    </row>
    <row r="5724" spans="1:28">
      <c r="A5724" t="n">
        <v>45465</v>
      </c>
      <c r="B5724" s="52" t="n">
        <v>45</v>
      </c>
      <c r="C5724" s="7" t="n">
        <v>2</v>
      </c>
      <c r="D5724" s="7" t="n">
        <v>3</v>
      </c>
      <c r="E5724" s="7" t="n">
        <v>-7.40000009536743</v>
      </c>
      <c r="F5724" s="7" t="n">
        <v>13.9899997711182</v>
      </c>
      <c r="G5724" s="7" t="n">
        <v>73.0100021362305</v>
      </c>
      <c r="H5724" s="7" t="n">
        <v>0</v>
      </c>
    </row>
    <row r="5725" spans="1:28">
      <c r="A5725" t="s">
        <v>4</v>
      </c>
      <c r="B5725" s="4" t="s">
        <v>5</v>
      </c>
      <c r="C5725" s="4" t="s">
        <v>14</v>
      </c>
      <c r="D5725" s="4" t="s">
        <v>14</v>
      </c>
      <c r="E5725" s="4" t="s">
        <v>19</v>
      </c>
      <c r="F5725" s="4" t="s">
        <v>19</v>
      </c>
      <c r="G5725" s="4" t="s">
        <v>19</v>
      </c>
      <c r="H5725" s="4" t="s">
        <v>10</v>
      </c>
      <c r="I5725" s="4" t="s">
        <v>14</v>
      </c>
    </row>
    <row r="5726" spans="1:28">
      <c r="A5726" t="n">
        <v>45482</v>
      </c>
      <c r="B5726" s="52" t="n">
        <v>45</v>
      </c>
      <c r="C5726" s="7" t="n">
        <v>4</v>
      </c>
      <c r="D5726" s="7" t="n">
        <v>3</v>
      </c>
      <c r="E5726" s="7" t="n">
        <v>359.410003662109</v>
      </c>
      <c r="F5726" s="7" t="n">
        <v>297.179992675781</v>
      </c>
      <c r="G5726" s="7" t="n">
        <v>4.57999992370605</v>
      </c>
      <c r="H5726" s="7" t="n">
        <v>0</v>
      </c>
      <c r="I5726" s="7" t="n">
        <v>0</v>
      </c>
    </row>
    <row r="5727" spans="1:28">
      <c r="A5727" t="s">
        <v>4</v>
      </c>
      <c r="B5727" s="4" t="s">
        <v>5</v>
      </c>
      <c r="C5727" s="4" t="s">
        <v>14</v>
      </c>
      <c r="D5727" s="4" t="s">
        <v>14</v>
      </c>
      <c r="E5727" s="4" t="s">
        <v>19</v>
      </c>
      <c r="F5727" s="4" t="s">
        <v>10</v>
      </c>
    </row>
    <row r="5728" spans="1:28">
      <c r="A5728" t="n">
        <v>45500</v>
      </c>
      <c r="B5728" s="52" t="n">
        <v>45</v>
      </c>
      <c r="C5728" s="7" t="n">
        <v>5</v>
      </c>
      <c r="D5728" s="7" t="n">
        <v>3</v>
      </c>
      <c r="E5728" s="7" t="n">
        <v>2</v>
      </c>
      <c r="F5728" s="7" t="n">
        <v>0</v>
      </c>
    </row>
    <row r="5729" spans="1:9">
      <c r="A5729" t="s">
        <v>4</v>
      </c>
      <c r="B5729" s="4" t="s">
        <v>5</v>
      </c>
      <c r="C5729" s="4" t="s">
        <v>14</v>
      </c>
      <c r="D5729" s="4" t="s">
        <v>14</v>
      </c>
      <c r="E5729" s="4" t="s">
        <v>19</v>
      </c>
      <c r="F5729" s="4" t="s">
        <v>10</v>
      </c>
    </row>
    <row r="5730" spans="1:9">
      <c r="A5730" t="n">
        <v>45509</v>
      </c>
      <c r="B5730" s="52" t="n">
        <v>45</v>
      </c>
      <c r="C5730" s="7" t="n">
        <v>11</v>
      </c>
      <c r="D5730" s="7" t="n">
        <v>3</v>
      </c>
      <c r="E5730" s="7" t="n">
        <v>38</v>
      </c>
      <c r="F5730" s="7" t="n">
        <v>0</v>
      </c>
    </row>
    <row r="5731" spans="1:9">
      <c r="A5731" t="s">
        <v>4</v>
      </c>
      <c r="B5731" s="4" t="s">
        <v>5</v>
      </c>
      <c r="C5731" s="4" t="s">
        <v>10</v>
      </c>
      <c r="D5731" s="4" t="s">
        <v>10</v>
      </c>
      <c r="E5731" s="4" t="s">
        <v>19</v>
      </c>
      <c r="F5731" s="4" t="s">
        <v>14</v>
      </c>
    </row>
    <row r="5732" spans="1:9">
      <c r="A5732" t="n">
        <v>45518</v>
      </c>
      <c r="B5732" s="75" t="n">
        <v>53</v>
      </c>
      <c r="C5732" s="7" t="n">
        <v>0</v>
      </c>
      <c r="D5732" s="7" t="n">
        <v>8</v>
      </c>
      <c r="E5732" s="7" t="n">
        <v>0</v>
      </c>
      <c r="F5732" s="7" t="n">
        <v>0</v>
      </c>
    </row>
    <row r="5733" spans="1:9">
      <c r="A5733" t="s">
        <v>4</v>
      </c>
      <c r="B5733" s="4" t="s">
        <v>5</v>
      </c>
      <c r="C5733" s="4" t="s">
        <v>10</v>
      </c>
      <c r="D5733" s="4" t="s">
        <v>10</v>
      </c>
      <c r="E5733" s="4" t="s">
        <v>19</v>
      </c>
      <c r="F5733" s="4" t="s">
        <v>14</v>
      </c>
    </row>
    <row r="5734" spans="1:9">
      <c r="A5734" t="n">
        <v>45528</v>
      </c>
      <c r="B5734" s="75" t="n">
        <v>53</v>
      </c>
      <c r="C5734" s="7" t="n">
        <v>8</v>
      </c>
      <c r="D5734" s="7" t="n">
        <v>0</v>
      </c>
      <c r="E5734" s="7" t="n">
        <v>0</v>
      </c>
      <c r="F5734" s="7" t="n">
        <v>0</v>
      </c>
    </row>
    <row r="5735" spans="1:9">
      <c r="A5735" t="s">
        <v>4</v>
      </c>
      <c r="B5735" s="4" t="s">
        <v>5</v>
      </c>
      <c r="C5735" s="4" t="s">
        <v>14</v>
      </c>
    </row>
    <row r="5736" spans="1:9">
      <c r="A5736" t="n">
        <v>45538</v>
      </c>
      <c r="B5736" s="53" t="n">
        <v>116</v>
      </c>
      <c r="C5736" s="7" t="n">
        <v>1</v>
      </c>
    </row>
    <row r="5737" spans="1:9">
      <c r="A5737" t="s">
        <v>4</v>
      </c>
      <c r="B5737" s="4" t="s">
        <v>5</v>
      </c>
      <c r="C5737" s="4" t="s">
        <v>14</v>
      </c>
      <c r="D5737" s="4" t="s">
        <v>10</v>
      </c>
      <c r="E5737" s="4" t="s">
        <v>10</v>
      </c>
      <c r="F5737" s="4" t="s">
        <v>9</v>
      </c>
    </row>
    <row r="5738" spans="1:9">
      <c r="A5738" t="n">
        <v>45540</v>
      </c>
      <c r="B5738" s="72" t="n">
        <v>84</v>
      </c>
      <c r="C5738" s="7" t="n">
        <v>0</v>
      </c>
      <c r="D5738" s="7" t="n">
        <v>0</v>
      </c>
      <c r="E5738" s="7" t="n">
        <v>0</v>
      </c>
      <c r="F5738" s="7" t="n">
        <v>1045220557</v>
      </c>
    </row>
    <row r="5739" spans="1:9">
      <c r="A5739" t="s">
        <v>4</v>
      </c>
      <c r="B5739" s="4" t="s">
        <v>5</v>
      </c>
      <c r="C5739" s="4" t="s">
        <v>14</v>
      </c>
      <c r="D5739" s="33" t="s">
        <v>98</v>
      </c>
      <c r="E5739" s="4" t="s">
        <v>5</v>
      </c>
      <c r="F5739" s="4" t="s">
        <v>14</v>
      </c>
      <c r="G5739" s="4" t="s">
        <v>10</v>
      </c>
      <c r="H5739" s="33" t="s">
        <v>99</v>
      </c>
      <c r="I5739" s="4" t="s">
        <v>14</v>
      </c>
      <c r="J5739" s="4" t="s">
        <v>20</v>
      </c>
    </row>
    <row r="5740" spans="1:9">
      <c r="A5740" t="n">
        <v>45550</v>
      </c>
      <c r="B5740" s="12" t="n">
        <v>5</v>
      </c>
      <c r="C5740" s="7" t="n">
        <v>28</v>
      </c>
      <c r="D5740" s="33" t="s">
        <v>3</v>
      </c>
      <c r="E5740" s="34" t="n">
        <v>64</v>
      </c>
      <c r="F5740" s="7" t="n">
        <v>5</v>
      </c>
      <c r="G5740" s="7" t="n">
        <v>7</v>
      </c>
      <c r="H5740" s="33" t="s">
        <v>3</v>
      </c>
      <c r="I5740" s="7" t="n">
        <v>1</v>
      </c>
      <c r="J5740" s="13" t="n">
        <f t="normal" ca="1">A5754</f>
        <v>0</v>
      </c>
    </row>
    <row r="5741" spans="1:9">
      <c r="A5741" t="s">
        <v>4</v>
      </c>
      <c r="B5741" s="4" t="s">
        <v>5</v>
      </c>
      <c r="C5741" s="4" t="s">
        <v>14</v>
      </c>
      <c r="D5741" s="33" t="s">
        <v>98</v>
      </c>
      <c r="E5741" s="4" t="s">
        <v>5</v>
      </c>
      <c r="F5741" s="4" t="s">
        <v>14</v>
      </c>
      <c r="G5741" s="4" t="s">
        <v>10</v>
      </c>
      <c r="H5741" s="33" t="s">
        <v>99</v>
      </c>
      <c r="I5741" s="4" t="s">
        <v>14</v>
      </c>
      <c r="J5741" s="4" t="s">
        <v>20</v>
      </c>
    </row>
    <row r="5742" spans="1:9">
      <c r="A5742" t="n">
        <v>45561</v>
      </c>
      <c r="B5742" s="12" t="n">
        <v>5</v>
      </c>
      <c r="C5742" s="7" t="n">
        <v>28</v>
      </c>
      <c r="D5742" s="33" t="s">
        <v>3</v>
      </c>
      <c r="E5742" s="34" t="n">
        <v>64</v>
      </c>
      <c r="F5742" s="7" t="n">
        <v>5</v>
      </c>
      <c r="G5742" s="7" t="n">
        <v>2</v>
      </c>
      <c r="H5742" s="33" t="s">
        <v>3</v>
      </c>
      <c r="I5742" s="7" t="n">
        <v>1</v>
      </c>
      <c r="J5742" s="13" t="n">
        <f t="normal" ca="1">A5748</f>
        <v>0</v>
      </c>
    </row>
    <row r="5743" spans="1:9">
      <c r="A5743" t="s">
        <v>4</v>
      </c>
      <c r="B5743" s="4" t="s">
        <v>5</v>
      </c>
      <c r="C5743" s="4" t="s">
        <v>10</v>
      </c>
      <c r="D5743" s="4" t="s">
        <v>9</v>
      </c>
    </row>
    <row r="5744" spans="1:9">
      <c r="A5744" t="n">
        <v>45572</v>
      </c>
      <c r="B5744" s="55" t="n">
        <v>44</v>
      </c>
      <c r="C5744" s="7" t="n">
        <v>2</v>
      </c>
      <c r="D5744" s="7" t="n">
        <v>128</v>
      </c>
    </row>
    <row r="5745" spans="1:10">
      <c r="A5745" t="s">
        <v>4</v>
      </c>
      <c r="B5745" s="4" t="s">
        <v>5</v>
      </c>
      <c r="C5745" s="4" t="s">
        <v>20</v>
      </c>
    </row>
    <row r="5746" spans="1:10">
      <c r="A5746" t="n">
        <v>45579</v>
      </c>
      <c r="B5746" s="15" t="n">
        <v>3</v>
      </c>
      <c r="C5746" s="13" t="n">
        <f t="normal" ca="1">A5752</f>
        <v>0</v>
      </c>
    </row>
    <row r="5747" spans="1:10">
      <c r="A5747" t="s">
        <v>4</v>
      </c>
      <c r="B5747" s="4" t="s">
        <v>5</v>
      </c>
      <c r="C5747" s="4" t="s">
        <v>14</v>
      </c>
      <c r="D5747" s="33" t="s">
        <v>98</v>
      </c>
      <c r="E5747" s="4" t="s">
        <v>5</v>
      </c>
      <c r="F5747" s="4" t="s">
        <v>14</v>
      </c>
      <c r="G5747" s="4" t="s">
        <v>10</v>
      </c>
      <c r="H5747" s="33" t="s">
        <v>99</v>
      </c>
      <c r="I5747" s="4" t="s">
        <v>14</v>
      </c>
      <c r="J5747" s="4" t="s">
        <v>20</v>
      </c>
    </row>
    <row r="5748" spans="1:10">
      <c r="A5748" t="n">
        <v>45584</v>
      </c>
      <c r="B5748" s="12" t="n">
        <v>5</v>
      </c>
      <c r="C5748" s="7" t="n">
        <v>28</v>
      </c>
      <c r="D5748" s="33" t="s">
        <v>3</v>
      </c>
      <c r="E5748" s="34" t="n">
        <v>64</v>
      </c>
      <c r="F5748" s="7" t="n">
        <v>5</v>
      </c>
      <c r="G5748" s="7" t="n">
        <v>4</v>
      </c>
      <c r="H5748" s="33" t="s">
        <v>3</v>
      </c>
      <c r="I5748" s="7" t="n">
        <v>1</v>
      </c>
      <c r="J5748" s="13" t="n">
        <f t="normal" ca="1">A5752</f>
        <v>0</v>
      </c>
    </row>
    <row r="5749" spans="1:10">
      <c r="A5749" t="s">
        <v>4</v>
      </c>
      <c r="B5749" s="4" t="s">
        <v>5</v>
      </c>
      <c r="C5749" s="4" t="s">
        <v>10</v>
      </c>
      <c r="D5749" s="4" t="s">
        <v>9</v>
      </c>
    </row>
    <row r="5750" spans="1:10">
      <c r="A5750" t="n">
        <v>45595</v>
      </c>
      <c r="B5750" s="55" t="n">
        <v>44</v>
      </c>
      <c r="C5750" s="7" t="n">
        <v>4</v>
      </c>
      <c r="D5750" s="7" t="n">
        <v>128</v>
      </c>
    </row>
    <row r="5751" spans="1:10">
      <c r="A5751" t="s">
        <v>4</v>
      </c>
      <c r="B5751" s="4" t="s">
        <v>5</v>
      </c>
      <c r="C5751" s="4" t="s">
        <v>20</v>
      </c>
    </row>
    <row r="5752" spans="1:10">
      <c r="A5752" t="n">
        <v>45602</v>
      </c>
      <c r="B5752" s="15" t="n">
        <v>3</v>
      </c>
      <c r="C5752" s="13" t="n">
        <f t="normal" ca="1">A5756</f>
        <v>0</v>
      </c>
    </row>
    <row r="5753" spans="1:10">
      <c r="A5753" t="s">
        <v>4</v>
      </c>
      <c r="B5753" s="4" t="s">
        <v>5</v>
      </c>
      <c r="C5753" s="4" t="s">
        <v>10</v>
      </c>
      <c r="D5753" s="4" t="s">
        <v>9</v>
      </c>
    </row>
    <row r="5754" spans="1:10">
      <c r="A5754" t="n">
        <v>45607</v>
      </c>
      <c r="B5754" s="55" t="n">
        <v>44</v>
      </c>
      <c r="C5754" s="7" t="n">
        <v>2</v>
      </c>
      <c r="D5754" s="7" t="n">
        <v>128</v>
      </c>
    </row>
    <row r="5755" spans="1:10">
      <c r="A5755" t="s">
        <v>4</v>
      </c>
      <c r="B5755" s="4" t="s">
        <v>5</v>
      </c>
      <c r="C5755" s="4" t="s">
        <v>14</v>
      </c>
      <c r="D5755" s="4" t="s">
        <v>10</v>
      </c>
    </row>
    <row r="5756" spans="1:10">
      <c r="A5756" t="n">
        <v>45614</v>
      </c>
      <c r="B5756" s="46" t="n">
        <v>58</v>
      </c>
      <c r="C5756" s="7" t="n">
        <v>255</v>
      </c>
      <c r="D5756" s="7" t="n">
        <v>0</v>
      </c>
    </row>
    <row r="5757" spans="1:10">
      <c r="A5757" t="s">
        <v>4</v>
      </c>
      <c r="B5757" s="4" t="s">
        <v>5</v>
      </c>
      <c r="C5757" s="4" t="s">
        <v>14</v>
      </c>
      <c r="D5757" s="4" t="s">
        <v>10</v>
      </c>
      <c r="E5757" s="4" t="s">
        <v>6</v>
      </c>
    </row>
    <row r="5758" spans="1:10">
      <c r="A5758" t="n">
        <v>45618</v>
      </c>
      <c r="B5758" s="35" t="n">
        <v>51</v>
      </c>
      <c r="C5758" s="7" t="n">
        <v>4</v>
      </c>
      <c r="D5758" s="7" t="n">
        <v>0</v>
      </c>
      <c r="E5758" s="7" t="s">
        <v>404</v>
      </c>
    </row>
    <row r="5759" spans="1:10">
      <c r="A5759" t="s">
        <v>4</v>
      </c>
      <c r="B5759" s="4" t="s">
        <v>5</v>
      </c>
      <c r="C5759" s="4" t="s">
        <v>10</v>
      </c>
    </row>
    <row r="5760" spans="1:10">
      <c r="A5760" t="n">
        <v>45631</v>
      </c>
      <c r="B5760" s="26" t="n">
        <v>16</v>
      </c>
      <c r="C5760" s="7" t="n">
        <v>0</v>
      </c>
    </row>
    <row r="5761" spans="1:10">
      <c r="A5761" t="s">
        <v>4</v>
      </c>
      <c r="B5761" s="4" t="s">
        <v>5</v>
      </c>
      <c r="C5761" s="4" t="s">
        <v>10</v>
      </c>
      <c r="D5761" s="4" t="s">
        <v>14</v>
      </c>
      <c r="E5761" s="4" t="s">
        <v>9</v>
      </c>
      <c r="F5761" s="4" t="s">
        <v>88</v>
      </c>
      <c r="G5761" s="4" t="s">
        <v>14</v>
      </c>
      <c r="H5761" s="4" t="s">
        <v>14</v>
      </c>
    </row>
    <row r="5762" spans="1:10">
      <c r="A5762" t="n">
        <v>45634</v>
      </c>
      <c r="B5762" s="36" t="n">
        <v>26</v>
      </c>
      <c r="C5762" s="7" t="n">
        <v>0</v>
      </c>
      <c r="D5762" s="7" t="n">
        <v>17</v>
      </c>
      <c r="E5762" s="7" t="n">
        <v>52529</v>
      </c>
      <c r="F5762" s="7" t="s">
        <v>476</v>
      </c>
      <c r="G5762" s="7" t="n">
        <v>2</v>
      </c>
      <c r="H5762" s="7" t="n">
        <v>0</v>
      </c>
    </row>
    <row r="5763" spans="1:10">
      <c r="A5763" t="s">
        <v>4</v>
      </c>
      <c r="B5763" s="4" t="s">
        <v>5</v>
      </c>
    </row>
    <row r="5764" spans="1:10">
      <c r="A5764" t="n">
        <v>45657</v>
      </c>
      <c r="B5764" s="24" t="n">
        <v>28</v>
      </c>
    </row>
    <row r="5765" spans="1:10">
      <c r="A5765" t="s">
        <v>4</v>
      </c>
      <c r="B5765" s="4" t="s">
        <v>5</v>
      </c>
      <c r="C5765" s="4" t="s">
        <v>10</v>
      </c>
      <c r="D5765" s="4" t="s">
        <v>14</v>
      </c>
    </row>
    <row r="5766" spans="1:10">
      <c r="A5766" t="n">
        <v>45658</v>
      </c>
      <c r="B5766" s="58" t="n">
        <v>89</v>
      </c>
      <c r="C5766" s="7" t="n">
        <v>65533</v>
      </c>
      <c r="D5766" s="7" t="n">
        <v>1</v>
      </c>
    </row>
    <row r="5767" spans="1:10">
      <c r="A5767" t="s">
        <v>4</v>
      </c>
      <c r="B5767" s="4" t="s">
        <v>5</v>
      </c>
      <c r="C5767" s="4" t="s">
        <v>14</v>
      </c>
      <c r="D5767" s="4" t="s">
        <v>14</v>
      </c>
      <c r="E5767" s="4" t="s">
        <v>19</v>
      </c>
      <c r="F5767" s="4" t="s">
        <v>19</v>
      </c>
      <c r="G5767" s="4" t="s">
        <v>19</v>
      </c>
      <c r="H5767" s="4" t="s">
        <v>10</v>
      </c>
    </row>
    <row r="5768" spans="1:10">
      <c r="A5768" t="n">
        <v>45662</v>
      </c>
      <c r="B5768" s="52" t="n">
        <v>45</v>
      </c>
      <c r="C5768" s="7" t="n">
        <v>2</v>
      </c>
      <c r="D5768" s="7" t="n">
        <v>3</v>
      </c>
      <c r="E5768" s="7" t="n">
        <v>-7.73999977111816</v>
      </c>
      <c r="F5768" s="7" t="n">
        <v>13.9300003051758</v>
      </c>
      <c r="G5768" s="7" t="n">
        <v>72.8099975585938</v>
      </c>
      <c r="H5768" s="7" t="n">
        <v>2000</v>
      </c>
    </row>
    <row r="5769" spans="1:10">
      <c r="A5769" t="s">
        <v>4</v>
      </c>
      <c r="B5769" s="4" t="s">
        <v>5</v>
      </c>
      <c r="C5769" s="4" t="s">
        <v>14</v>
      </c>
      <c r="D5769" s="4" t="s">
        <v>14</v>
      </c>
      <c r="E5769" s="4" t="s">
        <v>19</v>
      </c>
      <c r="F5769" s="4" t="s">
        <v>19</v>
      </c>
      <c r="G5769" s="4" t="s">
        <v>19</v>
      </c>
      <c r="H5769" s="4" t="s">
        <v>10</v>
      </c>
      <c r="I5769" s="4" t="s">
        <v>14</v>
      </c>
    </row>
    <row r="5770" spans="1:10">
      <c r="A5770" t="n">
        <v>45679</v>
      </c>
      <c r="B5770" s="52" t="n">
        <v>45</v>
      </c>
      <c r="C5770" s="7" t="n">
        <v>4</v>
      </c>
      <c r="D5770" s="7" t="n">
        <v>3</v>
      </c>
      <c r="E5770" s="7" t="n">
        <v>347.269989013672</v>
      </c>
      <c r="F5770" s="7" t="n">
        <v>344.079986572266</v>
      </c>
      <c r="G5770" s="7" t="n">
        <v>348.579986572266</v>
      </c>
      <c r="H5770" s="7" t="n">
        <v>2000</v>
      </c>
      <c r="I5770" s="7" t="n">
        <v>1</v>
      </c>
    </row>
    <row r="5771" spans="1:10">
      <c r="A5771" t="s">
        <v>4</v>
      </c>
      <c r="B5771" s="4" t="s">
        <v>5</v>
      </c>
      <c r="C5771" s="4" t="s">
        <v>14</v>
      </c>
      <c r="D5771" s="4" t="s">
        <v>14</v>
      </c>
      <c r="E5771" s="4" t="s">
        <v>19</v>
      </c>
      <c r="F5771" s="4" t="s">
        <v>10</v>
      </c>
    </row>
    <row r="5772" spans="1:10">
      <c r="A5772" t="n">
        <v>45697</v>
      </c>
      <c r="B5772" s="52" t="n">
        <v>45</v>
      </c>
      <c r="C5772" s="7" t="n">
        <v>5</v>
      </c>
      <c r="D5772" s="7" t="n">
        <v>3</v>
      </c>
      <c r="E5772" s="7" t="n">
        <v>1.79999995231628</v>
      </c>
      <c r="F5772" s="7" t="n">
        <v>2000</v>
      </c>
    </row>
    <row r="5773" spans="1:10">
      <c r="A5773" t="s">
        <v>4</v>
      </c>
      <c r="B5773" s="4" t="s">
        <v>5</v>
      </c>
      <c r="C5773" s="4" t="s">
        <v>14</v>
      </c>
      <c r="D5773" s="4" t="s">
        <v>14</v>
      </c>
      <c r="E5773" s="4" t="s">
        <v>19</v>
      </c>
      <c r="F5773" s="4" t="s">
        <v>10</v>
      </c>
    </row>
    <row r="5774" spans="1:10">
      <c r="A5774" t="n">
        <v>45706</v>
      </c>
      <c r="B5774" s="52" t="n">
        <v>45</v>
      </c>
      <c r="C5774" s="7" t="n">
        <v>11</v>
      </c>
      <c r="D5774" s="7" t="n">
        <v>3</v>
      </c>
      <c r="E5774" s="7" t="n">
        <v>38</v>
      </c>
      <c r="F5774" s="7" t="n">
        <v>2000</v>
      </c>
    </row>
    <row r="5775" spans="1:10">
      <c r="A5775" t="s">
        <v>4</v>
      </c>
      <c r="B5775" s="4" t="s">
        <v>5</v>
      </c>
      <c r="C5775" s="4" t="s">
        <v>10</v>
      </c>
      <c r="D5775" s="4" t="s">
        <v>10</v>
      </c>
      <c r="E5775" s="4" t="s">
        <v>19</v>
      </c>
      <c r="F5775" s="4" t="s">
        <v>19</v>
      </c>
      <c r="G5775" s="4" t="s">
        <v>19</v>
      </c>
      <c r="H5775" s="4" t="s">
        <v>19</v>
      </c>
      <c r="I5775" s="4" t="s">
        <v>14</v>
      </c>
      <c r="J5775" s="4" t="s">
        <v>10</v>
      </c>
    </row>
    <row r="5776" spans="1:10">
      <c r="A5776" t="n">
        <v>45715</v>
      </c>
      <c r="B5776" s="54" t="n">
        <v>55</v>
      </c>
      <c r="C5776" s="7" t="n">
        <v>0</v>
      </c>
      <c r="D5776" s="7" t="n">
        <v>65533</v>
      </c>
      <c r="E5776" s="7" t="n">
        <v>-7.44999980926514</v>
      </c>
      <c r="F5776" s="7" t="n">
        <v>12.539999961853</v>
      </c>
      <c r="G5776" s="7" t="n">
        <v>73.1999969482422</v>
      </c>
      <c r="H5776" s="7" t="n">
        <v>0.899999976158142</v>
      </c>
      <c r="I5776" s="7" t="n">
        <v>1</v>
      </c>
      <c r="J5776" s="7" t="n">
        <v>0</v>
      </c>
    </row>
    <row r="5777" spans="1:10">
      <c r="A5777" t="s">
        <v>4</v>
      </c>
      <c r="B5777" s="4" t="s">
        <v>5</v>
      </c>
      <c r="C5777" s="4" t="s">
        <v>10</v>
      </c>
      <c r="D5777" s="4" t="s">
        <v>14</v>
      </c>
    </row>
    <row r="5778" spans="1:10">
      <c r="A5778" t="n">
        <v>45739</v>
      </c>
      <c r="B5778" s="56" t="n">
        <v>56</v>
      </c>
      <c r="C5778" s="7" t="n">
        <v>0</v>
      </c>
      <c r="D5778" s="7" t="n">
        <v>0</v>
      </c>
    </row>
    <row r="5779" spans="1:10">
      <c r="A5779" t="s">
        <v>4</v>
      </c>
      <c r="B5779" s="4" t="s">
        <v>5</v>
      </c>
      <c r="C5779" s="4" t="s">
        <v>10</v>
      </c>
    </row>
    <row r="5780" spans="1:10">
      <c r="A5780" t="n">
        <v>45743</v>
      </c>
      <c r="B5780" s="26" t="n">
        <v>16</v>
      </c>
      <c r="C5780" s="7" t="n">
        <v>1000</v>
      </c>
    </row>
    <row r="5781" spans="1:10">
      <c r="A5781" t="s">
        <v>4</v>
      </c>
      <c r="B5781" s="4" t="s">
        <v>5</v>
      </c>
      <c r="C5781" s="4" t="s">
        <v>10</v>
      </c>
      <c r="D5781" s="4" t="s">
        <v>14</v>
      </c>
      <c r="E5781" s="4" t="s">
        <v>6</v>
      </c>
      <c r="F5781" s="4" t="s">
        <v>19</v>
      </c>
      <c r="G5781" s="4" t="s">
        <v>19</v>
      </c>
      <c r="H5781" s="4" t="s">
        <v>19</v>
      </c>
    </row>
    <row r="5782" spans="1:10">
      <c r="A5782" t="n">
        <v>45746</v>
      </c>
      <c r="B5782" s="40" t="n">
        <v>48</v>
      </c>
      <c r="C5782" s="7" t="n">
        <v>0</v>
      </c>
      <c r="D5782" s="7" t="n">
        <v>0</v>
      </c>
      <c r="E5782" s="7" t="s">
        <v>335</v>
      </c>
      <c r="F5782" s="7" t="n">
        <v>0.5</v>
      </c>
      <c r="G5782" s="7" t="n">
        <v>1</v>
      </c>
      <c r="H5782" s="7" t="n">
        <v>0</v>
      </c>
    </row>
    <row r="5783" spans="1:10">
      <c r="A5783" t="s">
        <v>4</v>
      </c>
      <c r="B5783" s="4" t="s">
        <v>5</v>
      </c>
      <c r="C5783" s="4" t="s">
        <v>10</v>
      </c>
      <c r="D5783" s="4" t="s">
        <v>14</v>
      </c>
      <c r="E5783" s="4" t="s">
        <v>6</v>
      </c>
      <c r="F5783" s="4" t="s">
        <v>19</v>
      </c>
      <c r="G5783" s="4" t="s">
        <v>19</v>
      </c>
      <c r="H5783" s="4" t="s">
        <v>19</v>
      </c>
    </row>
    <row r="5784" spans="1:10">
      <c r="A5784" t="n">
        <v>45772</v>
      </c>
      <c r="B5784" s="40" t="n">
        <v>48</v>
      </c>
      <c r="C5784" s="7" t="n">
        <v>8</v>
      </c>
      <c r="D5784" s="7" t="n">
        <v>0</v>
      </c>
      <c r="E5784" s="7" t="s">
        <v>335</v>
      </c>
      <c r="F5784" s="7" t="n">
        <v>0.5</v>
      </c>
      <c r="G5784" s="7" t="n">
        <v>1</v>
      </c>
      <c r="H5784" s="7" t="n">
        <v>0</v>
      </c>
    </row>
    <row r="5785" spans="1:10">
      <c r="A5785" t="s">
        <v>4</v>
      </c>
      <c r="B5785" s="4" t="s">
        <v>5</v>
      </c>
      <c r="C5785" s="4" t="s">
        <v>14</v>
      </c>
      <c r="D5785" s="4" t="s">
        <v>10</v>
      </c>
      <c r="E5785" s="4" t="s">
        <v>19</v>
      </c>
      <c r="F5785" s="4" t="s">
        <v>10</v>
      </c>
      <c r="G5785" s="4" t="s">
        <v>9</v>
      </c>
      <c r="H5785" s="4" t="s">
        <v>9</v>
      </c>
      <c r="I5785" s="4" t="s">
        <v>10</v>
      </c>
      <c r="J5785" s="4" t="s">
        <v>10</v>
      </c>
      <c r="K5785" s="4" t="s">
        <v>9</v>
      </c>
      <c r="L5785" s="4" t="s">
        <v>9</v>
      </c>
      <c r="M5785" s="4" t="s">
        <v>9</v>
      </c>
      <c r="N5785" s="4" t="s">
        <v>9</v>
      </c>
      <c r="O5785" s="4" t="s">
        <v>6</v>
      </c>
    </row>
    <row r="5786" spans="1:10">
      <c r="A5786" t="n">
        <v>45798</v>
      </c>
      <c r="B5786" s="11" t="n">
        <v>50</v>
      </c>
      <c r="C5786" s="7" t="n">
        <v>0</v>
      </c>
      <c r="D5786" s="7" t="n">
        <v>2000</v>
      </c>
      <c r="E5786" s="7" t="n">
        <v>1</v>
      </c>
      <c r="F5786" s="7" t="n">
        <v>0</v>
      </c>
      <c r="G5786" s="7" t="n">
        <v>0</v>
      </c>
      <c r="H5786" s="7" t="n">
        <v>0</v>
      </c>
      <c r="I5786" s="7" t="n">
        <v>0</v>
      </c>
      <c r="J5786" s="7" t="n">
        <v>65533</v>
      </c>
      <c r="K5786" s="7" t="n">
        <v>0</v>
      </c>
      <c r="L5786" s="7" t="n">
        <v>0</v>
      </c>
      <c r="M5786" s="7" t="n">
        <v>0</v>
      </c>
      <c r="N5786" s="7" t="n">
        <v>0</v>
      </c>
      <c r="O5786" s="7" t="s">
        <v>13</v>
      </c>
    </row>
    <row r="5787" spans="1:10">
      <c r="A5787" t="s">
        <v>4</v>
      </c>
      <c r="B5787" s="4" t="s">
        <v>5</v>
      </c>
      <c r="C5787" s="4" t="s">
        <v>10</v>
      </c>
    </row>
    <row r="5788" spans="1:10">
      <c r="A5788" t="n">
        <v>45837</v>
      </c>
      <c r="B5788" s="26" t="n">
        <v>16</v>
      </c>
      <c r="C5788" s="7" t="n">
        <v>1000</v>
      </c>
    </row>
    <row r="5789" spans="1:10">
      <c r="A5789" t="s">
        <v>4</v>
      </c>
      <c r="B5789" s="4" t="s">
        <v>5</v>
      </c>
      <c r="C5789" s="4" t="s">
        <v>14</v>
      </c>
      <c r="D5789" s="33" t="s">
        <v>98</v>
      </c>
      <c r="E5789" s="4" t="s">
        <v>5</v>
      </c>
      <c r="F5789" s="4" t="s">
        <v>14</v>
      </c>
      <c r="G5789" s="4" t="s">
        <v>10</v>
      </c>
      <c r="H5789" s="33" t="s">
        <v>99</v>
      </c>
      <c r="I5789" s="4" t="s">
        <v>14</v>
      </c>
      <c r="J5789" s="4" t="s">
        <v>20</v>
      </c>
    </row>
    <row r="5790" spans="1:10">
      <c r="A5790" t="n">
        <v>45840</v>
      </c>
      <c r="B5790" s="12" t="n">
        <v>5</v>
      </c>
      <c r="C5790" s="7" t="n">
        <v>28</v>
      </c>
      <c r="D5790" s="33" t="s">
        <v>3</v>
      </c>
      <c r="E5790" s="34" t="n">
        <v>64</v>
      </c>
      <c r="F5790" s="7" t="n">
        <v>5</v>
      </c>
      <c r="G5790" s="7" t="n">
        <v>2</v>
      </c>
      <c r="H5790" s="33" t="s">
        <v>3</v>
      </c>
      <c r="I5790" s="7" t="n">
        <v>1</v>
      </c>
      <c r="J5790" s="13" t="n">
        <f t="normal" ca="1">A5802</f>
        <v>0</v>
      </c>
    </row>
    <row r="5791" spans="1:10">
      <c r="A5791" t="s">
        <v>4</v>
      </c>
      <c r="B5791" s="4" t="s">
        <v>5</v>
      </c>
      <c r="C5791" s="4" t="s">
        <v>14</v>
      </c>
      <c r="D5791" s="4" t="s">
        <v>10</v>
      </c>
      <c r="E5791" s="4" t="s">
        <v>10</v>
      </c>
      <c r="F5791" s="4" t="s">
        <v>14</v>
      </c>
    </row>
    <row r="5792" spans="1:10">
      <c r="A5792" t="n">
        <v>45851</v>
      </c>
      <c r="B5792" s="22" t="n">
        <v>25</v>
      </c>
      <c r="C5792" s="7" t="n">
        <v>1</v>
      </c>
      <c r="D5792" s="7" t="n">
        <v>60</v>
      </c>
      <c r="E5792" s="7" t="n">
        <v>640</v>
      </c>
      <c r="F5792" s="7" t="n">
        <v>2</v>
      </c>
    </row>
    <row r="5793" spans="1:15">
      <c r="A5793" t="s">
        <v>4</v>
      </c>
      <c r="B5793" s="4" t="s">
        <v>5</v>
      </c>
      <c r="C5793" s="4" t="s">
        <v>14</v>
      </c>
      <c r="D5793" s="4" t="s">
        <v>10</v>
      </c>
      <c r="E5793" s="4" t="s">
        <v>6</v>
      </c>
    </row>
    <row r="5794" spans="1:15">
      <c r="A5794" t="n">
        <v>45858</v>
      </c>
      <c r="B5794" s="35" t="n">
        <v>51</v>
      </c>
      <c r="C5794" s="7" t="n">
        <v>4</v>
      </c>
      <c r="D5794" s="7" t="n">
        <v>2</v>
      </c>
      <c r="E5794" s="7" t="s">
        <v>126</v>
      </c>
    </row>
    <row r="5795" spans="1:15">
      <c r="A5795" t="s">
        <v>4</v>
      </c>
      <c r="B5795" s="4" t="s">
        <v>5</v>
      </c>
      <c r="C5795" s="4" t="s">
        <v>10</v>
      </c>
    </row>
    <row r="5796" spans="1:15">
      <c r="A5796" t="n">
        <v>45872</v>
      </c>
      <c r="B5796" s="26" t="n">
        <v>16</v>
      </c>
      <c r="C5796" s="7" t="n">
        <v>0</v>
      </c>
    </row>
    <row r="5797" spans="1:15">
      <c r="A5797" t="s">
        <v>4</v>
      </c>
      <c r="B5797" s="4" t="s">
        <v>5</v>
      </c>
      <c r="C5797" s="4" t="s">
        <v>10</v>
      </c>
      <c r="D5797" s="4" t="s">
        <v>14</v>
      </c>
      <c r="E5797" s="4" t="s">
        <v>9</v>
      </c>
      <c r="F5797" s="4" t="s">
        <v>88</v>
      </c>
      <c r="G5797" s="4" t="s">
        <v>14</v>
      </c>
      <c r="H5797" s="4" t="s">
        <v>14</v>
      </c>
    </row>
    <row r="5798" spans="1:15">
      <c r="A5798" t="n">
        <v>45875</v>
      </c>
      <c r="B5798" s="36" t="n">
        <v>26</v>
      </c>
      <c r="C5798" s="7" t="n">
        <v>2</v>
      </c>
      <c r="D5798" s="7" t="n">
        <v>17</v>
      </c>
      <c r="E5798" s="7" t="n">
        <v>6355</v>
      </c>
      <c r="F5798" s="7" t="s">
        <v>477</v>
      </c>
      <c r="G5798" s="7" t="n">
        <v>2</v>
      </c>
      <c r="H5798" s="7" t="n">
        <v>0</v>
      </c>
    </row>
    <row r="5799" spans="1:15">
      <c r="A5799" t="s">
        <v>4</v>
      </c>
      <c r="B5799" s="4" t="s">
        <v>5</v>
      </c>
    </row>
    <row r="5800" spans="1:15">
      <c r="A5800" t="n">
        <v>45899</v>
      </c>
      <c r="B5800" s="24" t="n">
        <v>28</v>
      </c>
    </row>
    <row r="5801" spans="1:15">
      <c r="A5801" t="s">
        <v>4</v>
      </c>
      <c r="B5801" s="4" t="s">
        <v>5</v>
      </c>
      <c r="C5801" s="4" t="s">
        <v>14</v>
      </c>
      <c r="D5801" s="33" t="s">
        <v>98</v>
      </c>
      <c r="E5801" s="4" t="s">
        <v>5</v>
      </c>
      <c r="F5801" s="4" t="s">
        <v>14</v>
      </c>
      <c r="G5801" s="4" t="s">
        <v>10</v>
      </c>
      <c r="H5801" s="33" t="s">
        <v>99</v>
      </c>
      <c r="I5801" s="4" t="s">
        <v>14</v>
      </c>
      <c r="J5801" s="4" t="s">
        <v>20</v>
      </c>
    </row>
    <row r="5802" spans="1:15">
      <c r="A5802" t="n">
        <v>45900</v>
      </c>
      <c r="B5802" s="12" t="n">
        <v>5</v>
      </c>
      <c r="C5802" s="7" t="n">
        <v>28</v>
      </c>
      <c r="D5802" s="33" t="s">
        <v>3</v>
      </c>
      <c r="E5802" s="34" t="n">
        <v>64</v>
      </c>
      <c r="F5802" s="7" t="n">
        <v>5</v>
      </c>
      <c r="G5802" s="7" t="n">
        <v>4</v>
      </c>
      <c r="H5802" s="33" t="s">
        <v>3</v>
      </c>
      <c r="I5802" s="7" t="n">
        <v>1</v>
      </c>
      <c r="J5802" s="13" t="n">
        <f t="normal" ca="1">A5814</f>
        <v>0</v>
      </c>
    </row>
    <row r="5803" spans="1:15">
      <c r="A5803" t="s">
        <v>4</v>
      </c>
      <c r="B5803" s="4" t="s">
        <v>5</v>
      </c>
      <c r="C5803" s="4" t="s">
        <v>14</v>
      </c>
      <c r="D5803" s="4" t="s">
        <v>10</v>
      </c>
      <c r="E5803" s="4" t="s">
        <v>10</v>
      </c>
      <c r="F5803" s="4" t="s">
        <v>14</v>
      </c>
    </row>
    <row r="5804" spans="1:15">
      <c r="A5804" t="n">
        <v>45911</v>
      </c>
      <c r="B5804" s="22" t="n">
        <v>25</v>
      </c>
      <c r="C5804" s="7" t="n">
        <v>1</v>
      </c>
      <c r="D5804" s="7" t="n">
        <v>60</v>
      </c>
      <c r="E5804" s="7" t="n">
        <v>500</v>
      </c>
      <c r="F5804" s="7" t="n">
        <v>2</v>
      </c>
    </row>
    <row r="5805" spans="1:15">
      <c r="A5805" t="s">
        <v>4</v>
      </c>
      <c r="B5805" s="4" t="s">
        <v>5</v>
      </c>
      <c r="C5805" s="4" t="s">
        <v>14</v>
      </c>
      <c r="D5805" s="4" t="s">
        <v>10</v>
      </c>
      <c r="E5805" s="4" t="s">
        <v>6</v>
      </c>
    </row>
    <row r="5806" spans="1:15">
      <c r="A5806" t="n">
        <v>45918</v>
      </c>
      <c r="B5806" s="35" t="n">
        <v>51</v>
      </c>
      <c r="C5806" s="7" t="n">
        <v>4</v>
      </c>
      <c r="D5806" s="7" t="n">
        <v>4</v>
      </c>
      <c r="E5806" s="7" t="s">
        <v>404</v>
      </c>
    </row>
    <row r="5807" spans="1:15">
      <c r="A5807" t="s">
        <v>4</v>
      </c>
      <c r="B5807" s="4" t="s">
        <v>5</v>
      </c>
      <c r="C5807" s="4" t="s">
        <v>10</v>
      </c>
    </row>
    <row r="5808" spans="1:15">
      <c r="A5808" t="n">
        <v>45931</v>
      </c>
      <c r="B5808" s="26" t="n">
        <v>16</v>
      </c>
      <c r="C5808" s="7" t="n">
        <v>0</v>
      </c>
    </row>
    <row r="5809" spans="1:10">
      <c r="A5809" t="s">
        <v>4</v>
      </c>
      <c r="B5809" s="4" t="s">
        <v>5</v>
      </c>
      <c r="C5809" s="4" t="s">
        <v>10</v>
      </c>
      <c r="D5809" s="4" t="s">
        <v>14</v>
      </c>
      <c r="E5809" s="4" t="s">
        <v>9</v>
      </c>
      <c r="F5809" s="4" t="s">
        <v>88</v>
      </c>
      <c r="G5809" s="4" t="s">
        <v>14</v>
      </c>
      <c r="H5809" s="4" t="s">
        <v>14</v>
      </c>
    </row>
    <row r="5810" spans="1:10">
      <c r="A5810" t="n">
        <v>45934</v>
      </c>
      <c r="B5810" s="36" t="n">
        <v>26</v>
      </c>
      <c r="C5810" s="7" t="n">
        <v>4</v>
      </c>
      <c r="D5810" s="7" t="n">
        <v>17</v>
      </c>
      <c r="E5810" s="7" t="n">
        <v>7344</v>
      </c>
      <c r="F5810" s="7" t="s">
        <v>478</v>
      </c>
      <c r="G5810" s="7" t="n">
        <v>2</v>
      </c>
      <c r="H5810" s="7" t="n">
        <v>0</v>
      </c>
    </row>
    <row r="5811" spans="1:10">
      <c r="A5811" t="s">
        <v>4</v>
      </c>
      <c r="B5811" s="4" t="s">
        <v>5</v>
      </c>
    </row>
    <row r="5812" spans="1:10">
      <c r="A5812" t="n">
        <v>45964</v>
      </c>
      <c r="B5812" s="24" t="n">
        <v>28</v>
      </c>
    </row>
    <row r="5813" spans="1:10">
      <c r="A5813" t="s">
        <v>4</v>
      </c>
      <c r="B5813" s="4" t="s">
        <v>5</v>
      </c>
      <c r="C5813" s="4" t="s">
        <v>14</v>
      </c>
      <c r="D5813" s="33" t="s">
        <v>98</v>
      </c>
      <c r="E5813" s="4" t="s">
        <v>5</v>
      </c>
      <c r="F5813" s="4" t="s">
        <v>14</v>
      </c>
      <c r="G5813" s="4" t="s">
        <v>10</v>
      </c>
      <c r="H5813" s="33" t="s">
        <v>99</v>
      </c>
      <c r="I5813" s="4" t="s">
        <v>14</v>
      </c>
      <c r="J5813" s="4" t="s">
        <v>20</v>
      </c>
    </row>
    <row r="5814" spans="1:10">
      <c r="A5814" t="n">
        <v>45965</v>
      </c>
      <c r="B5814" s="12" t="n">
        <v>5</v>
      </c>
      <c r="C5814" s="7" t="n">
        <v>28</v>
      </c>
      <c r="D5814" s="33" t="s">
        <v>3</v>
      </c>
      <c r="E5814" s="34" t="n">
        <v>64</v>
      </c>
      <c r="F5814" s="7" t="n">
        <v>5</v>
      </c>
      <c r="G5814" s="7" t="n">
        <v>7</v>
      </c>
      <c r="H5814" s="33" t="s">
        <v>3</v>
      </c>
      <c r="I5814" s="7" t="n">
        <v>1</v>
      </c>
      <c r="J5814" s="13" t="n">
        <f t="normal" ca="1">A5826</f>
        <v>0</v>
      </c>
    </row>
    <row r="5815" spans="1:10">
      <c r="A5815" t="s">
        <v>4</v>
      </c>
      <c r="B5815" s="4" t="s">
        <v>5</v>
      </c>
      <c r="C5815" s="4" t="s">
        <v>14</v>
      </c>
      <c r="D5815" s="4" t="s">
        <v>10</v>
      </c>
      <c r="E5815" s="4" t="s">
        <v>10</v>
      </c>
      <c r="F5815" s="4" t="s">
        <v>14</v>
      </c>
    </row>
    <row r="5816" spans="1:10">
      <c r="A5816" t="n">
        <v>45976</v>
      </c>
      <c r="B5816" s="22" t="n">
        <v>25</v>
      </c>
      <c r="C5816" s="7" t="n">
        <v>1</v>
      </c>
      <c r="D5816" s="7" t="n">
        <v>260</v>
      </c>
      <c r="E5816" s="7" t="n">
        <v>640</v>
      </c>
      <c r="F5816" s="7" t="n">
        <v>2</v>
      </c>
    </row>
    <row r="5817" spans="1:10">
      <c r="A5817" t="s">
        <v>4</v>
      </c>
      <c r="B5817" s="4" t="s">
        <v>5</v>
      </c>
      <c r="C5817" s="4" t="s">
        <v>14</v>
      </c>
      <c r="D5817" s="4" t="s">
        <v>10</v>
      </c>
      <c r="E5817" s="4" t="s">
        <v>6</v>
      </c>
    </row>
    <row r="5818" spans="1:10">
      <c r="A5818" t="n">
        <v>45983</v>
      </c>
      <c r="B5818" s="35" t="n">
        <v>51</v>
      </c>
      <c r="C5818" s="7" t="n">
        <v>4</v>
      </c>
      <c r="D5818" s="7" t="n">
        <v>7</v>
      </c>
      <c r="E5818" s="7" t="s">
        <v>404</v>
      </c>
    </row>
    <row r="5819" spans="1:10">
      <c r="A5819" t="s">
        <v>4</v>
      </c>
      <c r="B5819" s="4" t="s">
        <v>5</v>
      </c>
      <c r="C5819" s="4" t="s">
        <v>10</v>
      </c>
    </row>
    <row r="5820" spans="1:10">
      <c r="A5820" t="n">
        <v>45996</v>
      </c>
      <c r="B5820" s="26" t="n">
        <v>16</v>
      </c>
      <c r="C5820" s="7" t="n">
        <v>0</v>
      </c>
    </row>
    <row r="5821" spans="1:10">
      <c r="A5821" t="s">
        <v>4</v>
      </c>
      <c r="B5821" s="4" t="s">
        <v>5</v>
      </c>
      <c r="C5821" s="4" t="s">
        <v>10</v>
      </c>
      <c r="D5821" s="4" t="s">
        <v>14</v>
      </c>
      <c r="E5821" s="4" t="s">
        <v>9</v>
      </c>
      <c r="F5821" s="4" t="s">
        <v>88</v>
      </c>
      <c r="G5821" s="4" t="s">
        <v>14</v>
      </c>
      <c r="H5821" s="4" t="s">
        <v>14</v>
      </c>
    </row>
    <row r="5822" spans="1:10">
      <c r="A5822" t="n">
        <v>45999</v>
      </c>
      <c r="B5822" s="36" t="n">
        <v>26</v>
      </c>
      <c r="C5822" s="7" t="n">
        <v>7</v>
      </c>
      <c r="D5822" s="7" t="n">
        <v>17</v>
      </c>
      <c r="E5822" s="7" t="n">
        <v>4350</v>
      </c>
      <c r="F5822" s="7" t="s">
        <v>479</v>
      </c>
      <c r="G5822" s="7" t="n">
        <v>2</v>
      </c>
      <c r="H5822" s="7" t="n">
        <v>0</v>
      </c>
    </row>
    <row r="5823" spans="1:10">
      <c r="A5823" t="s">
        <v>4</v>
      </c>
      <c r="B5823" s="4" t="s">
        <v>5</v>
      </c>
    </row>
    <row r="5824" spans="1:10">
      <c r="A5824" t="n">
        <v>46053</v>
      </c>
      <c r="B5824" s="24" t="n">
        <v>28</v>
      </c>
    </row>
    <row r="5825" spans="1:10">
      <c r="A5825" t="s">
        <v>4</v>
      </c>
      <c r="B5825" s="4" t="s">
        <v>5</v>
      </c>
      <c r="C5825" s="4" t="s">
        <v>10</v>
      </c>
      <c r="D5825" s="4" t="s">
        <v>14</v>
      </c>
    </row>
    <row r="5826" spans="1:10">
      <c r="A5826" t="n">
        <v>46054</v>
      </c>
      <c r="B5826" s="58" t="n">
        <v>89</v>
      </c>
      <c r="C5826" s="7" t="n">
        <v>65533</v>
      </c>
      <c r="D5826" s="7" t="n">
        <v>1</v>
      </c>
    </row>
    <row r="5827" spans="1:10">
      <c r="A5827" t="s">
        <v>4</v>
      </c>
      <c r="B5827" s="4" t="s">
        <v>5</v>
      </c>
      <c r="C5827" s="4" t="s">
        <v>14</v>
      </c>
      <c r="D5827" s="4" t="s">
        <v>10</v>
      </c>
      <c r="E5827" s="4" t="s">
        <v>10</v>
      </c>
      <c r="F5827" s="4" t="s">
        <v>14</v>
      </c>
    </row>
    <row r="5828" spans="1:10">
      <c r="A5828" t="n">
        <v>46058</v>
      </c>
      <c r="B5828" s="22" t="n">
        <v>25</v>
      </c>
      <c r="C5828" s="7" t="n">
        <v>1</v>
      </c>
      <c r="D5828" s="7" t="n">
        <v>65535</v>
      </c>
      <c r="E5828" s="7" t="n">
        <v>65535</v>
      </c>
      <c r="F5828" s="7" t="n">
        <v>0</v>
      </c>
    </row>
    <row r="5829" spans="1:10">
      <c r="A5829" t="s">
        <v>4</v>
      </c>
      <c r="B5829" s="4" t="s">
        <v>5</v>
      </c>
      <c r="C5829" s="4" t="s">
        <v>14</v>
      </c>
      <c r="D5829" s="4" t="s">
        <v>10</v>
      </c>
      <c r="E5829" s="4" t="s">
        <v>19</v>
      </c>
    </row>
    <row r="5830" spans="1:10">
      <c r="A5830" t="n">
        <v>46065</v>
      </c>
      <c r="B5830" s="46" t="n">
        <v>58</v>
      </c>
      <c r="C5830" s="7" t="n">
        <v>101</v>
      </c>
      <c r="D5830" s="7" t="n">
        <v>300</v>
      </c>
      <c r="E5830" s="7" t="n">
        <v>1</v>
      </c>
    </row>
    <row r="5831" spans="1:10">
      <c r="A5831" t="s">
        <v>4</v>
      </c>
      <c r="B5831" s="4" t="s">
        <v>5</v>
      </c>
      <c r="C5831" s="4" t="s">
        <v>14</v>
      </c>
      <c r="D5831" s="4" t="s">
        <v>10</v>
      </c>
    </row>
    <row r="5832" spans="1:10">
      <c r="A5832" t="n">
        <v>46073</v>
      </c>
      <c r="B5832" s="46" t="n">
        <v>58</v>
      </c>
      <c r="C5832" s="7" t="n">
        <v>254</v>
      </c>
      <c r="D5832" s="7" t="n">
        <v>0</v>
      </c>
    </row>
    <row r="5833" spans="1:10">
      <c r="A5833" t="s">
        <v>4</v>
      </c>
      <c r="B5833" s="4" t="s">
        <v>5</v>
      </c>
      <c r="C5833" s="4" t="s">
        <v>14</v>
      </c>
      <c r="D5833" s="4" t="s">
        <v>10</v>
      </c>
      <c r="E5833" s="4" t="s">
        <v>10</v>
      </c>
      <c r="F5833" s="4" t="s">
        <v>9</v>
      </c>
    </row>
    <row r="5834" spans="1:10">
      <c r="A5834" t="n">
        <v>46077</v>
      </c>
      <c r="B5834" s="72" t="n">
        <v>84</v>
      </c>
      <c r="C5834" s="7" t="n">
        <v>1</v>
      </c>
      <c r="D5834" s="7" t="n">
        <v>0</v>
      </c>
      <c r="E5834" s="7" t="n">
        <v>0</v>
      </c>
      <c r="F5834" s="7" t="n">
        <v>0</v>
      </c>
    </row>
    <row r="5835" spans="1:10">
      <c r="A5835" t="s">
        <v>4</v>
      </c>
      <c r="B5835" s="4" t="s">
        <v>5</v>
      </c>
      <c r="C5835" s="4" t="s">
        <v>14</v>
      </c>
      <c r="D5835" s="4" t="s">
        <v>14</v>
      </c>
      <c r="E5835" s="4" t="s">
        <v>19</v>
      </c>
      <c r="F5835" s="4" t="s">
        <v>19</v>
      </c>
      <c r="G5835" s="4" t="s">
        <v>19</v>
      </c>
      <c r="H5835" s="4" t="s">
        <v>10</v>
      </c>
    </row>
    <row r="5836" spans="1:10">
      <c r="A5836" t="n">
        <v>46087</v>
      </c>
      <c r="B5836" s="52" t="n">
        <v>45</v>
      </c>
      <c r="C5836" s="7" t="n">
        <v>2</v>
      </c>
      <c r="D5836" s="7" t="n">
        <v>3</v>
      </c>
      <c r="E5836" s="7" t="n">
        <v>-7.3600001335144</v>
      </c>
      <c r="F5836" s="7" t="n">
        <v>13.9700002670288</v>
      </c>
      <c r="G5836" s="7" t="n">
        <v>73.370002746582</v>
      </c>
      <c r="H5836" s="7" t="n">
        <v>0</v>
      </c>
    </row>
    <row r="5837" spans="1:10">
      <c r="A5837" t="s">
        <v>4</v>
      </c>
      <c r="B5837" s="4" t="s">
        <v>5</v>
      </c>
      <c r="C5837" s="4" t="s">
        <v>14</v>
      </c>
      <c r="D5837" s="4" t="s">
        <v>14</v>
      </c>
      <c r="E5837" s="4" t="s">
        <v>19</v>
      </c>
      <c r="F5837" s="4" t="s">
        <v>19</v>
      </c>
      <c r="G5837" s="4" t="s">
        <v>19</v>
      </c>
      <c r="H5837" s="4" t="s">
        <v>10</v>
      </c>
      <c r="I5837" s="4" t="s">
        <v>14</v>
      </c>
    </row>
    <row r="5838" spans="1:10">
      <c r="A5838" t="n">
        <v>46104</v>
      </c>
      <c r="B5838" s="52" t="n">
        <v>45</v>
      </c>
      <c r="C5838" s="7" t="n">
        <v>4</v>
      </c>
      <c r="D5838" s="7" t="n">
        <v>3</v>
      </c>
      <c r="E5838" s="7" t="n">
        <v>357.679992675781</v>
      </c>
      <c r="F5838" s="7" t="n">
        <v>58.8199996948242</v>
      </c>
      <c r="G5838" s="7" t="n">
        <v>0.579999983310699</v>
      </c>
      <c r="H5838" s="7" t="n">
        <v>0</v>
      </c>
      <c r="I5838" s="7" t="n">
        <v>0</v>
      </c>
    </row>
    <row r="5839" spans="1:10">
      <c r="A5839" t="s">
        <v>4</v>
      </c>
      <c r="B5839" s="4" t="s">
        <v>5</v>
      </c>
      <c r="C5839" s="4" t="s">
        <v>14</v>
      </c>
      <c r="D5839" s="4" t="s">
        <v>14</v>
      </c>
      <c r="E5839" s="4" t="s">
        <v>19</v>
      </c>
      <c r="F5839" s="4" t="s">
        <v>10</v>
      </c>
    </row>
    <row r="5840" spans="1:10">
      <c r="A5840" t="n">
        <v>46122</v>
      </c>
      <c r="B5840" s="52" t="n">
        <v>45</v>
      </c>
      <c r="C5840" s="7" t="n">
        <v>5</v>
      </c>
      <c r="D5840" s="7" t="n">
        <v>3</v>
      </c>
      <c r="E5840" s="7" t="n">
        <v>1.60000002384186</v>
      </c>
      <c r="F5840" s="7" t="n">
        <v>0</v>
      </c>
    </row>
    <row r="5841" spans="1:9">
      <c r="A5841" t="s">
        <v>4</v>
      </c>
      <c r="B5841" s="4" t="s">
        <v>5</v>
      </c>
      <c r="C5841" s="4" t="s">
        <v>14</v>
      </c>
      <c r="D5841" s="4" t="s">
        <v>14</v>
      </c>
      <c r="E5841" s="4" t="s">
        <v>19</v>
      </c>
      <c r="F5841" s="4" t="s">
        <v>10</v>
      </c>
    </row>
    <row r="5842" spans="1:9">
      <c r="A5842" t="n">
        <v>46131</v>
      </c>
      <c r="B5842" s="52" t="n">
        <v>45</v>
      </c>
      <c r="C5842" s="7" t="n">
        <v>11</v>
      </c>
      <c r="D5842" s="7" t="n">
        <v>3</v>
      </c>
      <c r="E5842" s="7" t="n">
        <v>38</v>
      </c>
      <c r="F5842" s="7" t="n">
        <v>0</v>
      </c>
    </row>
    <row r="5843" spans="1:9">
      <c r="A5843" t="s">
        <v>4</v>
      </c>
      <c r="B5843" s="4" t="s">
        <v>5</v>
      </c>
      <c r="C5843" s="4" t="s">
        <v>14</v>
      </c>
    </row>
    <row r="5844" spans="1:9">
      <c r="A5844" t="n">
        <v>46140</v>
      </c>
      <c r="B5844" s="53" t="n">
        <v>116</v>
      </c>
      <c r="C5844" s="7" t="n">
        <v>0</v>
      </c>
    </row>
    <row r="5845" spans="1:9">
      <c r="A5845" t="s">
        <v>4</v>
      </c>
      <c r="B5845" s="4" t="s">
        <v>5</v>
      </c>
      <c r="C5845" s="4" t="s">
        <v>14</v>
      </c>
      <c r="D5845" s="4" t="s">
        <v>10</v>
      </c>
    </row>
    <row r="5846" spans="1:9">
      <c r="A5846" t="n">
        <v>46142</v>
      </c>
      <c r="B5846" s="53" t="n">
        <v>116</v>
      </c>
      <c r="C5846" s="7" t="n">
        <v>2</v>
      </c>
      <c r="D5846" s="7" t="n">
        <v>1</v>
      </c>
    </row>
    <row r="5847" spans="1:9">
      <c r="A5847" t="s">
        <v>4</v>
      </c>
      <c r="B5847" s="4" t="s">
        <v>5</v>
      </c>
      <c r="C5847" s="4" t="s">
        <v>14</v>
      </c>
      <c r="D5847" s="4" t="s">
        <v>9</v>
      </c>
    </row>
    <row r="5848" spans="1:9">
      <c r="A5848" t="n">
        <v>46146</v>
      </c>
      <c r="B5848" s="53" t="n">
        <v>116</v>
      </c>
      <c r="C5848" s="7" t="n">
        <v>5</v>
      </c>
      <c r="D5848" s="7" t="n">
        <v>1148846080</v>
      </c>
    </row>
    <row r="5849" spans="1:9">
      <c r="A5849" t="s">
        <v>4</v>
      </c>
      <c r="B5849" s="4" t="s">
        <v>5</v>
      </c>
      <c r="C5849" s="4" t="s">
        <v>14</v>
      </c>
      <c r="D5849" s="4" t="s">
        <v>10</v>
      </c>
    </row>
    <row r="5850" spans="1:9">
      <c r="A5850" t="n">
        <v>46152</v>
      </c>
      <c r="B5850" s="53" t="n">
        <v>116</v>
      </c>
      <c r="C5850" s="7" t="n">
        <v>6</v>
      </c>
      <c r="D5850" s="7" t="n">
        <v>1</v>
      </c>
    </row>
    <row r="5851" spans="1:9">
      <c r="A5851" t="s">
        <v>4</v>
      </c>
      <c r="B5851" s="4" t="s">
        <v>5</v>
      </c>
      <c r="C5851" s="4" t="s">
        <v>10</v>
      </c>
      <c r="D5851" s="4" t="s">
        <v>9</v>
      </c>
    </row>
    <row r="5852" spans="1:9">
      <c r="A5852" t="n">
        <v>46156</v>
      </c>
      <c r="B5852" s="41" t="n">
        <v>43</v>
      </c>
      <c r="C5852" s="7" t="n">
        <v>61488</v>
      </c>
      <c r="D5852" s="7" t="n">
        <v>128</v>
      </c>
    </row>
    <row r="5853" spans="1:9">
      <c r="A5853" t="s">
        <v>4</v>
      </c>
      <c r="B5853" s="4" t="s">
        <v>5</v>
      </c>
      <c r="C5853" s="4" t="s">
        <v>10</v>
      </c>
      <c r="D5853" s="4" t="s">
        <v>14</v>
      </c>
      <c r="E5853" s="4" t="s">
        <v>6</v>
      </c>
      <c r="F5853" s="4" t="s">
        <v>19</v>
      </c>
      <c r="G5853" s="4" t="s">
        <v>19</v>
      </c>
      <c r="H5853" s="4" t="s">
        <v>19</v>
      </c>
    </row>
    <row r="5854" spans="1:9">
      <c r="A5854" t="n">
        <v>46163</v>
      </c>
      <c r="B5854" s="40" t="n">
        <v>48</v>
      </c>
      <c r="C5854" s="7" t="n">
        <v>8</v>
      </c>
      <c r="D5854" s="7" t="n">
        <v>0</v>
      </c>
      <c r="E5854" s="7" t="s">
        <v>148</v>
      </c>
      <c r="F5854" s="7" t="n">
        <v>0.5</v>
      </c>
      <c r="G5854" s="7" t="n">
        <v>1</v>
      </c>
      <c r="H5854" s="7" t="n">
        <v>0</v>
      </c>
    </row>
    <row r="5855" spans="1:9">
      <c r="A5855" t="s">
        <v>4</v>
      </c>
      <c r="B5855" s="4" t="s">
        <v>5</v>
      </c>
      <c r="C5855" s="4" t="s">
        <v>10</v>
      </c>
      <c r="D5855" s="4" t="s">
        <v>14</v>
      </c>
      <c r="E5855" s="4" t="s">
        <v>6</v>
      </c>
      <c r="F5855" s="4" t="s">
        <v>19</v>
      </c>
      <c r="G5855" s="4" t="s">
        <v>19</v>
      </c>
      <c r="H5855" s="4" t="s">
        <v>19</v>
      </c>
    </row>
    <row r="5856" spans="1:9">
      <c r="A5856" t="n">
        <v>46187</v>
      </c>
      <c r="B5856" s="40" t="n">
        <v>48</v>
      </c>
      <c r="C5856" s="7" t="n">
        <v>0</v>
      </c>
      <c r="D5856" s="7" t="n">
        <v>0</v>
      </c>
      <c r="E5856" s="7" t="s">
        <v>148</v>
      </c>
      <c r="F5856" s="7" t="n">
        <v>0.5</v>
      </c>
      <c r="G5856" s="7" t="n">
        <v>1</v>
      </c>
      <c r="H5856" s="7" t="n">
        <v>0</v>
      </c>
    </row>
    <row r="5857" spans="1:8">
      <c r="A5857" t="s">
        <v>4</v>
      </c>
      <c r="B5857" s="4" t="s">
        <v>5</v>
      </c>
      <c r="C5857" s="4" t="s">
        <v>14</v>
      </c>
      <c r="D5857" s="4" t="s">
        <v>10</v>
      </c>
    </row>
    <row r="5858" spans="1:8">
      <c r="A5858" t="n">
        <v>46211</v>
      </c>
      <c r="B5858" s="46" t="n">
        <v>58</v>
      </c>
      <c r="C5858" s="7" t="n">
        <v>255</v>
      </c>
      <c r="D5858" s="7" t="n">
        <v>0</v>
      </c>
    </row>
    <row r="5859" spans="1:8">
      <c r="A5859" t="s">
        <v>4</v>
      </c>
      <c r="B5859" s="4" t="s">
        <v>5</v>
      </c>
      <c r="C5859" s="4" t="s">
        <v>14</v>
      </c>
      <c r="D5859" s="4" t="s">
        <v>10</v>
      </c>
      <c r="E5859" s="4" t="s">
        <v>6</v>
      </c>
      <c r="F5859" s="4" t="s">
        <v>6</v>
      </c>
      <c r="G5859" s="4" t="s">
        <v>6</v>
      </c>
      <c r="H5859" s="4" t="s">
        <v>6</v>
      </c>
    </row>
    <row r="5860" spans="1:8">
      <c r="A5860" t="n">
        <v>46215</v>
      </c>
      <c r="B5860" s="35" t="n">
        <v>51</v>
      </c>
      <c r="C5860" s="7" t="n">
        <v>3</v>
      </c>
      <c r="D5860" s="7" t="n">
        <v>8</v>
      </c>
      <c r="E5860" s="7" t="s">
        <v>480</v>
      </c>
      <c r="F5860" s="7" t="s">
        <v>451</v>
      </c>
      <c r="G5860" s="7" t="s">
        <v>262</v>
      </c>
      <c r="H5860" s="7" t="s">
        <v>261</v>
      </c>
    </row>
    <row r="5861" spans="1:8">
      <c r="A5861" t="s">
        <v>4</v>
      </c>
      <c r="B5861" s="4" t="s">
        <v>5</v>
      </c>
      <c r="C5861" s="4" t="s">
        <v>10</v>
      </c>
      <c r="D5861" s="4" t="s">
        <v>10</v>
      </c>
      <c r="E5861" s="4" t="s">
        <v>10</v>
      </c>
    </row>
    <row r="5862" spans="1:8">
      <c r="A5862" t="n">
        <v>46228</v>
      </c>
      <c r="B5862" s="42" t="n">
        <v>61</v>
      </c>
      <c r="C5862" s="7" t="n">
        <v>8</v>
      </c>
      <c r="D5862" s="7" t="n">
        <v>61489</v>
      </c>
      <c r="E5862" s="7" t="n">
        <v>1000</v>
      </c>
    </row>
    <row r="5863" spans="1:8">
      <c r="A5863" t="s">
        <v>4</v>
      </c>
      <c r="B5863" s="4" t="s">
        <v>5</v>
      </c>
      <c r="C5863" s="4" t="s">
        <v>10</v>
      </c>
    </row>
    <row r="5864" spans="1:8">
      <c r="A5864" t="n">
        <v>46235</v>
      </c>
      <c r="B5864" s="26" t="n">
        <v>16</v>
      </c>
      <c r="C5864" s="7" t="n">
        <v>1000</v>
      </c>
    </row>
    <row r="5865" spans="1:8">
      <c r="A5865" t="s">
        <v>4</v>
      </c>
      <c r="B5865" s="4" t="s">
        <v>5</v>
      </c>
      <c r="C5865" s="4" t="s">
        <v>14</v>
      </c>
      <c r="D5865" s="4" t="s">
        <v>10</v>
      </c>
      <c r="E5865" s="4" t="s">
        <v>6</v>
      </c>
      <c r="F5865" s="4" t="s">
        <v>6</v>
      </c>
      <c r="G5865" s="4" t="s">
        <v>6</v>
      </c>
      <c r="H5865" s="4" t="s">
        <v>6</v>
      </c>
    </row>
    <row r="5866" spans="1:8">
      <c r="A5866" t="n">
        <v>46238</v>
      </c>
      <c r="B5866" s="35" t="n">
        <v>51</v>
      </c>
      <c r="C5866" s="7" t="n">
        <v>3</v>
      </c>
      <c r="D5866" s="7" t="n">
        <v>8</v>
      </c>
      <c r="E5866" s="7" t="s">
        <v>481</v>
      </c>
      <c r="F5866" s="7" t="s">
        <v>451</v>
      </c>
      <c r="G5866" s="7" t="s">
        <v>262</v>
      </c>
      <c r="H5866" s="7" t="s">
        <v>261</v>
      </c>
    </row>
    <row r="5867" spans="1:8">
      <c r="A5867" t="s">
        <v>4</v>
      </c>
      <c r="B5867" s="4" t="s">
        <v>5</v>
      </c>
      <c r="C5867" s="4" t="s">
        <v>10</v>
      </c>
      <c r="D5867" s="4" t="s">
        <v>10</v>
      </c>
      <c r="E5867" s="4" t="s">
        <v>10</v>
      </c>
    </row>
    <row r="5868" spans="1:8">
      <c r="A5868" t="n">
        <v>46251</v>
      </c>
      <c r="B5868" s="42" t="n">
        <v>61</v>
      </c>
      <c r="C5868" s="7" t="n">
        <v>8</v>
      </c>
      <c r="D5868" s="7" t="n">
        <v>61490</v>
      </c>
      <c r="E5868" s="7" t="n">
        <v>1000</v>
      </c>
    </row>
    <row r="5869" spans="1:8">
      <c r="A5869" t="s">
        <v>4</v>
      </c>
      <c r="B5869" s="4" t="s">
        <v>5</v>
      </c>
      <c r="C5869" s="4" t="s">
        <v>10</v>
      </c>
    </row>
    <row r="5870" spans="1:8">
      <c r="A5870" t="n">
        <v>46258</v>
      </c>
      <c r="B5870" s="26" t="n">
        <v>16</v>
      </c>
      <c r="C5870" s="7" t="n">
        <v>1000</v>
      </c>
    </row>
    <row r="5871" spans="1:8">
      <c r="A5871" t="s">
        <v>4</v>
      </c>
      <c r="B5871" s="4" t="s">
        <v>5</v>
      </c>
      <c r="C5871" s="4" t="s">
        <v>14</v>
      </c>
      <c r="D5871" s="4" t="s">
        <v>10</v>
      </c>
      <c r="E5871" s="4" t="s">
        <v>6</v>
      </c>
      <c r="F5871" s="4" t="s">
        <v>6</v>
      </c>
      <c r="G5871" s="4" t="s">
        <v>6</v>
      </c>
      <c r="H5871" s="4" t="s">
        <v>6</v>
      </c>
    </row>
    <row r="5872" spans="1:8">
      <c r="A5872" t="n">
        <v>46261</v>
      </c>
      <c r="B5872" s="35" t="n">
        <v>51</v>
      </c>
      <c r="C5872" s="7" t="n">
        <v>3</v>
      </c>
      <c r="D5872" s="7" t="n">
        <v>8</v>
      </c>
      <c r="E5872" s="7" t="s">
        <v>482</v>
      </c>
      <c r="F5872" s="7" t="s">
        <v>451</v>
      </c>
      <c r="G5872" s="7" t="s">
        <v>262</v>
      </c>
      <c r="H5872" s="7" t="s">
        <v>261</v>
      </c>
    </row>
    <row r="5873" spans="1:8">
      <c r="A5873" t="s">
        <v>4</v>
      </c>
      <c r="B5873" s="4" t="s">
        <v>5</v>
      </c>
      <c r="C5873" s="4" t="s">
        <v>10</v>
      </c>
      <c r="D5873" s="4" t="s">
        <v>10</v>
      </c>
      <c r="E5873" s="4" t="s">
        <v>10</v>
      </c>
    </row>
    <row r="5874" spans="1:8">
      <c r="A5874" t="n">
        <v>46274</v>
      </c>
      <c r="B5874" s="42" t="n">
        <v>61</v>
      </c>
      <c r="C5874" s="7" t="n">
        <v>8</v>
      </c>
      <c r="D5874" s="7" t="n">
        <v>0</v>
      </c>
      <c r="E5874" s="7" t="n">
        <v>1000</v>
      </c>
    </row>
    <row r="5875" spans="1:8">
      <c r="A5875" t="s">
        <v>4</v>
      </c>
      <c r="B5875" s="4" t="s">
        <v>5</v>
      </c>
      <c r="C5875" s="4" t="s">
        <v>14</v>
      </c>
      <c r="D5875" s="4" t="s">
        <v>10</v>
      </c>
      <c r="E5875" s="4" t="s">
        <v>6</v>
      </c>
    </row>
    <row r="5876" spans="1:8">
      <c r="A5876" t="n">
        <v>46281</v>
      </c>
      <c r="B5876" s="35" t="n">
        <v>51</v>
      </c>
      <c r="C5876" s="7" t="n">
        <v>4</v>
      </c>
      <c r="D5876" s="7" t="n">
        <v>8</v>
      </c>
      <c r="E5876" s="7" t="s">
        <v>113</v>
      </c>
    </row>
    <row r="5877" spans="1:8">
      <c r="A5877" t="s">
        <v>4</v>
      </c>
      <c r="B5877" s="4" t="s">
        <v>5</v>
      </c>
      <c r="C5877" s="4" t="s">
        <v>10</v>
      </c>
    </row>
    <row r="5878" spans="1:8">
      <c r="A5878" t="n">
        <v>46295</v>
      </c>
      <c r="B5878" s="26" t="n">
        <v>16</v>
      </c>
      <c r="C5878" s="7" t="n">
        <v>0</v>
      </c>
    </row>
    <row r="5879" spans="1:8">
      <c r="A5879" t="s">
        <v>4</v>
      </c>
      <c r="B5879" s="4" t="s">
        <v>5</v>
      </c>
      <c r="C5879" s="4" t="s">
        <v>10</v>
      </c>
      <c r="D5879" s="4" t="s">
        <v>14</v>
      </c>
      <c r="E5879" s="4" t="s">
        <v>9</v>
      </c>
      <c r="F5879" s="4" t="s">
        <v>88</v>
      </c>
      <c r="G5879" s="4" t="s">
        <v>14</v>
      </c>
      <c r="H5879" s="4" t="s">
        <v>14</v>
      </c>
      <c r="I5879" s="4" t="s">
        <v>14</v>
      </c>
      <c r="J5879" s="4" t="s">
        <v>9</v>
      </c>
      <c r="K5879" s="4" t="s">
        <v>88</v>
      </c>
      <c r="L5879" s="4" t="s">
        <v>14</v>
      </c>
      <c r="M5879" s="4" t="s">
        <v>14</v>
      </c>
    </row>
    <row r="5880" spans="1:8">
      <c r="A5880" t="n">
        <v>46298</v>
      </c>
      <c r="B5880" s="36" t="n">
        <v>26</v>
      </c>
      <c r="C5880" s="7" t="n">
        <v>8</v>
      </c>
      <c r="D5880" s="7" t="n">
        <v>17</v>
      </c>
      <c r="E5880" s="7" t="n">
        <v>9318</v>
      </c>
      <c r="F5880" s="7" t="s">
        <v>483</v>
      </c>
      <c r="G5880" s="7" t="n">
        <v>2</v>
      </c>
      <c r="H5880" s="7" t="n">
        <v>3</v>
      </c>
      <c r="I5880" s="7" t="n">
        <v>17</v>
      </c>
      <c r="J5880" s="7" t="n">
        <v>9319</v>
      </c>
      <c r="K5880" s="7" t="s">
        <v>484</v>
      </c>
      <c r="L5880" s="7" t="n">
        <v>2</v>
      </c>
      <c r="M5880" s="7" t="n">
        <v>0</v>
      </c>
    </row>
    <row r="5881" spans="1:8">
      <c r="A5881" t="s">
        <v>4</v>
      </c>
      <c r="B5881" s="4" t="s">
        <v>5</v>
      </c>
    </row>
    <row r="5882" spans="1:8">
      <c r="A5882" t="n">
        <v>46443</v>
      </c>
      <c r="B5882" s="24" t="n">
        <v>28</v>
      </c>
    </row>
    <row r="5883" spans="1:8">
      <c r="A5883" t="s">
        <v>4</v>
      </c>
      <c r="B5883" s="4" t="s">
        <v>5</v>
      </c>
      <c r="C5883" s="4" t="s">
        <v>10</v>
      </c>
      <c r="D5883" s="4" t="s">
        <v>14</v>
      </c>
    </row>
    <row r="5884" spans="1:8">
      <c r="A5884" t="n">
        <v>46444</v>
      </c>
      <c r="B5884" s="58" t="n">
        <v>89</v>
      </c>
      <c r="C5884" s="7" t="n">
        <v>65533</v>
      </c>
      <c r="D5884" s="7" t="n">
        <v>1</v>
      </c>
    </row>
    <row r="5885" spans="1:8">
      <c r="A5885" t="s">
        <v>4</v>
      </c>
      <c r="B5885" s="4" t="s">
        <v>5</v>
      </c>
      <c r="C5885" s="4" t="s">
        <v>14</v>
      </c>
      <c r="D5885" s="4" t="s">
        <v>10</v>
      </c>
      <c r="E5885" s="4" t="s">
        <v>19</v>
      </c>
    </row>
    <row r="5886" spans="1:8">
      <c r="A5886" t="n">
        <v>46448</v>
      </c>
      <c r="B5886" s="46" t="n">
        <v>58</v>
      </c>
      <c r="C5886" s="7" t="n">
        <v>101</v>
      </c>
      <c r="D5886" s="7" t="n">
        <v>300</v>
      </c>
      <c r="E5886" s="7" t="n">
        <v>1</v>
      </c>
    </row>
    <row r="5887" spans="1:8">
      <c r="A5887" t="s">
        <v>4</v>
      </c>
      <c r="B5887" s="4" t="s">
        <v>5</v>
      </c>
      <c r="C5887" s="4" t="s">
        <v>14</v>
      </c>
      <c r="D5887" s="4" t="s">
        <v>10</v>
      </c>
    </row>
    <row r="5888" spans="1:8">
      <c r="A5888" t="n">
        <v>46456</v>
      </c>
      <c r="B5888" s="46" t="n">
        <v>58</v>
      </c>
      <c r="C5888" s="7" t="n">
        <v>254</v>
      </c>
      <c r="D5888" s="7" t="n">
        <v>0</v>
      </c>
    </row>
    <row r="5889" spans="1:13">
      <c r="A5889" t="s">
        <v>4</v>
      </c>
      <c r="B5889" s="4" t="s">
        <v>5</v>
      </c>
      <c r="C5889" s="4" t="s">
        <v>14</v>
      </c>
      <c r="D5889" s="4" t="s">
        <v>14</v>
      </c>
      <c r="E5889" s="4" t="s">
        <v>19</v>
      </c>
      <c r="F5889" s="4" t="s">
        <v>19</v>
      </c>
      <c r="G5889" s="4" t="s">
        <v>19</v>
      </c>
      <c r="H5889" s="4" t="s">
        <v>10</v>
      </c>
    </row>
    <row r="5890" spans="1:13">
      <c r="A5890" t="n">
        <v>46460</v>
      </c>
      <c r="B5890" s="52" t="n">
        <v>45</v>
      </c>
      <c r="C5890" s="7" t="n">
        <v>2</v>
      </c>
      <c r="D5890" s="7" t="n">
        <v>3</v>
      </c>
      <c r="E5890" s="7" t="n">
        <v>-7.44000005722046</v>
      </c>
      <c r="F5890" s="7" t="n">
        <v>13.9700002670288</v>
      </c>
      <c r="G5890" s="7" t="n">
        <v>73.2200012207031</v>
      </c>
      <c r="H5890" s="7" t="n">
        <v>0</v>
      </c>
    </row>
    <row r="5891" spans="1:13">
      <c r="A5891" t="s">
        <v>4</v>
      </c>
      <c r="B5891" s="4" t="s">
        <v>5</v>
      </c>
      <c r="C5891" s="4" t="s">
        <v>14</v>
      </c>
      <c r="D5891" s="4" t="s">
        <v>14</v>
      </c>
      <c r="E5891" s="4" t="s">
        <v>19</v>
      </c>
      <c r="F5891" s="4" t="s">
        <v>19</v>
      </c>
      <c r="G5891" s="4" t="s">
        <v>19</v>
      </c>
      <c r="H5891" s="4" t="s">
        <v>10</v>
      </c>
      <c r="I5891" s="4" t="s">
        <v>14</v>
      </c>
    </row>
    <row r="5892" spans="1:13">
      <c r="A5892" t="n">
        <v>46477</v>
      </c>
      <c r="B5892" s="52" t="n">
        <v>45</v>
      </c>
      <c r="C5892" s="7" t="n">
        <v>4</v>
      </c>
      <c r="D5892" s="7" t="n">
        <v>3</v>
      </c>
      <c r="E5892" s="7" t="n">
        <v>12.2799997329712</v>
      </c>
      <c r="F5892" s="7" t="n">
        <v>304.480010986328</v>
      </c>
      <c r="G5892" s="7" t="n">
        <v>350.579986572266</v>
      </c>
      <c r="H5892" s="7" t="n">
        <v>0</v>
      </c>
      <c r="I5892" s="7" t="n">
        <v>1</v>
      </c>
    </row>
    <row r="5893" spans="1:13">
      <c r="A5893" t="s">
        <v>4</v>
      </c>
      <c r="B5893" s="4" t="s">
        <v>5</v>
      </c>
      <c r="C5893" s="4" t="s">
        <v>14</v>
      </c>
      <c r="D5893" s="4" t="s">
        <v>14</v>
      </c>
      <c r="E5893" s="4" t="s">
        <v>19</v>
      </c>
      <c r="F5893" s="4" t="s">
        <v>10</v>
      </c>
    </row>
    <row r="5894" spans="1:13">
      <c r="A5894" t="n">
        <v>46495</v>
      </c>
      <c r="B5894" s="52" t="n">
        <v>45</v>
      </c>
      <c r="C5894" s="7" t="n">
        <v>5</v>
      </c>
      <c r="D5894" s="7" t="n">
        <v>3</v>
      </c>
      <c r="E5894" s="7" t="n">
        <v>2</v>
      </c>
      <c r="F5894" s="7" t="n">
        <v>0</v>
      </c>
    </row>
    <row r="5895" spans="1:13">
      <c r="A5895" t="s">
        <v>4</v>
      </c>
      <c r="B5895" s="4" t="s">
        <v>5</v>
      </c>
      <c r="C5895" s="4" t="s">
        <v>14</v>
      </c>
      <c r="D5895" s="4" t="s">
        <v>14</v>
      </c>
      <c r="E5895" s="4" t="s">
        <v>19</v>
      </c>
      <c r="F5895" s="4" t="s">
        <v>10</v>
      </c>
    </row>
    <row r="5896" spans="1:13">
      <c r="A5896" t="n">
        <v>46504</v>
      </c>
      <c r="B5896" s="52" t="n">
        <v>45</v>
      </c>
      <c r="C5896" s="7" t="n">
        <v>11</v>
      </c>
      <c r="D5896" s="7" t="n">
        <v>3</v>
      </c>
      <c r="E5896" s="7" t="n">
        <v>38</v>
      </c>
      <c r="F5896" s="7" t="n">
        <v>0</v>
      </c>
    </row>
    <row r="5897" spans="1:13">
      <c r="A5897" t="s">
        <v>4</v>
      </c>
      <c r="B5897" s="4" t="s">
        <v>5</v>
      </c>
      <c r="C5897" s="4" t="s">
        <v>14</v>
      </c>
    </row>
    <row r="5898" spans="1:13">
      <c r="A5898" t="n">
        <v>46513</v>
      </c>
      <c r="B5898" s="53" t="n">
        <v>116</v>
      </c>
      <c r="C5898" s="7" t="n">
        <v>0</v>
      </c>
    </row>
    <row r="5899" spans="1:13">
      <c r="A5899" t="s">
        <v>4</v>
      </c>
      <c r="B5899" s="4" t="s">
        <v>5</v>
      </c>
      <c r="C5899" s="4" t="s">
        <v>14</v>
      </c>
      <c r="D5899" s="4" t="s">
        <v>10</v>
      </c>
    </row>
    <row r="5900" spans="1:13">
      <c r="A5900" t="n">
        <v>46515</v>
      </c>
      <c r="B5900" s="53" t="n">
        <v>116</v>
      </c>
      <c r="C5900" s="7" t="n">
        <v>2</v>
      </c>
      <c r="D5900" s="7" t="n">
        <v>1</v>
      </c>
    </row>
    <row r="5901" spans="1:13">
      <c r="A5901" t="s">
        <v>4</v>
      </c>
      <c r="B5901" s="4" t="s">
        <v>5</v>
      </c>
      <c r="C5901" s="4" t="s">
        <v>14</v>
      </c>
      <c r="D5901" s="4" t="s">
        <v>9</v>
      </c>
    </row>
    <row r="5902" spans="1:13">
      <c r="A5902" t="n">
        <v>46519</v>
      </c>
      <c r="B5902" s="53" t="n">
        <v>116</v>
      </c>
      <c r="C5902" s="7" t="n">
        <v>5</v>
      </c>
      <c r="D5902" s="7" t="n">
        <v>1112014848</v>
      </c>
    </row>
    <row r="5903" spans="1:13">
      <c r="A5903" t="s">
        <v>4</v>
      </c>
      <c r="B5903" s="4" t="s">
        <v>5</v>
      </c>
      <c r="C5903" s="4" t="s">
        <v>14</v>
      </c>
      <c r="D5903" s="4" t="s">
        <v>10</v>
      </c>
    </row>
    <row r="5904" spans="1:13">
      <c r="A5904" t="n">
        <v>46525</v>
      </c>
      <c r="B5904" s="53" t="n">
        <v>116</v>
      </c>
      <c r="C5904" s="7" t="n">
        <v>6</v>
      </c>
      <c r="D5904" s="7" t="n">
        <v>1</v>
      </c>
    </row>
    <row r="5905" spans="1:9">
      <c r="A5905" t="s">
        <v>4</v>
      </c>
      <c r="B5905" s="4" t="s">
        <v>5</v>
      </c>
      <c r="C5905" s="4" t="s">
        <v>14</v>
      </c>
      <c r="D5905" s="4" t="s">
        <v>14</v>
      </c>
      <c r="E5905" s="4" t="s">
        <v>19</v>
      </c>
      <c r="F5905" s="4" t="s">
        <v>19</v>
      </c>
      <c r="G5905" s="4" t="s">
        <v>19</v>
      </c>
      <c r="H5905" s="4" t="s">
        <v>10</v>
      </c>
      <c r="I5905" s="4" t="s">
        <v>14</v>
      </c>
    </row>
    <row r="5906" spans="1:9">
      <c r="A5906" t="n">
        <v>46529</v>
      </c>
      <c r="B5906" s="52" t="n">
        <v>45</v>
      </c>
      <c r="C5906" s="7" t="n">
        <v>4</v>
      </c>
      <c r="D5906" s="7" t="n">
        <v>3</v>
      </c>
      <c r="E5906" s="7" t="n">
        <v>357.369995117188</v>
      </c>
      <c r="F5906" s="7" t="n">
        <v>292.529998779297</v>
      </c>
      <c r="G5906" s="7" t="n">
        <v>350.579986572266</v>
      </c>
      <c r="H5906" s="7" t="n">
        <v>20000</v>
      </c>
      <c r="I5906" s="7" t="n">
        <v>1</v>
      </c>
    </row>
    <row r="5907" spans="1:9">
      <c r="A5907" t="s">
        <v>4</v>
      </c>
      <c r="B5907" s="4" t="s">
        <v>5</v>
      </c>
      <c r="C5907" s="4" t="s">
        <v>14</v>
      </c>
      <c r="D5907" s="4" t="s">
        <v>14</v>
      </c>
      <c r="E5907" s="4" t="s">
        <v>19</v>
      </c>
      <c r="F5907" s="4" t="s">
        <v>10</v>
      </c>
    </row>
    <row r="5908" spans="1:9">
      <c r="A5908" t="n">
        <v>46547</v>
      </c>
      <c r="B5908" s="52" t="n">
        <v>45</v>
      </c>
      <c r="C5908" s="7" t="n">
        <v>5</v>
      </c>
      <c r="D5908" s="7" t="n">
        <v>3</v>
      </c>
      <c r="E5908" s="7" t="n">
        <v>2</v>
      </c>
      <c r="F5908" s="7" t="n">
        <v>20000</v>
      </c>
    </row>
    <row r="5909" spans="1:9">
      <c r="A5909" t="s">
        <v>4</v>
      </c>
      <c r="B5909" s="4" t="s">
        <v>5</v>
      </c>
      <c r="C5909" s="4" t="s">
        <v>10</v>
      </c>
      <c r="D5909" s="4" t="s">
        <v>9</v>
      </c>
    </row>
    <row r="5910" spans="1:9">
      <c r="A5910" t="n">
        <v>46556</v>
      </c>
      <c r="B5910" s="55" t="n">
        <v>44</v>
      </c>
      <c r="C5910" s="7" t="n">
        <v>61488</v>
      </c>
      <c r="D5910" s="7" t="n">
        <v>128</v>
      </c>
    </row>
    <row r="5911" spans="1:9">
      <c r="A5911" t="s">
        <v>4</v>
      </c>
      <c r="B5911" s="4" t="s">
        <v>5</v>
      </c>
      <c r="C5911" s="4" t="s">
        <v>10</v>
      </c>
      <c r="D5911" s="4" t="s">
        <v>19</v>
      </c>
      <c r="E5911" s="4" t="s">
        <v>19</v>
      </c>
      <c r="F5911" s="4" t="s">
        <v>19</v>
      </c>
      <c r="G5911" s="4" t="s">
        <v>19</v>
      </c>
    </row>
    <row r="5912" spans="1:9">
      <c r="A5912" t="n">
        <v>46563</v>
      </c>
      <c r="B5912" s="30" t="n">
        <v>46</v>
      </c>
      <c r="C5912" s="7" t="n">
        <v>8</v>
      </c>
      <c r="D5912" s="7" t="n">
        <v>-8.18000030517578</v>
      </c>
      <c r="E5912" s="7" t="n">
        <v>12.539999961853</v>
      </c>
      <c r="F5912" s="7" t="n">
        <v>73.0899963378906</v>
      </c>
      <c r="G5912" s="7" t="n">
        <v>80.6999969482422</v>
      </c>
    </row>
    <row r="5913" spans="1:9">
      <c r="A5913" t="s">
        <v>4</v>
      </c>
      <c r="B5913" s="4" t="s">
        <v>5</v>
      </c>
      <c r="C5913" s="4" t="s">
        <v>10</v>
      </c>
      <c r="D5913" s="4" t="s">
        <v>19</v>
      </c>
      <c r="E5913" s="4" t="s">
        <v>19</v>
      </c>
      <c r="F5913" s="4" t="s">
        <v>19</v>
      </c>
      <c r="G5913" s="4" t="s">
        <v>19</v>
      </c>
    </row>
    <row r="5914" spans="1:9">
      <c r="A5914" t="n">
        <v>46582</v>
      </c>
      <c r="B5914" s="30" t="n">
        <v>46</v>
      </c>
      <c r="C5914" s="7" t="n">
        <v>61488</v>
      </c>
      <c r="D5914" s="7" t="n">
        <v>-6.51000022888184</v>
      </c>
      <c r="E5914" s="7" t="n">
        <v>12.539999961853</v>
      </c>
      <c r="F5914" s="7" t="n">
        <v>73.5800018310547</v>
      </c>
      <c r="G5914" s="7" t="n">
        <v>246.800003051758</v>
      </c>
    </row>
    <row r="5915" spans="1:9">
      <c r="A5915" t="s">
        <v>4</v>
      </c>
      <c r="B5915" s="4" t="s">
        <v>5</v>
      </c>
      <c r="C5915" s="4" t="s">
        <v>14</v>
      </c>
      <c r="D5915" s="4" t="s">
        <v>10</v>
      </c>
    </row>
    <row r="5916" spans="1:9">
      <c r="A5916" t="n">
        <v>46601</v>
      </c>
      <c r="B5916" s="46" t="n">
        <v>58</v>
      </c>
      <c r="C5916" s="7" t="n">
        <v>255</v>
      </c>
      <c r="D5916" s="7" t="n">
        <v>0</v>
      </c>
    </row>
    <row r="5917" spans="1:9">
      <c r="A5917" t="s">
        <v>4</v>
      </c>
      <c r="B5917" s="4" t="s">
        <v>5</v>
      </c>
      <c r="C5917" s="4" t="s">
        <v>14</v>
      </c>
      <c r="D5917" s="4" t="s">
        <v>14</v>
      </c>
      <c r="E5917" s="4" t="s">
        <v>14</v>
      </c>
      <c r="F5917" s="4" t="s">
        <v>14</v>
      </c>
    </row>
    <row r="5918" spans="1:9">
      <c r="A5918" t="n">
        <v>46605</v>
      </c>
      <c r="B5918" s="8" t="n">
        <v>14</v>
      </c>
      <c r="C5918" s="7" t="n">
        <v>0</v>
      </c>
      <c r="D5918" s="7" t="n">
        <v>1</v>
      </c>
      <c r="E5918" s="7" t="n">
        <v>0</v>
      </c>
      <c r="F5918" s="7" t="n">
        <v>0</v>
      </c>
    </row>
    <row r="5919" spans="1:9">
      <c r="A5919" t="s">
        <v>4</v>
      </c>
      <c r="B5919" s="4" t="s">
        <v>5</v>
      </c>
      <c r="C5919" s="4" t="s">
        <v>14</v>
      </c>
      <c r="D5919" s="33" t="s">
        <v>98</v>
      </c>
      <c r="E5919" s="4" t="s">
        <v>5</v>
      </c>
      <c r="F5919" s="4" t="s">
        <v>14</v>
      </c>
      <c r="G5919" s="4" t="s">
        <v>10</v>
      </c>
      <c r="H5919" s="33" t="s">
        <v>99</v>
      </c>
      <c r="I5919" s="4" t="s">
        <v>14</v>
      </c>
      <c r="J5919" s="4" t="s">
        <v>20</v>
      </c>
    </row>
    <row r="5920" spans="1:9">
      <c r="A5920" t="n">
        <v>46610</v>
      </c>
      <c r="B5920" s="12" t="n">
        <v>5</v>
      </c>
      <c r="C5920" s="7" t="n">
        <v>28</v>
      </c>
      <c r="D5920" s="33" t="s">
        <v>3</v>
      </c>
      <c r="E5920" s="34" t="n">
        <v>64</v>
      </c>
      <c r="F5920" s="7" t="n">
        <v>5</v>
      </c>
      <c r="G5920" s="7" t="n">
        <v>2</v>
      </c>
      <c r="H5920" s="33" t="s">
        <v>3</v>
      </c>
      <c r="I5920" s="7" t="n">
        <v>1</v>
      </c>
      <c r="J5920" s="13" t="n">
        <f t="normal" ca="1">A5932</f>
        <v>0</v>
      </c>
    </row>
    <row r="5921" spans="1:10">
      <c r="A5921" t="s">
        <v>4</v>
      </c>
      <c r="B5921" s="4" t="s">
        <v>5</v>
      </c>
      <c r="C5921" s="4" t="s">
        <v>14</v>
      </c>
      <c r="D5921" s="4" t="s">
        <v>10</v>
      </c>
      <c r="E5921" s="4" t="s">
        <v>6</v>
      </c>
    </row>
    <row r="5922" spans="1:10">
      <c r="A5922" t="n">
        <v>46621</v>
      </c>
      <c r="B5922" s="35" t="n">
        <v>51</v>
      </c>
      <c r="C5922" s="7" t="n">
        <v>4</v>
      </c>
      <c r="D5922" s="7" t="n">
        <v>2</v>
      </c>
      <c r="E5922" s="7" t="s">
        <v>103</v>
      </c>
    </row>
    <row r="5923" spans="1:10">
      <c r="A5923" t="s">
        <v>4</v>
      </c>
      <c r="B5923" s="4" t="s">
        <v>5</v>
      </c>
      <c r="C5923" s="4" t="s">
        <v>10</v>
      </c>
    </row>
    <row r="5924" spans="1:10">
      <c r="A5924" t="n">
        <v>46635</v>
      </c>
      <c r="B5924" s="26" t="n">
        <v>16</v>
      </c>
      <c r="C5924" s="7" t="n">
        <v>0</v>
      </c>
    </row>
    <row r="5925" spans="1:10">
      <c r="A5925" t="s">
        <v>4</v>
      </c>
      <c r="B5925" s="4" t="s">
        <v>5</v>
      </c>
      <c r="C5925" s="4" t="s">
        <v>10</v>
      </c>
      <c r="D5925" s="4" t="s">
        <v>14</v>
      </c>
      <c r="E5925" s="4" t="s">
        <v>9</v>
      </c>
      <c r="F5925" s="4" t="s">
        <v>88</v>
      </c>
      <c r="G5925" s="4" t="s">
        <v>14</v>
      </c>
      <c r="H5925" s="4" t="s">
        <v>14</v>
      </c>
      <c r="I5925" s="4" t="s">
        <v>14</v>
      </c>
      <c r="J5925" s="4" t="s">
        <v>9</v>
      </c>
      <c r="K5925" s="4" t="s">
        <v>88</v>
      </c>
      <c r="L5925" s="4" t="s">
        <v>14</v>
      </c>
      <c r="M5925" s="4" t="s">
        <v>14</v>
      </c>
    </row>
    <row r="5926" spans="1:10">
      <c r="A5926" t="n">
        <v>46638</v>
      </c>
      <c r="B5926" s="36" t="n">
        <v>26</v>
      </c>
      <c r="C5926" s="7" t="n">
        <v>2</v>
      </c>
      <c r="D5926" s="7" t="n">
        <v>17</v>
      </c>
      <c r="E5926" s="7" t="n">
        <v>6356</v>
      </c>
      <c r="F5926" s="7" t="s">
        <v>485</v>
      </c>
      <c r="G5926" s="7" t="n">
        <v>2</v>
      </c>
      <c r="H5926" s="7" t="n">
        <v>3</v>
      </c>
      <c r="I5926" s="7" t="n">
        <v>17</v>
      </c>
      <c r="J5926" s="7" t="n">
        <v>6357</v>
      </c>
      <c r="K5926" s="7" t="s">
        <v>486</v>
      </c>
      <c r="L5926" s="7" t="n">
        <v>2</v>
      </c>
      <c r="M5926" s="7" t="n">
        <v>0</v>
      </c>
    </row>
    <row r="5927" spans="1:10">
      <c r="A5927" t="s">
        <v>4</v>
      </c>
      <c r="B5927" s="4" t="s">
        <v>5</v>
      </c>
    </row>
    <row r="5928" spans="1:10">
      <c r="A5928" t="n">
        <v>46797</v>
      </c>
      <c r="B5928" s="24" t="n">
        <v>28</v>
      </c>
    </row>
    <row r="5929" spans="1:10">
      <c r="A5929" t="s">
        <v>4</v>
      </c>
      <c r="B5929" s="4" t="s">
        <v>5</v>
      </c>
      <c r="C5929" s="4" t="s">
        <v>20</v>
      </c>
    </row>
    <row r="5930" spans="1:10">
      <c r="A5930" t="n">
        <v>46798</v>
      </c>
      <c r="B5930" s="15" t="n">
        <v>3</v>
      </c>
      <c r="C5930" s="13" t="n">
        <f t="normal" ca="1">A5942</f>
        <v>0</v>
      </c>
    </row>
    <row r="5931" spans="1:10">
      <c r="A5931" t="s">
        <v>4</v>
      </c>
      <c r="B5931" s="4" t="s">
        <v>5</v>
      </c>
      <c r="C5931" s="4" t="s">
        <v>14</v>
      </c>
      <c r="D5931" s="33" t="s">
        <v>98</v>
      </c>
      <c r="E5931" s="4" t="s">
        <v>5</v>
      </c>
      <c r="F5931" s="4" t="s">
        <v>14</v>
      </c>
      <c r="G5931" s="4" t="s">
        <v>10</v>
      </c>
      <c r="H5931" s="33" t="s">
        <v>99</v>
      </c>
      <c r="I5931" s="4" t="s">
        <v>14</v>
      </c>
      <c r="J5931" s="4" t="s">
        <v>20</v>
      </c>
    </row>
    <row r="5932" spans="1:10">
      <c r="A5932" t="n">
        <v>46803</v>
      </c>
      <c r="B5932" s="12" t="n">
        <v>5</v>
      </c>
      <c r="C5932" s="7" t="n">
        <v>28</v>
      </c>
      <c r="D5932" s="33" t="s">
        <v>3</v>
      </c>
      <c r="E5932" s="34" t="n">
        <v>64</v>
      </c>
      <c r="F5932" s="7" t="n">
        <v>5</v>
      </c>
      <c r="G5932" s="7" t="n">
        <v>4</v>
      </c>
      <c r="H5932" s="33" t="s">
        <v>3</v>
      </c>
      <c r="I5932" s="7" t="n">
        <v>1</v>
      </c>
      <c r="J5932" s="13" t="n">
        <f t="normal" ca="1">A5942</f>
        <v>0</v>
      </c>
    </row>
    <row r="5933" spans="1:10">
      <c r="A5933" t="s">
        <v>4</v>
      </c>
      <c r="B5933" s="4" t="s">
        <v>5</v>
      </c>
      <c r="C5933" s="4" t="s">
        <v>14</v>
      </c>
      <c r="D5933" s="4" t="s">
        <v>10</v>
      </c>
      <c r="E5933" s="4" t="s">
        <v>6</v>
      </c>
    </row>
    <row r="5934" spans="1:10">
      <c r="A5934" t="n">
        <v>46814</v>
      </c>
      <c r="B5934" s="35" t="n">
        <v>51</v>
      </c>
      <c r="C5934" s="7" t="n">
        <v>4</v>
      </c>
      <c r="D5934" s="7" t="n">
        <v>4</v>
      </c>
      <c r="E5934" s="7" t="s">
        <v>103</v>
      </c>
    </row>
    <row r="5935" spans="1:10">
      <c r="A5935" t="s">
        <v>4</v>
      </c>
      <c r="B5935" s="4" t="s">
        <v>5</v>
      </c>
      <c r="C5935" s="4" t="s">
        <v>10</v>
      </c>
    </row>
    <row r="5936" spans="1:10">
      <c r="A5936" t="n">
        <v>46828</v>
      </c>
      <c r="B5936" s="26" t="n">
        <v>16</v>
      </c>
      <c r="C5936" s="7" t="n">
        <v>0</v>
      </c>
    </row>
    <row r="5937" spans="1:13">
      <c r="A5937" t="s">
        <v>4</v>
      </c>
      <c r="B5937" s="4" t="s">
        <v>5</v>
      </c>
      <c r="C5937" s="4" t="s">
        <v>10</v>
      </c>
      <c r="D5937" s="4" t="s">
        <v>14</v>
      </c>
      <c r="E5937" s="4" t="s">
        <v>9</v>
      </c>
      <c r="F5937" s="4" t="s">
        <v>88</v>
      </c>
      <c r="G5937" s="4" t="s">
        <v>14</v>
      </c>
      <c r="H5937" s="4" t="s">
        <v>14</v>
      </c>
      <c r="I5937" s="4" t="s">
        <v>14</v>
      </c>
      <c r="J5937" s="4" t="s">
        <v>9</v>
      </c>
      <c r="K5937" s="4" t="s">
        <v>88</v>
      </c>
      <c r="L5937" s="4" t="s">
        <v>14</v>
      </c>
      <c r="M5937" s="4" t="s">
        <v>14</v>
      </c>
    </row>
    <row r="5938" spans="1:13">
      <c r="A5938" t="n">
        <v>46831</v>
      </c>
      <c r="B5938" s="36" t="n">
        <v>26</v>
      </c>
      <c r="C5938" s="7" t="n">
        <v>4</v>
      </c>
      <c r="D5938" s="7" t="n">
        <v>17</v>
      </c>
      <c r="E5938" s="7" t="n">
        <v>7345</v>
      </c>
      <c r="F5938" s="7" t="s">
        <v>487</v>
      </c>
      <c r="G5938" s="7" t="n">
        <v>2</v>
      </c>
      <c r="H5938" s="7" t="n">
        <v>3</v>
      </c>
      <c r="I5938" s="7" t="n">
        <v>17</v>
      </c>
      <c r="J5938" s="7" t="n">
        <v>7346</v>
      </c>
      <c r="K5938" s="7" t="s">
        <v>488</v>
      </c>
      <c r="L5938" s="7" t="n">
        <v>2</v>
      </c>
      <c r="M5938" s="7" t="n">
        <v>0</v>
      </c>
    </row>
    <row r="5939" spans="1:13">
      <c r="A5939" t="s">
        <v>4</v>
      </c>
      <c r="B5939" s="4" t="s">
        <v>5</v>
      </c>
    </row>
    <row r="5940" spans="1:13">
      <c r="A5940" t="n">
        <v>47048</v>
      </c>
      <c r="B5940" s="24" t="n">
        <v>28</v>
      </c>
    </row>
    <row r="5941" spans="1:13">
      <c r="A5941" t="s">
        <v>4</v>
      </c>
      <c r="B5941" s="4" t="s">
        <v>5</v>
      </c>
      <c r="C5941" s="4" t="s">
        <v>14</v>
      </c>
      <c r="D5941" s="33" t="s">
        <v>98</v>
      </c>
      <c r="E5941" s="4" t="s">
        <v>5</v>
      </c>
      <c r="F5941" s="4" t="s">
        <v>14</v>
      </c>
      <c r="G5941" s="4" t="s">
        <v>10</v>
      </c>
      <c r="H5941" s="33" t="s">
        <v>99</v>
      </c>
      <c r="I5941" s="4" t="s">
        <v>14</v>
      </c>
      <c r="J5941" s="4" t="s">
        <v>20</v>
      </c>
    </row>
    <row r="5942" spans="1:13">
      <c r="A5942" t="n">
        <v>47049</v>
      </c>
      <c r="B5942" s="12" t="n">
        <v>5</v>
      </c>
      <c r="C5942" s="7" t="n">
        <v>28</v>
      </c>
      <c r="D5942" s="33" t="s">
        <v>3</v>
      </c>
      <c r="E5942" s="34" t="n">
        <v>64</v>
      </c>
      <c r="F5942" s="7" t="n">
        <v>5</v>
      </c>
      <c r="G5942" s="7" t="n">
        <v>7</v>
      </c>
      <c r="H5942" s="33" t="s">
        <v>3</v>
      </c>
      <c r="I5942" s="7" t="n">
        <v>1</v>
      </c>
      <c r="J5942" s="13" t="n">
        <f t="normal" ca="1">A5954</f>
        <v>0</v>
      </c>
    </row>
    <row r="5943" spans="1:13">
      <c r="A5943" t="s">
        <v>4</v>
      </c>
      <c r="B5943" s="4" t="s">
        <v>5</v>
      </c>
      <c r="C5943" s="4" t="s">
        <v>14</v>
      </c>
      <c r="D5943" s="4" t="s">
        <v>10</v>
      </c>
      <c r="E5943" s="4" t="s">
        <v>6</v>
      </c>
    </row>
    <row r="5944" spans="1:13">
      <c r="A5944" t="n">
        <v>47060</v>
      </c>
      <c r="B5944" s="35" t="n">
        <v>51</v>
      </c>
      <c r="C5944" s="7" t="n">
        <v>4</v>
      </c>
      <c r="D5944" s="7" t="n">
        <v>7</v>
      </c>
      <c r="E5944" s="7" t="s">
        <v>100</v>
      </c>
    </row>
    <row r="5945" spans="1:13">
      <c r="A5945" t="s">
        <v>4</v>
      </c>
      <c r="B5945" s="4" t="s">
        <v>5</v>
      </c>
      <c r="C5945" s="4" t="s">
        <v>10</v>
      </c>
    </row>
    <row r="5946" spans="1:13">
      <c r="A5946" t="n">
        <v>47073</v>
      </c>
      <c r="B5946" s="26" t="n">
        <v>16</v>
      </c>
      <c r="C5946" s="7" t="n">
        <v>0</v>
      </c>
    </row>
    <row r="5947" spans="1:13">
      <c r="A5947" t="s">
        <v>4</v>
      </c>
      <c r="B5947" s="4" t="s">
        <v>5</v>
      </c>
      <c r="C5947" s="4" t="s">
        <v>10</v>
      </c>
      <c r="D5947" s="4" t="s">
        <v>14</v>
      </c>
      <c r="E5947" s="4" t="s">
        <v>9</v>
      </c>
      <c r="F5947" s="4" t="s">
        <v>88</v>
      </c>
      <c r="G5947" s="4" t="s">
        <v>14</v>
      </c>
      <c r="H5947" s="4" t="s">
        <v>14</v>
      </c>
    </row>
    <row r="5948" spans="1:13">
      <c r="A5948" t="n">
        <v>47076</v>
      </c>
      <c r="B5948" s="36" t="n">
        <v>26</v>
      </c>
      <c r="C5948" s="7" t="n">
        <v>7</v>
      </c>
      <c r="D5948" s="7" t="n">
        <v>17</v>
      </c>
      <c r="E5948" s="7" t="n">
        <v>4351</v>
      </c>
      <c r="F5948" s="7" t="s">
        <v>489</v>
      </c>
      <c r="G5948" s="7" t="n">
        <v>2</v>
      </c>
      <c r="H5948" s="7" t="n">
        <v>0</v>
      </c>
    </row>
    <row r="5949" spans="1:13">
      <c r="A5949" t="s">
        <v>4</v>
      </c>
      <c r="B5949" s="4" t="s">
        <v>5</v>
      </c>
    </row>
    <row r="5950" spans="1:13">
      <c r="A5950" t="n">
        <v>47121</v>
      </c>
      <c r="B5950" s="24" t="n">
        <v>28</v>
      </c>
    </row>
    <row r="5951" spans="1:13">
      <c r="A5951" t="s">
        <v>4</v>
      </c>
      <c r="B5951" s="4" t="s">
        <v>5</v>
      </c>
      <c r="C5951" s="4" t="s">
        <v>20</v>
      </c>
    </row>
    <row r="5952" spans="1:13">
      <c r="A5952" t="n">
        <v>47122</v>
      </c>
      <c r="B5952" s="15" t="n">
        <v>3</v>
      </c>
      <c r="C5952" s="13" t="n">
        <f t="normal" ca="1">A5964</f>
        <v>0</v>
      </c>
    </row>
    <row r="5953" spans="1:13">
      <c r="A5953" t="s">
        <v>4</v>
      </c>
      <c r="B5953" s="4" t="s">
        <v>5</v>
      </c>
      <c r="C5953" s="4" t="s">
        <v>14</v>
      </c>
      <c r="D5953" s="33" t="s">
        <v>98</v>
      </c>
      <c r="E5953" s="4" t="s">
        <v>5</v>
      </c>
      <c r="F5953" s="4" t="s">
        <v>14</v>
      </c>
      <c r="G5953" s="4" t="s">
        <v>10</v>
      </c>
      <c r="H5953" s="33" t="s">
        <v>99</v>
      </c>
      <c r="I5953" s="4" t="s">
        <v>14</v>
      </c>
      <c r="J5953" s="4" t="s">
        <v>20</v>
      </c>
    </row>
    <row r="5954" spans="1:13">
      <c r="A5954" t="n">
        <v>47127</v>
      </c>
      <c r="B5954" s="12" t="n">
        <v>5</v>
      </c>
      <c r="C5954" s="7" t="n">
        <v>28</v>
      </c>
      <c r="D5954" s="33" t="s">
        <v>3</v>
      </c>
      <c r="E5954" s="34" t="n">
        <v>64</v>
      </c>
      <c r="F5954" s="7" t="n">
        <v>5</v>
      </c>
      <c r="G5954" s="7" t="n">
        <v>4</v>
      </c>
      <c r="H5954" s="33" t="s">
        <v>3</v>
      </c>
      <c r="I5954" s="7" t="n">
        <v>1</v>
      </c>
      <c r="J5954" s="13" t="n">
        <f t="normal" ca="1">A5964</f>
        <v>0</v>
      </c>
    </row>
    <row r="5955" spans="1:13">
      <c r="A5955" t="s">
        <v>4</v>
      </c>
      <c r="B5955" s="4" t="s">
        <v>5</v>
      </c>
      <c r="C5955" s="4" t="s">
        <v>14</v>
      </c>
      <c r="D5955" s="4" t="s">
        <v>10</v>
      </c>
      <c r="E5955" s="4" t="s">
        <v>6</v>
      </c>
    </row>
    <row r="5956" spans="1:13">
      <c r="A5956" t="n">
        <v>47138</v>
      </c>
      <c r="B5956" s="35" t="n">
        <v>51</v>
      </c>
      <c r="C5956" s="7" t="n">
        <v>4</v>
      </c>
      <c r="D5956" s="7" t="n">
        <v>4</v>
      </c>
      <c r="E5956" s="7" t="s">
        <v>100</v>
      </c>
    </row>
    <row r="5957" spans="1:13">
      <c r="A5957" t="s">
        <v>4</v>
      </c>
      <c r="B5957" s="4" t="s">
        <v>5</v>
      </c>
      <c r="C5957" s="4" t="s">
        <v>10</v>
      </c>
    </row>
    <row r="5958" spans="1:13">
      <c r="A5958" t="n">
        <v>47151</v>
      </c>
      <c r="B5958" s="26" t="n">
        <v>16</v>
      </c>
      <c r="C5958" s="7" t="n">
        <v>0</v>
      </c>
    </row>
    <row r="5959" spans="1:13">
      <c r="A5959" t="s">
        <v>4</v>
      </c>
      <c r="B5959" s="4" t="s">
        <v>5</v>
      </c>
      <c r="C5959" s="4" t="s">
        <v>10</v>
      </c>
      <c r="D5959" s="4" t="s">
        <v>14</v>
      </c>
      <c r="E5959" s="4" t="s">
        <v>9</v>
      </c>
      <c r="F5959" s="4" t="s">
        <v>88</v>
      </c>
      <c r="G5959" s="4" t="s">
        <v>14</v>
      </c>
      <c r="H5959" s="4" t="s">
        <v>14</v>
      </c>
    </row>
    <row r="5960" spans="1:13">
      <c r="A5960" t="n">
        <v>47154</v>
      </c>
      <c r="B5960" s="36" t="n">
        <v>26</v>
      </c>
      <c r="C5960" s="7" t="n">
        <v>4</v>
      </c>
      <c r="D5960" s="7" t="n">
        <v>17</v>
      </c>
      <c r="E5960" s="7" t="n">
        <v>7347</v>
      </c>
      <c r="F5960" s="7" t="s">
        <v>490</v>
      </c>
      <c r="G5960" s="7" t="n">
        <v>2</v>
      </c>
      <c r="H5960" s="7" t="n">
        <v>0</v>
      </c>
    </row>
    <row r="5961" spans="1:13">
      <c r="A5961" t="s">
        <v>4</v>
      </c>
      <c r="B5961" s="4" t="s">
        <v>5</v>
      </c>
    </row>
    <row r="5962" spans="1:13">
      <c r="A5962" t="n">
        <v>47208</v>
      </c>
      <c r="B5962" s="24" t="n">
        <v>28</v>
      </c>
    </row>
    <row r="5963" spans="1:13">
      <c r="A5963" t="s">
        <v>4</v>
      </c>
      <c r="B5963" s="4" t="s">
        <v>5</v>
      </c>
      <c r="C5963" s="4" t="s">
        <v>14</v>
      </c>
      <c r="D5963" s="4" t="s">
        <v>10</v>
      </c>
      <c r="E5963" s="4" t="s">
        <v>6</v>
      </c>
    </row>
    <row r="5964" spans="1:13">
      <c r="A5964" t="n">
        <v>47209</v>
      </c>
      <c r="B5964" s="35" t="n">
        <v>51</v>
      </c>
      <c r="C5964" s="7" t="n">
        <v>4</v>
      </c>
      <c r="D5964" s="7" t="n">
        <v>8</v>
      </c>
      <c r="E5964" s="7" t="s">
        <v>113</v>
      </c>
    </row>
    <row r="5965" spans="1:13">
      <c r="A5965" t="s">
        <v>4</v>
      </c>
      <c r="B5965" s="4" t="s">
        <v>5</v>
      </c>
      <c r="C5965" s="4" t="s">
        <v>10</v>
      </c>
    </row>
    <row r="5966" spans="1:13">
      <c r="A5966" t="n">
        <v>47223</v>
      </c>
      <c r="B5966" s="26" t="n">
        <v>16</v>
      </c>
      <c r="C5966" s="7" t="n">
        <v>0</v>
      </c>
    </row>
    <row r="5967" spans="1:13">
      <c r="A5967" t="s">
        <v>4</v>
      </c>
      <c r="B5967" s="4" t="s">
        <v>5</v>
      </c>
      <c r="C5967" s="4" t="s">
        <v>10</v>
      </c>
      <c r="D5967" s="4" t="s">
        <v>14</v>
      </c>
      <c r="E5967" s="4" t="s">
        <v>9</v>
      </c>
      <c r="F5967" s="4" t="s">
        <v>88</v>
      </c>
      <c r="G5967" s="4" t="s">
        <v>14</v>
      </c>
      <c r="H5967" s="4" t="s">
        <v>14</v>
      </c>
    </row>
    <row r="5968" spans="1:13">
      <c r="A5968" t="n">
        <v>47226</v>
      </c>
      <c r="B5968" s="36" t="n">
        <v>26</v>
      </c>
      <c r="C5968" s="7" t="n">
        <v>8</v>
      </c>
      <c r="D5968" s="7" t="n">
        <v>17</v>
      </c>
      <c r="E5968" s="7" t="n">
        <v>9320</v>
      </c>
      <c r="F5968" s="7" t="s">
        <v>491</v>
      </c>
      <c r="G5968" s="7" t="n">
        <v>2</v>
      </c>
      <c r="H5968" s="7" t="n">
        <v>0</v>
      </c>
    </row>
    <row r="5969" spans="1:10">
      <c r="A5969" t="s">
        <v>4</v>
      </c>
      <c r="B5969" s="4" t="s">
        <v>5</v>
      </c>
    </row>
    <row r="5970" spans="1:10">
      <c r="A5970" t="n">
        <v>47274</v>
      </c>
      <c r="B5970" s="24" t="n">
        <v>28</v>
      </c>
    </row>
    <row r="5971" spans="1:10">
      <c r="A5971" t="s">
        <v>4</v>
      </c>
      <c r="B5971" s="4" t="s">
        <v>5</v>
      </c>
      <c r="C5971" s="4" t="s">
        <v>10</v>
      </c>
      <c r="D5971" s="4" t="s">
        <v>14</v>
      </c>
    </row>
    <row r="5972" spans="1:10">
      <c r="A5972" t="n">
        <v>47275</v>
      </c>
      <c r="B5972" s="58" t="n">
        <v>89</v>
      </c>
      <c r="C5972" s="7" t="n">
        <v>65533</v>
      </c>
      <c r="D5972" s="7" t="n">
        <v>1</v>
      </c>
    </row>
    <row r="5973" spans="1:10">
      <c r="A5973" t="s">
        <v>4</v>
      </c>
      <c r="B5973" s="4" t="s">
        <v>5</v>
      </c>
      <c r="C5973" s="4" t="s">
        <v>14</v>
      </c>
      <c r="D5973" s="33" t="s">
        <v>98</v>
      </c>
      <c r="E5973" s="4" t="s">
        <v>5</v>
      </c>
      <c r="F5973" s="4" t="s">
        <v>14</v>
      </c>
      <c r="G5973" s="4" t="s">
        <v>10</v>
      </c>
      <c r="H5973" s="33" t="s">
        <v>99</v>
      </c>
      <c r="I5973" s="4" t="s">
        <v>14</v>
      </c>
      <c r="J5973" s="4" t="s">
        <v>20</v>
      </c>
    </row>
    <row r="5974" spans="1:10">
      <c r="A5974" t="n">
        <v>47279</v>
      </c>
      <c r="B5974" s="12" t="n">
        <v>5</v>
      </c>
      <c r="C5974" s="7" t="n">
        <v>28</v>
      </c>
      <c r="D5974" s="33" t="s">
        <v>3</v>
      </c>
      <c r="E5974" s="34" t="n">
        <v>64</v>
      </c>
      <c r="F5974" s="7" t="n">
        <v>5</v>
      </c>
      <c r="G5974" s="7" t="n">
        <v>16</v>
      </c>
      <c r="H5974" s="33" t="s">
        <v>3</v>
      </c>
      <c r="I5974" s="7" t="n">
        <v>1</v>
      </c>
      <c r="J5974" s="13" t="n">
        <f t="normal" ca="1">A5988</f>
        <v>0</v>
      </c>
    </row>
    <row r="5975" spans="1:10">
      <c r="A5975" t="s">
        <v>4</v>
      </c>
      <c r="B5975" s="4" t="s">
        <v>5</v>
      </c>
      <c r="C5975" s="4" t="s">
        <v>10</v>
      </c>
      <c r="D5975" s="4" t="s">
        <v>14</v>
      </c>
      <c r="E5975" s="4" t="s">
        <v>6</v>
      </c>
      <c r="F5975" s="4" t="s">
        <v>19</v>
      </c>
      <c r="G5975" s="4" t="s">
        <v>19</v>
      </c>
      <c r="H5975" s="4" t="s">
        <v>19</v>
      </c>
    </row>
    <row r="5976" spans="1:10">
      <c r="A5976" t="n">
        <v>47290</v>
      </c>
      <c r="B5976" s="40" t="n">
        <v>48</v>
      </c>
      <c r="C5976" s="7" t="n">
        <v>16</v>
      </c>
      <c r="D5976" s="7" t="n">
        <v>0</v>
      </c>
      <c r="E5976" s="7" t="s">
        <v>160</v>
      </c>
      <c r="F5976" s="7" t="n">
        <v>-1</v>
      </c>
      <c r="G5976" s="7" t="n">
        <v>1</v>
      </c>
      <c r="H5976" s="7" t="n">
        <v>0</v>
      </c>
    </row>
    <row r="5977" spans="1:10">
      <c r="A5977" t="s">
        <v>4</v>
      </c>
      <c r="B5977" s="4" t="s">
        <v>5</v>
      </c>
      <c r="C5977" s="4" t="s">
        <v>14</v>
      </c>
      <c r="D5977" s="4" t="s">
        <v>10</v>
      </c>
      <c r="E5977" s="4" t="s">
        <v>6</v>
      </c>
    </row>
    <row r="5978" spans="1:10">
      <c r="A5978" t="n">
        <v>47319</v>
      </c>
      <c r="B5978" s="35" t="n">
        <v>51</v>
      </c>
      <c r="C5978" s="7" t="n">
        <v>4</v>
      </c>
      <c r="D5978" s="7" t="n">
        <v>16</v>
      </c>
      <c r="E5978" s="7" t="s">
        <v>274</v>
      </c>
    </row>
    <row r="5979" spans="1:10">
      <c r="A5979" t="s">
        <v>4</v>
      </c>
      <c r="B5979" s="4" t="s">
        <v>5</v>
      </c>
      <c r="C5979" s="4" t="s">
        <v>10</v>
      </c>
    </row>
    <row r="5980" spans="1:10">
      <c r="A5980" t="n">
        <v>47333</v>
      </c>
      <c r="B5980" s="26" t="n">
        <v>16</v>
      </c>
      <c r="C5980" s="7" t="n">
        <v>0</v>
      </c>
    </row>
    <row r="5981" spans="1:10">
      <c r="A5981" t="s">
        <v>4</v>
      </c>
      <c r="B5981" s="4" t="s">
        <v>5</v>
      </c>
      <c r="C5981" s="4" t="s">
        <v>10</v>
      </c>
      <c r="D5981" s="4" t="s">
        <v>14</v>
      </c>
      <c r="E5981" s="4" t="s">
        <v>9</v>
      </c>
      <c r="F5981" s="4" t="s">
        <v>88</v>
      </c>
      <c r="G5981" s="4" t="s">
        <v>14</v>
      </c>
      <c r="H5981" s="4" t="s">
        <v>14</v>
      </c>
    </row>
    <row r="5982" spans="1:10">
      <c r="A5982" t="n">
        <v>47336</v>
      </c>
      <c r="B5982" s="36" t="n">
        <v>26</v>
      </c>
      <c r="C5982" s="7" t="n">
        <v>16</v>
      </c>
      <c r="D5982" s="7" t="n">
        <v>17</v>
      </c>
      <c r="E5982" s="7" t="n">
        <v>14350</v>
      </c>
      <c r="F5982" s="7" t="s">
        <v>492</v>
      </c>
      <c r="G5982" s="7" t="n">
        <v>2</v>
      </c>
      <c r="H5982" s="7" t="n">
        <v>0</v>
      </c>
    </row>
    <row r="5983" spans="1:10">
      <c r="A5983" t="s">
        <v>4</v>
      </c>
      <c r="B5983" s="4" t="s">
        <v>5</v>
      </c>
    </row>
    <row r="5984" spans="1:10">
      <c r="A5984" t="n">
        <v>47436</v>
      </c>
      <c r="B5984" s="24" t="n">
        <v>28</v>
      </c>
    </row>
    <row r="5985" spans="1:10">
      <c r="A5985" t="s">
        <v>4</v>
      </c>
      <c r="B5985" s="4" t="s">
        <v>5</v>
      </c>
      <c r="C5985" s="4" t="s">
        <v>20</v>
      </c>
    </row>
    <row r="5986" spans="1:10">
      <c r="A5986" t="n">
        <v>47437</v>
      </c>
      <c r="B5986" s="15" t="n">
        <v>3</v>
      </c>
      <c r="C5986" s="13" t="n">
        <f t="normal" ca="1">A6000</f>
        <v>0</v>
      </c>
    </row>
    <row r="5987" spans="1:10">
      <c r="A5987" t="s">
        <v>4</v>
      </c>
      <c r="B5987" s="4" t="s">
        <v>5</v>
      </c>
      <c r="C5987" s="4" t="s">
        <v>14</v>
      </c>
      <c r="D5987" s="33" t="s">
        <v>98</v>
      </c>
      <c r="E5987" s="4" t="s">
        <v>5</v>
      </c>
      <c r="F5987" s="4" t="s">
        <v>14</v>
      </c>
      <c r="G5987" s="4" t="s">
        <v>10</v>
      </c>
      <c r="H5987" s="33" t="s">
        <v>99</v>
      </c>
      <c r="I5987" s="4" t="s">
        <v>14</v>
      </c>
      <c r="J5987" s="4" t="s">
        <v>20</v>
      </c>
    </row>
    <row r="5988" spans="1:10">
      <c r="A5988" t="n">
        <v>47442</v>
      </c>
      <c r="B5988" s="12" t="n">
        <v>5</v>
      </c>
      <c r="C5988" s="7" t="n">
        <v>28</v>
      </c>
      <c r="D5988" s="33" t="s">
        <v>3</v>
      </c>
      <c r="E5988" s="34" t="n">
        <v>64</v>
      </c>
      <c r="F5988" s="7" t="n">
        <v>5</v>
      </c>
      <c r="G5988" s="7" t="n">
        <v>15</v>
      </c>
      <c r="H5988" s="33" t="s">
        <v>3</v>
      </c>
      <c r="I5988" s="7" t="n">
        <v>1</v>
      </c>
      <c r="J5988" s="13" t="n">
        <f t="normal" ca="1">A6000</f>
        <v>0</v>
      </c>
    </row>
    <row r="5989" spans="1:10">
      <c r="A5989" t="s">
        <v>4</v>
      </c>
      <c r="B5989" s="4" t="s">
        <v>5</v>
      </c>
      <c r="C5989" s="4" t="s">
        <v>10</v>
      </c>
      <c r="D5989" s="4" t="s">
        <v>14</v>
      </c>
      <c r="E5989" s="4" t="s">
        <v>6</v>
      </c>
      <c r="F5989" s="4" t="s">
        <v>19</v>
      </c>
      <c r="G5989" s="4" t="s">
        <v>19</v>
      </c>
      <c r="H5989" s="4" t="s">
        <v>19</v>
      </c>
    </row>
    <row r="5990" spans="1:10">
      <c r="A5990" t="n">
        <v>47453</v>
      </c>
      <c r="B5990" s="40" t="n">
        <v>48</v>
      </c>
      <c r="C5990" s="7" t="n">
        <v>15</v>
      </c>
      <c r="D5990" s="7" t="n">
        <v>0</v>
      </c>
      <c r="E5990" s="7" t="s">
        <v>342</v>
      </c>
      <c r="F5990" s="7" t="n">
        <v>-1</v>
      </c>
      <c r="G5990" s="7" t="n">
        <v>1</v>
      </c>
      <c r="H5990" s="7" t="n">
        <v>0</v>
      </c>
    </row>
    <row r="5991" spans="1:10">
      <c r="A5991" t="s">
        <v>4</v>
      </c>
      <c r="B5991" s="4" t="s">
        <v>5</v>
      </c>
      <c r="C5991" s="4" t="s">
        <v>14</v>
      </c>
      <c r="D5991" s="4" t="s">
        <v>10</v>
      </c>
      <c r="E5991" s="4" t="s">
        <v>6</v>
      </c>
    </row>
    <row r="5992" spans="1:10">
      <c r="A5992" t="n">
        <v>47483</v>
      </c>
      <c r="B5992" s="35" t="n">
        <v>51</v>
      </c>
      <c r="C5992" s="7" t="n">
        <v>4</v>
      </c>
      <c r="D5992" s="7" t="n">
        <v>15</v>
      </c>
      <c r="E5992" s="7" t="s">
        <v>274</v>
      </c>
    </row>
    <row r="5993" spans="1:10">
      <c r="A5993" t="s">
        <v>4</v>
      </c>
      <c r="B5993" s="4" t="s">
        <v>5</v>
      </c>
      <c r="C5993" s="4" t="s">
        <v>10</v>
      </c>
    </row>
    <row r="5994" spans="1:10">
      <c r="A5994" t="n">
        <v>47497</v>
      </c>
      <c r="B5994" s="26" t="n">
        <v>16</v>
      </c>
      <c r="C5994" s="7" t="n">
        <v>0</v>
      </c>
    </row>
    <row r="5995" spans="1:10">
      <c r="A5995" t="s">
        <v>4</v>
      </c>
      <c r="B5995" s="4" t="s">
        <v>5</v>
      </c>
      <c r="C5995" s="4" t="s">
        <v>10</v>
      </c>
      <c r="D5995" s="4" t="s">
        <v>14</v>
      </c>
      <c r="E5995" s="4" t="s">
        <v>9</v>
      </c>
      <c r="F5995" s="4" t="s">
        <v>88</v>
      </c>
      <c r="G5995" s="4" t="s">
        <v>14</v>
      </c>
      <c r="H5995" s="4" t="s">
        <v>14</v>
      </c>
    </row>
    <row r="5996" spans="1:10">
      <c r="A5996" t="n">
        <v>47500</v>
      </c>
      <c r="B5996" s="36" t="n">
        <v>26</v>
      </c>
      <c r="C5996" s="7" t="n">
        <v>15</v>
      </c>
      <c r="D5996" s="7" t="n">
        <v>17</v>
      </c>
      <c r="E5996" s="7" t="n">
        <v>15313</v>
      </c>
      <c r="F5996" s="7" t="s">
        <v>493</v>
      </c>
      <c r="G5996" s="7" t="n">
        <v>2</v>
      </c>
      <c r="H5996" s="7" t="n">
        <v>0</v>
      </c>
    </row>
    <row r="5997" spans="1:10">
      <c r="A5997" t="s">
        <v>4</v>
      </c>
      <c r="B5997" s="4" t="s">
        <v>5</v>
      </c>
    </row>
    <row r="5998" spans="1:10">
      <c r="A5998" t="n">
        <v>47590</v>
      </c>
      <c r="B5998" s="24" t="n">
        <v>28</v>
      </c>
    </row>
    <row r="5999" spans="1:10">
      <c r="A5999" t="s">
        <v>4</v>
      </c>
      <c r="B5999" s="4" t="s">
        <v>5</v>
      </c>
      <c r="C5999" s="4" t="s">
        <v>10</v>
      </c>
      <c r="D5999" s="4" t="s">
        <v>14</v>
      </c>
      <c r="E5999" s="4" t="s">
        <v>14</v>
      </c>
      <c r="F5999" s="4" t="s">
        <v>6</v>
      </c>
    </row>
    <row r="6000" spans="1:10">
      <c r="A6000" t="n">
        <v>47591</v>
      </c>
      <c r="B6000" s="32" t="n">
        <v>20</v>
      </c>
      <c r="C6000" s="7" t="n">
        <v>0</v>
      </c>
      <c r="D6000" s="7" t="n">
        <v>2</v>
      </c>
      <c r="E6000" s="7" t="n">
        <v>10</v>
      </c>
      <c r="F6000" s="7" t="s">
        <v>494</v>
      </c>
    </row>
    <row r="6001" spans="1:10">
      <c r="A6001" t="s">
        <v>4</v>
      </c>
      <c r="B6001" s="4" t="s">
        <v>5</v>
      </c>
      <c r="C6001" s="4" t="s">
        <v>14</v>
      </c>
      <c r="D6001" s="4" t="s">
        <v>10</v>
      </c>
      <c r="E6001" s="4" t="s">
        <v>6</v>
      </c>
    </row>
    <row r="6002" spans="1:10">
      <c r="A6002" t="n">
        <v>47612</v>
      </c>
      <c r="B6002" s="35" t="n">
        <v>51</v>
      </c>
      <c r="C6002" s="7" t="n">
        <v>4</v>
      </c>
      <c r="D6002" s="7" t="n">
        <v>0</v>
      </c>
      <c r="E6002" s="7" t="s">
        <v>274</v>
      </c>
    </row>
    <row r="6003" spans="1:10">
      <c r="A6003" t="s">
        <v>4</v>
      </c>
      <c r="B6003" s="4" t="s">
        <v>5</v>
      </c>
      <c r="C6003" s="4" t="s">
        <v>10</v>
      </c>
    </row>
    <row r="6004" spans="1:10">
      <c r="A6004" t="n">
        <v>47626</v>
      </c>
      <c r="B6004" s="26" t="n">
        <v>16</v>
      </c>
      <c r="C6004" s="7" t="n">
        <v>0</v>
      </c>
    </row>
    <row r="6005" spans="1:10">
      <c r="A6005" t="s">
        <v>4</v>
      </c>
      <c r="B6005" s="4" t="s">
        <v>5</v>
      </c>
      <c r="C6005" s="4" t="s">
        <v>10</v>
      </c>
      <c r="D6005" s="4" t="s">
        <v>14</v>
      </c>
      <c r="E6005" s="4" t="s">
        <v>9</v>
      </c>
      <c r="F6005" s="4" t="s">
        <v>88</v>
      </c>
      <c r="G6005" s="4" t="s">
        <v>14</v>
      </c>
      <c r="H6005" s="4" t="s">
        <v>14</v>
      </c>
    </row>
    <row r="6006" spans="1:10">
      <c r="A6006" t="n">
        <v>47629</v>
      </c>
      <c r="B6006" s="36" t="n">
        <v>26</v>
      </c>
      <c r="C6006" s="7" t="n">
        <v>0</v>
      </c>
      <c r="D6006" s="7" t="n">
        <v>17</v>
      </c>
      <c r="E6006" s="7" t="n">
        <v>52530</v>
      </c>
      <c r="F6006" s="7" t="s">
        <v>495</v>
      </c>
      <c r="G6006" s="7" t="n">
        <v>2</v>
      </c>
      <c r="H6006" s="7" t="n">
        <v>0</v>
      </c>
    </row>
    <row r="6007" spans="1:10">
      <c r="A6007" t="s">
        <v>4</v>
      </c>
      <c r="B6007" s="4" t="s">
        <v>5</v>
      </c>
    </row>
    <row r="6008" spans="1:10">
      <c r="A6008" t="n">
        <v>47708</v>
      </c>
      <c r="B6008" s="24" t="n">
        <v>28</v>
      </c>
    </row>
    <row r="6009" spans="1:10">
      <c r="A6009" t="s">
        <v>4</v>
      </c>
      <c r="B6009" s="4" t="s">
        <v>5</v>
      </c>
      <c r="C6009" s="4" t="s">
        <v>10</v>
      </c>
      <c r="D6009" s="4" t="s">
        <v>14</v>
      </c>
    </row>
    <row r="6010" spans="1:10">
      <c r="A6010" t="n">
        <v>47709</v>
      </c>
      <c r="B6010" s="58" t="n">
        <v>89</v>
      </c>
      <c r="C6010" s="7" t="n">
        <v>65533</v>
      </c>
      <c r="D6010" s="7" t="n">
        <v>1</v>
      </c>
    </row>
    <row r="6011" spans="1:10">
      <c r="A6011" t="s">
        <v>4</v>
      </c>
      <c r="B6011" s="4" t="s">
        <v>5</v>
      </c>
      <c r="C6011" s="4" t="s">
        <v>9</v>
      </c>
    </row>
    <row r="6012" spans="1:10">
      <c r="A6012" t="n">
        <v>47713</v>
      </c>
      <c r="B6012" s="71" t="n">
        <v>15</v>
      </c>
      <c r="C6012" s="7" t="n">
        <v>256</v>
      </c>
    </row>
    <row r="6013" spans="1:10">
      <c r="A6013" t="s">
        <v>4</v>
      </c>
      <c r="B6013" s="4" t="s">
        <v>5</v>
      </c>
      <c r="C6013" s="4" t="s">
        <v>14</v>
      </c>
      <c r="D6013" s="4" t="s">
        <v>10</v>
      </c>
      <c r="E6013" s="4" t="s">
        <v>19</v>
      </c>
    </row>
    <row r="6014" spans="1:10">
      <c r="A6014" t="n">
        <v>47718</v>
      </c>
      <c r="B6014" s="46" t="n">
        <v>58</v>
      </c>
      <c r="C6014" s="7" t="n">
        <v>101</v>
      </c>
      <c r="D6014" s="7" t="n">
        <v>300</v>
      </c>
      <c r="E6014" s="7" t="n">
        <v>1</v>
      </c>
    </row>
    <row r="6015" spans="1:10">
      <c r="A6015" t="s">
        <v>4</v>
      </c>
      <c r="B6015" s="4" t="s">
        <v>5</v>
      </c>
      <c r="C6015" s="4" t="s">
        <v>14</v>
      </c>
      <c r="D6015" s="4" t="s">
        <v>10</v>
      </c>
    </row>
    <row r="6016" spans="1:10">
      <c r="A6016" t="n">
        <v>47726</v>
      </c>
      <c r="B6016" s="46" t="n">
        <v>58</v>
      </c>
      <c r="C6016" s="7" t="n">
        <v>254</v>
      </c>
      <c r="D6016" s="7" t="n">
        <v>0</v>
      </c>
    </row>
    <row r="6017" spans="1:8">
      <c r="A6017" t="s">
        <v>4</v>
      </c>
      <c r="B6017" s="4" t="s">
        <v>5</v>
      </c>
      <c r="C6017" s="4" t="s">
        <v>14</v>
      </c>
      <c r="D6017" s="4" t="s">
        <v>10</v>
      </c>
      <c r="E6017" s="4" t="s">
        <v>10</v>
      </c>
      <c r="F6017" s="4" t="s">
        <v>9</v>
      </c>
    </row>
    <row r="6018" spans="1:8">
      <c r="A6018" t="n">
        <v>47730</v>
      </c>
      <c r="B6018" s="72" t="n">
        <v>84</v>
      </c>
      <c r="C6018" s="7" t="n">
        <v>0</v>
      </c>
      <c r="D6018" s="7" t="n">
        <v>0</v>
      </c>
      <c r="E6018" s="7" t="n">
        <v>0</v>
      </c>
      <c r="F6018" s="7" t="n">
        <v>1036831949</v>
      </c>
    </row>
    <row r="6019" spans="1:8">
      <c r="A6019" t="s">
        <v>4</v>
      </c>
      <c r="B6019" s="4" t="s">
        <v>5</v>
      </c>
      <c r="C6019" s="4" t="s">
        <v>14</v>
      </c>
      <c r="D6019" s="4" t="s">
        <v>14</v>
      </c>
      <c r="E6019" s="4" t="s">
        <v>19</v>
      </c>
      <c r="F6019" s="4" t="s">
        <v>19</v>
      </c>
      <c r="G6019" s="4" t="s">
        <v>19</v>
      </c>
      <c r="H6019" s="4" t="s">
        <v>10</v>
      </c>
    </row>
    <row r="6020" spans="1:8">
      <c r="A6020" t="n">
        <v>47740</v>
      </c>
      <c r="B6020" s="52" t="n">
        <v>45</v>
      </c>
      <c r="C6020" s="7" t="n">
        <v>2</v>
      </c>
      <c r="D6020" s="7" t="n">
        <v>3</v>
      </c>
      <c r="E6020" s="7" t="n">
        <v>-7.73000001907349</v>
      </c>
      <c r="F6020" s="7" t="n">
        <v>13.9799995422363</v>
      </c>
      <c r="G6020" s="7" t="n">
        <v>73.1600036621094</v>
      </c>
      <c r="H6020" s="7" t="n">
        <v>0</v>
      </c>
    </row>
    <row r="6021" spans="1:8">
      <c r="A6021" t="s">
        <v>4</v>
      </c>
      <c r="B6021" s="4" t="s">
        <v>5</v>
      </c>
      <c r="C6021" s="4" t="s">
        <v>14</v>
      </c>
      <c r="D6021" s="4" t="s">
        <v>14</v>
      </c>
      <c r="E6021" s="4" t="s">
        <v>19</v>
      </c>
      <c r="F6021" s="4" t="s">
        <v>19</v>
      </c>
      <c r="G6021" s="4" t="s">
        <v>19</v>
      </c>
      <c r="H6021" s="4" t="s">
        <v>10</v>
      </c>
      <c r="I6021" s="4" t="s">
        <v>14</v>
      </c>
    </row>
    <row r="6022" spans="1:8">
      <c r="A6022" t="n">
        <v>47757</v>
      </c>
      <c r="B6022" s="52" t="n">
        <v>45</v>
      </c>
      <c r="C6022" s="7" t="n">
        <v>4</v>
      </c>
      <c r="D6022" s="7" t="n">
        <v>3</v>
      </c>
      <c r="E6022" s="7" t="n">
        <v>13.25</v>
      </c>
      <c r="F6022" s="7" t="n">
        <v>56.1199989318848</v>
      </c>
      <c r="G6022" s="7" t="n">
        <v>0.579999983310699</v>
      </c>
      <c r="H6022" s="7" t="n">
        <v>0</v>
      </c>
      <c r="I6022" s="7" t="n">
        <v>0</v>
      </c>
    </row>
    <row r="6023" spans="1:8">
      <c r="A6023" t="s">
        <v>4</v>
      </c>
      <c r="B6023" s="4" t="s">
        <v>5</v>
      </c>
      <c r="C6023" s="4" t="s">
        <v>14</v>
      </c>
      <c r="D6023" s="4" t="s">
        <v>14</v>
      </c>
      <c r="E6023" s="4" t="s">
        <v>19</v>
      </c>
      <c r="F6023" s="4" t="s">
        <v>10</v>
      </c>
    </row>
    <row r="6024" spans="1:8">
      <c r="A6024" t="n">
        <v>47775</v>
      </c>
      <c r="B6024" s="52" t="n">
        <v>45</v>
      </c>
      <c r="C6024" s="7" t="n">
        <v>5</v>
      </c>
      <c r="D6024" s="7" t="n">
        <v>3</v>
      </c>
      <c r="E6024" s="7" t="n">
        <v>2.20000004768372</v>
      </c>
      <c r="F6024" s="7" t="n">
        <v>0</v>
      </c>
    </row>
    <row r="6025" spans="1:8">
      <c r="A6025" t="s">
        <v>4</v>
      </c>
      <c r="B6025" s="4" t="s">
        <v>5</v>
      </c>
      <c r="C6025" s="4" t="s">
        <v>14</v>
      </c>
      <c r="D6025" s="4" t="s">
        <v>14</v>
      </c>
      <c r="E6025" s="4" t="s">
        <v>19</v>
      </c>
      <c r="F6025" s="4" t="s">
        <v>10</v>
      </c>
    </row>
    <row r="6026" spans="1:8">
      <c r="A6026" t="n">
        <v>47784</v>
      </c>
      <c r="B6026" s="52" t="n">
        <v>45</v>
      </c>
      <c r="C6026" s="7" t="n">
        <v>11</v>
      </c>
      <c r="D6026" s="7" t="n">
        <v>3</v>
      </c>
      <c r="E6026" s="7" t="n">
        <v>38</v>
      </c>
      <c r="F6026" s="7" t="n">
        <v>0</v>
      </c>
    </row>
    <row r="6027" spans="1:8">
      <c r="A6027" t="s">
        <v>4</v>
      </c>
      <c r="B6027" s="4" t="s">
        <v>5</v>
      </c>
      <c r="C6027" s="4" t="s">
        <v>14</v>
      </c>
      <c r="D6027" s="4" t="s">
        <v>14</v>
      </c>
      <c r="E6027" s="4" t="s">
        <v>19</v>
      </c>
      <c r="F6027" s="4" t="s">
        <v>10</v>
      </c>
    </row>
    <row r="6028" spans="1:8">
      <c r="A6028" t="n">
        <v>47793</v>
      </c>
      <c r="B6028" s="52" t="n">
        <v>45</v>
      </c>
      <c r="C6028" s="7" t="n">
        <v>5</v>
      </c>
      <c r="D6028" s="7" t="n">
        <v>3</v>
      </c>
      <c r="E6028" s="7" t="n">
        <v>2.09999990463257</v>
      </c>
      <c r="F6028" s="7" t="n">
        <v>2000</v>
      </c>
    </row>
    <row r="6029" spans="1:8">
      <c r="A6029" t="s">
        <v>4</v>
      </c>
      <c r="B6029" s="4" t="s">
        <v>5</v>
      </c>
      <c r="C6029" s="4" t="s">
        <v>10</v>
      </c>
      <c r="D6029" s="4" t="s">
        <v>14</v>
      </c>
      <c r="E6029" s="4" t="s">
        <v>6</v>
      </c>
      <c r="F6029" s="4" t="s">
        <v>19</v>
      </c>
      <c r="G6029" s="4" t="s">
        <v>19</v>
      </c>
      <c r="H6029" s="4" t="s">
        <v>19</v>
      </c>
    </row>
    <row r="6030" spans="1:8">
      <c r="A6030" t="n">
        <v>47802</v>
      </c>
      <c r="B6030" s="40" t="n">
        <v>48</v>
      </c>
      <c r="C6030" s="7" t="n">
        <v>61488</v>
      </c>
      <c r="D6030" s="7" t="n">
        <v>0</v>
      </c>
      <c r="E6030" s="7" t="s">
        <v>148</v>
      </c>
      <c r="F6030" s="7" t="n">
        <v>0</v>
      </c>
      <c r="G6030" s="7" t="n">
        <v>1</v>
      </c>
      <c r="H6030" s="7" t="n">
        <v>0</v>
      </c>
    </row>
    <row r="6031" spans="1:8">
      <c r="A6031" t="s">
        <v>4</v>
      </c>
      <c r="B6031" s="4" t="s">
        <v>5</v>
      </c>
      <c r="C6031" s="4" t="s">
        <v>14</v>
      </c>
      <c r="D6031" s="4" t="s">
        <v>10</v>
      </c>
    </row>
    <row r="6032" spans="1:8">
      <c r="A6032" t="n">
        <v>47826</v>
      </c>
      <c r="B6032" s="46" t="n">
        <v>58</v>
      </c>
      <c r="C6032" s="7" t="n">
        <v>255</v>
      </c>
      <c r="D6032" s="7" t="n">
        <v>0</v>
      </c>
    </row>
    <row r="6033" spans="1:9">
      <c r="A6033" t="s">
        <v>4</v>
      </c>
      <c r="B6033" s="4" t="s">
        <v>5</v>
      </c>
      <c r="C6033" s="4" t="s">
        <v>14</v>
      </c>
      <c r="D6033" s="4" t="s">
        <v>10</v>
      </c>
      <c r="E6033" s="4" t="s">
        <v>6</v>
      </c>
    </row>
    <row r="6034" spans="1:9">
      <c r="A6034" t="n">
        <v>47830</v>
      </c>
      <c r="B6034" s="35" t="n">
        <v>51</v>
      </c>
      <c r="C6034" s="7" t="n">
        <v>4</v>
      </c>
      <c r="D6034" s="7" t="n">
        <v>8</v>
      </c>
      <c r="E6034" s="7" t="s">
        <v>496</v>
      </c>
    </row>
    <row r="6035" spans="1:9">
      <c r="A6035" t="s">
        <v>4</v>
      </c>
      <c r="B6035" s="4" t="s">
        <v>5</v>
      </c>
      <c r="C6035" s="4" t="s">
        <v>10</v>
      </c>
    </row>
    <row r="6036" spans="1:9">
      <c r="A6036" t="n">
        <v>47844</v>
      </c>
      <c r="B6036" s="26" t="n">
        <v>16</v>
      </c>
      <c r="C6036" s="7" t="n">
        <v>0</v>
      </c>
    </row>
    <row r="6037" spans="1:9">
      <c r="A6037" t="s">
        <v>4</v>
      </c>
      <c r="B6037" s="4" t="s">
        <v>5</v>
      </c>
      <c r="C6037" s="4" t="s">
        <v>10</v>
      </c>
      <c r="D6037" s="4" t="s">
        <v>14</v>
      </c>
      <c r="E6037" s="4" t="s">
        <v>9</v>
      </c>
      <c r="F6037" s="4" t="s">
        <v>88</v>
      </c>
      <c r="G6037" s="4" t="s">
        <v>14</v>
      </c>
      <c r="H6037" s="4" t="s">
        <v>14</v>
      </c>
      <c r="I6037" s="4" t="s">
        <v>14</v>
      </c>
      <c r="J6037" s="4" t="s">
        <v>9</v>
      </c>
      <c r="K6037" s="4" t="s">
        <v>88</v>
      </c>
      <c r="L6037" s="4" t="s">
        <v>14</v>
      </c>
      <c r="M6037" s="4" t="s">
        <v>14</v>
      </c>
    </row>
    <row r="6038" spans="1:9">
      <c r="A6038" t="n">
        <v>47847</v>
      </c>
      <c r="B6038" s="36" t="n">
        <v>26</v>
      </c>
      <c r="C6038" s="7" t="n">
        <v>8</v>
      </c>
      <c r="D6038" s="7" t="n">
        <v>17</v>
      </c>
      <c r="E6038" s="7" t="n">
        <v>9321</v>
      </c>
      <c r="F6038" s="7" t="s">
        <v>497</v>
      </c>
      <c r="G6038" s="7" t="n">
        <v>2</v>
      </c>
      <c r="H6038" s="7" t="n">
        <v>3</v>
      </c>
      <c r="I6038" s="7" t="n">
        <v>17</v>
      </c>
      <c r="J6038" s="7" t="n">
        <v>9322</v>
      </c>
      <c r="K6038" s="7" t="s">
        <v>498</v>
      </c>
      <c r="L6038" s="7" t="n">
        <v>2</v>
      </c>
      <c r="M6038" s="7" t="n">
        <v>0</v>
      </c>
    </row>
    <row r="6039" spans="1:9">
      <c r="A6039" t="s">
        <v>4</v>
      </c>
      <c r="B6039" s="4" t="s">
        <v>5</v>
      </c>
    </row>
    <row r="6040" spans="1:9">
      <c r="A6040" t="n">
        <v>47958</v>
      </c>
      <c r="B6040" s="24" t="n">
        <v>28</v>
      </c>
    </row>
    <row r="6041" spans="1:9">
      <c r="A6041" t="s">
        <v>4</v>
      </c>
      <c r="B6041" s="4" t="s">
        <v>5</v>
      </c>
      <c r="C6041" s="4" t="s">
        <v>10</v>
      </c>
      <c r="D6041" s="4" t="s">
        <v>14</v>
      </c>
    </row>
    <row r="6042" spans="1:9">
      <c r="A6042" t="n">
        <v>47959</v>
      </c>
      <c r="B6042" s="58" t="n">
        <v>89</v>
      </c>
      <c r="C6042" s="7" t="n">
        <v>65533</v>
      </c>
      <c r="D6042" s="7" t="n">
        <v>1</v>
      </c>
    </row>
    <row r="6043" spans="1:9">
      <c r="A6043" t="s">
        <v>4</v>
      </c>
      <c r="B6043" s="4" t="s">
        <v>5</v>
      </c>
      <c r="C6043" s="4" t="s">
        <v>10</v>
      </c>
      <c r="D6043" s="4" t="s">
        <v>14</v>
      </c>
      <c r="E6043" s="4" t="s">
        <v>19</v>
      </c>
      <c r="F6043" s="4" t="s">
        <v>10</v>
      </c>
    </row>
    <row r="6044" spans="1:9">
      <c r="A6044" t="n">
        <v>47963</v>
      </c>
      <c r="B6044" s="39" t="n">
        <v>59</v>
      </c>
      <c r="C6044" s="7" t="n">
        <v>0</v>
      </c>
      <c r="D6044" s="7" t="n">
        <v>13</v>
      </c>
      <c r="E6044" s="7" t="n">
        <v>0.150000005960464</v>
      </c>
      <c r="F6044" s="7" t="n">
        <v>0</v>
      </c>
    </row>
    <row r="6045" spans="1:9">
      <c r="A6045" t="s">
        <v>4</v>
      </c>
      <c r="B6045" s="4" t="s">
        <v>5</v>
      </c>
      <c r="C6045" s="4" t="s">
        <v>10</v>
      </c>
    </row>
    <row r="6046" spans="1:9">
      <c r="A6046" t="n">
        <v>47973</v>
      </c>
      <c r="B6046" s="26" t="n">
        <v>16</v>
      </c>
      <c r="C6046" s="7" t="n">
        <v>1000</v>
      </c>
    </row>
    <row r="6047" spans="1:9">
      <c r="A6047" t="s">
        <v>4</v>
      </c>
      <c r="B6047" s="4" t="s">
        <v>5</v>
      </c>
      <c r="C6047" s="4" t="s">
        <v>14</v>
      </c>
      <c r="D6047" s="4" t="s">
        <v>10</v>
      </c>
      <c r="E6047" s="4" t="s">
        <v>6</v>
      </c>
    </row>
    <row r="6048" spans="1:9">
      <c r="A6048" t="n">
        <v>47976</v>
      </c>
      <c r="B6048" s="35" t="n">
        <v>51</v>
      </c>
      <c r="C6048" s="7" t="n">
        <v>4</v>
      </c>
      <c r="D6048" s="7" t="n">
        <v>0</v>
      </c>
      <c r="E6048" s="7" t="s">
        <v>239</v>
      </c>
    </row>
    <row r="6049" spans="1:13">
      <c r="A6049" t="s">
        <v>4</v>
      </c>
      <c r="B6049" s="4" t="s">
        <v>5</v>
      </c>
      <c r="C6049" s="4" t="s">
        <v>10</v>
      </c>
    </row>
    <row r="6050" spans="1:13">
      <c r="A6050" t="n">
        <v>47990</v>
      </c>
      <c r="B6050" s="26" t="n">
        <v>16</v>
      </c>
      <c r="C6050" s="7" t="n">
        <v>0</v>
      </c>
    </row>
    <row r="6051" spans="1:13">
      <c r="A6051" t="s">
        <v>4</v>
      </c>
      <c r="B6051" s="4" t="s">
        <v>5</v>
      </c>
      <c r="C6051" s="4" t="s">
        <v>10</v>
      </c>
      <c r="D6051" s="4" t="s">
        <v>14</v>
      </c>
      <c r="E6051" s="4" t="s">
        <v>9</v>
      </c>
      <c r="F6051" s="4" t="s">
        <v>88</v>
      </c>
      <c r="G6051" s="4" t="s">
        <v>14</v>
      </c>
      <c r="H6051" s="4" t="s">
        <v>14</v>
      </c>
    </row>
    <row r="6052" spans="1:13">
      <c r="A6052" t="n">
        <v>47993</v>
      </c>
      <c r="B6052" s="36" t="n">
        <v>26</v>
      </c>
      <c r="C6052" s="7" t="n">
        <v>0</v>
      </c>
      <c r="D6052" s="7" t="n">
        <v>17</v>
      </c>
      <c r="E6052" s="7" t="n">
        <v>52531</v>
      </c>
      <c r="F6052" s="7" t="s">
        <v>499</v>
      </c>
      <c r="G6052" s="7" t="n">
        <v>2</v>
      </c>
      <c r="H6052" s="7" t="n">
        <v>0</v>
      </c>
    </row>
    <row r="6053" spans="1:13">
      <c r="A6053" t="s">
        <v>4</v>
      </c>
      <c r="B6053" s="4" t="s">
        <v>5</v>
      </c>
    </row>
    <row r="6054" spans="1:13">
      <c r="A6054" t="n">
        <v>48045</v>
      </c>
      <c r="B6054" s="24" t="n">
        <v>28</v>
      </c>
    </row>
    <row r="6055" spans="1:13">
      <c r="A6055" t="s">
        <v>4</v>
      </c>
      <c r="B6055" s="4" t="s">
        <v>5</v>
      </c>
      <c r="C6055" s="4" t="s">
        <v>14</v>
      </c>
      <c r="D6055" s="4" t="s">
        <v>10</v>
      </c>
      <c r="E6055" s="4" t="s">
        <v>6</v>
      </c>
    </row>
    <row r="6056" spans="1:13">
      <c r="A6056" t="n">
        <v>48046</v>
      </c>
      <c r="B6056" s="35" t="n">
        <v>51</v>
      </c>
      <c r="C6056" s="7" t="n">
        <v>4</v>
      </c>
      <c r="D6056" s="7" t="n">
        <v>8</v>
      </c>
      <c r="E6056" s="7" t="s">
        <v>108</v>
      </c>
    </row>
    <row r="6057" spans="1:13">
      <c r="A6057" t="s">
        <v>4</v>
      </c>
      <c r="B6057" s="4" t="s">
        <v>5</v>
      </c>
      <c r="C6057" s="4" t="s">
        <v>10</v>
      </c>
    </row>
    <row r="6058" spans="1:13">
      <c r="A6058" t="n">
        <v>48059</v>
      </c>
      <c r="B6058" s="26" t="n">
        <v>16</v>
      </c>
      <c r="C6058" s="7" t="n">
        <v>0</v>
      </c>
    </row>
    <row r="6059" spans="1:13">
      <c r="A6059" t="s">
        <v>4</v>
      </c>
      <c r="B6059" s="4" t="s">
        <v>5</v>
      </c>
      <c r="C6059" s="4" t="s">
        <v>10</v>
      </c>
      <c r="D6059" s="4" t="s">
        <v>14</v>
      </c>
      <c r="E6059" s="4" t="s">
        <v>9</v>
      </c>
      <c r="F6059" s="4" t="s">
        <v>88</v>
      </c>
      <c r="G6059" s="4" t="s">
        <v>14</v>
      </c>
      <c r="H6059" s="4" t="s">
        <v>14</v>
      </c>
      <c r="I6059" s="4" t="s">
        <v>14</v>
      </c>
      <c r="J6059" s="4" t="s">
        <v>9</v>
      </c>
      <c r="K6059" s="4" t="s">
        <v>88</v>
      </c>
      <c r="L6059" s="4" t="s">
        <v>14</v>
      </c>
      <c r="M6059" s="4" t="s">
        <v>14</v>
      </c>
    </row>
    <row r="6060" spans="1:13">
      <c r="A6060" t="n">
        <v>48062</v>
      </c>
      <c r="B6060" s="36" t="n">
        <v>26</v>
      </c>
      <c r="C6060" s="7" t="n">
        <v>8</v>
      </c>
      <c r="D6060" s="7" t="n">
        <v>17</v>
      </c>
      <c r="E6060" s="7" t="n">
        <v>9323</v>
      </c>
      <c r="F6060" s="7" t="s">
        <v>500</v>
      </c>
      <c r="G6060" s="7" t="n">
        <v>2</v>
      </c>
      <c r="H6060" s="7" t="n">
        <v>3</v>
      </c>
      <c r="I6060" s="7" t="n">
        <v>17</v>
      </c>
      <c r="J6060" s="7" t="n">
        <v>9324</v>
      </c>
      <c r="K6060" s="7" t="s">
        <v>501</v>
      </c>
      <c r="L6060" s="7" t="n">
        <v>2</v>
      </c>
      <c r="M6060" s="7" t="n">
        <v>0</v>
      </c>
    </row>
    <row r="6061" spans="1:13">
      <c r="A6061" t="s">
        <v>4</v>
      </c>
      <c r="B6061" s="4" t="s">
        <v>5</v>
      </c>
    </row>
    <row r="6062" spans="1:13">
      <c r="A6062" t="n">
        <v>48171</v>
      </c>
      <c r="B6062" s="24" t="n">
        <v>28</v>
      </c>
    </row>
    <row r="6063" spans="1:13">
      <c r="A6063" t="s">
        <v>4</v>
      </c>
      <c r="B6063" s="4" t="s">
        <v>5</v>
      </c>
      <c r="C6063" s="4" t="s">
        <v>10</v>
      </c>
      <c r="D6063" s="4" t="s">
        <v>14</v>
      </c>
      <c r="E6063" s="4" t="s">
        <v>19</v>
      </c>
      <c r="F6063" s="4" t="s">
        <v>10</v>
      </c>
    </row>
    <row r="6064" spans="1:13">
      <c r="A6064" t="n">
        <v>48172</v>
      </c>
      <c r="B6064" s="39" t="n">
        <v>59</v>
      </c>
      <c r="C6064" s="7" t="n">
        <v>0</v>
      </c>
      <c r="D6064" s="7" t="n">
        <v>1</v>
      </c>
      <c r="E6064" s="7" t="n">
        <v>0.150000005960464</v>
      </c>
      <c r="F6064" s="7" t="n">
        <v>0</v>
      </c>
    </row>
    <row r="6065" spans="1:13">
      <c r="A6065" t="s">
        <v>4</v>
      </c>
      <c r="B6065" s="4" t="s">
        <v>5</v>
      </c>
      <c r="C6065" s="4" t="s">
        <v>10</v>
      </c>
    </row>
    <row r="6066" spans="1:13">
      <c r="A6066" t="n">
        <v>48182</v>
      </c>
      <c r="B6066" s="26" t="n">
        <v>16</v>
      </c>
      <c r="C6066" s="7" t="n">
        <v>50</v>
      </c>
    </row>
    <row r="6067" spans="1:13">
      <c r="A6067" t="s">
        <v>4</v>
      </c>
      <c r="B6067" s="4" t="s">
        <v>5</v>
      </c>
      <c r="C6067" s="4" t="s">
        <v>10</v>
      </c>
      <c r="D6067" s="4" t="s">
        <v>14</v>
      </c>
      <c r="E6067" s="4" t="s">
        <v>19</v>
      </c>
      <c r="F6067" s="4" t="s">
        <v>10</v>
      </c>
    </row>
    <row r="6068" spans="1:13">
      <c r="A6068" t="n">
        <v>48185</v>
      </c>
      <c r="B6068" s="39" t="n">
        <v>59</v>
      </c>
      <c r="C6068" s="7" t="n">
        <v>61490</v>
      </c>
      <c r="D6068" s="7" t="n">
        <v>1</v>
      </c>
      <c r="E6068" s="7" t="n">
        <v>0.150000005960464</v>
      </c>
      <c r="F6068" s="7" t="n">
        <v>0</v>
      </c>
    </row>
    <row r="6069" spans="1:13">
      <c r="A6069" t="s">
        <v>4</v>
      </c>
      <c r="B6069" s="4" t="s">
        <v>5</v>
      </c>
      <c r="C6069" s="4" t="s">
        <v>10</v>
      </c>
    </row>
    <row r="6070" spans="1:13">
      <c r="A6070" t="n">
        <v>48195</v>
      </c>
      <c r="B6070" s="26" t="n">
        <v>16</v>
      </c>
      <c r="C6070" s="7" t="n">
        <v>50</v>
      </c>
    </row>
    <row r="6071" spans="1:13">
      <c r="A6071" t="s">
        <v>4</v>
      </c>
      <c r="B6071" s="4" t="s">
        <v>5</v>
      </c>
      <c r="C6071" s="4" t="s">
        <v>10</v>
      </c>
      <c r="D6071" s="4" t="s">
        <v>14</v>
      </c>
      <c r="E6071" s="4" t="s">
        <v>19</v>
      </c>
      <c r="F6071" s="4" t="s">
        <v>10</v>
      </c>
    </row>
    <row r="6072" spans="1:13">
      <c r="A6072" t="n">
        <v>48198</v>
      </c>
      <c r="B6072" s="39" t="n">
        <v>59</v>
      </c>
      <c r="C6072" s="7" t="n">
        <v>61489</v>
      </c>
      <c r="D6072" s="7" t="n">
        <v>1</v>
      </c>
      <c r="E6072" s="7" t="n">
        <v>0.150000005960464</v>
      </c>
      <c r="F6072" s="7" t="n">
        <v>0</v>
      </c>
    </row>
    <row r="6073" spans="1:13">
      <c r="A6073" t="s">
        <v>4</v>
      </c>
      <c r="B6073" s="4" t="s">
        <v>5</v>
      </c>
      <c r="C6073" s="4" t="s">
        <v>10</v>
      </c>
    </row>
    <row r="6074" spans="1:13">
      <c r="A6074" t="n">
        <v>48208</v>
      </c>
      <c r="B6074" s="26" t="n">
        <v>16</v>
      </c>
      <c r="C6074" s="7" t="n">
        <v>50</v>
      </c>
    </row>
    <row r="6075" spans="1:13">
      <c r="A6075" t="s">
        <v>4</v>
      </c>
      <c r="B6075" s="4" t="s">
        <v>5</v>
      </c>
      <c r="C6075" s="4" t="s">
        <v>10</v>
      </c>
      <c r="D6075" s="4" t="s">
        <v>14</v>
      </c>
      <c r="E6075" s="4" t="s">
        <v>19</v>
      </c>
      <c r="F6075" s="4" t="s">
        <v>10</v>
      </c>
    </row>
    <row r="6076" spans="1:13">
      <c r="A6076" t="n">
        <v>48211</v>
      </c>
      <c r="B6076" s="39" t="n">
        <v>59</v>
      </c>
      <c r="C6076" s="7" t="n">
        <v>61488</v>
      </c>
      <c r="D6076" s="7" t="n">
        <v>1</v>
      </c>
      <c r="E6076" s="7" t="n">
        <v>0.150000005960464</v>
      </c>
      <c r="F6076" s="7" t="n">
        <v>0</v>
      </c>
    </row>
    <row r="6077" spans="1:13">
      <c r="A6077" t="s">
        <v>4</v>
      </c>
      <c r="B6077" s="4" t="s">
        <v>5</v>
      </c>
      <c r="C6077" s="4" t="s">
        <v>10</v>
      </c>
    </row>
    <row r="6078" spans="1:13">
      <c r="A6078" t="n">
        <v>48221</v>
      </c>
      <c r="B6078" s="26" t="n">
        <v>16</v>
      </c>
      <c r="C6078" s="7" t="n">
        <v>1000</v>
      </c>
    </row>
    <row r="6079" spans="1:13">
      <c r="A6079" t="s">
        <v>4</v>
      </c>
      <c r="B6079" s="4" t="s">
        <v>5</v>
      </c>
      <c r="C6079" s="4" t="s">
        <v>14</v>
      </c>
      <c r="D6079" s="33" t="s">
        <v>98</v>
      </c>
      <c r="E6079" s="4" t="s">
        <v>5</v>
      </c>
      <c r="F6079" s="4" t="s">
        <v>14</v>
      </c>
      <c r="G6079" s="4" t="s">
        <v>10</v>
      </c>
      <c r="H6079" s="33" t="s">
        <v>99</v>
      </c>
      <c r="I6079" s="4" t="s">
        <v>14</v>
      </c>
      <c r="J6079" s="4" t="s">
        <v>20</v>
      </c>
    </row>
    <row r="6080" spans="1:13">
      <c r="A6080" t="n">
        <v>48224</v>
      </c>
      <c r="B6080" s="12" t="n">
        <v>5</v>
      </c>
      <c r="C6080" s="7" t="n">
        <v>28</v>
      </c>
      <c r="D6080" s="33" t="s">
        <v>3</v>
      </c>
      <c r="E6080" s="34" t="n">
        <v>64</v>
      </c>
      <c r="F6080" s="7" t="n">
        <v>5</v>
      </c>
      <c r="G6080" s="7" t="n">
        <v>7</v>
      </c>
      <c r="H6080" s="33" t="s">
        <v>3</v>
      </c>
      <c r="I6080" s="7" t="n">
        <v>1</v>
      </c>
      <c r="J6080" s="13" t="n">
        <f t="normal" ca="1">A6092</f>
        <v>0</v>
      </c>
    </row>
    <row r="6081" spans="1:10">
      <c r="A6081" t="s">
        <v>4</v>
      </c>
      <c r="B6081" s="4" t="s">
        <v>5</v>
      </c>
      <c r="C6081" s="4" t="s">
        <v>14</v>
      </c>
      <c r="D6081" s="4" t="s">
        <v>10</v>
      </c>
      <c r="E6081" s="4" t="s">
        <v>6</v>
      </c>
    </row>
    <row r="6082" spans="1:10">
      <c r="A6082" t="n">
        <v>48235</v>
      </c>
      <c r="B6082" s="35" t="n">
        <v>51</v>
      </c>
      <c r="C6082" s="7" t="n">
        <v>4</v>
      </c>
      <c r="D6082" s="7" t="n">
        <v>7</v>
      </c>
      <c r="E6082" s="7" t="s">
        <v>239</v>
      </c>
    </row>
    <row r="6083" spans="1:10">
      <c r="A6083" t="s">
        <v>4</v>
      </c>
      <c r="B6083" s="4" t="s">
        <v>5</v>
      </c>
      <c r="C6083" s="4" t="s">
        <v>10</v>
      </c>
    </row>
    <row r="6084" spans="1:10">
      <c r="A6084" t="n">
        <v>48249</v>
      </c>
      <c r="B6084" s="26" t="n">
        <v>16</v>
      </c>
      <c r="C6084" s="7" t="n">
        <v>0</v>
      </c>
    </row>
    <row r="6085" spans="1:10">
      <c r="A6085" t="s">
        <v>4</v>
      </c>
      <c r="B6085" s="4" t="s">
        <v>5</v>
      </c>
      <c r="C6085" s="4" t="s">
        <v>10</v>
      </c>
      <c r="D6085" s="4" t="s">
        <v>14</v>
      </c>
      <c r="E6085" s="4" t="s">
        <v>9</v>
      </c>
      <c r="F6085" s="4" t="s">
        <v>88</v>
      </c>
      <c r="G6085" s="4" t="s">
        <v>14</v>
      </c>
      <c r="H6085" s="4" t="s">
        <v>14</v>
      </c>
    </row>
    <row r="6086" spans="1:10">
      <c r="A6086" t="n">
        <v>48252</v>
      </c>
      <c r="B6086" s="36" t="n">
        <v>26</v>
      </c>
      <c r="C6086" s="7" t="n">
        <v>7</v>
      </c>
      <c r="D6086" s="7" t="n">
        <v>17</v>
      </c>
      <c r="E6086" s="7" t="n">
        <v>4352</v>
      </c>
      <c r="F6086" s="7" t="s">
        <v>502</v>
      </c>
      <c r="G6086" s="7" t="n">
        <v>2</v>
      </c>
      <c r="H6086" s="7" t="n">
        <v>0</v>
      </c>
    </row>
    <row r="6087" spans="1:10">
      <c r="A6087" t="s">
        <v>4</v>
      </c>
      <c r="B6087" s="4" t="s">
        <v>5</v>
      </c>
    </row>
    <row r="6088" spans="1:10">
      <c r="A6088" t="n">
        <v>48285</v>
      </c>
      <c r="B6088" s="24" t="n">
        <v>28</v>
      </c>
    </row>
    <row r="6089" spans="1:10">
      <c r="A6089" t="s">
        <v>4</v>
      </c>
      <c r="B6089" s="4" t="s">
        <v>5</v>
      </c>
      <c r="C6089" s="4" t="s">
        <v>20</v>
      </c>
    </row>
    <row r="6090" spans="1:10">
      <c r="A6090" t="n">
        <v>48286</v>
      </c>
      <c r="B6090" s="15" t="n">
        <v>3</v>
      </c>
      <c r="C6090" s="13" t="n">
        <f t="normal" ca="1">A6102</f>
        <v>0</v>
      </c>
    </row>
    <row r="6091" spans="1:10">
      <c r="A6091" t="s">
        <v>4</v>
      </c>
      <c r="B6091" s="4" t="s">
        <v>5</v>
      </c>
      <c r="C6091" s="4" t="s">
        <v>14</v>
      </c>
      <c r="D6091" s="33" t="s">
        <v>98</v>
      </c>
      <c r="E6091" s="4" t="s">
        <v>5</v>
      </c>
      <c r="F6091" s="4" t="s">
        <v>14</v>
      </c>
      <c r="G6091" s="4" t="s">
        <v>10</v>
      </c>
      <c r="H6091" s="33" t="s">
        <v>99</v>
      </c>
      <c r="I6091" s="4" t="s">
        <v>14</v>
      </c>
      <c r="J6091" s="4" t="s">
        <v>20</v>
      </c>
    </row>
    <row r="6092" spans="1:10">
      <c r="A6092" t="n">
        <v>48291</v>
      </c>
      <c r="B6092" s="12" t="n">
        <v>5</v>
      </c>
      <c r="C6092" s="7" t="n">
        <v>28</v>
      </c>
      <c r="D6092" s="33" t="s">
        <v>3</v>
      </c>
      <c r="E6092" s="34" t="n">
        <v>64</v>
      </c>
      <c r="F6092" s="7" t="n">
        <v>5</v>
      </c>
      <c r="G6092" s="7" t="n">
        <v>4</v>
      </c>
      <c r="H6092" s="33" t="s">
        <v>3</v>
      </c>
      <c r="I6092" s="7" t="n">
        <v>1</v>
      </c>
      <c r="J6092" s="13" t="n">
        <f t="normal" ca="1">A6102</f>
        <v>0</v>
      </c>
    </row>
    <row r="6093" spans="1:10">
      <c r="A6093" t="s">
        <v>4</v>
      </c>
      <c r="B6093" s="4" t="s">
        <v>5</v>
      </c>
      <c r="C6093" s="4" t="s">
        <v>14</v>
      </c>
      <c r="D6093" s="4" t="s">
        <v>10</v>
      </c>
      <c r="E6093" s="4" t="s">
        <v>6</v>
      </c>
    </row>
    <row r="6094" spans="1:10">
      <c r="A6094" t="n">
        <v>48302</v>
      </c>
      <c r="B6094" s="35" t="n">
        <v>51</v>
      </c>
      <c r="C6094" s="7" t="n">
        <v>4</v>
      </c>
      <c r="D6094" s="7" t="n">
        <v>4</v>
      </c>
      <c r="E6094" s="7" t="s">
        <v>239</v>
      </c>
    </row>
    <row r="6095" spans="1:10">
      <c r="A6095" t="s">
        <v>4</v>
      </c>
      <c r="B6095" s="4" t="s">
        <v>5</v>
      </c>
      <c r="C6095" s="4" t="s">
        <v>10</v>
      </c>
    </row>
    <row r="6096" spans="1:10">
      <c r="A6096" t="n">
        <v>48316</v>
      </c>
      <c r="B6096" s="26" t="n">
        <v>16</v>
      </c>
      <c r="C6096" s="7" t="n">
        <v>0</v>
      </c>
    </row>
    <row r="6097" spans="1:10">
      <c r="A6097" t="s">
        <v>4</v>
      </c>
      <c r="B6097" s="4" t="s">
        <v>5</v>
      </c>
      <c r="C6097" s="4" t="s">
        <v>10</v>
      </c>
      <c r="D6097" s="4" t="s">
        <v>14</v>
      </c>
      <c r="E6097" s="4" t="s">
        <v>9</v>
      </c>
      <c r="F6097" s="4" t="s">
        <v>88</v>
      </c>
      <c r="G6097" s="4" t="s">
        <v>14</v>
      </c>
      <c r="H6097" s="4" t="s">
        <v>14</v>
      </c>
    </row>
    <row r="6098" spans="1:10">
      <c r="A6098" t="n">
        <v>48319</v>
      </c>
      <c r="B6098" s="36" t="n">
        <v>26</v>
      </c>
      <c r="C6098" s="7" t="n">
        <v>4</v>
      </c>
      <c r="D6098" s="7" t="n">
        <v>17</v>
      </c>
      <c r="E6098" s="7" t="n">
        <v>7348</v>
      </c>
      <c r="F6098" s="7" t="s">
        <v>503</v>
      </c>
      <c r="G6098" s="7" t="n">
        <v>2</v>
      </c>
      <c r="H6098" s="7" t="n">
        <v>0</v>
      </c>
    </row>
    <row r="6099" spans="1:10">
      <c r="A6099" t="s">
        <v>4</v>
      </c>
      <c r="B6099" s="4" t="s">
        <v>5</v>
      </c>
    </row>
    <row r="6100" spans="1:10">
      <c r="A6100" t="n">
        <v>48363</v>
      </c>
      <c r="B6100" s="24" t="n">
        <v>28</v>
      </c>
    </row>
    <row r="6101" spans="1:10">
      <c r="A6101" t="s">
        <v>4</v>
      </c>
      <c r="B6101" s="4" t="s">
        <v>5</v>
      </c>
      <c r="C6101" s="4" t="s">
        <v>14</v>
      </c>
      <c r="D6101" s="33" t="s">
        <v>98</v>
      </c>
      <c r="E6101" s="4" t="s">
        <v>5</v>
      </c>
      <c r="F6101" s="4" t="s">
        <v>14</v>
      </c>
      <c r="G6101" s="4" t="s">
        <v>10</v>
      </c>
      <c r="H6101" s="33" t="s">
        <v>99</v>
      </c>
      <c r="I6101" s="4" t="s">
        <v>14</v>
      </c>
      <c r="J6101" s="4" t="s">
        <v>20</v>
      </c>
    </row>
    <row r="6102" spans="1:10">
      <c r="A6102" t="n">
        <v>48364</v>
      </c>
      <c r="B6102" s="12" t="n">
        <v>5</v>
      </c>
      <c r="C6102" s="7" t="n">
        <v>28</v>
      </c>
      <c r="D6102" s="33" t="s">
        <v>3</v>
      </c>
      <c r="E6102" s="34" t="n">
        <v>64</v>
      </c>
      <c r="F6102" s="7" t="n">
        <v>5</v>
      </c>
      <c r="G6102" s="7" t="n">
        <v>2</v>
      </c>
      <c r="H6102" s="33" t="s">
        <v>3</v>
      </c>
      <c r="I6102" s="7" t="n">
        <v>1</v>
      </c>
      <c r="J6102" s="13" t="n">
        <f t="normal" ca="1">A6116</f>
        <v>0</v>
      </c>
    </row>
    <row r="6103" spans="1:10">
      <c r="A6103" t="s">
        <v>4</v>
      </c>
      <c r="B6103" s="4" t="s">
        <v>5</v>
      </c>
      <c r="C6103" s="4" t="s">
        <v>10</v>
      </c>
      <c r="D6103" s="4" t="s">
        <v>14</v>
      </c>
      <c r="E6103" s="4" t="s">
        <v>6</v>
      </c>
      <c r="F6103" s="4" t="s">
        <v>19</v>
      </c>
      <c r="G6103" s="4" t="s">
        <v>19</v>
      </c>
      <c r="H6103" s="4" t="s">
        <v>19</v>
      </c>
    </row>
    <row r="6104" spans="1:10">
      <c r="A6104" t="n">
        <v>48375</v>
      </c>
      <c r="B6104" s="40" t="n">
        <v>48</v>
      </c>
      <c r="C6104" s="7" t="n">
        <v>2</v>
      </c>
      <c r="D6104" s="7" t="n">
        <v>0</v>
      </c>
      <c r="E6104" s="7" t="s">
        <v>343</v>
      </c>
      <c r="F6104" s="7" t="n">
        <v>-1</v>
      </c>
      <c r="G6104" s="7" t="n">
        <v>1</v>
      </c>
      <c r="H6104" s="7" t="n">
        <v>0</v>
      </c>
    </row>
    <row r="6105" spans="1:10">
      <c r="A6105" t="s">
        <v>4</v>
      </c>
      <c r="B6105" s="4" t="s">
        <v>5</v>
      </c>
      <c r="C6105" s="4" t="s">
        <v>14</v>
      </c>
      <c r="D6105" s="4" t="s">
        <v>10</v>
      </c>
      <c r="E6105" s="4" t="s">
        <v>6</v>
      </c>
    </row>
    <row r="6106" spans="1:10">
      <c r="A6106" t="n">
        <v>48406</v>
      </c>
      <c r="B6106" s="35" t="n">
        <v>51</v>
      </c>
      <c r="C6106" s="7" t="n">
        <v>4</v>
      </c>
      <c r="D6106" s="7" t="n">
        <v>2</v>
      </c>
      <c r="E6106" s="7" t="s">
        <v>504</v>
      </c>
    </row>
    <row r="6107" spans="1:10">
      <c r="A6107" t="s">
        <v>4</v>
      </c>
      <c r="B6107" s="4" t="s">
        <v>5</v>
      </c>
      <c r="C6107" s="4" t="s">
        <v>10</v>
      </c>
    </row>
    <row r="6108" spans="1:10">
      <c r="A6108" t="n">
        <v>48420</v>
      </c>
      <c r="B6108" s="26" t="n">
        <v>16</v>
      </c>
      <c r="C6108" s="7" t="n">
        <v>0</v>
      </c>
    </row>
    <row r="6109" spans="1:10">
      <c r="A6109" t="s">
        <v>4</v>
      </c>
      <c r="B6109" s="4" t="s">
        <v>5</v>
      </c>
      <c r="C6109" s="4" t="s">
        <v>10</v>
      </c>
      <c r="D6109" s="4" t="s">
        <v>14</v>
      </c>
      <c r="E6109" s="4" t="s">
        <v>9</v>
      </c>
      <c r="F6109" s="4" t="s">
        <v>88</v>
      </c>
      <c r="G6109" s="4" t="s">
        <v>14</v>
      </c>
      <c r="H6109" s="4" t="s">
        <v>14</v>
      </c>
    </row>
    <row r="6110" spans="1:10">
      <c r="A6110" t="n">
        <v>48423</v>
      </c>
      <c r="B6110" s="36" t="n">
        <v>26</v>
      </c>
      <c r="C6110" s="7" t="n">
        <v>2</v>
      </c>
      <c r="D6110" s="7" t="n">
        <v>17</v>
      </c>
      <c r="E6110" s="7" t="n">
        <v>6358</v>
      </c>
      <c r="F6110" s="7" t="s">
        <v>505</v>
      </c>
      <c r="G6110" s="7" t="n">
        <v>2</v>
      </c>
      <c r="H6110" s="7" t="n">
        <v>0</v>
      </c>
    </row>
    <row r="6111" spans="1:10">
      <c r="A6111" t="s">
        <v>4</v>
      </c>
      <c r="B6111" s="4" t="s">
        <v>5</v>
      </c>
    </row>
    <row r="6112" spans="1:10">
      <c r="A6112" t="n">
        <v>48474</v>
      </c>
      <c r="B6112" s="24" t="n">
        <v>28</v>
      </c>
    </row>
    <row r="6113" spans="1:10">
      <c r="A6113" t="s">
        <v>4</v>
      </c>
      <c r="B6113" s="4" t="s">
        <v>5</v>
      </c>
      <c r="C6113" s="4" t="s">
        <v>20</v>
      </c>
    </row>
    <row r="6114" spans="1:10">
      <c r="A6114" t="n">
        <v>48475</v>
      </c>
      <c r="B6114" s="15" t="n">
        <v>3</v>
      </c>
      <c r="C6114" s="13" t="n">
        <f t="normal" ca="1">A6128</f>
        <v>0</v>
      </c>
    </row>
    <row r="6115" spans="1:10">
      <c r="A6115" t="s">
        <v>4</v>
      </c>
      <c r="B6115" s="4" t="s">
        <v>5</v>
      </c>
      <c r="C6115" s="4" t="s">
        <v>14</v>
      </c>
      <c r="D6115" s="33" t="s">
        <v>98</v>
      </c>
      <c r="E6115" s="4" t="s">
        <v>5</v>
      </c>
      <c r="F6115" s="4" t="s">
        <v>14</v>
      </c>
      <c r="G6115" s="4" t="s">
        <v>10</v>
      </c>
      <c r="H6115" s="33" t="s">
        <v>99</v>
      </c>
      <c r="I6115" s="4" t="s">
        <v>14</v>
      </c>
      <c r="J6115" s="4" t="s">
        <v>20</v>
      </c>
    </row>
    <row r="6116" spans="1:10">
      <c r="A6116" t="n">
        <v>48480</v>
      </c>
      <c r="B6116" s="12" t="n">
        <v>5</v>
      </c>
      <c r="C6116" s="7" t="n">
        <v>28</v>
      </c>
      <c r="D6116" s="33" t="s">
        <v>3</v>
      </c>
      <c r="E6116" s="34" t="n">
        <v>64</v>
      </c>
      <c r="F6116" s="7" t="n">
        <v>5</v>
      </c>
      <c r="G6116" s="7" t="n">
        <v>4</v>
      </c>
      <c r="H6116" s="33" t="s">
        <v>3</v>
      </c>
      <c r="I6116" s="7" t="n">
        <v>1</v>
      </c>
      <c r="J6116" s="13" t="n">
        <f t="normal" ca="1">A6128</f>
        <v>0</v>
      </c>
    </row>
    <row r="6117" spans="1:10">
      <c r="A6117" t="s">
        <v>4</v>
      </c>
      <c r="B6117" s="4" t="s">
        <v>5</v>
      </c>
      <c r="C6117" s="4" t="s">
        <v>10</v>
      </c>
      <c r="D6117" s="4" t="s">
        <v>14</v>
      </c>
      <c r="E6117" s="4" t="s">
        <v>6</v>
      </c>
      <c r="F6117" s="4" t="s">
        <v>19</v>
      </c>
      <c r="G6117" s="4" t="s">
        <v>19</v>
      </c>
      <c r="H6117" s="4" t="s">
        <v>19</v>
      </c>
    </row>
    <row r="6118" spans="1:10">
      <c r="A6118" t="n">
        <v>48491</v>
      </c>
      <c r="B6118" s="40" t="n">
        <v>48</v>
      </c>
      <c r="C6118" s="7" t="n">
        <v>4</v>
      </c>
      <c r="D6118" s="7" t="n">
        <v>0</v>
      </c>
      <c r="E6118" s="7" t="s">
        <v>343</v>
      </c>
      <c r="F6118" s="7" t="n">
        <v>-1</v>
      </c>
      <c r="G6118" s="7" t="n">
        <v>1</v>
      </c>
      <c r="H6118" s="7" t="n">
        <v>0</v>
      </c>
    </row>
    <row r="6119" spans="1:10">
      <c r="A6119" t="s">
        <v>4</v>
      </c>
      <c r="B6119" s="4" t="s">
        <v>5</v>
      </c>
      <c r="C6119" s="4" t="s">
        <v>14</v>
      </c>
      <c r="D6119" s="4" t="s">
        <v>10</v>
      </c>
      <c r="E6119" s="4" t="s">
        <v>6</v>
      </c>
    </row>
    <row r="6120" spans="1:10">
      <c r="A6120" t="n">
        <v>48522</v>
      </c>
      <c r="B6120" s="35" t="n">
        <v>51</v>
      </c>
      <c r="C6120" s="7" t="n">
        <v>4</v>
      </c>
      <c r="D6120" s="7" t="n">
        <v>4</v>
      </c>
      <c r="E6120" s="7" t="s">
        <v>407</v>
      </c>
    </row>
    <row r="6121" spans="1:10">
      <c r="A6121" t="s">
        <v>4</v>
      </c>
      <c r="B6121" s="4" t="s">
        <v>5</v>
      </c>
      <c r="C6121" s="4" t="s">
        <v>10</v>
      </c>
    </row>
    <row r="6122" spans="1:10">
      <c r="A6122" t="n">
        <v>48536</v>
      </c>
      <c r="B6122" s="26" t="n">
        <v>16</v>
      </c>
      <c r="C6122" s="7" t="n">
        <v>0</v>
      </c>
    </row>
    <row r="6123" spans="1:10">
      <c r="A6123" t="s">
        <v>4</v>
      </c>
      <c r="B6123" s="4" t="s">
        <v>5</v>
      </c>
      <c r="C6123" s="4" t="s">
        <v>10</v>
      </c>
      <c r="D6123" s="4" t="s">
        <v>14</v>
      </c>
      <c r="E6123" s="4" t="s">
        <v>9</v>
      </c>
      <c r="F6123" s="4" t="s">
        <v>88</v>
      </c>
      <c r="G6123" s="4" t="s">
        <v>14</v>
      </c>
      <c r="H6123" s="4" t="s">
        <v>14</v>
      </c>
    </row>
    <row r="6124" spans="1:10">
      <c r="A6124" t="n">
        <v>48539</v>
      </c>
      <c r="B6124" s="36" t="n">
        <v>26</v>
      </c>
      <c r="C6124" s="7" t="n">
        <v>4</v>
      </c>
      <c r="D6124" s="7" t="n">
        <v>17</v>
      </c>
      <c r="E6124" s="7" t="n">
        <v>7349</v>
      </c>
      <c r="F6124" s="7" t="s">
        <v>506</v>
      </c>
      <c r="G6124" s="7" t="n">
        <v>2</v>
      </c>
      <c r="H6124" s="7" t="n">
        <v>0</v>
      </c>
    </row>
    <row r="6125" spans="1:10">
      <c r="A6125" t="s">
        <v>4</v>
      </c>
      <c r="B6125" s="4" t="s">
        <v>5</v>
      </c>
    </row>
    <row r="6126" spans="1:10">
      <c r="A6126" t="n">
        <v>48591</v>
      </c>
      <c r="B6126" s="24" t="n">
        <v>28</v>
      </c>
    </row>
    <row r="6127" spans="1:10">
      <c r="A6127" t="s">
        <v>4</v>
      </c>
      <c r="B6127" s="4" t="s">
        <v>5</v>
      </c>
      <c r="C6127" s="4" t="s">
        <v>14</v>
      </c>
      <c r="D6127" s="33" t="s">
        <v>98</v>
      </c>
      <c r="E6127" s="4" t="s">
        <v>5</v>
      </c>
      <c r="F6127" s="4" t="s">
        <v>14</v>
      </c>
      <c r="G6127" s="4" t="s">
        <v>10</v>
      </c>
      <c r="H6127" s="33" t="s">
        <v>99</v>
      </c>
      <c r="I6127" s="4" t="s">
        <v>14</v>
      </c>
      <c r="J6127" s="4" t="s">
        <v>20</v>
      </c>
    </row>
    <row r="6128" spans="1:10">
      <c r="A6128" t="n">
        <v>48592</v>
      </c>
      <c r="B6128" s="12" t="n">
        <v>5</v>
      </c>
      <c r="C6128" s="7" t="n">
        <v>28</v>
      </c>
      <c r="D6128" s="33" t="s">
        <v>3</v>
      </c>
      <c r="E6128" s="34" t="n">
        <v>64</v>
      </c>
      <c r="F6128" s="7" t="n">
        <v>5</v>
      </c>
      <c r="G6128" s="7" t="n">
        <v>15</v>
      </c>
      <c r="H6128" s="33" t="s">
        <v>3</v>
      </c>
      <c r="I6128" s="7" t="n">
        <v>1</v>
      </c>
      <c r="J6128" s="13" t="n">
        <f t="normal" ca="1">A6138</f>
        <v>0</v>
      </c>
    </row>
    <row r="6129" spans="1:10">
      <c r="A6129" t="s">
        <v>4</v>
      </c>
      <c r="B6129" s="4" t="s">
        <v>5</v>
      </c>
      <c r="C6129" s="4" t="s">
        <v>14</v>
      </c>
      <c r="D6129" s="4" t="s">
        <v>10</v>
      </c>
      <c r="E6129" s="4" t="s">
        <v>6</v>
      </c>
    </row>
    <row r="6130" spans="1:10">
      <c r="A6130" t="n">
        <v>48603</v>
      </c>
      <c r="B6130" s="35" t="n">
        <v>51</v>
      </c>
      <c r="C6130" s="7" t="n">
        <v>4</v>
      </c>
      <c r="D6130" s="7" t="n">
        <v>15</v>
      </c>
      <c r="E6130" s="7" t="s">
        <v>103</v>
      </c>
    </row>
    <row r="6131" spans="1:10">
      <c r="A6131" t="s">
        <v>4</v>
      </c>
      <c r="B6131" s="4" t="s">
        <v>5</v>
      </c>
      <c r="C6131" s="4" t="s">
        <v>10</v>
      </c>
    </row>
    <row r="6132" spans="1:10">
      <c r="A6132" t="n">
        <v>48617</v>
      </c>
      <c r="B6132" s="26" t="n">
        <v>16</v>
      </c>
      <c r="C6132" s="7" t="n">
        <v>0</v>
      </c>
    </row>
    <row r="6133" spans="1:10">
      <c r="A6133" t="s">
        <v>4</v>
      </c>
      <c r="B6133" s="4" t="s">
        <v>5</v>
      </c>
      <c r="C6133" s="4" t="s">
        <v>10</v>
      </c>
      <c r="D6133" s="4" t="s">
        <v>14</v>
      </c>
      <c r="E6133" s="4" t="s">
        <v>9</v>
      </c>
      <c r="F6133" s="4" t="s">
        <v>88</v>
      </c>
      <c r="G6133" s="4" t="s">
        <v>14</v>
      </c>
      <c r="H6133" s="4" t="s">
        <v>14</v>
      </c>
    </row>
    <row r="6134" spans="1:10">
      <c r="A6134" t="n">
        <v>48620</v>
      </c>
      <c r="B6134" s="36" t="n">
        <v>26</v>
      </c>
      <c r="C6134" s="7" t="n">
        <v>15</v>
      </c>
      <c r="D6134" s="7" t="n">
        <v>17</v>
      </c>
      <c r="E6134" s="7" t="n">
        <v>15314</v>
      </c>
      <c r="F6134" s="7" t="s">
        <v>507</v>
      </c>
      <c r="G6134" s="7" t="n">
        <v>2</v>
      </c>
      <c r="H6134" s="7" t="n">
        <v>0</v>
      </c>
    </row>
    <row r="6135" spans="1:10">
      <c r="A6135" t="s">
        <v>4</v>
      </c>
      <c r="B6135" s="4" t="s">
        <v>5</v>
      </c>
    </row>
    <row r="6136" spans="1:10">
      <c r="A6136" t="n">
        <v>48654</v>
      </c>
      <c r="B6136" s="24" t="n">
        <v>28</v>
      </c>
    </row>
    <row r="6137" spans="1:10">
      <c r="A6137" t="s">
        <v>4</v>
      </c>
      <c r="B6137" s="4" t="s">
        <v>5</v>
      </c>
      <c r="C6137" s="4" t="s">
        <v>14</v>
      </c>
      <c r="D6137" s="4" t="s">
        <v>10</v>
      </c>
      <c r="E6137" s="4" t="s">
        <v>6</v>
      </c>
    </row>
    <row r="6138" spans="1:10">
      <c r="A6138" t="n">
        <v>48655</v>
      </c>
      <c r="B6138" s="35" t="n">
        <v>51</v>
      </c>
      <c r="C6138" s="7" t="n">
        <v>4</v>
      </c>
      <c r="D6138" s="7" t="n">
        <v>0</v>
      </c>
      <c r="E6138" s="7" t="s">
        <v>508</v>
      </c>
    </row>
    <row r="6139" spans="1:10">
      <c r="A6139" t="s">
        <v>4</v>
      </c>
      <c r="B6139" s="4" t="s">
        <v>5</v>
      </c>
      <c r="C6139" s="4" t="s">
        <v>10</v>
      </c>
    </row>
    <row r="6140" spans="1:10">
      <c r="A6140" t="n">
        <v>48668</v>
      </c>
      <c r="B6140" s="26" t="n">
        <v>16</v>
      </c>
      <c r="C6140" s="7" t="n">
        <v>0</v>
      </c>
    </row>
    <row r="6141" spans="1:10">
      <c r="A6141" t="s">
        <v>4</v>
      </c>
      <c r="B6141" s="4" t="s">
        <v>5</v>
      </c>
      <c r="C6141" s="4" t="s">
        <v>10</v>
      </c>
      <c r="D6141" s="4" t="s">
        <v>14</v>
      </c>
      <c r="E6141" s="4" t="s">
        <v>9</v>
      </c>
      <c r="F6141" s="4" t="s">
        <v>88</v>
      </c>
      <c r="G6141" s="4" t="s">
        <v>14</v>
      </c>
      <c r="H6141" s="4" t="s">
        <v>14</v>
      </c>
    </row>
    <row r="6142" spans="1:10">
      <c r="A6142" t="n">
        <v>48671</v>
      </c>
      <c r="B6142" s="36" t="n">
        <v>26</v>
      </c>
      <c r="C6142" s="7" t="n">
        <v>0</v>
      </c>
      <c r="D6142" s="7" t="n">
        <v>17</v>
      </c>
      <c r="E6142" s="7" t="n">
        <v>52532</v>
      </c>
      <c r="F6142" s="7" t="s">
        <v>509</v>
      </c>
      <c r="G6142" s="7" t="n">
        <v>2</v>
      </c>
      <c r="H6142" s="7" t="n">
        <v>0</v>
      </c>
    </row>
    <row r="6143" spans="1:10">
      <c r="A6143" t="s">
        <v>4</v>
      </c>
      <c r="B6143" s="4" t="s">
        <v>5</v>
      </c>
    </row>
    <row r="6144" spans="1:10">
      <c r="A6144" t="n">
        <v>48721</v>
      </c>
      <c r="B6144" s="24" t="n">
        <v>28</v>
      </c>
    </row>
    <row r="6145" spans="1:8">
      <c r="A6145" t="s">
        <v>4</v>
      </c>
      <c r="B6145" s="4" t="s">
        <v>5</v>
      </c>
      <c r="C6145" s="4" t="s">
        <v>14</v>
      </c>
      <c r="D6145" s="4" t="s">
        <v>10</v>
      </c>
      <c r="E6145" s="4" t="s">
        <v>6</v>
      </c>
    </row>
    <row r="6146" spans="1:8">
      <c r="A6146" t="n">
        <v>48722</v>
      </c>
      <c r="B6146" s="35" t="n">
        <v>51</v>
      </c>
      <c r="C6146" s="7" t="n">
        <v>4</v>
      </c>
      <c r="D6146" s="7" t="n">
        <v>8</v>
      </c>
      <c r="E6146" s="7" t="s">
        <v>510</v>
      </c>
    </row>
    <row r="6147" spans="1:8">
      <c r="A6147" t="s">
        <v>4</v>
      </c>
      <c r="B6147" s="4" t="s">
        <v>5</v>
      </c>
      <c r="C6147" s="4" t="s">
        <v>10</v>
      </c>
    </row>
    <row r="6148" spans="1:8">
      <c r="A6148" t="n">
        <v>48735</v>
      </c>
      <c r="B6148" s="26" t="n">
        <v>16</v>
      </c>
      <c r="C6148" s="7" t="n">
        <v>0</v>
      </c>
    </row>
    <row r="6149" spans="1:8">
      <c r="A6149" t="s">
        <v>4</v>
      </c>
      <c r="B6149" s="4" t="s">
        <v>5</v>
      </c>
      <c r="C6149" s="4" t="s">
        <v>10</v>
      </c>
      <c r="D6149" s="4" t="s">
        <v>14</v>
      </c>
      <c r="E6149" s="4" t="s">
        <v>9</v>
      </c>
      <c r="F6149" s="4" t="s">
        <v>88</v>
      </c>
      <c r="G6149" s="4" t="s">
        <v>14</v>
      </c>
      <c r="H6149" s="4" t="s">
        <v>14</v>
      </c>
    </row>
    <row r="6150" spans="1:8">
      <c r="A6150" t="n">
        <v>48738</v>
      </c>
      <c r="B6150" s="36" t="n">
        <v>26</v>
      </c>
      <c r="C6150" s="7" t="n">
        <v>8</v>
      </c>
      <c r="D6150" s="7" t="n">
        <v>17</v>
      </c>
      <c r="E6150" s="7" t="n">
        <v>9325</v>
      </c>
      <c r="F6150" s="7" t="s">
        <v>511</v>
      </c>
      <c r="G6150" s="7" t="n">
        <v>2</v>
      </c>
      <c r="H6150" s="7" t="n">
        <v>0</v>
      </c>
    </row>
    <row r="6151" spans="1:8">
      <c r="A6151" t="s">
        <v>4</v>
      </c>
      <c r="B6151" s="4" t="s">
        <v>5</v>
      </c>
    </row>
    <row r="6152" spans="1:8">
      <c r="A6152" t="n">
        <v>48829</v>
      </c>
      <c r="B6152" s="24" t="n">
        <v>28</v>
      </c>
    </row>
    <row r="6153" spans="1:8">
      <c r="A6153" t="s">
        <v>4</v>
      </c>
      <c r="B6153" s="4" t="s">
        <v>5</v>
      </c>
      <c r="C6153" s="4" t="s">
        <v>10</v>
      </c>
      <c r="D6153" s="4" t="s">
        <v>14</v>
      </c>
    </row>
    <row r="6154" spans="1:8">
      <c r="A6154" t="n">
        <v>48830</v>
      </c>
      <c r="B6154" s="58" t="n">
        <v>89</v>
      </c>
      <c r="C6154" s="7" t="n">
        <v>65533</v>
      </c>
      <c r="D6154" s="7" t="n">
        <v>1</v>
      </c>
    </row>
    <row r="6155" spans="1:8">
      <c r="A6155" t="s">
        <v>4</v>
      </c>
      <c r="B6155" s="4" t="s">
        <v>5</v>
      </c>
      <c r="C6155" s="4" t="s">
        <v>14</v>
      </c>
      <c r="D6155" s="4" t="s">
        <v>10</v>
      </c>
      <c r="E6155" s="4" t="s">
        <v>6</v>
      </c>
      <c r="F6155" s="4" t="s">
        <v>6</v>
      </c>
      <c r="G6155" s="4" t="s">
        <v>6</v>
      </c>
      <c r="H6155" s="4" t="s">
        <v>6</v>
      </c>
    </row>
    <row r="6156" spans="1:8">
      <c r="A6156" t="n">
        <v>48834</v>
      </c>
      <c r="B6156" s="35" t="n">
        <v>51</v>
      </c>
      <c r="C6156" s="7" t="n">
        <v>3</v>
      </c>
      <c r="D6156" s="7" t="n">
        <v>8</v>
      </c>
      <c r="E6156" s="7" t="s">
        <v>482</v>
      </c>
      <c r="F6156" s="7" t="s">
        <v>261</v>
      </c>
      <c r="G6156" s="7" t="s">
        <v>262</v>
      </c>
      <c r="H6156" s="7" t="s">
        <v>261</v>
      </c>
    </row>
    <row r="6157" spans="1:8">
      <c r="A6157" t="s">
        <v>4</v>
      </c>
      <c r="B6157" s="4" t="s">
        <v>5</v>
      </c>
      <c r="C6157" s="4" t="s">
        <v>9</v>
      </c>
    </row>
    <row r="6158" spans="1:8">
      <c r="A6158" t="n">
        <v>48847</v>
      </c>
      <c r="B6158" s="71" t="n">
        <v>15</v>
      </c>
      <c r="C6158" s="7" t="n">
        <v>256</v>
      </c>
    </row>
    <row r="6159" spans="1:8">
      <c r="A6159" t="s">
        <v>4</v>
      </c>
      <c r="B6159" s="4" t="s">
        <v>5</v>
      </c>
      <c r="C6159" s="4" t="s">
        <v>14</v>
      </c>
      <c r="D6159" s="4" t="s">
        <v>14</v>
      </c>
      <c r="E6159" s="4" t="s">
        <v>19</v>
      </c>
      <c r="F6159" s="4" t="s">
        <v>19</v>
      </c>
      <c r="G6159" s="4" t="s">
        <v>19</v>
      </c>
      <c r="H6159" s="4" t="s">
        <v>10</v>
      </c>
    </row>
    <row r="6160" spans="1:8">
      <c r="A6160" t="n">
        <v>48852</v>
      </c>
      <c r="B6160" s="52" t="n">
        <v>45</v>
      </c>
      <c r="C6160" s="7" t="n">
        <v>2</v>
      </c>
      <c r="D6160" s="7" t="n">
        <v>3</v>
      </c>
      <c r="E6160" s="7" t="n">
        <v>-7.6399998664856</v>
      </c>
      <c r="F6160" s="7" t="n">
        <v>14.0600004196167</v>
      </c>
      <c r="G6160" s="7" t="n">
        <v>73.4599990844727</v>
      </c>
      <c r="H6160" s="7" t="n">
        <v>4000</v>
      </c>
    </row>
    <row r="6161" spans="1:8">
      <c r="A6161" t="s">
        <v>4</v>
      </c>
      <c r="B6161" s="4" t="s">
        <v>5</v>
      </c>
      <c r="C6161" s="4" t="s">
        <v>14</v>
      </c>
      <c r="D6161" s="4" t="s">
        <v>14</v>
      </c>
      <c r="E6161" s="4" t="s">
        <v>19</v>
      </c>
      <c r="F6161" s="4" t="s">
        <v>19</v>
      </c>
      <c r="G6161" s="4" t="s">
        <v>19</v>
      </c>
      <c r="H6161" s="4" t="s">
        <v>10</v>
      </c>
      <c r="I6161" s="4" t="s">
        <v>14</v>
      </c>
    </row>
    <row r="6162" spans="1:8">
      <c r="A6162" t="n">
        <v>48869</v>
      </c>
      <c r="B6162" s="52" t="n">
        <v>45</v>
      </c>
      <c r="C6162" s="7" t="n">
        <v>4</v>
      </c>
      <c r="D6162" s="7" t="n">
        <v>3</v>
      </c>
      <c r="E6162" s="7" t="n">
        <v>7.05000019073486</v>
      </c>
      <c r="F6162" s="7" t="n">
        <v>25.7900009155273</v>
      </c>
      <c r="G6162" s="7" t="n">
        <v>0.579999983310699</v>
      </c>
      <c r="H6162" s="7" t="n">
        <v>4000</v>
      </c>
      <c r="I6162" s="7" t="n">
        <v>1</v>
      </c>
    </row>
    <row r="6163" spans="1:8">
      <c r="A6163" t="s">
        <v>4</v>
      </c>
      <c r="B6163" s="4" t="s">
        <v>5</v>
      </c>
      <c r="C6163" s="4" t="s">
        <v>14</v>
      </c>
      <c r="D6163" s="4" t="s">
        <v>14</v>
      </c>
      <c r="E6163" s="4" t="s">
        <v>19</v>
      </c>
      <c r="F6163" s="4" t="s">
        <v>10</v>
      </c>
    </row>
    <row r="6164" spans="1:8">
      <c r="A6164" t="n">
        <v>48887</v>
      </c>
      <c r="B6164" s="52" t="n">
        <v>45</v>
      </c>
      <c r="C6164" s="7" t="n">
        <v>5</v>
      </c>
      <c r="D6164" s="7" t="n">
        <v>3</v>
      </c>
      <c r="E6164" s="7" t="n">
        <v>2.20000004768372</v>
      </c>
      <c r="F6164" s="7" t="n">
        <v>4000</v>
      </c>
    </row>
    <row r="6165" spans="1:8">
      <c r="A6165" t="s">
        <v>4</v>
      </c>
      <c r="B6165" s="4" t="s">
        <v>5</v>
      </c>
      <c r="C6165" s="4" t="s">
        <v>14</v>
      </c>
      <c r="D6165" s="4" t="s">
        <v>14</v>
      </c>
      <c r="E6165" s="4" t="s">
        <v>19</v>
      </c>
      <c r="F6165" s="4" t="s">
        <v>10</v>
      </c>
    </row>
    <row r="6166" spans="1:8">
      <c r="A6166" t="n">
        <v>48896</v>
      </c>
      <c r="B6166" s="52" t="n">
        <v>45</v>
      </c>
      <c r="C6166" s="7" t="n">
        <v>11</v>
      </c>
      <c r="D6166" s="7" t="n">
        <v>3</v>
      </c>
      <c r="E6166" s="7" t="n">
        <v>38</v>
      </c>
      <c r="F6166" s="7" t="n">
        <v>4000</v>
      </c>
    </row>
    <row r="6167" spans="1:8">
      <c r="A6167" t="s">
        <v>4</v>
      </c>
      <c r="B6167" s="4" t="s">
        <v>5</v>
      </c>
      <c r="C6167" s="4" t="s">
        <v>10</v>
      </c>
      <c r="D6167" s="4" t="s">
        <v>10</v>
      </c>
      <c r="E6167" s="4" t="s">
        <v>10</v>
      </c>
    </row>
    <row r="6168" spans="1:8">
      <c r="A6168" t="n">
        <v>48905</v>
      </c>
      <c r="B6168" s="42" t="n">
        <v>61</v>
      </c>
      <c r="C6168" s="7" t="n">
        <v>8</v>
      </c>
      <c r="D6168" s="7" t="n">
        <v>65533</v>
      </c>
      <c r="E6168" s="7" t="n">
        <v>1000</v>
      </c>
    </row>
    <row r="6169" spans="1:8">
      <c r="A6169" t="s">
        <v>4</v>
      </c>
      <c r="B6169" s="4" t="s">
        <v>5</v>
      </c>
      <c r="C6169" s="4" t="s">
        <v>10</v>
      </c>
      <c r="D6169" s="4" t="s">
        <v>14</v>
      </c>
      <c r="E6169" s="4" t="s">
        <v>14</v>
      </c>
      <c r="F6169" s="4" t="s">
        <v>6</v>
      </c>
    </row>
    <row r="6170" spans="1:8">
      <c r="A6170" t="n">
        <v>48912</v>
      </c>
      <c r="B6170" s="32" t="n">
        <v>20</v>
      </c>
      <c r="C6170" s="7" t="n">
        <v>8</v>
      </c>
      <c r="D6170" s="7" t="n">
        <v>2</v>
      </c>
      <c r="E6170" s="7" t="n">
        <v>11</v>
      </c>
      <c r="F6170" s="7" t="s">
        <v>512</v>
      </c>
    </row>
    <row r="6171" spans="1:8">
      <c r="A6171" t="s">
        <v>4</v>
      </c>
      <c r="B6171" s="4" t="s">
        <v>5</v>
      </c>
      <c r="C6171" s="4" t="s">
        <v>10</v>
      </c>
      <c r="D6171" s="4" t="s">
        <v>14</v>
      </c>
    </row>
    <row r="6172" spans="1:8">
      <c r="A6172" t="n">
        <v>48937</v>
      </c>
      <c r="B6172" s="59" t="n">
        <v>67</v>
      </c>
      <c r="C6172" s="7" t="n">
        <v>8</v>
      </c>
      <c r="D6172" s="7" t="n">
        <v>2</v>
      </c>
    </row>
    <row r="6173" spans="1:8">
      <c r="A6173" t="s">
        <v>4</v>
      </c>
      <c r="B6173" s="4" t="s">
        <v>5</v>
      </c>
      <c r="C6173" s="4" t="s">
        <v>14</v>
      </c>
      <c r="D6173" s="4" t="s">
        <v>10</v>
      </c>
    </row>
    <row r="6174" spans="1:8">
      <c r="A6174" t="n">
        <v>48941</v>
      </c>
      <c r="B6174" s="52" t="n">
        <v>45</v>
      </c>
      <c r="C6174" s="7" t="n">
        <v>7</v>
      </c>
      <c r="D6174" s="7" t="n">
        <v>255</v>
      </c>
    </row>
    <row r="6175" spans="1:8">
      <c r="A6175" t="s">
        <v>4</v>
      </c>
      <c r="B6175" s="4" t="s">
        <v>5</v>
      </c>
      <c r="C6175" s="4" t="s">
        <v>10</v>
      </c>
      <c r="D6175" s="4" t="s">
        <v>14</v>
      </c>
      <c r="E6175" s="4" t="s">
        <v>6</v>
      </c>
      <c r="F6175" s="4" t="s">
        <v>19</v>
      </c>
      <c r="G6175" s="4" t="s">
        <v>19</v>
      </c>
      <c r="H6175" s="4" t="s">
        <v>19</v>
      </c>
    </row>
    <row r="6176" spans="1:8">
      <c r="A6176" t="n">
        <v>48945</v>
      </c>
      <c r="B6176" s="40" t="n">
        <v>48</v>
      </c>
      <c r="C6176" s="7" t="n">
        <v>8</v>
      </c>
      <c r="D6176" s="7" t="n">
        <v>0</v>
      </c>
      <c r="E6176" s="7" t="s">
        <v>340</v>
      </c>
      <c r="F6176" s="7" t="n">
        <v>-1</v>
      </c>
      <c r="G6176" s="7" t="n">
        <v>1</v>
      </c>
      <c r="H6176" s="7" t="n">
        <v>0</v>
      </c>
    </row>
    <row r="6177" spans="1:9">
      <c r="A6177" t="s">
        <v>4</v>
      </c>
      <c r="B6177" s="4" t="s">
        <v>5</v>
      </c>
      <c r="C6177" s="4" t="s">
        <v>14</v>
      </c>
      <c r="D6177" s="4" t="s">
        <v>10</v>
      </c>
      <c r="E6177" s="4" t="s">
        <v>6</v>
      </c>
    </row>
    <row r="6178" spans="1:9">
      <c r="A6178" t="n">
        <v>48973</v>
      </c>
      <c r="B6178" s="35" t="n">
        <v>51</v>
      </c>
      <c r="C6178" s="7" t="n">
        <v>4</v>
      </c>
      <c r="D6178" s="7" t="n">
        <v>8</v>
      </c>
      <c r="E6178" s="7" t="s">
        <v>108</v>
      </c>
    </row>
    <row r="6179" spans="1:9">
      <c r="A6179" t="s">
        <v>4</v>
      </c>
      <c r="B6179" s="4" t="s">
        <v>5</v>
      </c>
      <c r="C6179" s="4" t="s">
        <v>10</v>
      </c>
    </row>
    <row r="6180" spans="1:9">
      <c r="A6180" t="n">
        <v>48986</v>
      </c>
      <c r="B6180" s="26" t="n">
        <v>16</v>
      </c>
      <c r="C6180" s="7" t="n">
        <v>0</v>
      </c>
    </row>
    <row r="6181" spans="1:9">
      <c r="A6181" t="s">
        <v>4</v>
      </c>
      <c r="B6181" s="4" t="s">
        <v>5</v>
      </c>
      <c r="C6181" s="4" t="s">
        <v>10</v>
      </c>
      <c r="D6181" s="4" t="s">
        <v>14</v>
      </c>
      <c r="E6181" s="4" t="s">
        <v>9</v>
      </c>
      <c r="F6181" s="4" t="s">
        <v>88</v>
      </c>
      <c r="G6181" s="4" t="s">
        <v>14</v>
      </c>
      <c r="H6181" s="4" t="s">
        <v>14</v>
      </c>
      <c r="I6181" s="4" t="s">
        <v>14</v>
      </c>
      <c r="J6181" s="4" t="s">
        <v>9</v>
      </c>
      <c r="K6181" s="4" t="s">
        <v>88</v>
      </c>
      <c r="L6181" s="4" t="s">
        <v>14</v>
      </c>
      <c r="M6181" s="4" t="s">
        <v>14</v>
      </c>
    </row>
    <row r="6182" spans="1:9">
      <c r="A6182" t="n">
        <v>48989</v>
      </c>
      <c r="B6182" s="36" t="n">
        <v>26</v>
      </c>
      <c r="C6182" s="7" t="n">
        <v>8</v>
      </c>
      <c r="D6182" s="7" t="n">
        <v>17</v>
      </c>
      <c r="E6182" s="7" t="n">
        <v>9326</v>
      </c>
      <c r="F6182" s="7" t="s">
        <v>513</v>
      </c>
      <c r="G6182" s="7" t="n">
        <v>2</v>
      </c>
      <c r="H6182" s="7" t="n">
        <v>3</v>
      </c>
      <c r="I6182" s="7" t="n">
        <v>17</v>
      </c>
      <c r="J6182" s="7" t="n">
        <v>9327</v>
      </c>
      <c r="K6182" s="7" t="s">
        <v>514</v>
      </c>
      <c r="L6182" s="7" t="n">
        <v>2</v>
      </c>
      <c r="M6182" s="7" t="n">
        <v>0</v>
      </c>
    </row>
    <row r="6183" spans="1:9">
      <c r="A6183" t="s">
        <v>4</v>
      </c>
      <c r="B6183" s="4" t="s">
        <v>5</v>
      </c>
    </row>
    <row r="6184" spans="1:9">
      <c r="A6184" t="n">
        <v>49084</v>
      </c>
      <c r="B6184" s="24" t="n">
        <v>28</v>
      </c>
    </row>
    <row r="6185" spans="1:9">
      <c r="A6185" t="s">
        <v>4</v>
      </c>
      <c r="B6185" s="4" t="s">
        <v>5</v>
      </c>
      <c r="C6185" s="4" t="s">
        <v>10</v>
      </c>
      <c r="D6185" s="4" t="s">
        <v>14</v>
      </c>
    </row>
    <row r="6186" spans="1:9">
      <c r="A6186" t="n">
        <v>49085</v>
      </c>
      <c r="B6186" s="58" t="n">
        <v>89</v>
      </c>
      <c r="C6186" s="7" t="n">
        <v>65533</v>
      </c>
      <c r="D6186" s="7" t="n">
        <v>1</v>
      </c>
    </row>
    <row r="6187" spans="1:9">
      <c r="A6187" t="s">
        <v>4</v>
      </c>
      <c r="B6187" s="4" t="s">
        <v>5</v>
      </c>
      <c r="C6187" s="4" t="s">
        <v>14</v>
      </c>
      <c r="D6187" s="4" t="s">
        <v>10</v>
      </c>
      <c r="E6187" s="4" t="s">
        <v>14</v>
      </c>
    </row>
    <row r="6188" spans="1:9">
      <c r="A6188" t="n">
        <v>49089</v>
      </c>
      <c r="B6188" s="14" t="n">
        <v>49</v>
      </c>
      <c r="C6188" s="7" t="n">
        <v>1</v>
      </c>
      <c r="D6188" s="7" t="n">
        <v>4000</v>
      </c>
      <c r="E6188" s="7" t="n">
        <v>0</v>
      </c>
    </row>
    <row r="6189" spans="1:9">
      <c r="A6189" t="s">
        <v>4</v>
      </c>
      <c r="B6189" s="4" t="s">
        <v>5</v>
      </c>
      <c r="C6189" s="4" t="s">
        <v>14</v>
      </c>
      <c r="D6189" s="4" t="s">
        <v>10</v>
      </c>
      <c r="E6189" s="4" t="s">
        <v>10</v>
      </c>
    </row>
    <row r="6190" spans="1:9">
      <c r="A6190" t="n">
        <v>49094</v>
      </c>
      <c r="B6190" s="11" t="n">
        <v>50</v>
      </c>
      <c r="C6190" s="7" t="n">
        <v>1</v>
      </c>
      <c r="D6190" s="7" t="n">
        <v>8061</v>
      </c>
      <c r="E6190" s="7" t="n">
        <v>1000</v>
      </c>
    </row>
    <row r="6191" spans="1:9">
      <c r="A6191" t="s">
        <v>4</v>
      </c>
      <c r="B6191" s="4" t="s">
        <v>5</v>
      </c>
      <c r="C6191" s="4" t="s">
        <v>14</v>
      </c>
      <c r="D6191" s="4" t="s">
        <v>10</v>
      </c>
      <c r="E6191" s="4" t="s">
        <v>19</v>
      </c>
    </row>
    <row r="6192" spans="1:9">
      <c r="A6192" t="n">
        <v>49100</v>
      </c>
      <c r="B6192" s="46" t="n">
        <v>58</v>
      </c>
      <c r="C6192" s="7" t="n">
        <v>0</v>
      </c>
      <c r="D6192" s="7" t="n">
        <v>1000</v>
      </c>
      <c r="E6192" s="7" t="n">
        <v>1</v>
      </c>
    </row>
    <row r="6193" spans="1:13">
      <c r="A6193" t="s">
        <v>4</v>
      </c>
      <c r="B6193" s="4" t="s">
        <v>5</v>
      </c>
      <c r="C6193" s="4" t="s">
        <v>14</v>
      </c>
      <c r="D6193" s="4" t="s">
        <v>10</v>
      </c>
    </row>
    <row r="6194" spans="1:13">
      <c r="A6194" t="n">
        <v>49108</v>
      </c>
      <c r="B6194" s="46" t="n">
        <v>58</v>
      </c>
      <c r="C6194" s="7" t="n">
        <v>255</v>
      </c>
      <c r="D6194" s="7" t="n">
        <v>0</v>
      </c>
    </row>
    <row r="6195" spans="1:13">
      <c r="A6195" t="s">
        <v>4</v>
      </c>
      <c r="B6195" s="4" t="s">
        <v>5</v>
      </c>
      <c r="C6195" s="4" t="s">
        <v>14</v>
      </c>
      <c r="D6195" s="4" t="s">
        <v>10</v>
      </c>
      <c r="E6195" s="4" t="s">
        <v>10</v>
      </c>
      <c r="F6195" s="4" t="s">
        <v>9</v>
      </c>
    </row>
    <row r="6196" spans="1:13">
      <c r="A6196" t="n">
        <v>49112</v>
      </c>
      <c r="B6196" s="72" t="n">
        <v>84</v>
      </c>
      <c r="C6196" s="7" t="n">
        <v>1</v>
      </c>
      <c r="D6196" s="7" t="n">
        <v>0</v>
      </c>
      <c r="E6196" s="7" t="n">
        <v>0</v>
      </c>
      <c r="F6196" s="7" t="n">
        <v>0</v>
      </c>
    </row>
    <row r="6197" spans="1:13">
      <c r="A6197" t="s">
        <v>4</v>
      </c>
      <c r="B6197" s="4" t="s">
        <v>5</v>
      </c>
      <c r="C6197" s="4" t="s">
        <v>14</v>
      </c>
      <c r="D6197" s="4" t="s">
        <v>14</v>
      </c>
    </row>
    <row r="6198" spans="1:13">
      <c r="A6198" t="n">
        <v>49122</v>
      </c>
      <c r="B6198" s="14" t="n">
        <v>49</v>
      </c>
      <c r="C6198" s="7" t="n">
        <v>2</v>
      </c>
      <c r="D6198" s="7" t="n">
        <v>0</v>
      </c>
    </row>
    <row r="6199" spans="1:13">
      <c r="A6199" t="s">
        <v>4</v>
      </c>
      <c r="B6199" s="4" t="s">
        <v>5</v>
      </c>
      <c r="C6199" s="4" t="s">
        <v>14</v>
      </c>
      <c r="D6199" s="4" t="s">
        <v>14</v>
      </c>
      <c r="E6199" s="4" t="s">
        <v>14</v>
      </c>
      <c r="F6199" s="4" t="s">
        <v>19</v>
      </c>
      <c r="G6199" s="4" t="s">
        <v>19</v>
      </c>
      <c r="H6199" s="4" t="s">
        <v>19</v>
      </c>
      <c r="I6199" s="4" t="s">
        <v>19</v>
      </c>
      <c r="J6199" s="4" t="s">
        <v>19</v>
      </c>
    </row>
    <row r="6200" spans="1:13">
      <c r="A6200" t="n">
        <v>49125</v>
      </c>
      <c r="B6200" s="66" t="n">
        <v>76</v>
      </c>
      <c r="C6200" s="7" t="n">
        <v>0</v>
      </c>
      <c r="D6200" s="7" t="n">
        <v>3</v>
      </c>
      <c r="E6200" s="7" t="n">
        <v>0</v>
      </c>
      <c r="F6200" s="7" t="n">
        <v>1</v>
      </c>
      <c r="G6200" s="7" t="n">
        <v>1</v>
      </c>
      <c r="H6200" s="7" t="n">
        <v>1</v>
      </c>
      <c r="I6200" s="7" t="n">
        <v>1</v>
      </c>
      <c r="J6200" s="7" t="n">
        <v>1000</v>
      </c>
    </row>
    <row r="6201" spans="1:13">
      <c r="A6201" t="s">
        <v>4</v>
      </c>
      <c r="B6201" s="4" t="s">
        <v>5</v>
      </c>
      <c r="C6201" s="4" t="s">
        <v>14</v>
      </c>
      <c r="D6201" s="4" t="s">
        <v>14</v>
      </c>
    </row>
    <row r="6202" spans="1:13">
      <c r="A6202" t="n">
        <v>49149</v>
      </c>
      <c r="B6202" s="76" t="n">
        <v>77</v>
      </c>
      <c r="C6202" s="7" t="n">
        <v>0</v>
      </c>
      <c r="D6202" s="7" t="n">
        <v>3</v>
      </c>
    </row>
    <row r="6203" spans="1:13">
      <c r="A6203" t="s">
        <v>4</v>
      </c>
      <c r="B6203" s="4" t="s">
        <v>5</v>
      </c>
      <c r="C6203" s="4" t="s">
        <v>10</v>
      </c>
    </row>
    <row r="6204" spans="1:13">
      <c r="A6204" t="n">
        <v>49152</v>
      </c>
      <c r="B6204" s="26" t="n">
        <v>16</v>
      </c>
      <c r="C6204" s="7" t="n">
        <v>2500</v>
      </c>
    </row>
    <row r="6205" spans="1:13">
      <c r="A6205" t="s">
        <v>4</v>
      </c>
      <c r="B6205" s="4" t="s">
        <v>5</v>
      </c>
      <c r="C6205" s="4" t="s">
        <v>14</v>
      </c>
      <c r="D6205" s="4" t="s">
        <v>14</v>
      </c>
      <c r="E6205" s="4" t="s">
        <v>14</v>
      </c>
      <c r="F6205" s="4" t="s">
        <v>19</v>
      </c>
      <c r="G6205" s="4" t="s">
        <v>19</v>
      </c>
      <c r="H6205" s="4" t="s">
        <v>19</v>
      </c>
      <c r="I6205" s="4" t="s">
        <v>19</v>
      </c>
      <c r="J6205" s="4" t="s">
        <v>19</v>
      </c>
    </row>
    <row r="6206" spans="1:13">
      <c r="A6206" t="n">
        <v>49155</v>
      </c>
      <c r="B6206" s="66" t="n">
        <v>76</v>
      </c>
      <c r="C6206" s="7" t="n">
        <v>0</v>
      </c>
      <c r="D6206" s="7" t="n">
        <v>3</v>
      </c>
      <c r="E6206" s="7" t="n">
        <v>0</v>
      </c>
      <c r="F6206" s="7" t="n">
        <v>1</v>
      </c>
      <c r="G6206" s="7" t="n">
        <v>1</v>
      </c>
      <c r="H6206" s="7" t="n">
        <v>1</v>
      </c>
      <c r="I6206" s="7" t="n">
        <v>0</v>
      </c>
      <c r="J6206" s="7" t="n">
        <v>1000</v>
      </c>
    </row>
    <row r="6207" spans="1:13">
      <c r="A6207" t="s">
        <v>4</v>
      </c>
      <c r="B6207" s="4" t="s">
        <v>5</v>
      </c>
      <c r="C6207" s="4" t="s">
        <v>14</v>
      </c>
      <c r="D6207" s="4" t="s">
        <v>14</v>
      </c>
    </row>
    <row r="6208" spans="1:13">
      <c r="A6208" t="n">
        <v>49179</v>
      </c>
      <c r="B6208" s="76" t="n">
        <v>77</v>
      </c>
      <c r="C6208" s="7" t="n">
        <v>0</v>
      </c>
      <c r="D6208" s="7" t="n">
        <v>3</v>
      </c>
    </row>
    <row r="6209" spans="1:10">
      <c r="A6209" t="s">
        <v>4</v>
      </c>
      <c r="B6209" s="4" t="s">
        <v>5</v>
      </c>
      <c r="C6209" s="4" t="s">
        <v>14</v>
      </c>
    </row>
    <row r="6210" spans="1:10">
      <c r="A6210" t="n">
        <v>49182</v>
      </c>
      <c r="B6210" s="77" t="n">
        <v>78</v>
      </c>
      <c r="C6210" s="7" t="n">
        <v>255</v>
      </c>
    </row>
    <row r="6211" spans="1:10">
      <c r="A6211" t="s">
        <v>4</v>
      </c>
      <c r="B6211" s="4" t="s">
        <v>5</v>
      </c>
      <c r="C6211" s="4" t="s">
        <v>14</v>
      </c>
      <c r="D6211" s="4" t="s">
        <v>10</v>
      </c>
      <c r="E6211" s="4" t="s">
        <v>14</v>
      </c>
    </row>
    <row r="6212" spans="1:10">
      <c r="A6212" t="n">
        <v>49184</v>
      </c>
      <c r="B6212" s="67" t="n">
        <v>39</v>
      </c>
      <c r="C6212" s="7" t="n">
        <v>11</v>
      </c>
      <c r="D6212" s="7" t="n">
        <v>65533</v>
      </c>
      <c r="E6212" s="7" t="n">
        <v>200</v>
      </c>
    </row>
    <row r="6213" spans="1:10">
      <c r="A6213" t="s">
        <v>4</v>
      </c>
      <c r="B6213" s="4" t="s">
        <v>5</v>
      </c>
      <c r="C6213" s="4" t="s">
        <v>10</v>
      </c>
    </row>
    <row r="6214" spans="1:10">
      <c r="A6214" t="n">
        <v>49189</v>
      </c>
      <c r="B6214" s="37" t="n">
        <v>12</v>
      </c>
      <c r="C6214" s="7" t="n">
        <v>6766</v>
      </c>
    </row>
    <row r="6215" spans="1:10">
      <c r="A6215" t="s">
        <v>4</v>
      </c>
      <c r="B6215" s="4" t="s">
        <v>5</v>
      </c>
      <c r="C6215" s="4" t="s">
        <v>14</v>
      </c>
      <c r="D6215" s="4" t="s">
        <v>6</v>
      </c>
    </row>
    <row r="6216" spans="1:10">
      <c r="A6216" t="n">
        <v>49192</v>
      </c>
      <c r="B6216" s="9" t="n">
        <v>2</v>
      </c>
      <c r="C6216" s="7" t="n">
        <v>10</v>
      </c>
      <c r="D6216" s="7" t="s">
        <v>238</v>
      </c>
    </row>
    <row r="6217" spans="1:10">
      <c r="A6217" t="s">
        <v>4</v>
      </c>
      <c r="B6217" s="4" t="s">
        <v>5</v>
      </c>
      <c r="C6217" s="4" t="s">
        <v>9</v>
      </c>
    </row>
    <row r="6218" spans="1:10">
      <c r="A6218" t="n">
        <v>49211</v>
      </c>
      <c r="B6218" s="71" t="n">
        <v>15</v>
      </c>
      <c r="C6218" s="7" t="n">
        <v>2097152</v>
      </c>
    </row>
    <row r="6219" spans="1:10">
      <c r="A6219" t="s">
        <v>4</v>
      </c>
      <c r="B6219" s="4" t="s">
        <v>5</v>
      </c>
      <c r="C6219" s="4" t="s">
        <v>14</v>
      </c>
      <c r="D6219" s="4" t="s">
        <v>10</v>
      </c>
      <c r="E6219" s="4" t="s">
        <v>10</v>
      </c>
      <c r="F6219" s="4" t="s">
        <v>10</v>
      </c>
    </row>
    <row r="6220" spans="1:10">
      <c r="A6220" t="n">
        <v>49216</v>
      </c>
      <c r="B6220" s="78" t="n">
        <v>63</v>
      </c>
      <c r="C6220" s="7" t="n">
        <v>0</v>
      </c>
      <c r="D6220" s="7" t="n">
        <v>8</v>
      </c>
      <c r="E6220" s="7" t="n">
        <v>0</v>
      </c>
      <c r="F6220" s="7" t="n">
        <v>57</v>
      </c>
    </row>
    <row r="6221" spans="1:10">
      <c r="A6221" t="s">
        <v>4</v>
      </c>
      <c r="B6221" s="4" t="s">
        <v>5</v>
      </c>
      <c r="C6221" s="4" t="s">
        <v>14</v>
      </c>
      <c r="D6221" s="4" t="s">
        <v>10</v>
      </c>
      <c r="E6221" s="4" t="s">
        <v>9</v>
      </c>
    </row>
    <row r="6222" spans="1:10">
      <c r="A6222" t="n">
        <v>49224</v>
      </c>
      <c r="B6222" s="79" t="n">
        <v>101</v>
      </c>
      <c r="C6222" s="7" t="n">
        <v>0</v>
      </c>
      <c r="D6222" s="7" t="n">
        <v>1653</v>
      </c>
      <c r="E6222" s="7" t="n">
        <v>1</v>
      </c>
    </row>
    <row r="6223" spans="1:10">
      <c r="A6223" t="s">
        <v>4</v>
      </c>
      <c r="B6223" s="4" t="s">
        <v>5</v>
      </c>
      <c r="C6223" s="4" t="s">
        <v>14</v>
      </c>
      <c r="D6223" s="4" t="s">
        <v>10</v>
      </c>
      <c r="E6223" s="4" t="s">
        <v>9</v>
      </c>
    </row>
    <row r="6224" spans="1:10">
      <c r="A6224" t="n">
        <v>49232</v>
      </c>
      <c r="B6224" s="79" t="n">
        <v>101</v>
      </c>
      <c r="C6224" s="7" t="n">
        <v>0</v>
      </c>
      <c r="D6224" s="7" t="n">
        <v>401</v>
      </c>
      <c r="E6224" s="7" t="n">
        <v>1</v>
      </c>
    </row>
    <row r="6225" spans="1:6">
      <c r="A6225" t="s">
        <v>4</v>
      </c>
      <c r="B6225" s="4" t="s">
        <v>5</v>
      </c>
      <c r="C6225" s="4" t="s">
        <v>14</v>
      </c>
      <c r="D6225" s="4" t="s">
        <v>10</v>
      </c>
      <c r="E6225" s="4" t="s">
        <v>9</v>
      </c>
    </row>
    <row r="6226" spans="1:6">
      <c r="A6226" t="n">
        <v>49240</v>
      </c>
      <c r="B6226" s="79" t="n">
        <v>101</v>
      </c>
      <c r="C6226" s="7" t="n">
        <v>0</v>
      </c>
      <c r="D6226" s="7" t="n">
        <v>551</v>
      </c>
      <c r="E6226" s="7" t="n">
        <v>1</v>
      </c>
    </row>
    <row r="6227" spans="1:6">
      <c r="A6227" t="s">
        <v>4</v>
      </c>
      <c r="B6227" s="4" t="s">
        <v>5</v>
      </c>
      <c r="C6227" s="4" t="s">
        <v>14</v>
      </c>
      <c r="D6227" s="4" t="s">
        <v>10</v>
      </c>
      <c r="E6227" s="4" t="s">
        <v>10</v>
      </c>
      <c r="F6227" s="4" t="s">
        <v>14</v>
      </c>
    </row>
    <row r="6228" spans="1:6">
      <c r="A6228" t="n">
        <v>49248</v>
      </c>
      <c r="B6228" s="80" t="n">
        <v>102</v>
      </c>
      <c r="C6228" s="7" t="n">
        <v>0</v>
      </c>
      <c r="D6228" s="7" t="n">
        <v>8</v>
      </c>
      <c r="E6228" s="7" t="n">
        <v>1653</v>
      </c>
      <c r="F6228" s="7" t="n">
        <v>255</v>
      </c>
    </row>
    <row r="6229" spans="1:6">
      <c r="A6229" t="s">
        <v>4</v>
      </c>
      <c r="B6229" s="4" t="s">
        <v>5</v>
      </c>
      <c r="C6229" s="4" t="s">
        <v>14</v>
      </c>
      <c r="D6229" s="4" t="s">
        <v>10</v>
      </c>
      <c r="E6229" s="4" t="s">
        <v>10</v>
      </c>
      <c r="F6229" s="4" t="s">
        <v>14</v>
      </c>
    </row>
    <row r="6230" spans="1:6">
      <c r="A6230" t="n">
        <v>49255</v>
      </c>
      <c r="B6230" s="80" t="n">
        <v>102</v>
      </c>
      <c r="C6230" s="7" t="n">
        <v>0</v>
      </c>
      <c r="D6230" s="7" t="n">
        <v>8</v>
      </c>
      <c r="E6230" s="7" t="n">
        <v>401</v>
      </c>
      <c r="F6230" s="7" t="n">
        <v>255</v>
      </c>
    </row>
    <row r="6231" spans="1:6">
      <c r="A6231" t="s">
        <v>4</v>
      </c>
      <c r="B6231" s="4" t="s">
        <v>5</v>
      </c>
      <c r="C6231" s="4" t="s">
        <v>14</v>
      </c>
      <c r="D6231" s="4" t="s">
        <v>10</v>
      </c>
      <c r="E6231" s="4" t="s">
        <v>10</v>
      </c>
      <c r="F6231" s="4" t="s">
        <v>14</v>
      </c>
    </row>
    <row r="6232" spans="1:6">
      <c r="A6232" t="n">
        <v>49262</v>
      </c>
      <c r="B6232" s="80" t="n">
        <v>102</v>
      </c>
      <c r="C6232" s="7" t="n">
        <v>0</v>
      </c>
      <c r="D6232" s="7" t="n">
        <v>8</v>
      </c>
      <c r="E6232" s="7" t="n">
        <v>551</v>
      </c>
      <c r="F6232" s="7" t="n">
        <v>255</v>
      </c>
    </row>
    <row r="6233" spans="1:6">
      <c r="A6233" t="s">
        <v>4</v>
      </c>
      <c r="B6233" s="4" t="s">
        <v>5</v>
      </c>
      <c r="C6233" s="4" t="s">
        <v>14</v>
      </c>
      <c r="D6233" s="4" t="s">
        <v>10</v>
      </c>
      <c r="E6233" s="4" t="s">
        <v>14</v>
      </c>
      <c r="F6233" s="4" t="s">
        <v>14</v>
      </c>
      <c r="G6233" s="4" t="s">
        <v>14</v>
      </c>
    </row>
    <row r="6234" spans="1:6">
      <c r="A6234" t="n">
        <v>49269</v>
      </c>
      <c r="B6234" s="80" t="n">
        <v>102</v>
      </c>
      <c r="C6234" s="7" t="n">
        <v>6</v>
      </c>
      <c r="D6234" s="7" t="n">
        <v>8</v>
      </c>
      <c r="E6234" s="7" t="n">
        <v>255</v>
      </c>
      <c r="F6234" s="7" t="n">
        <v>1</v>
      </c>
      <c r="G6234" s="7" t="n">
        <v>1</v>
      </c>
    </row>
    <row r="6235" spans="1:6">
      <c r="A6235" t="s">
        <v>4</v>
      </c>
      <c r="B6235" s="4" t="s">
        <v>5</v>
      </c>
      <c r="C6235" s="4" t="s">
        <v>14</v>
      </c>
      <c r="D6235" s="4" t="s">
        <v>10</v>
      </c>
      <c r="E6235" s="4" t="s">
        <v>14</v>
      </c>
      <c r="F6235" s="4" t="s">
        <v>14</v>
      </c>
      <c r="G6235" s="4" t="s">
        <v>14</v>
      </c>
    </row>
    <row r="6236" spans="1:6">
      <c r="A6236" t="n">
        <v>49276</v>
      </c>
      <c r="B6236" s="80" t="n">
        <v>102</v>
      </c>
      <c r="C6236" s="7" t="n">
        <v>6</v>
      </c>
      <c r="D6236" s="7" t="n">
        <v>8</v>
      </c>
      <c r="E6236" s="7" t="n">
        <v>1</v>
      </c>
      <c r="F6236" s="7" t="n">
        <v>2</v>
      </c>
      <c r="G6236" s="7" t="n">
        <v>1</v>
      </c>
    </row>
    <row r="6237" spans="1:6">
      <c r="A6237" t="s">
        <v>4</v>
      </c>
      <c r="B6237" s="4" t="s">
        <v>5</v>
      </c>
      <c r="C6237" s="4" t="s">
        <v>14</v>
      </c>
      <c r="D6237" s="4" t="s">
        <v>10</v>
      </c>
      <c r="E6237" s="4" t="s">
        <v>14</v>
      </c>
      <c r="F6237" s="4" t="s">
        <v>14</v>
      </c>
      <c r="G6237" s="4" t="s">
        <v>14</v>
      </c>
    </row>
    <row r="6238" spans="1:6">
      <c r="A6238" t="n">
        <v>49283</v>
      </c>
      <c r="B6238" s="80" t="n">
        <v>102</v>
      </c>
      <c r="C6238" s="7" t="n">
        <v>6</v>
      </c>
      <c r="D6238" s="7" t="n">
        <v>8</v>
      </c>
      <c r="E6238" s="7" t="n">
        <v>2</v>
      </c>
      <c r="F6238" s="7" t="n">
        <v>2</v>
      </c>
      <c r="G6238" s="7" t="n">
        <v>1</v>
      </c>
    </row>
    <row r="6239" spans="1:6">
      <c r="A6239" t="s">
        <v>4</v>
      </c>
      <c r="B6239" s="4" t="s">
        <v>5</v>
      </c>
      <c r="C6239" s="4" t="s">
        <v>14</v>
      </c>
      <c r="D6239" s="4" t="s">
        <v>10</v>
      </c>
      <c r="E6239" s="4" t="s">
        <v>9</v>
      </c>
    </row>
    <row r="6240" spans="1:6">
      <c r="A6240" t="n">
        <v>49290</v>
      </c>
      <c r="B6240" s="79" t="n">
        <v>101</v>
      </c>
      <c r="C6240" s="7" t="n">
        <v>0</v>
      </c>
      <c r="D6240" s="7" t="n">
        <v>3202</v>
      </c>
      <c r="E6240" s="7" t="n">
        <v>1</v>
      </c>
    </row>
    <row r="6241" spans="1:7">
      <c r="A6241" t="s">
        <v>4</v>
      </c>
      <c r="B6241" s="4" t="s">
        <v>5</v>
      </c>
      <c r="C6241" s="4" t="s">
        <v>14</v>
      </c>
      <c r="D6241" s="4" t="s">
        <v>10</v>
      </c>
      <c r="E6241" s="4" t="s">
        <v>9</v>
      </c>
    </row>
    <row r="6242" spans="1:7">
      <c r="A6242" t="n">
        <v>49298</v>
      </c>
      <c r="B6242" s="79" t="n">
        <v>101</v>
      </c>
      <c r="C6242" s="7" t="n">
        <v>0</v>
      </c>
      <c r="D6242" s="7" t="n">
        <v>3451</v>
      </c>
      <c r="E6242" s="7" t="n">
        <v>1</v>
      </c>
    </row>
    <row r="6243" spans="1:7">
      <c r="A6243" t="s">
        <v>4</v>
      </c>
      <c r="B6243" s="4" t="s">
        <v>5</v>
      </c>
      <c r="C6243" s="4" t="s">
        <v>14</v>
      </c>
      <c r="D6243" s="4" t="s">
        <v>10</v>
      </c>
      <c r="E6243" s="4" t="s">
        <v>9</v>
      </c>
    </row>
    <row r="6244" spans="1:7">
      <c r="A6244" t="n">
        <v>49306</v>
      </c>
      <c r="B6244" s="79" t="n">
        <v>101</v>
      </c>
      <c r="C6244" s="7" t="n">
        <v>0</v>
      </c>
      <c r="D6244" s="7" t="n">
        <v>3457</v>
      </c>
      <c r="E6244" s="7" t="n">
        <v>1</v>
      </c>
    </row>
    <row r="6245" spans="1:7">
      <c r="A6245" t="s">
        <v>4</v>
      </c>
      <c r="B6245" s="4" t="s">
        <v>5</v>
      </c>
      <c r="C6245" s="4" t="s">
        <v>14</v>
      </c>
      <c r="D6245" s="4" t="s">
        <v>10</v>
      </c>
      <c r="E6245" s="4" t="s">
        <v>9</v>
      </c>
    </row>
    <row r="6246" spans="1:7">
      <c r="A6246" t="n">
        <v>49314</v>
      </c>
      <c r="B6246" s="79" t="n">
        <v>101</v>
      </c>
      <c r="C6246" s="7" t="n">
        <v>0</v>
      </c>
      <c r="D6246" s="7" t="n">
        <v>3465</v>
      </c>
      <c r="E6246" s="7" t="n">
        <v>1</v>
      </c>
    </row>
    <row r="6247" spans="1:7">
      <c r="A6247" t="s">
        <v>4</v>
      </c>
      <c r="B6247" s="4" t="s">
        <v>5</v>
      </c>
      <c r="C6247" s="4" t="s">
        <v>14</v>
      </c>
      <c r="D6247" s="4" t="s">
        <v>10</v>
      </c>
      <c r="E6247" s="4" t="s">
        <v>9</v>
      </c>
    </row>
    <row r="6248" spans="1:7">
      <c r="A6248" t="n">
        <v>49322</v>
      </c>
      <c r="B6248" s="79" t="n">
        <v>101</v>
      </c>
      <c r="C6248" s="7" t="n">
        <v>0</v>
      </c>
      <c r="D6248" s="7" t="n">
        <v>3507</v>
      </c>
      <c r="E6248" s="7" t="n">
        <v>1</v>
      </c>
    </row>
    <row r="6249" spans="1:7">
      <c r="A6249" t="s">
        <v>4</v>
      </c>
      <c r="B6249" s="4" t="s">
        <v>5</v>
      </c>
      <c r="C6249" s="4" t="s">
        <v>14</v>
      </c>
      <c r="D6249" s="4" t="s">
        <v>10</v>
      </c>
      <c r="E6249" s="4" t="s">
        <v>10</v>
      </c>
      <c r="F6249" s="4" t="s">
        <v>14</v>
      </c>
      <c r="G6249" s="4" t="s">
        <v>14</v>
      </c>
    </row>
    <row r="6250" spans="1:7">
      <c r="A6250" t="n">
        <v>49330</v>
      </c>
      <c r="B6250" s="80" t="n">
        <v>102</v>
      </c>
      <c r="C6250" s="7" t="n">
        <v>3</v>
      </c>
      <c r="D6250" s="7" t="n">
        <v>8</v>
      </c>
      <c r="E6250" s="7" t="n">
        <v>3202</v>
      </c>
      <c r="F6250" s="7" t="n">
        <v>0</v>
      </c>
      <c r="G6250" s="7" t="n">
        <v>1</v>
      </c>
    </row>
    <row r="6251" spans="1:7">
      <c r="A6251" t="s">
        <v>4</v>
      </c>
      <c r="B6251" s="4" t="s">
        <v>5</v>
      </c>
      <c r="C6251" s="4" t="s">
        <v>14</v>
      </c>
      <c r="D6251" s="4" t="s">
        <v>10</v>
      </c>
      <c r="E6251" s="4" t="s">
        <v>10</v>
      </c>
      <c r="F6251" s="4" t="s">
        <v>14</v>
      </c>
      <c r="G6251" s="4" t="s">
        <v>14</v>
      </c>
    </row>
    <row r="6252" spans="1:7">
      <c r="A6252" t="n">
        <v>49338</v>
      </c>
      <c r="B6252" s="80" t="n">
        <v>102</v>
      </c>
      <c r="C6252" s="7" t="n">
        <v>3</v>
      </c>
      <c r="D6252" s="7" t="n">
        <v>8</v>
      </c>
      <c r="E6252" s="7" t="n">
        <v>3451</v>
      </c>
      <c r="F6252" s="7" t="n">
        <v>1</v>
      </c>
      <c r="G6252" s="7" t="n">
        <v>1</v>
      </c>
    </row>
    <row r="6253" spans="1:7">
      <c r="A6253" t="s">
        <v>4</v>
      </c>
      <c r="B6253" s="4" t="s">
        <v>5</v>
      </c>
      <c r="C6253" s="4" t="s">
        <v>14</v>
      </c>
      <c r="D6253" s="4" t="s">
        <v>10</v>
      </c>
      <c r="E6253" s="4" t="s">
        <v>10</v>
      </c>
      <c r="F6253" s="4" t="s">
        <v>14</v>
      </c>
      <c r="G6253" s="4" t="s">
        <v>14</v>
      </c>
    </row>
    <row r="6254" spans="1:7">
      <c r="A6254" t="n">
        <v>49346</v>
      </c>
      <c r="B6254" s="80" t="n">
        <v>102</v>
      </c>
      <c r="C6254" s="7" t="n">
        <v>3</v>
      </c>
      <c r="D6254" s="7" t="n">
        <v>8</v>
      </c>
      <c r="E6254" s="7" t="n">
        <v>3457</v>
      </c>
      <c r="F6254" s="7" t="n">
        <v>2</v>
      </c>
      <c r="G6254" s="7" t="n">
        <v>1</v>
      </c>
    </row>
    <row r="6255" spans="1:7">
      <c r="A6255" t="s">
        <v>4</v>
      </c>
      <c r="B6255" s="4" t="s">
        <v>5</v>
      </c>
      <c r="C6255" s="4" t="s">
        <v>14</v>
      </c>
      <c r="D6255" s="4" t="s">
        <v>10</v>
      </c>
      <c r="E6255" s="4" t="s">
        <v>10</v>
      </c>
      <c r="F6255" s="4" t="s">
        <v>14</v>
      </c>
      <c r="G6255" s="4" t="s">
        <v>14</v>
      </c>
    </row>
    <row r="6256" spans="1:7">
      <c r="A6256" t="n">
        <v>49354</v>
      </c>
      <c r="B6256" s="80" t="n">
        <v>102</v>
      </c>
      <c r="C6256" s="7" t="n">
        <v>3</v>
      </c>
      <c r="D6256" s="7" t="n">
        <v>8</v>
      </c>
      <c r="E6256" s="7" t="n">
        <v>3465</v>
      </c>
      <c r="F6256" s="7" t="n">
        <v>3</v>
      </c>
      <c r="G6256" s="7" t="n">
        <v>1</v>
      </c>
    </row>
    <row r="6257" spans="1:7">
      <c r="A6257" t="s">
        <v>4</v>
      </c>
      <c r="B6257" s="4" t="s">
        <v>5</v>
      </c>
      <c r="C6257" s="4" t="s">
        <v>14</v>
      </c>
      <c r="D6257" s="4" t="s">
        <v>10</v>
      </c>
      <c r="E6257" s="4" t="s">
        <v>10</v>
      </c>
      <c r="F6257" s="4" t="s">
        <v>14</v>
      </c>
      <c r="G6257" s="4" t="s">
        <v>14</v>
      </c>
    </row>
    <row r="6258" spans="1:7">
      <c r="A6258" t="n">
        <v>49362</v>
      </c>
      <c r="B6258" s="80" t="n">
        <v>102</v>
      </c>
      <c r="C6258" s="7" t="n">
        <v>3</v>
      </c>
      <c r="D6258" s="7" t="n">
        <v>8</v>
      </c>
      <c r="E6258" s="7" t="n">
        <v>3507</v>
      </c>
      <c r="F6258" s="7" t="n">
        <v>4</v>
      </c>
      <c r="G6258" s="7" t="n">
        <v>1</v>
      </c>
    </row>
    <row r="6259" spans="1:7">
      <c r="A6259" t="s">
        <v>4</v>
      </c>
      <c r="B6259" s="4" t="s">
        <v>5</v>
      </c>
      <c r="C6259" s="4" t="s">
        <v>14</v>
      </c>
      <c r="D6259" s="4" t="s">
        <v>10</v>
      </c>
      <c r="E6259" s="4" t="s">
        <v>10</v>
      </c>
    </row>
    <row r="6260" spans="1:7">
      <c r="A6260" t="n">
        <v>49370</v>
      </c>
      <c r="B6260" s="81" t="n">
        <v>92</v>
      </c>
      <c r="C6260" s="7" t="n">
        <v>0</v>
      </c>
      <c r="D6260" s="7" t="n">
        <v>8</v>
      </c>
      <c r="E6260" s="7" t="n">
        <v>360</v>
      </c>
    </row>
    <row r="6261" spans="1:7">
      <c r="A6261" t="s">
        <v>4</v>
      </c>
      <c r="B6261" s="4" t="s">
        <v>5</v>
      </c>
      <c r="C6261" s="4" t="s">
        <v>14</v>
      </c>
      <c r="D6261" s="4" t="s">
        <v>10</v>
      </c>
      <c r="E6261" s="4" t="s">
        <v>10</v>
      </c>
    </row>
    <row r="6262" spans="1:7">
      <c r="A6262" t="n">
        <v>49376</v>
      </c>
      <c r="B6262" s="81" t="n">
        <v>92</v>
      </c>
      <c r="C6262" s="7" t="n">
        <v>0</v>
      </c>
      <c r="D6262" s="7" t="n">
        <v>8</v>
      </c>
      <c r="E6262" s="7" t="n">
        <v>361</v>
      </c>
    </row>
    <row r="6263" spans="1:7">
      <c r="A6263" t="s">
        <v>4</v>
      </c>
      <c r="B6263" s="4" t="s">
        <v>5</v>
      </c>
      <c r="C6263" s="4" t="s">
        <v>14</v>
      </c>
      <c r="D6263" s="4" t="s">
        <v>10</v>
      </c>
      <c r="E6263" s="4" t="s">
        <v>10</v>
      </c>
    </row>
    <row r="6264" spans="1:7">
      <c r="A6264" t="n">
        <v>49382</v>
      </c>
      <c r="B6264" s="81" t="n">
        <v>92</v>
      </c>
      <c r="C6264" s="7" t="n">
        <v>0</v>
      </c>
      <c r="D6264" s="7" t="n">
        <v>8</v>
      </c>
      <c r="E6264" s="7" t="n">
        <v>362</v>
      </c>
    </row>
    <row r="6265" spans="1:7">
      <c r="A6265" t="s">
        <v>4</v>
      </c>
      <c r="B6265" s="4" t="s">
        <v>5</v>
      </c>
      <c r="C6265" s="4" t="s">
        <v>14</v>
      </c>
      <c r="D6265" s="4" t="s">
        <v>10</v>
      </c>
      <c r="E6265" s="4" t="s">
        <v>10</v>
      </c>
    </row>
    <row r="6266" spans="1:7">
      <c r="A6266" t="n">
        <v>49388</v>
      </c>
      <c r="B6266" s="81" t="n">
        <v>92</v>
      </c>
      <c r="C6266" s="7" t="n">
        <v>0</v>
      </c>
      <c r="D6266" s="7" t="n">
        <v>8</v>
      </c>
      <c r="E6266" s="7" t="n">
        <v>363</v>
      </c>
    </row>
    <row r="6267" spans="1:7">
      <c r="A6267" t="s">
        <v>4</v>
      </c>
      <c r="B6267" s="4" t="s">
        <v>5</v>
      </c>
      <c r="C6267" s="4" t="s">
        <v>14</v>
      </c>
      <c r="D6267" s="4" t="s">
        <v>10</v>
      </c>
      <c r="E6267" s="4" t="s">
        <v>10</v>
      </c>
    </row>
    <row r="6268" spans="1:7">
      <c r="A6268" t="n">
        <v>49394</v>
      </c>
      <c r="B6268" s="81" t="n">
        <v>92</v>
      </c>
      <c r="C6268" s="7" t="n">
        <v>0</v>
      </c>
      <c r="D6268" s="7" t="n">
        <v>8</v>
      </c>
      <c r="E6268" s="7" t="n">
        <v>376</v>
      </c>
    </row>
    <row r="6269" spans="1:7">
      <c r="A6269" t="s">
        <v>4</v>
      </c>
      <c r="B6269" s="4" t="s">
        <v>5</v>
      </c>
      <c r="C6269" s="4" t="s">
        <v>14</v>
      </c>
      <c r="D6269" s="4" t="s">
        <v>10</v>
      </c>
      <c r="E6269" s="4" t="s">
        <v>14</v>
      </c>
      <c r="F6269" s="4" t="s">
        <v>14</v>
      </c>
      <c r="G6269" s="4" t="s">
        <v>20</v>
      </c>
    </row>
    <row r="6270" spans="1:7">
      <c r="A6270" t="n">
        <v>49400</v>
      </c>
      <c r="B6270" s="12" t="n">
        <v>5</v>
      </c>
      <c r="C6270" s="7" t="n">
        <v>30</v>
      </c>
      <c r="D6270" s="7" t="n">
        <v>6497</v>
      </c>
      <c r="E6270" s="7" t="n">
        <v>8</v>
      </c>
      <c r="F6270" s="7" t="n">
        <v>1</v>
      </c>
      <c r="G6270" s="13" t="n">
        <f t="normal" ca="1">A6274</f>
        <v>0</v>
      </c>
    </row>
    <row r="6271" spans="1:7">
      <c r="A6271" t="s">
        <v>4</v>
      </c>
      <c r="B6271" s="4" t="s">
        <v>5</v>
      </c>
      <c r="C6271" s="4" t="s">
        <v>14</v>
      </c>
      <c r="D6271" s="4" t="s">
        <v>10</v>
      </c>
      <c r="E6271" s="4" t="s">
        <v>10</v>
      </c>
    </row>
    <row r="6272" spans="1:7">
      <c r="A6272" t="n">
        <v>49410</v>
      </c>
      <c r="B6272" s="81" t="n">
        <v>92</v>
      </c>
      <c r="C6272" s="7" t="n">
        <v>4</v>
      </c>
      <c r="D6272" s="7" t="n">
        <v>8</v>
      </c>
      <c r="E6272" s="7" t="n">
        <v>376</v>
      </c>
    </row>
    <row r="6273" spans="1:7">
      <c r="A6273" t="s">
        <v>4</v>
      </c>
      <c r="B6273" s="4" t="s">
        <v>5</v>
      </c>
      <c r="C6273" s="4" t="s">
        <v>14</v>
      </c>
      <c r="D6273" s="4" t="s">
        <v>10</v>
      </c>
      <c r="E6273" s="4" t="s">
        <v>9</v>
      </c>
    </row>
    <row r="6274" spans="1:7">
      <c r="A6274" t="n">
        <v>49416</v>
      </c>
      <c r="B6274" s="82" t="n">
        <v>167</v>
      </c>
      <c r="C6274" s="7" t="n">
        <v>0</v>
      </c>
      <c r="D6274" s="7" t="n">
        <v>8</v>
      </c>
      <c r="E6274" s="7" t="n">
        <v>512</v>
      </c>
    </row>
    <row r="6275" spans="1:7">
      <c r="A6275" t="s">
        <v>4</v>
      </c>
      <c r="B6275" s="4" t="s">
        <v>5</v>
      </c>
      <c r="C6275" s="4" t="s">
        <v>14</v>
      </c>
      <c r="D6275" s="4" t="s">
        <v>10</v>
      </c>
      <c r="E6275" s="4" t="s">
        <v>10</v>
      </c>
      <c r="F6275" s="4" t="s">
        <v>10</v>
      </c>
    </row>
    <row r="6276" spans="1:7">
      <c r="A6276" t="n">
        <v>49424</v>
      </c>
      <c r="B6276" s="78" t="n">
        <v>63</v>
      </c>
      <c r="C6276" s="7" t="n">
        <v>0</v>
      </c>
      <c r="D6276" s="7" t="n">
        <v>8</v>
      </c>
      <c r="E6276" s="7" t="n">
        <v>45</v>
      </c>
      <c r="F6276" s="7" t="n">
        <v>0</v>
      </c>
    </row>
    <row r="6277" spans="1:7">
      <c r="A6277" t="s">
        <v>4</v>
      </c>
      <c r="B6277" s="4" t="s">
        <v>5</v>
      </c>
      <c r="C6277" s="4" t="s">
        <v>14</v>
      </c>
      <c r="D6277" s="4" t="s">
        <v>10</v>
      </c>
      <c r="E6277" s="4" t="s">
        <v>10</v>
      </c>
      <c r="F6277" s="4" t="s">
        <v>10</v>
      </c>
    </row>
    <row r="6278" spans="1:7">
      <c r="A6278" t="n">
        <v>49432</v>
      </c>
      <c r="B6278" s="78" t="n">
        <v>63</v>
      </c>
      <c r="C6278" s="7" t="n">
        <v>0</v>
      </c>
      <c r="D6278" s="7" t="n">
        <v>8</v>
      </c>
      <c r="E6278" s="7" t="n">
        <v>32</v>
      </c>
      <c r="F6278" s="7" t="n">
        <v>100</v>
      </c>
    </row>
    <row r="6279" spans="1:7">
      <c r="A6279" t="s">
        <v>4</v>
      </c>
      <c r="B6279" s="4" t="s">
        <v>5</v>
      </c>
      <c r="C6279" s="4" t="s">
        <v>14</v>
      </c>
      <c r="D6279" s="4" t="s">
        <v>6</v>
      </c>
    </row>
    <row r="6280" spans="1:7">
      <c r="A6280" t="n">
        <v>49440</v>
      </c>
      <c r="B6280" s="9" t="n">
        <v>2</v>
      </c>
      <c r="C6280" s="7" t="n">
        <v>10</v>
      </c>
      <c r="D6280" s="7" t="s">
        <v>515</v>
      </c>
    </row>
    <row r="6281" spans="1:7">
      <c r="A6281" t="s">
        <v>4</v>
      </c>
      <c r="B6281" s="4" t="s">
        <v>5</v>
      </c>
      <c r="C6281" s="4" t="s">
        <v>14</v>
      </c>
      <c r="D6281" s="4" t="s">
        <v>10</v>
      </c>
      <c r="E6281" s="4" t="s">
        <v>14</v>
      </c>
      <c r="F6281" s="4" t="s">
        <v>14</v>
      </c>
      <c r="G6281" s="4" t="s">
        <v>10</v>
      </c>
    </row>
    <row r="6282" spans="1:7">
      <c r="A6282" t="n">
        <v>49457</v>
      </c>
      <c r="B6282" s="34" t="n">
        <v>64</v>
      </c>
      <c r="C6282" s="7" t="n">
        <v>8</v>
      </c>
      <c r="D6282" s="7" t="n">
        <v>0</v>
      </c>
      <c r="E6282" s="7" t="n">
        <v>2</v>
      </c>
      <c r="F6282" s="7" t="n">
        <v>0</v>
      </c>
      <c r="G6282" s="7" t="n">
        <v>1</v>
      </c>
    </row>
    <row r="6283" spans="1:7">
      <c r="A6283" t="s">
        <v>4</v>
      </c>
      <c r="B6283" s="4" t="s">
        <v>5</v>
      </c>
      <c r="C6283" s="4" t="s">
        <v>14</v>
      </c>
      <c r="D6283" s="4" t="s">
        <v>10</v>
      </c>
      <c r="E6283" s="4" t="s">
        <v>14</v>
      </c>
      <c r="F6283" s="4" t="s">
        <v>14</v>
      </c>
      <c r="G6283" s="4" t="s">
        <v>10</v>
      </c>
    </row>
    <row r="6284" spans="1:7">
      <c r="A6284" t="n">
        <v>49465</v>
      </c>
      <c r="B6284" s="34" t="n">
        <v>64</v>
      </c>
      <c r="C6284" s="7" t="n">
        <v>8</v>
      </c>
      <c r="D6284" s="7" t="n">
        <v>16</v>
      </c>
      <c r="E6284" s="7" t="n">
        <v>4</v>
      </c>
      <c r="F6284" s="7" t="n">
        <v>0</v>
      </c>
      <c r="G6284" s="7" t="n">
        <v>1</v>
      </c>
    </row>
    <row r="6285" spans="1:7">
      <c r="A6285" t="s">
        <v>4</v>
      </c>
      <c r="B6285" s="4" t="s">
        <v>5</v>
      </c>
      <c r="C6285" s="4" t="s">
        <v>14</v>
      </c>
      <c r="D6285" s="4" t="s">
        <v>10</v>
      </c>
      <c r="E6285" s="4" t="s">
        <v>14</v>
      </c>
      <c r="F6285" s="4" t="s">
        <v>14</v>
      </c>
      <c r="G6285" s="4" t="s">
        <v>10</v>
      </c>
    </row>
    <row r="6286" spans="1:7">
      <c r="A6286" t="n">
        <v>49473</v>
      </c>
      <c r="B6286" s="34" t="n">
        <v>64</v>
      </c>
      <c r="C6286" s="7" t="n">
        <v>8</v>
      </c>
      <c r="D6286" s="7" t="n">
        <v>7</v>
      </c>
      <c r="E6286" s="7" t="n">
        <v>0</v>
      </c>
      <c r="F6286" s="7" t="n">
        <v>0</v>
      </c>
      <c r="G6286" s="7" t="n">
        <v>1</v>
      </c>
    </row>
    <row r="6287" spans="1:7">
      <c r="A6287" t="s">
        <v>4</v>
      </c>
      <c r="B6287" s="4" t="s">
        <v>5</v>
      </c>
      <c r="C6287" s="4" t="s">
        <v>14</v>
      </c>
      <c r="D6287" s="4" t="s">
        <v>10</v>
      </c>
      <c r="E6287" s="4" t="s">
        <v>14</v>
      </c>
      <c r="F6287" s="4" t="s">
        <v>14</v>
      </c>
      <c r="G6287" s="4" t="s">
        <v>10</v>
      </c>
    </row>
    <row r="6288" spans="1:7">
      <c r="A6288" t="n">
        <v>49481</v>
      </c>
      <c r="B6288" s="34" t="n">
        <v>64</v>
      </c>
      <c r="C6288" s="7" t="n">
        <v>8</v>
      </c>
      <c r="D6288" s="7" t="n">
        <v>4</v>
      </c>
      <c r="E6288" s="7" t="n">
        <v>1</v>
      </c>
      <c r="F6288" s="7" t="n">
        <v>1</v>
      </c>
      <c r="G6288" s="7" t="n">
        <v>1</v>
      </c>
    </row>
    <row r="6289" spans="1:7">
      <c r="A6289" t="s">
        <v>4</v>
      </c>
      <c r="B6289" s="4" t="s">
        <v>5</v>
      </c>
      <c r="C6289" s="4" t="s">
        <v>14</v>
      </c>
      <c r="D6289" s="4" t="s">
        <v>10</v>
      </c>
      <c r="E6289" s="4" t="s">
        <v>14</v>
      </c>
      <c r="F6289" s="4" t="s">
        <v>14</v>
      </c>
      <c r="G6289" s="4" t="s">
        <v>10</v>
      </c>
    </row>
    <row r="6290" spans="1:7">
      <c r="A6290" t="n">
        <v>49489</v>
      </c>
      <c r="B6290" s="34" t="n">
        <v>64</v>
      </c>
      <c r="C6290" s="7" t="n">
        <v>8</v>
      </c>
      <c r="D6290" s="7" t="n">
        <v>8</v>
      </c>
      <c r="E6290" s="7" t="n">
        <v>2</v>
      </c>
      <c r="F6290" s="7" t="n">
        <v>1</v>
      </c>
      <c r="G6290" s="7" t="n">
        <v>1</v>
      </c>
    </row>
    <row r="6291" spans="1:7">
      <c r="A6291" t="s">
        <v>4</v>
      </c>
      <c r="B6291" s="4" t="s">
        <v>5</v>
      </c>
      <c r="C6291" s="4" t="s">
        <v>14</v>
      </c>
      <c r="D6291" s="4" t="s">
        <v>10</v>
      </c>
      <c r="E6291" s="4" t="s">
        <v>14</v>
      </c>
      <c r="F6291" s="4" t="s">
        <v>14</v>
      </c>
      <c r="G6291" s="4" t="s">
        <v>10</v>
      </c>
    </row>
    <row r="6292" spans="1:7">
      <c r="A6292" t="n">
        <v>49497</v>
      </c>
      <c r="B6292" s="34" t="n">
        <v>64</v>
      </c>
      <c r="C6292" s="7" t="n">
        <v>8</v>
      </c>
      <c r="D6292" s="7" t="n">
        <v>2</v>
      </c>
      <c r="E6292" s="7" t="n">
        <v>3</v>
      </c>
      <c r="F6292" s="7" t="n">
        <v>1</v>
      </c>
      <c r="G6292" s="7" t="n">
        <v>1</v>
      </c>
    </row>
    <row r="6293" spans="1:7">
      <c r="A6293" t="s">
        <v>4</v>
      </c>
      <c r="B6293" s="4" t="s">
        <v>5</v>
      </c>
      <c r="C6293" s="4" t="s">
        <v>14</v>
      </c>
      <c r="D6293" s="4" t="s">
        <v>10</v>
      </c>
      <c r="E6293" s="4" t="s">
        <v>14</v>
      </c>
      <c r="F6293" s="4" t="s">
        <v>14</v>
      </c>
      <c r="G6293" s="4" t="s">
        <v>10</v>
      </c>
    </row>
    <row r="6294" spans="1:7">
      <c r="A6294" t="n">
        <v>49505</v>
      </c>
      <c r="B6294" s="34" t="n">
        <v>64</v>
      </c>
      <c r="C6294" s="7" t="n">
        <v>8</v>
      </c>
      <c r="D6294" s="7" t="n">
        <v>15</v>
      </c>
      <c r="E6294" s="7" t="n">
        <v>2</v>
      </c>
      <c r="F6294" s="7" t="n">
        <v>2</v>
      </c>
      <c r="G6294" s="7" t="n">
        <v>1</v>
      </c>
    </row>
    <row r="6295" spans="1:7">
      <c r="A6295" t="s">
        <v>4</v>
      </c>
      <c r="B6295" s="4" t="s">
        <v>5</v>
      </c>
      <c r="C6295" s="4" t="s">
        <v>14</v>
      </c>
      <c r="D6295" s="4" t="s">
        <v>10</v>
      </c>
      <c r="E6295" s="4" t="s">
        <v>14</v>
      </c>
      <c r="F6295" s="4" t="s">
        <v>14</v>
      </c>
      <c r="G6295" s="4" t="s">
        <v>20</v>
      </c>
    </row>
    <row r="6296" spans="1:7">
      <c r="A6296" t="n">
        <v>49513</v>
      </c>
      <c r="B6296" s="12" t="n">
        <v>5</v>
      </c>
      <c r="C6296" s="7" t="n">
        <v>30</v>
      </c>
      <c r="D6296" s="7" t="n">
        <v>6496</v>
      </c>
      <c r="E6296" s="7" t="n">
        <v>8</v>
      </c>
      <c r="F6296" s="7" t="n">
        <v>1</v>
      </c>
      <c r="G6296" s="13" t="n">
        <f t="normal" ca="1">A6320</f>
        <v>0</v>
      </c>
    </row>
    <row r="6297" spans="1:7">
      <c r="A6297" t="s">
        <v>4</v>
      </c>
      <c r="B6297" s="4" t="s">
        <v>5</v>
      </c>
      <c r="C6297" s="4" t="s">
        <v>14</v>
      </c>
      <c r="D6297" s="4" t="s">
        <v>10</v>
      </c>
      <c r="E6297" s="4" t="s">
        <v>10</v>
      </c>
      <c r="F6297" s="4" t="s">
        <v>10</v>
      </c>
    </row>
    <row r="6298" spans="1:7">
      <c r="A6298" t="n">
        <v>49523</v>
      </c>
      <c r="B6298" s="83" t="n">
        <v>95</v>
      </c>
      <c r="C6298" s="7" t="n">
        <v>5</v>
      </c>
      <c r="D6298" s="7" t="n">
        <v>0</v>
      </c>
      <c r="E6298" s="7" t="n">
        <v>8</v>
      </c>
      <c r="F6298" s="7" t="n">
        <v>1500</v>
      </c>
    </row>
    <row r="6299" spans="1:7">
      <c r="A6299" t="s">
        <v>4</v>
      </c>
      <c r="B6299" s="4" t="s">
        <v>5</v>
      </c>
      <c r="C6299" s="4" t="s">
        <v>14</v>
      </c>
      <c r="D6299" s="4" t="s">
        <v>10</v>
      </c>
      <c r="E6299" s="4" t="s">
        <v>10</v>
      </c>
      <c r="F6299" s="4" t="s">
        <v>10</v>
      </c>
    </row>
    <row r="6300" spans="1:7">
      <c r="A6300" t="n">
        <v>49531</v>
      </c>
      <c r="B6300" s="83" t="n">
        <v>95</v>
      </c>
      <c r="C6300" s="7" t="n">
        <v>5</v>
      </c>
      <c r="D6300" s="7" t="n">
        <v>2</v>
      </c>
      <c r="E6300" s="7" t="n">
        <v>8</v>
      </c>
      <c r="F6300" s="7" t="n">
        <v>1500</v>
      </c>
    </row>
    <row r="6301" spans="1:7">
      <c r="A6301" t="s">
        <v>4</v>
      </c>
      <c r="B6301" s="4" t="s">
        <v>5</v>
      </c>
      <c r="C6301" s="4" t="s">
        <v>14</v>
      </c>
      <c r="D6301" s="4" t="s">
        <v>10</v>
      </c>
      <c r="E6301" s="4" t="s">
        <v>10</v>
      </c>
      <c r="F6301" s="4" t="s">
        <v>10</v>
      </c>
    </row>
    <row r="6302" spans="1:7">
      <c r="A6302" t="n">
        <v>49539</v>
      </c>
      <c r="B6302" s="83" t="n">
        <v>95</v>
      </c>
      <c r="C6302" s="7" t="n">
        <v>5</v>
      </c>
      <c r="D6302" s="7" t="n">
        <v>4</v>
      </c>
      <c r="E6302" s="7" t="n">
        <v>8</v>
      </c>
      <c r="F6302" s="7" t="n">
        <v>1500</v>
      </c>
    </row>
    <row r="6303" spans="1:7">
      <c r="A6303" t="s">
        <v>4</v>
      </c>
      <c r="B6303" s="4" t="s">
        <v>5</v>
      </c>
      <c r="C6303" s="4" t="s">
        <v>14</v>
      </c>
      <c r="D6303" s="4" t="s">
        <v>10</v>
      </c>
      <c r="E6303" s="4" t="s">
        <v>10</v>
      </c>
      <c r="F6303" s="4" t="s">
        <v>10</v>
      </c>
    </row>
    <row r="6304" spans="1:7">
      <c r="A6304" t="n">
        <v>49547</v>
      </c>
      <c r="B6304" s="83" t="n">
        <v>95</v>
      </c>
      <c r="C6304" s="7" t="n">
        <v>5</v>
      </c>
      <c r="D6304" s="7" t="n">
        <v>7</v>
      </c>
      <c r="E6304" s="7" t="n">
        <v>8</v>
      </c>
      <c r="F6304" s="7" t="n">
        <v>1500</v>
      </c>
    </row>
    <row r="6305" spans="1:7">
      <c r="A6305" t="s">
        <v>4</v>
      </c>
      <c r="B6305" s="4" t="s">
        <v>5</v>
      </c>
      <c r="C6305" s="4" t="s">
        <v>14</v>
      </c>
      <c r="D6305" s="4" t="s">
        <v>10</v>
      </c>
      <c r="E6305" s="4" t="s">
        <v>10</v>
      </c>
      <c r="F6305" s="4" t="s">
        <v>10</v>
      </c>
    </row>
    <row r="6306" spans="1:7">
      <c r="A6306" t="n">
        <v>49555</v>
      </c>
      <c r="B6306" s="83" t="n">
        <v>95</v>
      </c>
      <c r="C6306" s="7" t="n">
        <v>5</v>
      </c>
      <c r="D6306" s="7" t="n">
        <v>8</v>
      </c>
      <c r="E6306" s="7" t="n">
        <v>16</v>
      </c>
      <c r="F6306" s="7" t="n">
        <v>1000</v>
      </c>
    </row>
    <row r="6307" spans="1:7">
      <c r="A6307" t="s">
        <v>4</v>
      </c>
      <c r="B6307" s="4" t="s">
        <v>5</v>
      </c>
      <c r="C6307" s="4" t="s">
        <v>14</v>
      </c>
      <c r="D6307" s="4" t="s">
        <v>10</v>
      </c>
      <c r="E6307" s="4" t="s">
        <v>10</v>
      </c>
      <c r="F6307" s="4" t="s">
        <v>10</v>
      </c>
    </row>
    <row r="6308" spans="1:7">
      <c r="A6308" t="n">
        <v>49563</v>
      </c>
      <c r="B6308" s="83" t="n">
        <v>95</v>
      </c>
      <c r="C6308" s="7" t="n">
        <v>5</v>
      </c>
      <c r="D6308" s="7" t="n">
        <v>8</v>
      </c>
      <c r="E6308" s="7" t="n">
        <v>15</v>
      </c>
      <c r="F6308" s="7" t="n">
        <v>1000</v>
      </c>
    </row>
    <row r="6309" spans="1:7">
      <c r="A6309" t="s">
        <v>4</v>
      </c>
      <c r="B6309" s="4" t="s">
        <v>5</v>
      </c>
      <c r="C6309" s="4" t="s">
        <v>14</v>
      </c>
      <c r="D6309" s="4" t="s">
        <v>10</v>
      </c>
      <c r="E6309" s="4" t="s">
        <v>14</v>
      </c>
      <c r="F6309" s="4" t="s">
        <v>20</v>
      </c>
    </row>
    <row r="6310" spans="1:7">
      <c r="A6310" t="n">
        <v>49571</v>
      </c>
      <c r="B6310" s="12" t="n">
        <v>5</v>
      </c>
      <c r="C6310" s="7" t="n">
        <v>30</v>
      </c>
      <c r="D6310" s="7" t="n">
        <v>4166</v>
      </c>
      <c r="E6310" s="7" t="n">
        <v>1</v>
      </c>
      <c r="F6310" s="13" t="n">
        <f t="normal" ca="1">A6316</f>
        <v>0</v>
      </c>
    </row>
    <row r="6311" spans="1:7">
      <c r="A6311" t="s">
        <v>4</v>
      </c>
      <c r="B6311" s="4" t="s">
        <v>5</v>
      </c>
      <c r="C6311" s="4" t="s">
        <v>14</v>
      </c>
      <c r="D6311" s="4" t="s">
        <v>10</v>
      </c>
      <c r="E6311" s="4" t="s">
        <v>10</v>
      </c>
      <c r="F6311" s="4" t="s">
        <v>10</v>
      </c>
      <c r="G6311" s="4" t="s">
        <v>9</v>
      </c>
    </row>
    <row r="6312" spans="1:7">
      <c r="A6312" t="n">
        <v>49580</v>
      </c>
      <c r="B6312" s="83" t="n">
        <v>95</v>
      </c>
      <c r="C6312" s="7" t="n">
        <v>6</v>
      </c>
      <c r="D6312" s="7" t="n">
        <v>0</v>
      </c>
      <c r="E6312" s="7" t="n">
        <v>8</v>
      </c>
      <c r="F6312" s="7" t="n">
        <v>500</v>
      </c>
      <c r="G6312" s="7" t="n">
        <v>1</v>
      </c>
    </row>
    <row r="6313" spans="1:7">
      <c r="A6313" t="s">
        <v>4</v>
      </c>
      <c r="B6313" s="4" t="s">
        <v>5</v>
      </c>
      <c r="C6313" s="4" t="s">
        <v>20</v>
      </c>
    </row>
    <row r="6314" spans="1:7">
      <c r="A6314" t="n">
        <v>49592</v>
      </c>
      <c r="B6314" s="15" t="n">
        <v>3</v>
      </c>
      <c r="C6314" s="13" t="n">
        <f t="normal" ca="1">A6320</f>
        <v>0</v>
      </c>
    </row>
    <row r="6315" spans="1:7">
      <c r="A6315" t="s">
        <v>4</v>
      </c>
      <c r="B6315" s="4" t="s">
        <v>5</v>
      </c>
      <c r="C6315" s="4" t="s">
        <v>14</v>
      </c>
      <c r="D6315" s="4" t="s">
        <v>10</v>
      </c>
      <c r="E6315" s="4" t="s">
        <v>14</v>
      </c>
      <c r="F6315" s="4" t="s">
        <v>20</v>
      </c>
    </row>
    <row r="6316" spans="1:7">
      <c r="A6316" t="n">
        <v>49597</v>
      </c>
      <c r="B6316" s="12" t="n">
        <v>5</v>
      </c>
      <c r="C6316" s="7" t="n">
        <v>30</v>
      </c>
      <c r="D6316" s="7" t="n">
        <v>6664</v>
      </c>
      <c r="E6316" s="7" t="n">
        <v>1</v>
      </c>
      <c r="F6316" s="13" t="n">
        <f t="normal" ca="1">A6320</f>
        <v>0</v>
      </c>
    </row>
    <row r="6317" spans="1:7">
      <c r="A6317" t="s">
        <v>4</v>
      </c>
      <c r="B6317" s="4" t="s">
        <v>5</v>
      </c>
      <c r="C6317" s="4" t="s">
        <v>14</v>
      </c>
      <c r="D6317" s="4" t="s">
        <v>10</v>
      </c>
      <c r="E6317" s="4" t="s">
        <v>10</v>
      </c>
      <c r="F6317" s="4" t="s">
        <v>10</v>
      </c>
      <c r="G6317" s="4" t="s">
        <v>9</v>
      </c>
    </row>
    <row r="6318" spans="1:7">
      <c r="A6318" t="n">
        <v>49606</v>
      </c>
      <c r="B6318" s="83" t="n">
        <v>95</v>
      </c>
      <c r="C6318" s="7" t="n">
        <v>6</v>
      </c>
      <c r="D6318" s="7" t="n">
        <v>0</v>
      </c>
      <c r="E6318" s="7" t="n">
        <v>8</v>
      </c>
      <c r="F6318" s="7" t="n">
        <v>250</v>
      </c>
      <c r="G6318" s="7" t="n">
        <v>1</v>
      </c>
    </row>
    <row r="6319" spans="1:7">
      <c r="A6319" t="s">
        <v>4</v>
      </c>
      <c r="B6319" s="4" t="s">
        <v>5</v>
      </c>
      <c r="C6319" s="4" t="s">
        <v>14</v>
      </c>
      <c r="D6319" s="4" t="s">
        <v>10</v>
      </c>
      <c r="E6319" s="4" t="s">
        <v>9</v>
      </c>
    </row>
    <row r="6320" spans="1:7">
      <c r="A6320" t="n">
        <v>49618</v>
      </c>
      <c r="B6320" s="82" t="n">
        <v>167</v>
      </c>
      <c r="C6320" s="7" t="n">
        <v>0</v>
      </c>
      <c r="D6320" s="7" t="n">
        <v>8</v>
      </c>
      <c r="E6320" s="7" t="n">
        <v>2</v>
      </c>
    </row>
    <row r="6321" spans="1:7">
      <c r="A6321" t="s">
        <v>4</v>
      </c>
      <c r="B6321" s="4" t="s">
        <v>5</v>
      </c>
      <c r="C6321" s="4" t="s">
        <v>14</v>
      </c>
      <c r="D6321" s="4" t="s">
        <v>10</v>
      </c>
      <c r="E6321" s="4" t="s">
        <v>10</v>
      </c>
      <c r="F6321" s="4" t="s">
        <v>9</v>
      </c>
    </row>
    <row r="6322" spans="1:7">
      <c r="A6322" t="n">
        <v>49626</v>
      </c>
      <c r="B6322" s="83" t="n">
        <v>95</v>
      </c>
      <c r="C6322" s="7" t="n">
        <v>14</v>
      </c>
      <c r="D6322" s="7" t="n">
        <v>0</v>
      </c>
      <c r="E6322" s="7" t="n">
        <v>8</v>
      </c>
      <c r="F6322" s="7" t="n">
        <v>1</v>
      </c>
    </row>
    <row r="6323" spans="1:7">
      <c r="A6323" t="s">
        <v>4</v>
      </c>
      <c r="B6323" s="4" t="s">
        <v>5</v>
      </c>
      <c r="C6323" s="4" t="s">
        <v>14</v>
      </c>
      <c r="D6323" s="4" t="s">
        <v>10</v>
      </c>
    </row>
    <row r="6324" spans="1:7">
      <c r="A6324" t="n">
        <v>49636</v>
      </c>
      <c r="B6324" s="83" t="n">
        <v>95</v>
      </c>
      <c r="C6324" s="7" t="n">
        <v>1</v>
      </c>
      <c r="D6324" s="7" t="n">
        <v>65528</v>
      </c>
    </row>
    <row r="6325" spans="1:7">
      <c r="A6325" t="s">
        <v>4</v>
      </c>
      <c r="B6325" s="4" t="s">
        <v>5</v>
      </c>
      <c r="C6325" s="4" t="s">
        <v>14</v>
      </c>
      <c r="D6325" s="4" t="s">
        <v>10</v>
      </c>
      <c r="E6325" s="4" t="s">
        <v>10</v>
      </c>
      <c r="F6325" s="4" t="s">
        <v>14</v>
      </c>
      <c r="G6325" s="4" t="s">
        <v>9</v>
      </c>
    </row>
    <row r="6326" spans="1:7">
      <c r="A6326" t="n">
        <v>49640</v>
      </c>
      <c r="B6326" s="83" t="n">
        <v>95</v>
      </c>
      <c r="C6326" s="7" t="n">
        <v>0</v>
      </c>
      <c r="D6326" s="7" t="n">
        <v>61440</v>
      </c>
      <c r="E6326" s="7" t="n">
        <v>61443</v>
      </c>
      <c r="F6326" s="7" t="n">
        <v>255</v>
      </c>
      <c r="G6326" s="7" t="n">
        <v>0</v>
      </c>
    </row>
    <row r="6327" spans="1:7">
      <c r="A6327" t="s">
        <v>4</v>
      </c>
      <c r="B6327" s="4" t="s">
        <v>5</v>
      </c>
      <c r="C6327" s="4" t="s">
        <v>14</v>
      </c>
      <c r="D6327" s="4" t="s">
        <v>10</v>
      </c>
      <c r="E6327" s="4" t="s">
        <v>10</v>
      </c>
      <c r="F6327" s="4" t="s">
        <v>14</v>
      </c>
      <c r="G6327" s="4" t="s">
        <v>9</v>
      </c>
    </row>
    <row r="6328" spans="1:7">
      <c r="A6328" t="n">
        <v>49651</v>
      </c>
      <c r="B6328" s="83" t="n">
        <v>95</v>
      </c>
      <c r="C6328" s="7" t="n">
        <v>0</v>
      </c>
      <c r="D6328" s="7" t="n">
        <v>61441</v>
      </c>
      <c r="E6328" s="7" t="n">
        <v>61442</v>
      </c>
      <c r="F6328" s="7" t="n">
        <v>255</v>
      </c>
      <c r="G6328" s="7" t="n">
        <v>0</v>
      </c>
    </row>
    <row r="6329" spans="1:7">
      <c r="A6329" t="s">
        <v>4</v>
      </c>
      <c r="B6329" s="4" t="s">
        <v>5</v>
      </c>
      <c r="C6329" s="4" t="s">
        <v>10</v>
      </c>
      <c r="D6329" s="4" t="s">
        <v>19</v>
      </c>
      <c r="E6329" s="4" t="s">
        <v>19</v>
      </c>
      <c r="F6329" s="4" t="s">
        <v>19</v>
      </c>
      <c r="G6329" s="4" t="s">
        <v>19</v>
      </c>
    </row>
    <row r="6330" spans="1:7">
      <c r="A6330" t="n">
        <v>49662</v>
      </c>
      <c r="B6330" s="30" t="n">
        <v>46</v>
      </c>
      <c r="C6330" s="7" t="n">
        <v>61456</v>
      </c>
      <c r="D6330" s="7" t="n">
        <v>-21</v>
      </c>
      <c r="E6330" s="7" t="n">
        <v>13.1499996185303</v>
      </c>
      <c r="F6330" s="7" t="n">
        <v>108.800003051758</v>
      </c>
      <c r="G6330" s="7" t="n">
        <v>153</v>
      </c>
    </row>
    <row r="6331" spans="1:7">
      <c r="A6331" t="s">
        <v>4</v>
      </c>
      <c r="B6331" s="4" t="s">
        <v>5</v>
      </c>
      <c r="C6331" s="4" t="s">
        <v>14</v>
      </c>
      <c r="D6331" s="4" t="s">
        <v>10</v>
      </c>
    </row>
    <row r="6332" spans="1:7">
      <c r="A6332" t="n">
        <v>49681</v>
      </c>
      <c r="B6332" s="10" t="n">
        <v>162</v>
      </c>
      <c r="C6332" s="7" t="n">
        <v>1</v>
      </c>
      <c r="D6332" s="7" t="n">
        <v>0</v>
      </c>
    </row>
    <row r="6333" spans="1:7">
      <c r="A6333" t="s">
        <v>4</v>
      </c>
      <c r="B6333" s="4" t="s">
        <v>5</v>
      </c>
    </row>
    <row r="6334" spans="1:7">
      <c r="A6334" t="n">
        <v>49685</v>
      </c>
      <c r="B6334" s="5" t="n">
        <v>1</v>
      </c>
    </row>
    <row r="6335" spans="1:7" s="3" customFormat="1" customHeight="0">
      <c r="A6335" s="3" t="s">
        <v>2</v>
      </c>
      <c r="B6335" s="3" t="s">
        <v>516</v>
      </c>
    </row>
    <row r="6336" spans="1:7">
      <c r="A6336" t="s">
        <v>4</v>
      </c>
      <c r="B6336" s="4" t="s">
        <v>5</v>
      </c>
      <c r="C6336" s="4" t="s">
        <v>10</v>
      </c>
    </row>
    <row r="6337" spans="1:7">
      <c r="A6337" t="n">
        <v>49688</v>
      </c>
      <c r="B6337" s="26" t="n">
        <v>16</v>
      </c>
      <c r="C6337" s="7" t="n">
        <v>700</v>
      </c>
    </row>
    <row r="6338" spans="1:7">
      <c r="A6338" t="s">
        <v>4</v>
      </c>
      <c r="B6338" s="4" t="s">
        <v>5</v>
      </c>
      <c r="C6338" s="4" t="s">
        <v>10</v>
      </c>
      <c r="D6338" s="4" t="s">
        <v>10</v>
      </c>
      <c r="E6338" s="4" t="s">
        <v>19</v>
      </c>
      <c r="F6338" s="4" t="s">
        <v>19</v>
      </c>
      <c r="G6338" s="4" t="s">
        <v>19</v>
      </c>
      <c r="H6338" s="4" t="s">
        <v>19</v>
      </c>
      <c r="I6338" s="4" t="s">
        <v>14</v>
      </c>
      <c r="J6338" s="4" t="s">
        <v>10</v>
      </c>
    </row>
    <row r="6339" spans="1:7">
      <c r="A6339" t="n">
        <v>49691</v>
      </c>
      <c r="B6339" s="54" t="n">
        <v>55</v>
      </c>
      <c r="C6339" s="7" t="n">
        <v>65534</v>
      </c>
      <c r="D6339" s="7" t="n">
        <v>65024</v>
      </c>
      <c r="E6339" s="7" t="n">
        <v>0</v>
      </c>
      <c r="F6339" s="7" t="n">
        <v>0</v>
      </c>
      <c r="G6339" s="7" t="n">
        <v>-0.300000011920929</v>
      </c>
      <c r="H6339" s="7" t="n">
        <v>0.5</v>
      </c>
      <c r="I6339" s="7" t="n">
        <v>1</v>
      </c>
      <c r="J6339" s="7" t="n">
        <v>0</v>
      </c>
    </row>
    <row r="6340" spans="1:7">
      <c r="A6340" t="s">
        <v>4</v>
      </c>
      <c r="B6340" s="4" t="s">
        <v>5</v>
      </c>
      <c r="C6340" s="4" t="s">
        <v>10</v>
      </c>
      <c r="D6340" s="4" t="s">
        <v>14</v>
      </c>
    </row>
    <row r="6341" spans="1:7">
      <c r="A6341" t="n">
        <v>49715</v>
      </c>
      <c r="B6341" s="56" t="n">
        <v>56</v>
      </c>
      <c r="C6341" s="7" t="n">
        <v>65534</v>
      </c>
      <c r="D6341" s="7" t="n">
        <v>0</v>
      </c>
    </row>
    <row r="6342" spans="1:7">
      <c r="A6342" t="s">
        <v>4</v>
      </c>
      <c r="B6342" s="4" t="s">
        <v>5</v>
      </c>
      <c r="C6342" s="4" t="s">
        <v>10</v>
      </c>
      <c r="D6342" s="4" t="s">
        <v>14</v>
      </c>
      <c r="E6342" s="4" t="s">
        <v>6</v>
      </c>
      <c r="F6342" s="4" t="s">
        <v>19</v>
      </c>
      <c r="G6342" s="4" t="s">
        <v>19</v>
      </c>
      <c r="H6342" s="4" t="s">
        <v>19</v>
      </c>
    </row>
    <row r="6343" spans="1:7">
      <c r="A6343" t="n">
        <v>49719</v>
      </c>
      <c r="B6343" s="40" t="n">
        <v>48</v>
      </c>
      <c r="C6343" s="7" t="n">
        <v>1570</v>
      </c>
      <c r="D6343" s="7" t="n">
        <v>0</v>
      </c>
      <c r="E6343" s="7" t="s">
        <v>347</v>
      </c>
      <c r="F6343" s="7" t="n">
        <v>-1</v>
      </c>
      <c r="G6343" s="7" t="n">
        <v>1</v>
      </c>
      <c r="H6343" s="7" t="n">
        <v>1.12103877145985e-44</v>
      </c>
    </row>
    <row r="6344" spans="1:7">
      <c r="A6344" t="s">
        <v>4</v>
      </c>
      <c r="B6344" s="4" t="s">
        <v>5</v>
      </c>
    </row>
    <row r="6345" spans="1:7">
      <c r="A6345" t="n">
        <v>49748</v>
      </c>
      <c r="B6345" s="5" t="n">
        <v>1</v>
      </c>
    </row>
    <row r="6346" spans="1:7" s="3" customFormat="1" customHeight="0">
      <c r="A6346" s="3" t="s">
        <v>2</v>
      </c>
      <c r="B6346" s="3" t="s">
        <v>517</v>
      </c>
    </row>
    <row r="6347" spans="1:7">
      <c r="A6347" t="s">
        <v>4</v>
      </c>
      <c r="B6347" s="4" t="s">
        <v>5</v>
      </c>
      <c r="C6347" s="4" t="s">
        <v>10</v>
      </c>
    </row>
    <row r="6348" spans="1:7">
      <c r="A6348" t="n">
        <v>49752</v>
      </c>
      <c r="B6348" s="26" t="n">
        <v>16</v>
      </c>
      <c r="C6348" s="7" t="n">
        <v>1100</v>
      </c>
    </row>
    <row r="6349" spans="1:7">
      <c r="A6349" t="s">
        <v>4</v>
      </c>
      <c r="B6349" s="4" t="s">
        <v>5</v>
      </c>
      <c r="C6349" s="4" t="s">
        <v>10</v>
      </c>
      <c r="D6349" s="4" t="s">
        <v>10</v>
      </c>
      <c r="E6349" s="4" t="s">
        <v>19</v>
      </c>
      <c r="F6349" s="4" t="s">
        <v>19</v>
      </c>
      <c r="G6349" s="4" t="s">
        <v>19</v>
      </c>
      <c r="H6349" s="4" t="s">
        <v>19</v>
      </c>
      <c r="I6349" s="4" t="s">
        <v>14</v>
      </c>
      <c r="J6349" s="4" t="s">
        <v>10</v>
      </c>
    </row>
    <row r="6350" spans="1:7">
      <c r="A6350" t="n">
        <v>49755</v>
      </c>
      <c r="B6350" s="54" t="n">
        <v>55</v>
      </c>
      <c r="C6350" s="7" t="n">
        <v>65534</v>
      </c>
      <c r="D6350" s="7" t="n">
        <v>65024</v>
      </c>
      <c r="E6350" s="7" t="n">
        <v>0</v>
      </c>
      <c r="F6350" s="7" t="n">
        <v>0</v>
      </c>
      <c r="G6350" s="7" t="n">
        <v>-0.300000011920929</v>
      </c>
      <c r="H6350" s="7" t="n">
        <v>0.5</v>
      </c>
      <c r="I6350" s="7" t="n">
        <v>1</v>
      </c>
      <c r="J6350" s="7" t="n">
        <v>0</v>
      </c>
    </row>
    <row r="6351" spans="1:7">
      <c r="A6351" t="s">
        <v>4</v>
      </c>
      <c r="B6351" s="4" t="s">
        <v>5</v>
      </c>
      <c r="C6351" s="4" t="s">
        <v>10</v>
      </c>
      <c r="D6351" s="4" t="s">
        <v>14</v>
      </c>
    </row>
    <row r="6352" spans="1:7">
      <c r="A6352" t="n">
        <v>49779</v>
      </c>
      <c r="B6352" s="56" t="n">
        <v>56</v>
      </c>
      <c r="C6352" s="7" t="n">
        <v>65534</v>
      </c>
      <c r="D6352" s="7" t="n">
        <v>0</v>
      </c>
    </row>
    <row r="6353" spans="1:10">
      <c r="A6353" t="s">
        <v>4</v>
      </c>
      <c r="B6353" s="4" t="s">
        <v>5</v>
      </c>
      <c r="C6353" s="4" t="s">
        <v>10</v>
      </c>
      <c r="D6353" s="4" t="s">
        <v>14</v>
      </c>
      <c r="E6353" s="4" t="s">
        <v>6</v>
      </c>
      <c r="F6353" s="4" t="s">
        <v>19</v>
      </c>
      <c r="G6353" s="4" t="s">
        <v>19</v>
      </c>
      <c r="H6353" s="4" t="s">
        <v>19</v>
      </c>
    </row>
    <row r="6354" spans="1:10">
      <c r="A6354" t="n">
        <v>49783</v>
      </c>
      <c r="B6354" s="40" t="n">
        <v>48</v>
      </c>
      <c r="C6354" s="7" t="n">
        <v>1570</v>
      </c>
      <c r="D6354" s="7" t="n">
        <v>0</v>
      </c>
      <c r="E6354" s="7" t="s">
        <v>347</v>
      </c>
      <c r="F6354" s="7" t="n">
        <v>-1</v>
      </c>
      <c r="G6354" s="7" t="n">
        <v>1</v>
      </c>
      <c r="H6354" s="7" t="n">
        <v>1.12103877145985e-44</v>
      </c>
    </row>
    <row r="6355" spans="1:10">
      <c r="A6355" t="s">
        <v>4</v>
      </c>
      <c r="B6355" s="4" t="s">
        <v>5</v>
      </c>
    </row>
    <row r="6356" spans="1:10">
      <c r="A6356" t="n">
        <v>49812</v>
      </c>
      <c r="B6356" s="5" t="n">
        <v>1</v>
      </c>
    </row>
    <row r="6357" spans="1:10" s="3" customFormat="1" customHeight="0">
      <c r="A6357" s="3" t="s">
        <v>2</v>
      </c>
      <c r="B6357" s="3" t="s">
        <v>518</v>
      </c>
    </row>
    <row r="6358" spans="1:10">
      <c r="A6358" t="s">
        <v>4</v>
      </c>
      <c r="B6358" s="4" t="s">
        <v>5</v>
      </c>
      <c r="C6358" s="4" t="s">
        <v>10</v>
      </c>
    </row>
    <row r="6359" spans="1:10">
      <c r="A6359" t="n">
        <v>49816</v>
      </c>
      <c r="B6359" s="26" t="n">
        <v>16</v>
      </c>
      <c r="C6359" s="7" t="n">
        <v>1500</v>
      </c>
    </row>
    <row r="6360" spans="1:10">
      <c r="A6360" t="s">
        <v>4</v>
      </c>
      <c r="B6360" s="4" t="s">
        <v>5</v>
      </c>
      <c r="C6360" s="4" t="s">
        <v>10</v>
      </c>
      <c r="D6360" s="4" t="s">
        <v>10</v>
      </c>
      <c r="E6360" s="4" t="s">
        <v>19</v>
      </c>
      <c r="F6360" s="4" t="s">
        <v>19</v>
      </c>
      <c r="G6360" s="4" t="s">
        <v>19</v>
      </c>
      <c r="H6360" s="4" t="s">
        <v>19</v>
      </c>
      <c r="I6360" s="4" t="s">
        <v>14</v>
      </c>
      <c r="J6360" s="4" t="s">
        <v>10</v>
      </c>
    </row>
    <row r="6361" spans="1:10">
      <c r="A6361" t="n">
        <v>49819</v>
      </c>
      <c r="B6361" s="54" t="n">
        <v>55</v>
      </c>
      <c r="C6361" s="7" t="n">
        <v>65534</v>
      </c>
      <c r="D6361" s="7" t="n">
        <v>65024</v>
      </c>
      <c r="E6361" s="7" t="n">
        <v>0</v>
      </c>
      <c r="F6361" s="7" t="n">
        <v>0</v>
      </c>
      <c r="G6361" s="7" t="n">
        <v>-0.300000011920929</v>
      </c>
      <c r="H6361" s="7" t="n">
        <v>0.5</v>
      </c>
      <c r="I6361" s="7" t="n">
        <v>1</v>
      </c>
      <c r="J6361" s="7" t="n">
        <v>0</v>
      </c>
    </row>
    <row r="6362" spans="1:10">
      <c r="A6362" t="s">
        <v>4</v>
      </c>
      <c r="B6362" s="4" t="s">
        <v>5</v>
      </c>
      <c r="C6362" s="4" t="s">
        <v>10</v>
      </c>
      <c r="D6362" s="4" t="s">
        <v>14</v>
      </c>
    </row>
    <row r="6363" spans="1:10">
      <c r="A6363" t="n">
        <v>49843</v>
      </c>
      <c r="B6363" s="56" t="n">
        <v>56</v>
      </c>
      <c r="C6363" s="7" t="n">
        <v>65534</v>
      </c>
      <c r="D6363" s="7" t="n">
        <v>0</v>
      </c>
    </row>
    <row r="6364" spans="1:10">
      <c r="A6364" t="s">
        <v>4</v>
      </c>
      <c r="B6364" s="4" t="s">
        <v>5</v>
      </c>
      <c r="C6364" s="4" t="s">
        <v>10</v>
      </c>
      <c r="D6364" s="4" t="s">
        <v>14</v>
      </c>
      <c r="E6364" s="4" t="s">
        <v>6</v>
      </c>
      <c r="F6364" s="4" t="s">
        <v>19</v>
      </c>
      <c r="G6364" s="4" t="s">
        <v>19</v>
      </c>
      <c r="H6364" s="4" t="s">
        <v>19</v>
      </c>
    </row>
    <row r="6365" spans="1:10">
      <c r="A6365" t="n">
        <v>49847</v>
      </c>
      <c r="B6365" s="40" t="n">
        <v>48</v>
      </c>
      <c r="C6365" s="7" t="n">
        <v>1570</v>
      </c>
      <c r="D6365" s="7" t="n">
        <v>0</v>
      </c>
      <c r="E6365" s="7" t="s">
        <v>347</v>
      </c>
      <c r="F6365" s="7" t="n">
        <v>-1</v>
      </c>
      <c r="G6365" s="7" t="n">
        <v>1</v>
      </c>
      <c r="H6365" s="7" t="n">
        <v>1.12103877145985e-44</v>
      </c>
    </row>
    <row r="6366" spans="1:10">
      <c r="A6366" t="s">
        <v>4</v>
      </c>
      <c r="B6366" s="4" t="s">
        <v>5</v>
      </c>
    </row>
    <row r="6367" spans="1:10">
      <c r="A6367" t="n">
        <v>49876</v>
      </c>
      <c r="B6367" s="5" t="n">
        <v>1</v>
      </c>
    </row>
    <row r="6368" spans="1:10" s="3" customFormat="1" customHeight="0">
      <c r="A6368" s="3" t="s">
        <v>2</v>
      </c>
      <c r="B6368" s="3" t="s">
        <v>519</v>
      </c>
    </row>
    <row r="6369" spans="1:10">
      <c r="A6369" t="s">
        <v>4</v>
      </c>
      <c r="B6369" s="4" t="s">
        <v>5</v>
      </c>
      <c r="C6369" s="4" t="s">
        <v>10</v>
      </c>
      <c r="D6369" s="4" t="s">
        <v>14</v>
      </c>
    </row>
    <row r="6370" spans="1:10">
      <c r="A6370" t="n">
        <v>49880</v>
      </c>
      <c r="B6370" s="63" t="n">
        <v>96</v>
      </c>
      <c r="C6370" s="7" t="n">
        <v>65534</v>
      </c>
      <c r="D6370" s="7" t="n">
        <v>1</v>
      </c>
    </row>
    <row r="6371" spans="1:10">
      <c r="A6371" t="s">
        <v>4</v>
      </c>
      <c r="B6371" s="4" t="s">
        <v>5</v>
      </c>
      <c r="C6371" s="4" t="s">
        <v>10</v>
      </c>
      <c r="D6371" s="4" t="s">
        <v>14</v>
      </c>
      <c r="E6371" s="4" t="s">
        <v>19</v>
      </c>
      <c r="F6371" s="4" t="s">
        <v>19</v>
      </c>
      <c r="G6371" s="4" t="s">
        <v>19</v>
      </c>
    </row>
    <row r="6372" spans="1:10">
      <c r="A6372" t="n">
        <v>49884</v>
      </c>
      <c r="B6372" s="63" t="n">
        <v>96</v>
      </c>
      <c r="C6372" s="7" t="n">
        <v>65534</v>
      </c>
      <c r="D6372" s="7" t="n">
        <v>2</v>
      </c>
      <c r="E6372" s="7" t="n">
        <v>9.88000011444092</v>
      </c>
      <c r="F6372" s="7" t="n">
        <v>13.2799997329712</v>
      </c>
      <c r="G6372" s="7" t="n">
        <v>78.7200012207031</v>
      </c>
    </row>
    <row r="6373" spans="1:10">
      <c r="A6373" t="s">
        <v>4</v>
      </c>
      <c r="B6373" s="4" t="s">
        <v>5</v>
      </c>
      <c r="C6373" s="4" t="s">
        <v>10</v>
      </c>
      <c r="D6373" s="4" t="s">
        <v>14</v>
      </c>
      <c r="E6373" s="4" t="s">
        <v>9</v>
      </c>
      <c r="F6373" s="4" t="s">
        <v>14</v>
      </c>
      <c r="G6373" s="4" t="s">
        <v>10</v>
      </c>
    </row>
    <row r="6374" spans="1:10">
      <c r="A6374" t="n">
        <v>49900</v>
      </c>
      <c r="B6374" s="63" t="n">
        <v>96</v>
      </c>
      <c r="C6374" s="7" t="n">
        <v>65534</v>
      </c>
      <c r="D6374" s="7" t="n">
        <v>0</v>
      </c>
      <c r="E6374" s="7" t="n">
        <v>1094713344</v>
      </c>
      <c r="F6374" s="7" t="n">
        <v>1</v>
      </c>
      <c r="G6374" s="7" t="n">
        <v>0</v>
      </c>
    </row>
    <row r="6375" spans="1:10">
      <c r="A6375" t="s">
        <v>4</v>
      </c>
      <c r="B6375" s="4" t="s">
        <v>5</v>
      </c>
      <c r="C6375" s="4" t="s">
        <v>10</v>
      </c>
      <c r="D6375" s="4" t="s">
        <v>14</v>
      </c>
    </row>
    <row r="6376" spans="1:10">
      <c r="A6376" t="n">
        <v>49911</v>
      </c>
      <c r="B6376" s="56" t="n">
        <v>56</v>
      </c>
      <c r="C6376" s="7" t="n">
        <v>65534</v>
      </c>
      <c r="D6376" s="7" t="n">
        <v>0</v>
      </c>
    </row>
    <row r="6377" spans="1:10">
      <c r="A6377" t="s">
        <v>4</v>
      </c>
      <c r="B6377" s="4" t="s">
        <v>5</v>
      </c>
    </row>
    <row r="6378" spans="1:10">
      <c r="A6378" t="n">
        <v>49915</v>
      </c>
      <c r="B6378" s="5" t="n">
        <v>1</v>
      </c>
    </row>
    <row r="6379" spans="1:10" s="3" customFormat="1" customHeight="0">
      <c r="A6379" s="3" t="s">
        <v>2</v>
      </c>
      <c r="B6379" s="3" t="s">
        <v>520</v>
      </c>
    </row>
    <row r="6380" spans="1:10">
      <c r="A6380" t="s">
        <v>4</v>
      </c>
      <c r="B6380" s="4" t="s">
        <v>5</v>
      </c>
      <c r="C6380" s="4" t="s">
        <v>10</v>
      </c>
      <c r="D6380" s="4" t="s">
        <v>14</v>
      </c>
    </row>
    <row r="6381" spans="1:10">
      <c r="A6381" t="n">
        <v>49916</v>
      </c>
      <c r="B6381" s="63" t="n">
        <v>96</v>
      </c>
      <c r="C6381" s="7" t="n">
        <v>65534</v>
      </c>
      <c r="D6381" s="7" t="n">
        <v>1</v>
      </c>
    </row>
    <row r="6382" spans="1:10">
      <c r="A6382" t="s">
        <v>4</v>
      </c>
      <c r="B6382" s="4" t="s">
        <v>5</v>
      </c>
      <c r="C6382" s="4" t="s">
        <v>10</v>
      </c>
      <c r="D6382" s="4" t="s">
        <v>14</v>
      </c>
      <c r="E6382" s="4" t="s">
        <v>19</v>
      </c>
      <c r="F6382" s="4" t="s">
        <v>19</v>
      </c>
      <c r="G6382" s="4" t="s">
        <v>19</v>
      </c>
    </row>
    <row r="6383" spans="1:10">
      <c r="A6383" t="n">
        <v>49920</v>
      </c>
      <c r="B6383" s="63" t="n">
        <v>96</v>
      </c>
      <c r="C6383" s="7" t="n">
        <v>65534</v>
      </c>
      <c r="D6383" s="7" t="n">
        <v>2</v>
      </c>
      <c r="E6383" s="7" t="n">
        <v>-23.9799995422363</v>
      </c>
      <c r="F6383" s="7" t="n">
        <v>13.9200000762939</v>
      </c>
      <c r="G6383" s="7" t="n">
        <v>69.0100021362305</v>
      </c>
    </row>
    <row r="6384" spans="1:10">
      <c r="A6384" t="s">
        <v>4</v>
      </c>
      <c r="B6384" s="4" t="s">
        <v>5</v>
      </c>
      <c r="C6384" s="4" t="s">
        <v>10</v>
      </c>
      <c r="D6384" s="4" t="s">
        <v>14</v>
      </c>
      <c r="E6384" s="4" t="s">
        <v>9</v>
      </c>
      <c r="F6384" s="4" t="s">
        <v>14</v>
      </c>
      <c r="G6384" s="4" t="s">
        <v>10</v>
      </c>
    </row>
    <row r="6385" spans="1:7">
      <c r="A6385" t="n">
        <v>49936</v>
      </c>
      <c r="B6385" s="63" t="n">
        <v>96</v>
      </c>
      <c r="C6385" s="7" t="n">
        <v>65534</v>
      </c>
      <c r="D6385" s="7" t="n">
        <v>0</v>
      </c>
      <c r="E6385" s="7" t="n">
        <v>1094713344</v>
      </c>
      <c r="F6385" s="7" t="n">
        <v>1</v>
      </c>
      <c r="G6385" s="7" t="n">
        <v>0</v>
      </c>
    </row>
    <row r="6386" spans="1:7">
      <c r="A6386" t="s">
        <v>4</v>
      </c>
      <c r="B6386" s="4" t="s">
        <v>5</v>
      </c>
      <c r="C6386" s="4" t="s">
        <v>10</v>
      </c>
      <c r="D6386" s="4" t="s">
        <v>14</v>
      </c>
    </row>
    <row r="6387" spans="1:7">
      <c r="A6387" t="n">
        <v>49947</v>
      </c>
      <c r="B6387" s="56" t="n">
        <v>56</v>
      </c>
      <c r="C6387" s="7" t="n">
        <v>65534</v>
      </c>
      <c r="D6387" s="7" t="n">
        <v>0</v>
      </c>
    </row>
    <row r="6388" spans="1:7">
      <c r="A6388" t="s">
        <v>4</v>
      </c>
      <c r="B6388" s="4" t="s">
        <v>5</v>
      </c>
    </row>
    <row r="6389" spans="1:7">
      <c r="A6389" t="n">
        <v>49951</v>
      </c>
      <c r="B6389" s="5" t="n">
        <v>1</v>
      </c>
    </row>
    <row r="6390" spans="1:7" s="3" customFormat="1" customHeight="0">
      <c r="A6390" s="3" t="s">
        <v>2</v>
      </c>
      <c r="B6390" s="3" t="s">
        <v>521</v>
      </c>
    </row>
    <row r="6391" spans="1:7">
      <c r="A6391" t="s">
        <v>4</v>
      </c>
      <c r="B6391" s="4" t="s">
        <v>5</v>
      </c>
      <c r="C6391" s="4" t="s">
        <v>10</v>
      </c>
      <c r="D6391" s="4" t="s">
        <v>14</v>
      </c>
    </row>
    <row r="6392" spans="1:7">
      <c r="A6392" t="n">
        <v>49952</v>
      </c>
      <c r="B6392" s="63" t="n">
        <v>96</v>
      </c>
      <c r="C6392" s="7" t="n">
        <v>65534</v>
      </c>
      <c r="D6392" s="7" t="n">
        <v>1</v>
      </c>
    </row>
    <row r="6393" spans="1:7">
      <c r="A6393" t="s">
        <v>4</v>
      </c>
      <c r="B6393" s="4" t="s">
        <v>5</v>
      </c>
      <c r="C6393" s="4" t="s">
        <v>10</v>
      </c>
      <c r="D6393" s="4" t="s">
        <v>14</v>
      </c>
      <c r="E6393" s="4" t="s">
        <v>19</v>
      </c>
      <c r="F6393" s="4" t="s">
        <v>19</v>
      </c>
      <c r="G6393" s="4" t="s">
        <v>19</v>
      </c>
    </row>
    <row r="6394" spans="1:7">
      <c r="A6394" t="n">
        <v>49956</v>
      </c>
      <c r="B6394" s="63" t="n">
        <v>96</v>
      </c>
      <c r="C6394" s="7" t="n">
        <v>65534</v>
      </c>
      <c r="D6394" s="7" t="n">
        <v>2</v>
      </c>
      <c r="E6394" s="7" t="n">
        <v>-4.53999996185303</v>
      </c>
      <c r="F6394" s="7" t="n">
        <v>12.8100004196167</v>
      </c>
      <c r="G6394" s="7" t="n">
        <v>96.5599975585938</v>
      </c>
    </row>
    <row r="6395" spans="1:7">
      <c r="A6395" t="s">
        <v>4</v>
      </c>
      <c r="B6395" s="4" t="s">
        <v>5</v>
      </c>
      <c r="C6395" s="4" t="s">
        <v>10</v>
      </c>
      <c r="D6395" s="4" t="s">
        <v>14</v>
      </c>
      <c r="E6395" s="4" t="s">
        <v>19</v>
      </c>
      <c r="F6395" s="4" t="s">
        <v>19</v>
      </c>
      <c r="G6395" s="4" t="s">
        <v>19</v>
      </c>
    </row>
    <row r="6396" spans="1:7">
      <c r="A6396" t="n">
        <v>49972</v>
      </c>
      <c r="B6396" s="63" t="n">
        <v>96</v>
      </c>
      <c r="C6396" s="7" t="n">
        <v>65534</v>
      </c>
      <c r="D6396" s="7" t="n">
        <v>2</v>
      </c>
      <c r="E6396" s="7" t="n">
        <v>-4.75</v>
      </c>
      <c r="F6396" s="7" t="n">
        <v>12.8400001525879</v>
      </c>
      <c r="G6396" s="7" t="n">
        <v>93.879997253418</v>
      </c>
    </row>
    <row r="6397" spans="1:7">
      <c r="A6397" t="s">
        <v>4</v>
      </c>
      <c r="B6397" s="4" t="s">
        <v>5</v>
      </c>
      <c r="C6397" s="4" t="s">
        <v>10</v>
      </c>
      <c r="D6397" s="4" t="s">
        <v>14</v>
      </c>
      <c r="E6397" s="4" t="s">
        <v>9</v>
      </c>
      <c r="F6397" s="4" t="s">
        <v>14</v>
      </c>
      <c r="G6397" s="4" t="s">
        <v>10</v>
      </c>
    </row>
    <row r="6398" spans="1:7">
      <c r="A6398" t="n">
        <v>49988</v>
      </c>
      <c r="B6398" s="63" t="n">
        <v>96</v>
      </c>
      <c r="C6398" s="7" t="n">
        <v>65534</v>
      </c>
      <c r="D6398" s="7" t="n">
        <v>0</v>
      </c>
      <c r="E6398" s="7" t="n">
        <v>1094713344</v>
      </c>
      <c r="F6398" s="7" t="n">
        <v>1</v>
      </c>
      <c r="G6398" s="7" t="n">
        <v>0</v>
      </c>
    </row>
    <row r="6399" spans="1:7">
      <c r="A6399" t="s">
        <v>4</v>
      </c>
      <c r="B6399" s="4" t="s">
        <v>5</v>
      </c>
      <c r="C6399" s="4" t="s">
        <v>10</v>
      </c>
      <c r="D6399" s="4" t="s">
        <v>14</v>
      </c>
    </row>
    <row r="6400" spans="1:7">
      <c r="A6400" t="n">
        <v>49999</v>
      </c>
      <c r="B6400" s="56" t="n">
        <v>56</v>
      </c>
      <c r="C6400" s="7" t="n">
        <v>65534</v>
      </c>
      <c r="D6400" s="7" t="n">
        <v>0</v>
      </c>
    </row>
    <row r="6401" spans="1:7">
      <c r="A6401" t="s">
        <v>4</v>
      </c>
      <c r="B6401" s="4" t="s">
        <v>5</v>
      </c>
    </row>
    <row r="6402" spans="1:7">
      <c r="A6402" t="n">
        <v>50003</v>
      </c>
      <c r="B6402" s="5" t="n">
        <v>1</v>
      </c>
    </row>
    <row r="6403" spans="1:7" s="3" customFormat="1" customHeight="0">
      <c r="A6403" s="3" t="s">
        <v>2</v>
      </c>
      <c r="B6403" s="3" t="s">
        <v>522</v>
      </c>
    </row>
    <row r="6404" spans="1:7">
      <c r="A6404" t="s">
        <v>4</v>
      </c>
      <c r="B6404" s="4" t="s">
        <v>5</v>
      </c>
      <c r="C6404" s="4" t="s">
        <v>10</v>
      </c>
      <c r="D6404" s="4" t="s">
        <v>14</v>
      </c>
    </row>
    <row r="6405" spans="1:7">
      <c r="A6405" t="n">
        <v>50004</v>
      </c>
      <c r="B6405" s="63" t="n">
        <v>96</v>
      </c>
      <c r="C6405" s="7" t="n">
        <v>65534</v>
      </c>
      <c r="D6405" s="7" t="n">
        <v>1</v>
      </c>
    </row>
    <row r="6406" spans="1:7">
      <c r="A6406" t="s">
        <v>4</v>
      </c>
      <c r="B6406" s="4" t="s">
        <v>5</v>
      </c>
      <c r="C6406" s="4" t="s">
        <v>10</v>
      </c>
      <c r="D6406" s="4" t="s">
        <v>14</v>
      </c>
      <c r="E6406" s="4" t="s">
        <v>19</v>
      </c>
      <c r="F6406" s="4" t="s">
        <v>19</v>
      </c>
      <c r="G6406" s="4" t="s">
        <v>19</v>
      </c>
    </row>
    <row r="6407" spans="1:7">
      <c r="A6407" t="n">
        <v>50008</v>
      </c>
      <c r="B6407" s="63" t="n">
        <v>96</v>
      </c>
      <c r="C6407" s="7" t="n">
        <v>65534</v>
      </c>
      <c r="D6407" s="7" t="n">
        <v>2</v>
      </c>
      <c r="E6407" s="7" t="n">
        <v>-29.2099990844727</v>
      </c>
      <c r="F6407" s="7" t="n">
        <v>13.1000003814697</v>
      </c>
      <c r="G6407" s="7" t="n">
        <v>89.0800018310547</v>
      </c>
    </row>
    <row r="6408" spans="1:7">
      <c r="A6408" t="s">
        <v>4</v>
      </c>
      <c r="B6408" s="4" t="s">
        <v>5</v>
      </c>
      <c r="C6408" s="4" t="s">
        <v>10</v>
      </c>
      <c r="D6408" s="4" t="s">
        <v>14</v>
      </c>
      <c r="E6408" s="4" t="s">
        <v>19</v>
      </c>
      <c r="F6408" s="4" t="s">
        <v>19</v>
      </c>
      <c r="G6408" s="4" t="s">
        <v>19</v>
      </c>
    </row>
    <row r="6409" spans="1:7">
      <c r="A6409" t="n">
        <v>50024</v>
      </c>
      <c r="B6409" s="63" t="n">
        <v>96</v>
      </c>
      <c r="C6409" s="7" t="n">
        <v>65534</v>
      </c>
      <c r="D6409" s="7" t="n">
        <v>2</v>
      </c>
      <c r="E6409" s="7" t="n">
        <v>-30.7099990844727</v>
      </c>
      <c r="F6409" s="7" t="n">
        <v>13.5699996948242</v>
      </c>
      <c r="G6409" s="7" t="n">
        <v>86.5100021362305</v>
      </c>
    </row>
    <row r="6410" spans="1:7">
      <c r="A6410" t="s">
        <v>4</v>
      </c>
      <c r="B6410" s="4" t="s">
        <v>5</v>
      </c>
      <c r="C6410" s="4" t="s">
        <v>10</v>
      </c>
      <c r="D6410" s="4" t="s">
        <v>14</v>
      </c>
      <c r="E6410" s="4" t="s">
        <v>19</v>
      </c>
      <c r="F6410" s="4" t="s">
        <v>19</v>
      </c>
      <c r="G6410" s="4" t="s">
        <v>19</v>
      </c>
    </row>
    <row r="6411" spans="1:7">
      <c r="A6411" t="n">
        <v>50040</v>
      </c>
      <c r="B6411" s="63" t="n">
        <v>96</v>
      </c>
      <c r="C6411" s="7" t="n">
        <v>65534</v>
      </c>
      <c r="D6411" s="7" t="n">
        <v>2</v>
      </c>
      <c r="E6411" s="7" t="n">
        <v>-29.6100006103516</v>
      </c>
      <c r="F6411" s="7" t="n">
        <v>13.6199998855591</v>
      </c>
      <c r="G6411" s="7" t="n">
        <v>84.3499984741211</v>
      </c>
    </row>
    <row r="6412" spans="1:7">
      <c r="A6412" t="s">
        <v>4</v>
      </c>
      <c r="B6412" s="4" t="s">
        <v>5</v>
      </c>
      <c r="C6412" s="4" t="s">
        <v>10</v>
      </c>
      <c r="D6412" s="4" t="s">
        <v>14</v>
      </c>
      <c r="E6412" s="4" t="s">
        <v>9</v>
      </c>
      <c r="F6412" s="4" t="s">
        <v>14</v>
      </c>
      <c r="G6412" s="4" t="s">
        <v>10</v>
      </c>
    </row>
    <row r="6413" spans="1:7">
      <c r="A6413" t="n">
        <v>50056</v>
      </c>
      <c r="B6413" s="63" t="n">
        <v>96</v>
      </c>
      <c r="C6413" s="7" t="n">
        <v>65534</v>
      </c>
      <c r="D6413" s="7" t="n">
        <v>0</v>
      </c>
      <c r="E6413" s="7" t="n">
        <v>1094713344</v>
      </c>
      <c r="F6413" s="7" t="n">
        <v>1</v>
      </c>
      <c r="G6413" s="7" t="n">
        <v>128</v>
      </c>
    </row>
    <row r="6414" spans="1:7">
      <c r="A6414" t="s">
        <v>4</v>
      </c>
      <c r="B6414" s="4" t="s">
        <v>5</v>
      </c>
      <c r="C6414" s="4" t="s">
        <v>10</v>
      </c>
      <c r="D6414" s="4" t="s">
        <v>14</v>
      </c>
    </row>
    <row r="6415" spans="1:7">
      <c r="A6415" t="n">
        <v>50067</v>
      </c>
      <c r="B6415" s="56" t="n">
        <v>56</v>
      </c>
      <c r="C6415" s="7" t="n">
        <v>65534</v>
      </c>
      <c r="D6415" s="7" t="n">
        <v>0</v>
      </c>
    </row>
    <row r="6416" spans="1:7">
      <c r="A6416" t="s">
        <v>4</v>
      </c>
      <c r="B6416" s="4" t="s">
        <v>5</v>
      </c>
      <c r="C6416" s="4" t="s">
        <v>10</v>
      </c>
      <c r="D6416" s="4" t="s">
        <v>19</v>
      </c>
      <c r="E6416" s="4" t="s">
        <v>19</v>
      </c>
      <c r="F6416" s="4" t="s">
        <v>14</v>
      </c>
    </row>
    <row r="6417" spans="1:7">
      <c r="A6417" t="n">
        <v>50071</v>
      </c>
      <c r="B6417" s="60" t="n">
        <v>52</v>
      </c>
      <c r="C6417" s="7" t="n">
        <v>65534</v>
      </c>
      <c r="D6417" s="7" t="n">
        <v>104.300003051758</v>
      </c>
      <c r="E6417" s="7" t="n">
        <v>15</v>
      </c>
      <c r="F6417" s="7" t="n">
        <v>0</v>
      </c>
    </row>
    <row r="6418" spans="1:7">
      <c r="A6418" t="s">
        <v>4</v>
      </c>
      <c r="B6418" s="4" t="s">
        <v>5</v>
      </c>
      <c r="C6418" s="4" t="s">
        <v>10</v>
      </c>
    </row>
    <row r="6419" spans="1:7">
      <c r="A6419" t="n">
        <v>50083</v>
      </c>
      <c r="B6419" s="61" t="n">
        <v>54</v>
      </c>
      <c r="C6419" s="7" t="n">
        <v>65534</v>
      </c>
    </row>
    <row r="6420" spans="1:7">
      <c r="A6420" t="s">
        <v>4</v>
      </c>
      <c r="B6420" s="4" t="s">
        <v>5</v>
      </c>
    </row>
    <row r="6421" spans="1:7">
      <c r="A6421" t="n">
        <v>50086</v>
      </c>
      <c r="B6421" s="5" t="n">
        <v>1</v>
      </c>
    </row>
    <row r="6422" spans="1:7" s="3" customFormat="1" customHeight="0">
      <c r="A6422" s="3" t="s">
        <v>2</v>
      </c>
      <c r="B6422" s="3" t="s">
        <v>523</v>
      </c>
    </row>
    <row r="6423" spans="1:7">
      <c r="A6423" t="s">
        <v>4</v>
      </c>
      <c r="B6423" s="4" t="s">
        <v>5</v>
      </c>
      <c r="C6423" s="4" t="s">
        <v>10</v>
      </c>
      <c r="D6423" s="4" t="s">
        <v>14</v>
      </c>
    </row>
    <row r="6424" spans="1:7">
      <c r="A6424" t="n">
        <v>50088</v>
      </c>
      <c r="B6424" s="63" t="n">
        <v>96</v>
      </c>
      <c r="C6424" s="7" t="n">
        <v>65534</v>
      </c>
      <c r="D6424" s="7" t="n">
        <v>1</v>
      </c>
    </row>
    <row r="6425" spans="1:7">
      <c r="A6425" t="s">
        <v>4</v>
      </c>
      <c r="B6425" s="4" t="s">
        <v>5</v>
      </c>
      <c r="C6425" s="4" t="s">
        <v>10</v>
      </c>
      <c r="D6425" s="4" t="s">
        <v>14</v>
      </c>
      <c r="E6425" s="4" t="s">
        <v>19</v>
      </c>
      <c r="F6425" s="4" t="s">
        <v>19</v>
      </c>
      <c r="G6425" s="4" t="s">
        <v>19</v>
      </c>
    </row>
    <row r="6426" spans="1:7">
      <c r="A6426" t="n">
        <v>50092</v>
      </c>
      <c r="B6426" s="63" t="n">
        <v>96</v>
      </c>
      <c r="C6426" s="7" t="n">
        <v>65534</v>
      </c>
      <c r="D6426" s="7" t="n">
        <v>2</v>
      </c>
      <c r="E6426" s="7" t="n">
        <v>8</v>
      </c>
      <c r="F6426" s="7" t="n">
        <v>13.1999998092651</v>
      </c>
      <c r="G6426" s="7" t="n">
        <v>76.9499969482422</v>
      </c>
    </row>
    <row r="6427" spans="1:7">
      <c r="A6427" t="s">
        <v>4</v>
      </c>
      <c r="B6427" s="4" t="s">
        <v>5</v>
      </c>
      <c r="C6427" s="4" t="s">
        <v>10</v>
      </c>
      <c r="D6427" s="4" t="s">
        <v>14</v>
      </c>
      <c r="E6427" s="4" t="s">
        <v>19</v>
      </c>
      <c r="F6427" s="4" t="s">
        <v>19</v>
      </c>
      <c r="G6427" s="4" t="s">
        <v>19</v>
      </c>
    </row>
    <row r="6428" spans="1:7">
      <c r="A6428" t="n">
        <v>50108</v>
      </c>
      <c r="B6428" s="63" t="n">
        <v>96</v>
      </c>
      <c r="C6428" s="7" t="n">
        <v>65534</v>
      </c>
      <c r="D6428" s="7" t="n">
        <v>2</v>
      </c>
      <c r="E6428" s="7" t="n">
        <v>5.57000017166138</v>
      </c>
      <c r="F6428" s="7" t="n">
        <v>13.0100002288818</v>
      </c>
      <c r="G6428" s="7" t="n">
        <v>75.6399993896484</v>
      </c>
    </row>
    <row r="6429" spans="1:7">
      <c r="A6429" t="s">
        <v>4</v>
      </c>
      <c r="B6429" s="4" t="s">
        <v>5</v>
      </c>
      <c r="C6429" s="4" t="s">
        <v>10</v>
      </c>
      <c r="D6429" s="4" t="s">
        <v>14</v>
      </c>
      <c r="E6429" s="4" t="s">
        <v>19</v>
      </c>
      <c r="F6429" s="4" t="s">
        <v>19</v>
      </c>
      <c r="G6429" s="4" t="s">
        <v>19</v>
      </c>
    </row>
    <row r="6430" spans="1:7">
      <c r="A6430" t="n">
        <v>50124</v>
      </c>
      <c r="B6430" s="63" t="n">
        <v>96</v>
      </c>
      <c r="C6430" s="7" t="n">
        <v>65534</v>
      </c>
      <c r="D6430" s="7" t="n">
        <v>2</v>
      </c>
      <c r="E6430" s="7" t="n">
        <v>3.33999991416931</v>
      </c>
      <c r="F6430" s="7" t="n">
        <v>12.6599998474121</v>
      </c>
      <c r="G6430" s="7" t="n">
        <v>74.1900024414063</v>
      </c>
    </row>
    <row r="6431" spans="1:7">
      <c r="A6431" t="s">
        <v>4</v>
      </c>
      <c r="B6431" s="4" t="s">
        <v>5</v>
      </c>
      <c r="C6431" s="4" t="s">
        <v>10</v>
      </c>
      <c r="D6431" s="4" t="s">
        <v>14</v>
      </c>
      <c r="E6431" s="4" t="s">
        <v>19</v>
      </c>
      <c r="F6431" s="4" t="s">
        <v>19</v>
      </c>
      <c r="G6431" s="4" t="s">
        <v>19</v>
      </c>
    </row>
    <row r="6432" spans="1:7">
      <c r="A6432" t="n">
        <v>50140</v>
      </c>
      <c r="B6432" s="63" t="n">
        <v>96</v>
      </c>
      <c r="C6432" s="7" t="n">
        <v>65534</v>
      </c>
      <c r="D6432" s="7" t="n">
        <v>2</v>
      </c>
      <c r="E6432" s="7" t="n">
        <v>2.4300000667572</v>
      </c>
      <c r="F6432" s="7" t="n">
        <v>12.5699996948242</v>
      </c>
      <c r="G6432" s="7" t="n">
        <v>71.9000015258789</v>
      </c>
    </row>
    <row r="6433" spans="1:7">
      <c r="A6433" t="s">
        <v>4</v>
      </c>
      <c r="B6433" s="4" t="s">
        <v>5</v>
      </c>
      <c r="C6433" s="4" t="s">
        <v>10</v>
      </c>
      <c r="D6433" s="4" t="s">
        <v>14</v>
      </c>
      <c r="E6433" s="4" t="s">
        <v>19</v>
      </c>
      <c r="F6433" s="4" t="s">
        <v>19</v>
      </c>
      <c r="G6433" s="4" t="s">
        <v>19</v>
      </c>
    </row>
    <row r="6434" spans="1:7">
      <c r="A6434" t="n">
        <v>50156</v>
      </c>
      <c r="B6434" s="63" t="n">
        <v>96</v>
      </c>
      <c r="C6434" s="7" t="n">
        <v>65534</v>
      </c>
      <c r="D6434" s="7" t="n">
        <v>2</v>
      </c>
      <c r="E6434" s="7" t="n">
        <v>0.449999988079071</v>
      </c>
      <c r="F6434" s="7" t="n">
        <v>12.5299997329712</v>
      </c>
      <c r="G6434" s="7" t="n">
        <v>70.3300018310547</v>
      </c>
    </row>
    <row r="6435" spans="1:7">
      <c r="A6435" t="s">
        <v>4</v>
      </c>
      <c r="B6435" s="4" t="s">
        <v>5</v>
      </c>
      <c r="C6435" s="4" t="s">
        <v>10</v>
      </c>
      <c r="D6435" s="4" t="s">
        <v>14</v>
      </c>
      <c r="E6435" s="4" t="s">
        <v>19</v>
      </c>
      <c r="F6435" s="4" t="s">
        <v>19</v>
      </c>
      <c r="G6435" s="4" t="s">
        <v>19</v>
      </c>
    </row>
    <row r="6436" spans="1:7">
      <c r="A6436" t="n">
        <v>50172</v>
      </c>
      <c r="B6436" s="63" t="n">
        <v>96</v>
      </c>
      <c r="C6436" s="7" t="n">
        <v>65534</v>
      </c>
      <c r="D6436" s="7" t="n">
        <v>2</v>
      </c>
      <c r="E6436" s="7" t="n">
        <v>-1.07000005245209</v>
      </c>
      <c r="F6436" s="7" t="n">
        <v>12.5299997329712</v>
      </c>
      <c r="G6436" s="7" t="n">
        <v>71.2799987792969</v>
      </c>
    </row>
    <row r="6437" spans="1:7">
      <c r="A6437" t="s">
        <v>4</v>
      </c>
      <c r="B6437" s="4" t="s">
        <v>5</v>
      </c>
      <c r="C6437" s="4" t="s">
        <v>10</v>
      </c>
      <c r="D6437" s="4" t="s">
        <v>14</v>
      </c>
      <c r="E6437" s="4" t="s">
        <v>9</v>
      </c>
      <c r="F6437" s="4" t="s">
        <v>14</v>
      </c>
      <c r="G6437" s="4" t="s">
        <v>10</v>
      </c>
    </row>
    <row r="6438" spans="1:7">
      <c r="A6438" t="n">
        <v>50188</v>
      </c>
      <c r="B6438" s="63" t="n">
        <v>96</v>
      </c>
      <c r="C6438" s="7" t="n">
        <v>65534</v>
      </c>
      <c r="D6438" s="7" t="n">
        <v>0</v>
      </c>
      <c r="E6438" s="7" t="n">
        <v>1090519040</v>
      </c>
      <c r="F6438" s="7" t="n">
        <v>1</v>
      </c>
      <c r="G6438" s="7" t="n">
        <v>128</v>
      </c>
    </row>
    <row r="6439" spans="1:7">
      <c r="A6439" t="s">
        <v>4</v>
      </c>
      <c r="B6439" s="4" t="s">
        <v>5</v>
      </c>
      <c r="C6439" s="4" t="s">
        <v>10</v>
      </c>
      <c r="D6439" s="4" t="s">
        <v>14</v>
      </c>
    </row>
    <row r="6440" spans="1:7">
      <c r="A6440" t="n">
        <v>50199</v>
      </c>
      <c r="B6440" s="56" t="n">
        <v>56</v>
      </c>
      <c r="C6440" s="7" t="n">
        <v>65534</v>
      </c>
      <c r="D6440" s="7" t="n">
        <v>0</v>
      </c>
    </row>
    <row r="6441" spans="1:7">
      <c r="A6441" t="s">
        <v>4</v>
      </c>
      <c r="B6441" s="4" t="s">
        <v>5</v>
      </c>
      <c r="C6441" s="4" t="s">
        <v>10</v>
      </c>
      <c r="D6441" s="4" t="s">
        <v>19</v>
      </c>
      <c r="E6441" s="4" t="s">
        <v>19</v>
      </c>
      <c r="F6441" s="4" t="s">
        <v>14</v>
      </c>
    </row>
    <row r="6442" spans="1:7">
      <c r="A6442" t="n">
        <v>50203</v>
      </c>
      <c r="B6442" s="60" t="n">
        <v>52</v>
      </c>
      <c r="C6442" s="7" t="n">
        <v>65534</v>
      </c>
      <c r="D6442" s="7" t="n">
        <v>296.200012207031</v>
      </c>
      <c r="E6442" s="7" t="n">
        <v>15</v>
      </c>
      <c r="F6442" s="7" t="n">
        <v>0</v>
      </c>
    </row>
    <row r="6443" spans="1:7">
      <c r="A6443" t="s">
        <v>4</v>
      </c>
      <c r="B6443" s="4" t="s">
        <v>5</v>
      </c>
      <c r="C6443" s="4" t="s">
        <v>10</v>
      </c>
    </row>
    <row r="6444" spans="1:7">
      <c r="A6444" t="n">
        <v>50215</v>
      </c>
      <c r="B6444" s="61" t="n">
        <v>54</v>
      </c>
      <c r="C6444" s="7" t="n">
        <v>65534</v>
      </c>
    </row>
    <row r="6445" spans="1:7">
      <c r="A6445" t="s">
        <v>4</v>
      </c>
      <c r="B6445" s="4" t="s">
        <v>5</v>
      </c>
      <c r="C6445" s="4" t="s">
        <v>10</v>
      </c>
    </row>
    <row r="6446" spans="1:7">
      <c r="A6446" t="n">
        <v>50218</v>
      </c>
      <c r="B6446" s="26" t="n">
        <v>16</v>
      </c>
      <c r="C6446" s="7" t="n">
        <v>300</v>
      </c>
    </row>
    <row r="6447" spans="1:7">
      <c r="A6447" t="s">
        <v>4</v>
      </c>
      <c r="B6447" s="4" t="s">
        <v>5</v>
      </c>
    </row>
    <row r="6448" spans="1:7">
      <c r="A6448" t="n">
        <v>50221</v>
      </c>
      <c r="B6448" s="5" t="n">
        <v>1</v>
      </c>
    </row>
    <row r="6449" spans="1:7" s="3" customFormat="1" customHeight="0">
      <c r="A6449" s="3" t="s">
        <v>2</v>
      </c>
      <c r="B6449" s="3" t="s">
        <v>524</v>
      </c>
    </row>
    <row r="6450" spans="1:7">
      <c r="A6450" t="s">
        <v>4</v>
      </c>
      <c r="B6450" s="4" t="s">
        <v>5</v>
      </c>
      <c r="C6450" s="4" t="s">
        <v>10</v>
      </c>
      <c r="D6450" s="4" t="s">
        <v>14</v>
      </c>
    </row>
    <row r="6451" spans="1:7">
      <c r="A6451" t="n">
        <v>50224</v>
      </c>
      <c r="B6451" s="63" t="n">
        <v>96</v>
      </c>
      <c r="C6451" s="7" t="n">
        <v>65534</v>
      </c>
      <c r="D6451" s="7" t="n">
        <v>1</v>
      </c>
    </row>
    <row r="6452" spans="1:7">
      <c r="A6452" t="s">
        <v>4</v>
      </c>
      <c r="B6452" s="4" t="s">
        <v>5</v>
      </c>
      <c r="C6452" s="4" t="s">
        <v>10</v>
      </c>
      <c r="D6452" s="4" t="s">
        <v>14</v>
      </c>
      <c r="E6452" s="4" t="s">
        <v>19</v>
      </c>
      <c r="F6452" s="4" t="s">
        <v>19</v>
      </c>
      <c r="G6452" s="4" t="s">
        <v>19</v>
      </c>
    </row>
    <row r="6453" spans="1:7">
      <c r="A6453" t="n">
        <v>50228</v>
      </c>
      <c r="B6453" s="63" t="n">
        <v>96</v>
      </c>
      <c r="C6453" s="7" t="n">
        <v>65534</v>
      </c>
      <c r="D6453" s="7" t="n">
        <v>2</v>
      </c>
      <c r="E6453" s="7" t="n">
        <v>-22.6599998474121</v>
      </c>
      <c r="F6453" s="7" t="n">
        <v>13.8900003433228</v>
      </c>
      <c r="G6453" s="7" t="n">
        <v>68.879997253418</v>
      </c>
    </row>
    <row r="6454" spans="1:7">
      <c r="A6454" t="s">
        <v>4</v>
      </c>
      <c r="B6454" s="4" t="s">
        <v>5</v>
      </c>
      <c r="C6454" s="4" t="s">
        <v>10</v>
      </c>
      <c r="D6454" s="4" t="s">
        <v>14</v>
      </c>
      <c r="E6454" s="4" t="s">
        <v>19</v>
      </c>
      <c r="F6454" s="4" t="s">
        <v>19</v>
      </c>
      <c r="G6454" s="4" t="s">
        <v>19</v>
      </c>
    </row>
    <row r="6455" spans="1:7">
      <c r="A6455" t="n">
        <v>50244</v>
      </c>
      <c r="B6455" s="63" t="n">
        <v>96</v>
      </c>
      <c r="C6455" s="7" t="n">
        <v>65534</v>
      </c>
      <c r="D6455" s="7" t="n">
        <v>2</v>
      </c>
      <c r="E6455" s="7" t="n">
        <v>-17.7399997711182</v>
      </c>
      <c r="F6455" s="7" t="n">
        <v>12.7799997329712</v>
      </c>
      <c r="G6455" s="7" t="n">
        <v>68.4000015258789</v>
      </c>
    </row>
    <row r="6456" spans="1:7">
      <c r="A6456" t="s">
        <v>4</v>
      </c>
      <c r="B6456" s="4" t="s">
        <v>5</v>
      </c>
      <c r="C6456" s="4" t="s">
        <v>10</v>
      </c>
      <c r="D6456" s="4" t="s">
        <v>14</v>
      </c>
      <c r="E6456" s="4" t="s">
        <v>19</v>
      </c>
      <c r="F6456" s="4" t="s">
        <v>19</v>
      </c>
      <c r="G6456" s="4" t="s">
        <v>19</v>
      </c>
    </row>
    <row r="6457" spans="1:7">
      <c r="A6457" t="n">
        <v>50260</v>
      </c>
      <c r="B6457" s="63" t="n">
        <v>96</v>
      </c>
      <c r="C6457" s="7" t="n">
        <v>65534</v>
      </c>
      <c r="D6457" s="7" t="n">
        <v>2</v>
      </c>
      <c r="E6457" s="7" t="n">
        <v>-14.710000038147</v>
      </c>
      <c r="F6457" s="7" t="n">
        <v>12.6000003814697</v>
      </c>
      <c r="G6457" s="7" t="n">
        <v>70.2600021362305</v>
      </c>
    </row>
    <row r="6458" spans="1:7">
      <c r="A6458" t="s">
        <v>4</v>
      </c>
      <c r="B6458" s="4" t="s">
        <v>5</v>
      </c>
      <c r="C6458" s="4" t="s">
        <v>10</v>
      </c>
      <c r="D6458" s="4" t="s">
        <v>14</v>
      </c>
      <c r="E6458" s="4" t="s">
        <v>19</v>
      </c>
      <c r="F6458" s="4" t="s">
        <v>19</v>
      </c>
      <c r="G6458" s="4" t="s">
        <v>19</v>
      </c>
    </row>
    <row r="6459" spans="1:7">
      <c r="A6459" t="n">
        <v>50276</v>
      </c>
      <c r="B6459" s="63" t="n">
        <v>96</v>
      </c>
      <c r="C6459" s="7" t="n">
        <v>65534</v>
      </c>
      <c r="D6459" s="7" t="n">
        <v>2</v>
      </c>
      <c r="E6459" s="7" t="n">
        <v>-14.1800003051758</v>
      </c>
      <c r="F6459" s="7" t="n">
        <v>12.5500001907349</v>
      </c>
      <c r="G6459" s="7" t="n">
        <v>73.0100021362305</v>
      </c>
    </row>
    <row r="6460" spans="1:7">
      <c r="A6460" t="s">
        <v>4</v>
      </c>
      <c r="B6460" s="4" t="s">
        <v>5</v>
      </c>
      <c r="C6460" s="4" t="s">
        <v>10</v>
      </c>
      <c r="D6460" s="4" t="s">
        <v>14</v>
      </c>
      <c r="E6460" s="4" t="s">
        <v>19</v>
      </c>
      <c r="F6460" s="4" t="s">
        <v>19</v>
      </c>
      <c r="G6460" s="4" t="s">
        <v>19</v>
      </c>
    </row>
    <row r="6461" spans="1:7">
      <c r="A6461" t="n">
        <v>50292</v>
      </c>
      <c r="B6461" s="63" t="n">
        <v>96</v>
      </c>
      <c r="C6461" s="7" t="n">
        <v>65534</v>
      </c>
      <c r="D6461" s="7" t="n">
        <v>2</v>
      </c>
      <c r="E6461" s="7" t="n">
        <v>-12.710000038147</v>
      </c>
      <c r="F6461" s="7" t="n">
        <v>12.5500001907349</v>
      </c>
      <c r="G6461" s="7" t="n">
        <v>74.25</v>
      </c>
    </row>
    <row r="6462" spans="1:7">
      <c r="A6462" t="s">
        <v>4</v>
      </c>
      <c r="B6462" s="4" t="s">
        <v>5</v>
      </c>
      <c r="C6462" s="4" t="s">
        <v>10</v>
      </c>
      <c r="D6462" s="4" t="s">
        <v>14</v>
      </c>
      <c r="E6462" s="4" t="s">
        <v>19</v>
      </c>
      <c r="F6462" s="4" t="s">
        <v>19</v>
      </c>
      <c r="G6462" s="4" t="s">
        <v>19</v>
      </c>
    </row>
    <row r="6463" spans="1:7">
      <c r="A6463" t="n">
        <v>50308</v>
      </c>
      <c r="B6463" s="63" t="n">
        <v>96</v>
      </c>
      <c r="C6463" s="7" t="n">
        <v>65534</v>
      </c>
      <c r="D6463" s="7" t="n">
        <v>2</v>
      </c>
      <c r="E6463" s="7" t="n">
        <v>-10.460000038147</v>
      </c>
      <c r="F6463" s="7" t="n">
        <v>12.539999961853</v>
      </c>
      <c r="G6463" s="7" t="n">
        <v>73.6999969482422</v>
      </c>
    </row>
    <row r="6464" spans="1:7">
      <c r="A6464" t="s">
        <v>4</v>
      </c>
      <c r="B6464" s="4" t="s">
        <v>5</v>
      </c>
      <c r="C6464" s="4" t="s">
        <v>10</v>
      </c>
      <c r="D6464" s="4" t="s">
        <v>14</v>
      </c>
      <c r="E6464" s="4" t="s">
        <v>9</v>
      </c>
      <c r="F6464" s="4" t="s">
        <v>14</v>
      </c>
      <c r="G6464" s="4" t="s">
        <v>10</v>
      </c>
    </row>
    <row r="6465" spans="1:7">
      <c r="A6465" t="n">
        <v>50324</v>
      </c>
      <c r="B6465" s="63" t="n">
        <v>96</v>
      </c>
      <c r="C6465" s="7" t="n">
        <v>65534</v>
      </c>
      <c r="D6465" s="7" t="n">
        <v>0</v>
      </c>
      <c r="E6465" s="7" t="n">
        <v>1090519040</v>
      </c>
      <c r="F6465" s="7" t="n">
        <v>1</v>
      </c>
      <c r="G6465" s="7" t="n">
        <v>128</v>
      </c>
    </row>
    <row r="6466" spans="1:7">
      <c r="A6466" t="s">
        <v>4</v>
      </c>
      <c r="B6466" s="4" t="s">
        <v>5</v>
      </c>
      <c r="C6466" s="4" t="s">
        <v>10</v>
      </c>
      <c r="D6466" s="4" t="s">
        <v>14</v>
      </c>
    </row>
    <row r="6467" spans="1:7">
      <c r="A6467" t="n">
        <v>50335</v>
      </c>
      <c r="B6467" s="56" t="n">
        <v>56</v>
      </c>
      <c r="C6467" s="7" t="n">
        <v>65534</v>
      </c>
      <c r="D6467" s="7" t="n">
        <v>0</v>
      </c>
    </row>
    <row r="6468" spans="1:7">
      <c r="A6468" t="s">
        <v>4</v>
      </c>
      <c r="B6468" s="4" t="s">
        <v>5</v>
      </c>
      <c r="C6468" s="4" t="s">
        <v>10</v>
      </c>
      <c r="D6468" s="4" t="s">
        <v>19</v>
      </c>
      <c r="E6468" s="4" t="s">
        <v>19</v>
      </c>
      <c r="F6468" s="4" t="s">
        <v>14</v>
      </c>
    </row>
    <row r="6469" spans="1:7">
      <c r="A6469" t="n">
        <v>50339</v>
      </c>
      <c r="B6469" s="60" t="n">
        <v>52</v>
      </c>
      <c r="C6469" s="7" t="n">
        <v>65534</v>
      </c>
      <c r="D6469" s="7" t="n">
        <v>95.6999969482422</v>
      </c>
      <c r="E6469" s="7" t="n">
        <v>15</v>
      </c>
      <c r="F6469" s="7" t="n">
        <v>0</v>
      </c>
    </row>
    <row r="6470" spans="1:7">
      <c r="A6470" t="s">
        <v>4</v>
      </c>
      <c r="B6470" s="4" t="s">
        <v>5</v>
      </c>
      <c r="C6470" s="4" t="s">
        <v>10</v>
      </c>
    </row>
    <row r="6471" spans="1:7">
      <c r="A6471" t="n">
        <v>50351</v>
      </c>
      <c r="B6471" s="61" t="n">
        <v>54</v>
      </c>
      <c r="C6471" s="7" t="n">
        <v>65534</v>
      </c>
    </row>
    <row r="6472" spans="1:7">
      <c r="A6472" t="s">
        <v>4</v>
      </c>
      <c r="B6472" s="4" t="s">
        <v>5</v>
      </c>
      <c r="C6472" s="4" t="s">
        <v>10</v>
      </c>
    </row>
    <row r="6473" spans="1:7">
      <c r="A6473" t="n">
        <v>50354</v>
      </c>
      <c r="B6473" s="26" t="n">
        <v>16</v>
      </c>
      <c r="C6473" s="7" t="n">
        <v>300</v>
      </c>
    </row>
    <row r="6474" spans="1:7">
      <c r="A6474" t="s">
        <v>4</v>
      </c>
      <c r="B6474" s="4" t="s">
        <v>5</v>
      </c>
    </row>
    <row r="6475" spans="1:7">
      <c r="A6475" t="n">
        <v>50357</v>
      </c>
      <c r="B6475" s="5" t="n">
        <v>1</v>
      </c>
    </row>
    <row r="6476" spans="1:7" s="3" customFormat="1" customHeight="0">
      <c r="A6476" s="3" t="s">
        <v>2</v>
      </c>
      <c r="B6476" s="3" t="s">
        <v>525</v>
      </c>
    </row>
    <row r="6477" spans="1:7">
      <c r="A6477" t="s">
        <v>4</v>
      </c>
      <c r="B6477" s="4" t="s">
        <v>5</v>
      </c>
      <c r="C6477" s="4" t="s">
        <v>10</v>
      </c>
      <c r="D6477" s="4" t="s">
        <v>14</v>
      </c>
    </row>
    <row r="6478" spans="1:7">
      <c r="A6478" t="n">
        <v>50360</v>
      </c>
      <c r="B6478" s="63" t="n">
        <v>96</v>
      </c>
      <c r="C6478" s="7" t="n">
        <v>65534</v>
      </c>
      <c r="D6478" s="7" t="n">
        <v>1</v>
      </c>
    </row>
    <row r="6479" spans="1:7">
      <c r="A6479" t="s">
        <v>4</v>
      </c>
      <c r="B6479" s="4" t="s">
        <v>5</v>
      </c>
      <c r="C6479" s="4" t="s">
        <v>10</v>
      </c>
      <c r="D6479" s="4" t="s">
        <v>14</v>
      </c>
      <c r="E6479" s="4" t="s">
        <v>19</v>
      </c>
      <c r="F6479" s="4" t="s">
        <v>19</v>
      </c>
      <c r="G6479" s="4" t="s">
        <v>19</v>
      </c>
    </row>
    <row r="6480" spans="1:7">
      <c r="A6480" t="n">
        <v>50364</v>
      </c>
      <c r="B6480" s="63" t="n">
        <v>96</v>
      </c>
      <c r="C6480" s="7" t="n">
        <v>65534</v>
      </c>
      <c r="D6480" s="7" t="n">
        <v>2</v>
      </c>
      <c r="E6480" s="7" t="n">
        <v>-5.07000017166138</v>
      </c>
      <c r="F6480" s="7" t="n">
        <v>12.7700004577637</v>
      </c>
      <c r="G6480" s="7" t="n">
        <v>89.7900009155273</v>
      </c>
    </row>
    <row r="6481" spans="1:7">
      <c r="A6481" t="s">
        <v>4</v>
      </c>
      <c r="B6481" s="4" t="s">
        <v>5</v>
      </c>
      <c r="C6481" s="4" t="s">
        <v>10</v>
      </c>
      <c r="D6481" s="4" t="s">
        <v>14</v>
      </c>
      <c r="E6481" s="4" t="s">
        <v>19</v>
      </c>
      <c r="F6481" s="4" t="s">
        <v>19</v>
      </c>
      <c r="G6481" s="4" t="s">
        <v>19</v>
      </c>
    </row>
    <row r="6482" spans="1:7">
      <c r="A6482" t="n">
        <v>50380</v>
      </c>
      <c r="B6482" s="63" t="n">
        <v>96</v>
      </c>
      <c r="C6482" s="7" t="n">
        <v>65534</v>
      </c>
      <c r="D6482" s="7" t="n">
        <v>2</v>
      </c>
      <c r="E6482" s="7" t="n">
        <v>-5.86999988555908</v>
      </c>
      <c r="F6482" s="7" t="n">
        <v>12.5900001525879</v>
      </c>
      <c r="G6482" s="7" t="n">
        <v>87.7900009155273</v>
      </c>
    </row>
    <row r="6483" spans="1:7">
      <c r="A6483" t="s">
        <v>4</v>
      </c>
      <c r="B6483" s="4" t="s">
        <v>5</v>
      </c>
      <c r="C6483" s="4" t="s">
        <v>10</v>
      </c>
      <c r="D6483" s="4" t="s">
        <v>14</v>
      </c>
      <c r="E6483" s="4" t="s">
        <v>19</v>
      </c>
      <c r="F6483" s="4" t="s">
        <v>19</v>
      </c>
      <c r="G6483" s="4" t="s">
        <v>19</v>
      </c>
    </row>
    <row r="6484" spans="1:7">
      <c r="A6484" t="n">
        <v>50396</v>
      </c>
      <c r="B6484" s="63" t="n">
        <v>96</v>
      </c>
      <c r="C6484" s="7" t="n">
        <v>65534</v>
      </c>
      <c r="D6484" s="7" t="n">
        <v>2</v>
      </c>
      <c r="E6484" s="7" t="n">
        <v>-5.48000001907349</v>
      </c>
      <c r="F6484" s="7" t="n">
        <v>12.5500001907349</v>
      </c>
      <c r="G6484" s="7" t="n">
        <v>82.4100036621094</v>
      </c>
    </row>
    <row r="6485" spans="1:7">
      <c r="A6485" t="s">
        <v>4</v>
      </c>
      <c r="B6485" s="4" t="s">
        <v>5</v>
      </c>
      <c r="C6485" s="4" t="s">
        <v>10</v>
      </c>
      <c r="D6485" s="4" t="s">
        <v>14</v>
      </c>
      <c r="E6485" s="4" t="s">
        <v>19</v>
      </c>
      <c r="F6485" s="4" t="s">
        <v>19</v>
      </c>
      <c r="G6485" s="4" t="s">
        <v>19</v>
      </c>
    </row>
    <row r="6486" spans="1:7">
      <c r="A6486" t="n">
        <v>50412</v>
      </c>
      <c r="B6486" s="63" t="n">
        <v>96</v>
      </c>
      <c r="C6486" s="7" t="n">
        <v>65534</v>
      </c>
      <c r="D6486" s="7" t="n">
        <v>2</v>
      </c>
      <c r="E6486" s="7" t="n">
        <v>-4.63000011444092</v>
      </c>
      <c r="F6486" s="7" t="n">
        <v>12.5299997329712</v>
      </c>
      <c r="G6486" s="7" t="n">
        <v>77.8899993896484</v>
      </c>
    </row>
    <row r="6487" spans="1:7">
      <c r="A6487" t="s">
        <v>4</v>
      </c>
      <c r="B6487" s="4" t="s">
        <v>5</v>
      </c>
      <c r="C6487" s="4" t="s">
        <v>10</v>
      </c>
      <c r="D6487" s="4" t="s">
        <v>14</v>
      </c>
      <c r="E6487" s="4" t="s">
        <v>9</v>
      </c>
      <c r="F6487" s="4" t="s">
        <v>14</v>
      </c>
      <c r="G6487" s="4" t="s">
        <v>10</v>
      </c>
    </row>
    <row r="6488" spans="1:7">
      <c r="A6488" t="n">
        <v>50428</v>
      </c>
      <c r="B6488" s="63" t="n">
        <v>96</v>
      </c>
      <c r="C6488" s="7" t="n">
        <v>65534</v>
      </c>
      <c r="D6488" s="7" t="n">
        <v>0</v>
      </c>
      <c r="E6488" s="7" t="n">
        <v>1090519040</v>
      </c>
      <c r="F6488" s="7" t="n">
        <v>1</v>
      </c>
      <c r="G6488" s="7" t="n">
        <v>128</v>
      </c>
    </row>
    <row r="6489" spans="1:7">
      <c r="A6489" t="s">
        <v>4</v>
      </c>
      <c r="B6489" s="4" t="s">
        <v>5</v>
      </c>
      <c r="C6489" s="4" t="s">
        <v>10</v>
      </c>
      <c r="D6489" s="4" t="s">
        <v>14</v>
      </c>
    </row>
    <row r="6490" spans="1:7">
      <c r="A6490" t="n">
        <v>50439</v>
      </c>
      <c r="B6490" s="56" t="n">
        <v>56</v>
      </c>
      <c r="C6490" s="7" t="n">
        <v>65534</v>
      </c>
      <c r="D6490" s="7" t="n">
        <v>0</v>
      </c>
    </row>
    <row r="6491" spans="1:7">
      <c r="A6491" t="s">
        <v>4</v>
      </c>
      <c r="B6491" s="4" t="s">
        <v>5</v>
      </c>
      <c r="C6491" s="4" t="s">
        <v>10</v>
      </c>
      <c r="D6491" s="4" t="s">
        <v>19</v>
      </c>
      <c r="E6491" s="4" t="s">
        <v>19</v>
      </c>
      <c r="F6491" s="4" t="s">
        <v>14</v>
      </c>
    </row>
    <row r="6492" spans="1:7">
      <c r="A6492" t="n">
        <v>50443</v>
      </c>
      <c r="B6492" s="60" t="n">
        <v>52</v>
      </c>
      <c r="C6492" s="7" t="n">
        <v>65534</v>
      </c>
      <c r="D6492" s="7" t="n">
        <v>198.800003051758</v>
      </c>
      <c r="E6492" s="7" t="n">
        <v>15</v>
      </c>
      <c r="F6492" s="7" t="n">
        <v>0</v>
      </c>
    </row>
    <row r="6493" spans="1:7">
      <c r="A6493" t="s">
        <v>4</v>
      </c>
      <c r="B6493" s="4" t="s">
        <v>5</v>
      </c>
      <c r="C6493" s="4" t="s">
        <v>10</v>
      </c>
    </row>
    <row r="6494" spans="1:7">
      <c r="A6494" t="n">
        <v>50455</v>
      </c>
      <c r="B6494" s="61" t="n">
        <v>54</v>
      </c>
      <c r="C6494" s="7" t="n">
        <v>65534</v>
      </c>
    </row>
    <row r="6495" spans="1:7">
      <c r="A6495" t="s">
        <v>4</v>
      </c>
      <c r="B6495" s="4" t="s">
        <v>5</v>
      </c>
      <c r="C6495" s="4" t="s">
        <v>10</v>
      </c>
    </row>
    <row r="6496" spans="1:7">
      <c r="A6496" t="n">
        <v>50458</v>
      </c>
      <c r="B6496" s="26" t="n">
        <v>16</v>
      </c>
      <c r="C6496" s="7" t="n">
        <v>300</v>
      </c>
    </row>
    <row r="6497" spans="1:7">
      <c r="A6497" t="s">
        <v>4</v>
      </c>
      <c r="B6497" s="4" t="s">
        <v>5</v>
      </c>
    </row>
    <row r="6498" spans="1:7">
      <c r="A6498" t="n">
        <v>50461</v>
      </c>
      <c r="B6498" s="5" t="n">
        <v>1</v>
      </c>
    </row>
    <row r="6499" spans="1:7" s="3" customFormat="1" customHeight="0">
      <c r="A6499" s="3" t="s">
        <v>2</v>
      </c>
      <c r="B6499" s="3" t="s">
        <v>526</v>
      </c>
    </row>
    <row r="6500" spans="1:7">
      <c r="A6500" t="s">
        <v>4</v>
      </c>
      <c r="B6500" s="4" t="s">
        <v>5</v>
      </c>
      <c r="C6500" s="4" t="s">
        <v>10</v>
      </c>
      <c r="D6500" s="4" t="s">
        <v>14</v>
      </c>
    </row>
    <row r="6501" spans="1:7">
      <c r="A6501" t="n">
        <v>50464</v>
      </c>
      <c r="B6501" s="63" t="n">
        <v>96</v>
      </c>
      <c r="C6501" s="7" t="n">
        <v>65534</v>
      </c>
      <c r="D6501" s="7" t="n">
        <v>1</v>
      </c>
    </row>
    <row r="6502" spans="1:7">
      <c r="A6502" t="s">
        <v>4</v>
      </c>
      <c r="B6502" s="4" t="s">
        <v>5</v>
      </c>
      <c r="C6502" s="4" t="s">
        <v>10</v>
      </c>
      <c r="D6502" s="4" t="s">
        <v>14</v>
      </c>
      <c r="E6502" s="4" t="s">
        <v>19</v>
      </c>
      <c r="F6502" s="4" t="s">
        <v>19</v>
      </c>
      <c r="G6502" s="4" t="s">
        <v>19</v>
      </c>
    </row>
    <row r="6503" spans="1:7">
      <c r="A6503" t="n">
        <v>50468</v>
      </c>
      <c r="B6503" s="63" t="n">
        <v>96</v>
      </c>
      <c r="C6503" s="7" t="n">
        <v>65534</v>
      </c>
      <c r="D6503" s="7" t="n">
        <v>2</v>
      </c>
      <c r="E6503" s="7" t="n">
        <v>-27.25</v>
      </c>
      <c r="F6503" s="7" t="n">
        <v>13.460000038147</v>
      </c>
      <c r="G6503" s="7" t="n">
        <v>82.5100021362305</v>
      </c>
    </row>
    <row r="6504" spans="1:7">
      <c r="A6504" t="s">
        <v>4</v>
      </c>
      <c r="B6504" s="4" t="s">
        <v>5</v>
      </c>
      <c r="C6504" s="4" t="s">
        <v>10</v>
      </c>
      <c r="D6504" s="4" t="s">
        <v>14</v>
      </c>
      <c r="E6504" s="4" t="s">
        <v>19</v>
      </c>
      <c r="F6504" s="4" t="s">
        <v>19</v>
      </c>
      <c r="G6504" s="4" t="s">
        <v>19</v>
      </c>
    </row>
    <row r="6505" spans="1:7">
      <c r="A6505" t="n">
        <v>50484</v>
      </c>
      <c r="B6505" s="63" t="n">
        <v>96</v>
      </c>
      <c r="C6505" s="7" t="n">
        <v>65534</v>
      </c>
      <c r="D6505" s="7" t="n">
        <v>2</v>
      </c>
      <c r="E6505" s="7" t="n">
        <v>-25.7000007629395</v>
      </c>
      <c r="F6505" s="7" t="n">
        <v>13.1599998474121</v>
      </c>
      <c r="G6505" s="7" t="n">
        <v>82.3600006103516</v>
      </c>
    </row>
    <row r="6506" spans="1:7">
      <c r="A6506" t="s">
        <v>4</v>
      </c>
      <c r="B6506" s="4" t="s">
        <v>5</v>
      </c>
      <c r="C6506" s="4" t="s">
        <v>10</v>
      </c>
      <c r="D6506" s="4" t="s">
        <v>14</v>
      </c>
      <c r="E6506" s="4" t="s">
        <v>19</v>
      </c>
      <c r="F6506" s="4" t="s">
        <v>19</v>
      </c>
      <c r="G6506" s="4" t="s">
        <v>19</v>
      </c>
    </row>
    <row r="6507" spans="1:7">
      <c r="A6507" t="n">
        <v>50500</v>
      </c>
      <c r="B6507" s="63" t="n">
        <v>96</v>
      </c>
      <c r="C6507" s="7" t="n">
        <v>65534</v>
      </c>
      <c r="D6507" s="7" t="n">
        <v>2</v>
      </c>
      <c r="E6507" s="7" t="n">
        <v>-22.6900005340576</v>
      </c>
      <c r="F6507" s="7" t="n">
        <v>12.75</v>
      </c>
      <c r="G6507" s="7" t="n">
        <v>82.5100021362305</v>
      </c>
    </row>
    <row r="6508" spans="1:7">
      <c r="A6508" t="s">
        <v>4</v>
      </c>
      <c r="B6508" s="4" t="s">
        <v>5</v>
      </c>
      <c r="C6508" s="4" t="s">
        <v>10</v>
      </c>
      <c r="D6508" s="4" t="s">
        <v>14</v>
      </c>
      <c r="E6508" s="4" t="s">
        <v>19</v>
      </c>
      <c r="F6508" s="4" t="s">
        <v>19</v>
      </c>
      <c r="G6508" s="4" t="s">
        <v>19</v>
      </c>
    </row>
    <row r="6509" spans="1:7">
      <c r="A6509" t="n">
        <v>50516</v>
      </c>
      <c r="B6509" s="63" t="n">
        <v>96</v>
      </c>
      <c r="C6509" s="7" t="n">
        <v>65534</v>
      </c>
      <c r="D6509" s="7" t="n">
        <v>2</v>
      </c>
      <c r="E6509" s="7" t="n">
        <v>-17.8400001525879</v>
      </c>
      <c r="F6509" s="7" t="n">
        <v>12.539999961853</v>
      </c>
      <c r="G6509" s="7" t="n">
        <v>82.7900009155273</v>
      </c>
    </row>
    <row r="6510" spans="1:7">
      <c r="A6510" t="s">
        <v>4</v>
      </c>
      <c r="B6510" s="4" t="s">
        <v>5</v>
      </c>
      <c r="C6510" s="4" t="s">
        <v>10</v>
      </c>
      <c r="D6510" s="4" t="s">
        <v>14</v>
      </c>
      <c r="E6510" s="4" t="s">
        <v>19</v>
      </c>
      <c r="F6510" s="4" t="s">
        <v>19</v>
      </c>
      <c r="G6510" s="4" t="s">
        <v>19</v>
      </c>
    </row>
    <row r="6511" spans="1:7">
      <c r="A6511" t="n">
        <v>50532</v>
      </c>
      <c r="B6511" s="63" t="n">
        <v>96</v>
      </c>
      <c r="C6511" s="7" t="n">
        <v>65534</v>
      </c>
      <c r="D6511" s="7" t="n">
        <v>2</v>
      </c>
      <c r="E6511" s="7" t="n">
        <v>-13.710000038147</v>
      </c>
      <c r="F6511" s="7" t="n">
        <v>12.5299997329712</v>
      </c>
      <c r="G6511" s="7" t="n">
        <v>80.8899993896484</v>
      </c>
    </row>
    <row r="6512" spans="1:7">
      <c r="A6512" t="s">
        <v>4</v>
      </c>
      <c r="B6512" s="4" t="s">
        <v>5</v>
      </c>
      <c r="C6512" s="4" t="s">
        <v>10</v>
      </c>
      <c r="D6512" s="4" t="s">
        <v>14</v>
      </c>
      <c r="E6512" s="4" t="s">
        <v>19</v>
      </c>
      <c r="F6512" s="4" t="s">
        <v>19</v>
      </c>
      <c r="G6512" s="4" t="s">
        <v>19</v>
      </c>
    </row>
    <row r="6513" spans="1:7">
      <c r="A6513" t="n">
        <v>50548</v>
      </c>
      <c r="B6513" s="63" t="n">
        <v>96</v>
      </c>
      <c r="C6513" s="7" t="n">
        <v>65534</v>
      </c>
      <c r="D6513" s="7" t="n">
        <v>2</v>
      </c>
      <c r="E6513" s="7" t="n">
        <v>-9.06999969482422</v>
      </c>
      <c r="F6513" s="7" t="n">
        <v>12.539999961853</v>
      </c>
      <c r="G6513" s="7" t="n">
        <v>77.0400009155273</v>
      </c>
    </row>
    <row r="6514" spans="1:7">
      <c r="A6514" t="s">
        <v>4</v>
      </c>
      <c r="B6514" s="4" t="s">
        <v>5</v>
      </c>
      <c r="C6514" s="4" t="s">
        <v>10</v>
      </c>
      <c r="D6514" s="4" t="s">
        <v>14</v>
      </c>
      <c r="E6514" s="4" t="s">
        <v>9</v>
      </c>
      <c r="F6514" s="4" t="s">
        <v>14</v>
      </c>
      <c r="G6514" s="4" t="s">
        <v>10</v>
      </c>
    </row>
    <row r="6515" spans="1:7">
      <c r="A6515" t="n">
        <v>50564</v>
      </c>
      <c r="B6515" s="63" t="n">
        <v>96</v>
      </c>
      <c r="C6515" s="7" t="n">
        <v>65534</v>
      </c>
      <c r="D6515" s="7" t="n">
        <v>0</v>
      </c>
      <c r="E6515" s="7" t="n">
        <v>1090519040</v>
      </c>
      <c r="F6515" s="7" t="n">
        <v>2</v>
      </c>
      <c r="G6515" s="7" t="n">
        <v>128</v>
      </c>
    </row>
    <row r="6516" spans="1:7">
      <c r="A6516" t="s">
        <v>4</v>
      </c>
      <c r="B6516" s="4" t="s">
        <v>5</v>
      </c>
      <c r="C6516" s="4" t="s">
        <v>10</v>
      </c>
      <c r="D6516" s="4" t="s">
        <v>14</v>
      </c>
    </row>
    <row r="6517" spans="1:7">
      <c r="A6517" t="n">
        <v>50575</v>
      </c>
      <c r="B6517" s="56" t="n">
        <v>56</v>
      </c>
      <c r="C6517" s="7" t="n">
        <v>65534</v>
      </c>
      <c r="D6517" s="7" t="n">
        <v>0</v>
      </c>
    </row>
    <row r="6518" spans="1:7">
      <c r="A6518" t="s">
        <v>4</v>
      </c>
      <c r="B6518" s="4" t="s">
        <v>5</v>
      </c>
      <c r="C6518" s="4" t="s">
        <v>10</v>
      </c>
      <c r="D6518" s="4" t="s">
        <v>19</v>
      </c>
      <c r="E6518" s="4" t="s">
        <v>19</v>
      </c>
      <c r="F6518" s="4" t="s">
        <v>14</v>
      </c>
    </row>
    <row r="6519" spans="1:7">
      <c r="A6519" t="n">
        <v>50579</v>
      </c>
      <c r="B6519" s="60" t="n">
        <v>52</v>
      </c>
      <c r="C6519" s="7" t="n">
        <v>65534</v>
      </c>
      <c r="D6519" s="7" t="n">
        <v>129.699996948242</v>
      </c>
      <c r="E6519" s="7" t="n">
        <v>15</v>
      </c>
      <c r="F6519" s="7" t="n">
        <v>0</v>
      </c>
    </row>
    <row r="6520" spans="1:7">
      <c r="A6520" t="s">
        <v>4</v>
      </c>
      <c r="B6520" s="4" t="s">
        <v>5</v>
      </c>
      <c r="C6520" s="4" t="s">
        <v>10</v>
      </c>
    </row>
    <row r="6521" spans="1:7">
      <c r="A6521" t="n">
        <v>50591</v>
      </c>
      <c r="B6521" s="61" t="n">
        <v>54</v>
      </c>
      <c r="C6521" s="7" t="n">
        <v>65534</v>
      </c>
    </row>
    <row r="6522" spans="1:7">
      <c r="A6522" t="s">
        <v>4</v>
      </c>
      <c r="B6522" s="4" t="s">
        <v>5</v>
      </c>
      <c r="C6522" s="4" t="s">
        <v>10</v>
      </c>
    </row>
    <row r="6523" spans="1:7">
      <c r="A6523" t="n">
        <v>50594</v>
      </c>
      <c r="B6523" s="26" t="n">
        <v>16</v>
      </c>
      <c r="C6523" s="7" t="n">
        <v>300</v>
      </c>
    </row>
    <row r="6524" spans="1:7">
      <c r="A6524" t="s">
        <v>4</v>
      </c>
      <c r="B6524" s="4" t="s">
        <v>5</v>
      </c>
    </row>
    <row r="6525" spans="1:7">
      <c r="A6525" t="n">
        <v>50597</v>
      </c>
      <c r="B6525" s="5" t="n">
        <v>1</v>
      </c>
    </row>
    <row r="6526" spans="1:7" s="3" customFormat="1" customHeight="0">
      <c r="A6526" s="3" t="s">
        <v>2</v>
      </c>
      <c r="B6526" s="3" t="s">
        <v>527</v>
      </c>
    </row>
    <row r="6527" spans="1:7">
      <c r="A6527" t="s">
        <v>4</v>
      </c>
      <c r="B6527" s="4" t="s">
        <v>5</v>
      </c>
      <c r="C6527" s="4" t="s">
        <v>10</v>
      </c>
      <c r="D6527" s="4" t="s">
        <v>14</v>
      </c>
    </row>
    <row r="6528" spans="1:7">
      <c r="A6528" t="n">
        <v>50600</v>
      </c>
      <c r="B6528" s="63" t="n">
        <v>96</v>
      </c>
      <c r="C6528" s="7" t="n">
        <v>65534</v>
      </c>
      <c r="D6528" s="7" t="n">
        <v>1</v>
      </c>
    </row>
    <row r="6529" spans="1:7">
      <c r="A6529" t="s">
        <v>4</v>
      </c>
      <c r="B6529" s="4" t="s">
        <v>5</v>
      </c>
      <c r="C6529" s="4" t="s">
        <v>10</v>
      </c>
      <c r="D6529" s="4" t="s">
        <v>14</v>
      </c>
      <c r="E6529" s="4" t="s">
        <v>19</v>
      </c>
      <c r="F6529" s="4" t="s">
        <v>19</v>
      </c>
      <c r="G6529" s="4" t="s">
        <v>19</v>
      </c>
    </row>
    <row r="6530" spans="1:7">
      <c r="A6530" t="n">
        <v>50604</v>
      </c>
      <c r="B6530" s="63" t="n">
        <v>96</v>
      </c>
      <c r="C6530" s="7" t="n">
        <v>65534</v>
      </c>
      <c r="D6530" s="7" t="n">
        <v>2</v>
      </c>
      <c r="E6530" s="7" t="n">
        <v>-20.75</v>
      </c>
      <c r="F6530" s="7" t="n">
        <v>20.6100006103516</v>
      </c>
      <c r="G6530" s="7" t="n">
        <v>44.1100006103516</v>
      </c>
    </row>
    <row r="6531" spans="1:7">
      <c r="A6531" t="s">
        <v>4</v>
      </c>
      <c r="B6531" s="4" t="s">
        <v>5</v>
      </c>
      <c r="C6531" s="4" t="s">
        <v>10</v>
      </c>
      <c r="D6531" s="4" t="s">
        <v>14</v>
      </c>
      <c r="E6531" s="4" t="s">
        <v>19</v>
      </c>
      <c r="F6531" s="4" t="s">
        <v>19</v>
      </c>
      <c r="G6531" s="4" t="s">
        <v>19</v>
      </c>
    </row>
    <row r="6532" spans="1:7">
      <c r="A6532" t="n">
        <v>50620</v>
      </c>
      <c r="B6532" s="63" t="n">
        <v>96</v>
      </c>
      <c r="C6532" s="7" t="n">
        <v>65534</v>
      </c>
      <c r="D6532" s="7" t="n">
        <v>2</v>
      </c>
      <c r="E6532" s="7" t="n">
        <v>-10.4399995803833</v>
      </c>
      <c r="F6532" s="7" t="n">
        <v>19.7000007629395</v>
      </c>
      <c r="G6532" s="7" t="n">
        <v>53.5200004577637</v>
      </c>
    </row>
    <row r="6533" spans="1:7">
      <c r="A6533" t="s">
        <v>4</v>
      </c>
      <c r="B6533" s="4" t="s">
        <v>5</v>
      </c>
      <c r="C6533" s="4" t="s">
        <v>10</v>
      </c>
      <c r="D6533" s="4" t="s">
        <v>14</v>
      </c>
      <c r="E6533" s="4" t="s">
        <v>19</v>
      </c>
      <c r="F6533" s="4" t="s">
        <v>19</v>
      </c>
      <c r="G6533" s="4" t="s">
        <v>19</v>
      </c>
    </row>
    <row r="6534" spans="1:7">
      <c r="A6534" t="n">
        <v>50636</v>
      </c>
      <c r="B6534" s="63" t="n">
        <v>96</v>
      </c>
      <c r="C6534" s="7" t="n">
        <v>65534</v>
      </c>
      <c r="D6534" s="7" t="n">
        <v>2</v>
      </c>
      <c r="E6534" s="7" t="n">
        <v>-9.61999988555908</v>
      </c>
      <c r="F6534" s="7" t="n">
        <v>14.5799999237061</v>
      </c>
      <c r="G6534" s="7" t="n">
        <v>63.7799987792969</v>
      </c>
    </row>
    <row r="6535" spans="1:7">
      <c r="A6535" t="s">
        <v>4</v>
      </c>
      <c r="B6535" s="4" t="s">
        <v>5</v>
      </c>
      <c r="C6535" s="4" t="s">
        <v>10</v>
      </c>
      <c r="D6535" s="4" t="s">
        <v>14</v>
      </c>
      <c r="E6535" s="4" t="s">
        <v>9</v>
      </c>
      <c r="F6535" s="4" t="s">
        <v>14</v>
      </c>
      <c r="G6535" s="4" t="s">
        <v>10</v>
      </c>
    </row>
    <row r="6536" spans="1:7">
      <c r="A6536" t="n">
        <v>50652</v>
      </c>
      <c r="B6536" s="63" t="n">
        <v>96</v>
      </c>
      <c r="C6536" s="7" t="n">
        <v>65534</v>
      </c>
      <c r="D6536" s="7" t="n">
        <v>0</v>
      </c>
      <c r="E6536" s="7" t="n">
        <v>1084227584</v>
      </c>
      <c r="F6536" s="7" t="n">
        <v>0</v>
      </c>
      <c r="G6536" s="7" t="n">
        <v>0</v>
      </c>
    </row>
    <row r="6537" spans="1:7">
      <c r="A6537" t="s">
        <v>4</v>
      </c>
      <c r="B6537" s="4" t="s">
        <v>5</v>
      </c>
      <c r="C6537" s="4" t="s">
        <v>10</v>
      </c>
      <c r="D6537" s="4" t="s">
        <v>14</v>
      </c>
    </row>
    <row r="6538" spans="1:7">
      <c r="A6538" t="n">
        <v>50663</v>
      </c>
      <c r="B6538" s="56" t="n">
        <v>56</v>
      </c>
      <c r="C6538" s="7" t="n">
        <v>65534</v>
      </c>
      <c r="D6538" s="7" t="n">
        <v>0</v>
      </c>
    </row>
    <row r="6539" spans="1:7">
      <c r="A6539" t="s">
        <v>4</v>
      </c>
      <c r="B6539" s="4" t="s">
        <v>5</v>
      </c>
      <c r="C6539" s="4" t="s">
        <v>10</v>
      </c>
      <c r="D6539" s="4" t="s">
        <v>14</v>
      </c>
      <c r="E6539" s="4" t="s">
        <v>14</v>
      </c>
      <c r="F6539" s="4" t="s">
        <v>6</v>
      </c>
    </row>
    <row r="6540" spans="1:7">
      <c r="A6540" t="n">
        <v>50667</v>
      </c>
      <c r="B6540" s="32" t="n">
        <v>20</v>
      </c>
      <c r="C6540" s="7" t="n">
        <v>65534</v>
      </c>
      <c r="D6540" s="7" t="n">
        <v>3</v>
      </c>
      <c r="E6540" s="7" t="n">
        <v>11</v>
      </c>
      <c r="F6540" s="7" t="s">
        <v>528</v>
      </c>
    </row>
    <row r="6541" spans="1:7">
      <c r="A6541" t="s">
        <v>4</v>
      </c>
      <c r="B6541" s="4" t="s">
        <v>5</v>
      </c>
      <c r="C6541" s="4" t="s">
        <v>14</v>
      </c>
      <c r="D6541" s="4" t="s">
        <v>10</v>
      </c>
      <c r="E6541" s="4" t="s">
        <v>10</v>
      </c>
      <c r="F6541" s="4" t="s">
        <v>10</v>
      </c>
      <c r="G6541" s="4" t="s">
        <v>10</v>
      </c>
      <c r="H6541" s="4" t="s">
        <v>10</v>
      </c>
      <c r="I6541" s="4" t="s">
        <v>6</v>
      </c>
      <c r="J6541" s="4" t="s">
        <v>19</v>
      </c>
      <c r="K6541" s="4" t="s">
        <v>19</v>
      </c>
      <c r="L6541" s="4" t="s">
        <v>19</v>
      </c>
      <c r="M6541" s="4" t="s">
        <v>9</v>
      </c>
      <c r="N6541" s="4" t="s">
        <v>9</v>
      </c>
      <c r="O6541" s="4" t="s">
        <v>19</v>
      </c>
      <c r="P6541" s="4" t="s">
        <v>19</v>
      </c>
      <c r="Q6541" s="4" t="s">
        <v>19</v>
      </c>
      <c r="R6541" s="4" t="s">
        <v>19</v>
      </c>
      <c r="S6541" s="4" t="s">
        <v>14</v>
      </c>
    </row>
    <row r="6542" spans="1:7">
      <c r="A6542" t="n">
        <v>50692</v>
      </c>
      <c r="B6542" s="67" t="n">
        <v>39</v>
      </c>
      <c r="C6542" s="7" t="n">
        <v>12</v>
      </c>
      <c r="D6542" s="7" t="n">
        <v>65533</v>
      </c>
      <c r="E6542" s="7" t="n">
        <v>200</v>
      </c>
      <c r="F6542" s="7" t="n">
        <v>0</v>
      </c>
      <c r="G6542" s="7" t="n">
        <v>65534</v>
      </c>
      <c r="H6542" s="7" t="n">
        <v>3</v>
      </c>
      <c r="I6542" s="7" t="s">
        <v>529</v>
      </c>
      <c r="J6542" s="7" t="n">
        <v>0</v>
      </c>
      <c r="K6542" s="7" t="n">
        <v>0</v>
      </c>
      <c r="L6542" s="7" t="n">
        <v>0</v>
      </c>
      <c r="M6542" s="7" t="n">
        <v>0</v>
      </c>
      <c r="N6542" s="7" t="n">
        <v>0</v>
      </c>
      <c r="O6542" s="7" t="n">
        <v>0</v>
      </c>
      <c r="P6542" s="7" t="n">
        <v>1</v>
      </c>
      <c r="Q6542" s="7" t="n">
        <v>1</v>
      </c>
      <c r="R6542" s="7" t="n">
        <v>1</v>
      </c>
      <c r="S6542" s="7" t="n">
        <v>100</v>
      </c>
    </row>
    <row r="6543" spans="1:7">
      <c r="A6543" t="s">
        <v>4</v>
      </c>
      <c r="B6543" s="4" t="s">
        <v>5</v>
      </c>
      <c r="C6543" s="4" t="s">
        <v>14</v>
      </c>
      <c r="D6543" s="4" t="s">
        <v>10</v>
      </c>
      <c r="E6543" s="4" t="s">
        <v>19</v>
      </c>
      <c r="F6543" s="4" t="s">
        <v>10</v>
      </c>
      <c r="G6543" s="4" t="s">
        <v>9</v>
      </c>
      <c r="H6543" s="4" t="s">
        <v>9</v>
      </c>
      <c r="I6543" s="4" t="s">
        <v>10</v>
      </c>
      <c r="J6543" s="4" t="s">
        <v>10</v>
      </c>
      <c r="K6543" s="4" t="s">
        <v>9</v>
      </c>
      <c r="L6543" s="4" t="s">
        <v>9</v>
      </c>
      <c r="M6543" s="4" t="s">
        <v>9</v>
      </c>
      <c r="N6543" s="4" t="s">
        <v>9</v>
      </c>
      <c r="O6543" s="4" t="s">
        <v>6</v>
      </c>
    </row>
    <row r="6544" spans="1:7">
      <c r="A6544" t="n">
        <v>50751</v>
      </c>
      <c r="B6544" s="11" t="n">
        <v>50</v>
      </c>
      <c r="C6544" s="7" t="n">
        <v>0</v>
      </c>
      <c r="D6544" s="7" t="n">
        <v>4163</v>
      </c>
      <c r="E6544" s="7" t="n">
        <v>1</v>
      </c>
      <c r="F6544" s="7" t="n">
        <v>400</v>
      </c>
      <c r="G6544" s="7" t="n">
        <v>0</v>
      </c>
      <c r="H6544" s="7" t="n">
        <v>1077936128</v>
      </c>
      <c r="I6544" s="7" t="n">
        <v>0</v>
      </c>
      <c r="J6544" s="7" t="n">
        <v>65533</v>
      </c>
      <c r="K6544" s="7" t="n">
        <v>0</v>
      </c>
      <c r="L6544" s="7" t="n">
        <v>0</v>
      </c>
      <c r="M6544" s="7" t="n">
        <v>0</v>
      </c>
      <c r="N6544" s="7" t="n">
        <v>0</v>
      </c>
      <c r="O6544" s="7" t="s">
        <v>13</v>
      </c>
    </row>
    <row r="6545" spans="1:19">
      <c r="A6545" t="s">
        <v>4</v>
      </c>
      <c r="B6545" s="4" t="s">
        <v>5</v>
      </c>
      <c r="C6545" s="4" t="s">
        <v>10</v>
      </c>
      <c r="D6545" s="4" t="s">
        <v>14</v>
      </c>
    </row>
    <row r="6546" spans="1:19">
      <c r="A6546" t="n">
        <v>50790</v>
      </c>
      <c r="B6546" s="63" t="n">
        <v>96</v>
      </c>
      <c r="C6546" s="7" t="n">
        <v>65534</v>
      </c>
      <c r="D6546" s="7" t="n">
        <v>1</v>
      </c>
    </row>
    <row r="6547" spans="1:19">
      <c r="A6547" t="s">
        <v>4</v>
      </c>
      <c r="B6547" s="4" t="s">
        <v>5</v>
      </c>
      <c r="C6547" s="4" t="s">
        <v>10</v>
      </c>
      <c r="D6547" s="4" t="s">
        <v>14</v>
      </c>
      <c r="E6547" s="4" t="s">
        <v>19</v>
      </c>
      <c r="F6547" s="4" t="s">
        <v>19</v>
      </c>
      <c r="G6547" s="4" t="s">
        <v>19</v>
      </c>
    </row>
    <row r="6548" spans="1:19">
      <c r="A6548" t="n">
        <v>50794</v>
      </c>
      <c r="B6548" s="63" t="n">
        <v>96</v>
      </c>
      <c r="C6548" s="7" t="n">
        <v>65534</v>
      </c>
      <c r="D6548" s="7" t="n">
        <v>2</v>
      </c>
      <c r="E6548" s="7" t="n">
        <v>-9.1899995803833</v>
      </c>
      <c r="F6548" s="7" t="n">
        <v>13.9700002670288</v>
      </c>
      <c r="G6548" s="7" t="n">
        <v>68.8199996948242</v>
      </c>
    </row>
    <row r="6549" spans="1:19">
      <c r="A6549" t="s">
        <v>4</v>
      </c>
      <c r="B6549" s="4" t="s">
        <v>5</v>
      </c>
      <c r="C6549" s="4" t="s">
        <v>10</v>
      </c>
      <c r="D6549" s="4" t="s">
        <v>14</v>
      </c>
      <c r="E6549" s="4" t="s">
        <v>19</v>
      </c>
      <c r="F6549" s="4" t="s">
        <v>19</v>
      </c>
      <c r="G6549" s="4" t="s">
        <v>19</v>
      </c>
    </row>
    <row r="6550" spans="1:19">
      <c r="A6550" t="n">
        <v>50810</v>
      </c>
      <c r="B6550" s="63" t="n">
        <v>96</v>
      </c>
      <c r="C6550" s="7" t="n">
        <v>65534</v>
      </c>
      <c r="D6550" s="7" t="n">
        <v>2</v>
      </c>
      <c r="E6550" s="7" t="n">
        <v>-9.27999973297119</v>
      </c>
      <c r="F6550" s="7" t="n">
        <v>13.6800003051758</v>
      </c>
      <c r="G6550" s="7" t="n">
        <v>77</v>
      </c>
    </row>
    <row r="6551" spans="1:19">
      <c r="A6551" t="s">
        <v>4</v>
      </c>
      <c r="B6551" s="4" t="s">
        <v>5</v>
      </c>
      <c r="C6551" s="4" t="s">
        <v>10</v>
      </c>
      <c r="D6551" s="4" t="s">
        <v>14</v>
      </c>
      <c r="E6551" s="4" t="s">
        <v>19</v>
      </c>
      <c r="F6551" s="4" t="s">
        <v>19</v>
      </c>
      <c r="G6551" s="4" t="s">
        <v>19</v>
      </c>
    </row>
    <row r="6552" spans="1:19">
      <c r="A6552" t="n">
        <v>50826</v>
      </c>
      <c r="B6552" s="63" t="n">
        <v>96</v>
      </c>
      <c r="C6552" s="7" t="n">
        <v>65534</v>
      </c>
      <c r="D6552" s="7" t="n">
        <v>2</v>
      </c>
      <c r="E6552" s="7" t="n">
        <v>-1.5900000333786</v>
      </c>
      <c r="F6552" s="7" t="n">
        <v>13.6800003051758</v>
      </c>
      <c r="G6552" s="7" t="n">
        <v>75.5599975585938</v>
      </c>
    </row>
    <row r="6553" spans="1:19">
      <c r="A6553" t="s">
        <v>4</v>
      </c>
      <c r="B6553" s="4" t="s">
        <v>5</v>
      </c>
      <c r="C6553" s="4" t="s">
        <v>10</v>
      </c>
      <c r="D6553" s="4" t="s">
        <v>14</v>
      </c>
      <c r="E6553" s="4" t="s">
        <v>19</v>
      </c>
      <c r="F6553" s="4" t="s">
        <v>19</v>
      </c>
      <c r="G6553" s="4" t="s">
        <v>19</v>
      </c>
    </row>
    <row r="6554" spans="1:19">
      <c r="A6554" t="n">
        <v>50842</v>
      </c>
      <c r="B6554" s="63" t="n">
        <v>96</v>
      </c>
      <c r="C6554" s="7" t="n">
        <v>65534</v>
      </c>
      <c r="D6554" s="7" t="n">
        <v>2</v>
      </c>
      <c r="E6554" s="7" t="n">
        <v>-5.05999994277954</v>
      </c>
      <c r="F6554" s="7" t="n">
        <v>13.6999998092651</v>
      </c>
      <c r="G6554" s="7" t="n">
        <v>68.5100021362305</v>
      </c>
    </row>
    <row r="6555" spans="1:19">
      <c r="A6555" t="s">
        <v>4</v>
      </c>
      <c r="B6555" s="4" t="s">
        <v>5</v>
      </c>
      <c r="C6555" s="4" t="s">
        <v>10</v>
      </c>
      <c r="D6555" s="4" t="s">
        <v>14</v>
      </c>
      <c r="E6555" s="4" t="s">
        <v>19</v>
      </c>
      <c r="F6555" s="4" t="s">
        <v>19</v>
      </c>
      <c r="G6555" s="4" t="s">
        <v>19</v>
      </c>
    </row>
    <row r="6556" spans="1:19">
      <c r="A6556" t="n">
        <v>50858</v>
      </c>
      <c r="B6556" s="63" t="n">
        <v>96</v>
      </c>
      <c r="C6556" s="7" t="n">
        <v>65534</v>
      </c>
      <c r="D6556" s="7" t="n">
        <v>2</v>
      </c>
      <c r="E6556" s="7" t="n">
        <v>-2.71000003814697</v>
      </c>
      <c r="F6556" s="7" t="n">
        <v>16.3799991607666</v>
      </c>
      <c r="G6556" s="7" t="n">
        <v>39.1599998474121</v>
      </c>
    </row>
    <row r="6557" spans="1:19">
      <c r="A6557" t="s">
        <v>4</v>
      </c>
      <c r="B6557" s="4" t="s">
        <v>5</v>
      </c>
      <c r="C6557" s="4" t="s">
        <v>10</v>
      </c>
      <c r="D6557" s="4" t="s">
        <v>14</v>
      </c>
      <c r="E6557" s="4" t="s">
        <v>9</v>
      </c>
      <c r="F6557" s="4" t="s">
        <v>14</v>
      </c>
      <c r="G6557" s="4" t="s">
        <v>10</v>
      </c>
    </row>
    <row r="6558" spans="1:19">
      <c r="A6558" t="n">
        <v>50874</v>
      </c>
      <c r="B6558" s="63" t="n">
        <v>96</v>
      </c>
      <c r="C6558" s="7" t="n">
        <v>65534</v>
      </c>
      <c r="D6558" s="7" t="n">
        <v>0</v>
      </c>
      <c r="E6558" s="7" t="n">
        <v>1092616192</v>
      </c>
      <c r="F6558" s="7" t="n">
        <v>0</v>
      </c>
      <c r="G6558" s="7" t="n">
        <v>0</v>
      </c>
    </row>
    <row r="6559" spans="1:19">
      <c r="A6559" t="s">
        <v>4</v>
      </c>
      <c r="B6559" s="4" t="s">
        <v>5</v>
      </c>
      <c r="C6559" s="4" t="s">
        <v>10</v>
      </c>
      <c r="D6559" s="4" t="s">
        <v>14</v>
      </c>
    </row>
    <row r="6560" spans="1:19">
      <c r="A6560" t="n">
        <v>50885</v>
      </c>
      <c r="B6560" s="56" t="n">
        <v>56</v>
      </c>
      <c r="C6560" s="7" t="n">
        <v>65534</v>
      </c>
      <c r="D6560" s="7" t="n">
        <v>0</v>
      </c>
    </row>
    <row r="6561" spans="1:7">
      <c r="A6561" t="s">
        <v>4</v>
      </c>
      <c r="B6561" s="4" t="s">
        <v>5</v>
      </c>
    </row>
    <row r="6562" spans="1:7">
      <c r="A6562" t="n">
        <v>50889</v>
      </c>
      <c r="B6562" s="5" t="n">
        <v>1</v>
      </c>
    </row>
    <row r="6563" spans="1:7" s="3" customFormat="1" customHeight="0">
      <c r="A6563" s="3" t="s">
        <v>2</v>
      </c>
      <c r="B6563" s="3" t="s">
        <v>530</v>
      </c>
    </row>
    <row r="6564" spans="1:7">
      <c r="A6564" t="s">
        <v>4</v>
      </c>
      <c r="B6564" s="4" t="s">
        <v>5</v>
      </c>
      <c r="C6564" s="4" t="s">
        <v>10</v>
      </c>
    </row>
    <row r="6565" spans="1:7">
      <c r="A6565" t="n">
        <v>50892</v>
      </c>
      <c r="B6565" s="26" t="n">
        <v>16</v>
      </c>
      <c r="C6565" s="7" t="n">
        <v>400</v>
      </c>
    </row>
    <row r="6566" spans="1:7">
      <c r="A6566" t="s">
        <v>4</v>
      </c>
      <c r="B6566" s="4" t="s">
        <v>5</v>
      </c>
      <c r="C6566" s="4" t="s">
        <v>14</v>
      </c>
      <c r="D6566" s="4" t="s">
        <v>10</v>
      </c>
      <c r="E6566" s="4" t="s">
        <v>10</v>
      </c>
      <c r="F6566" s="4" t="s">
        <v>14</v>
      </c>
    </row>
    <row r="6567" spans="1:7">
      <c r="A6567" t="n">
        <v>50895</v>
      </c>
      <c r="B6567" s="22" t="n">
        <v>25</v>
      </c>
      <c r="C6567" s="7" t="n">
        <v>1</v>
      </c>
      <c r="D6567" s="7" t="n">
        <v>160</v>
      </c>
      <c r="E6567" s="7" t="n">
        <v>570</v>
      </c>
      <c r="F6567" s="7" t="n">
        <v>1</v>
      </c>
    </row>
    <row r="6568" spans="1:7">
      <c r="A6568" t="s">
        <v>4</v>
      </c>
      <c r="B6568" s="4" t="s">
        <v>5</v>
      </c>
      <c r="C6568" s="4" t="s">
        <v>14</v>
      </c>
      <c r="D6568" s="4" t="s">
        <v>10</v>
      </c>
      <c r="E6568" s="4" t="s">
        <v>6</v>
      </c>
    </row>
    <row r="6569" spans="1:7">
      <c r="A6569" t="n">
        <v>50902</v>
      </c>
      <c r="B6569" s="35" t="n">
        <v>51</v>
      </c>
      <c r="C6569" s="7" t="n">
        <v>4</v>
      </c>
      <c r="D6569" s="7" t="n">
        <v>1570</v>
      </c>
      <c r="E6569" s="7" t="s">
        <v>292</v>
      </c>
    </row>
    <row r="6570" spans="1:7">
      <c r="A6570" t="s">
        <v>4</v>
      </c>
      <c r="B6570" s="4" t="s">
        <v>5</v>
      </c>
      <c r="C6570" s="4" t="s">
        <v>10</v>
      </c>
    </row>
    <row r="6571" spans="1:7">
      <c r="A6571" t="n">
        <v>50915</v>
      </c>
      <c r="B6571" s="26" t="n">
        <v>16</v>
      </c>
      <c r="C6571" s="7" t="n">
        <v>0</v>
      </c>
    </row>
    <row r="6572" spans="1:7">
      <c r="A6572" t="s">
        <v>4</v>
      </c>
      <c r="B6572" s="4" t="s">
        <v>5</v>
      </c>
      <c r="C6572" s="4" t="s">
        <v>10</v>
      </c>
      <c r="D6572" s="4" t="s">
        <v>88</v>
      </c>
      <c r="E6572" s="4" t="s">
        <v>14</v>
      </c>
      <c r="F6572" s="4" t="s">
        <v>14</v>
      </c>
      <c r="G6572" s="4" t="s">
        <v>14</v>
      </c>
    </row>
    <row r="6573" spans="1:7">
      <c r="A6573" t="n">
        <v>50918</v>
      </c>
      <c r="B6573" s="36" t="n">
        <v>26</v>
      </c>
      <c r="C6573" s="7" t="n">
        <v>1570</v>
      </c>
      <c r="D6573" s="7" t="s">
        <v>531</v>
      </c>
      <c r="E6573" s="7" t="n">
        <v>8</v>
      </c>
      <c r="F6573" s="7" t="n">
        <v>2</v>
      </c>
      <c r="G6573" s="7" t="n">
        <v>0</v>
      </c>
    </row>
    <row r="6574" spans="1:7">
      <c r="A6574" t="s">
        <v>4</v>
      </c>
      <c r="B6574" s="4" t="s">
        <v>5</v>
      </c>
      <c r="C6574" s="4" t="s">
        <v>10</v>
      </c>
      <c r="D6574" s="4" t="s">
        <v>14</v>
      </c>
      <c r="E6574" s="4" t="s">
        <v>14</v>
      </c>
      <c r="F6574" s="4" t="s">
        <v>6</v>
      </c>
    </row>
    <row r="6575" spans="1:7">
      <c r="A6575" t="n">
        <v>50932</v>
      </c>
      <c r="B6575" s="32" t="n">
        <v>20</v>
      </c>
      <c r="C6575" s="7" t="n">
        <v>1570</v>
      </c>
      <c r="D6575" s="7" t="n">
        <v>2</v>
      </c>
      <c r="E6575" s="7" t="n">
        <v>11</v>
      </c>
      <c r="F6575" s="7" t="s">
        <v>532</v>
      </c>
    </row>
    <row r="6576" spans="1:7">
      <c r="A6576" t="s">
        <v>4</v>
      </c>
      <c r="B6576" s="4" t="s">
        <v>5</v>
      </c>
      <c r="C6576" s="4" t="s">
        <v>10</v>
      </c>
    </row>
    <row r="6577" spans="1:7">
      <c r="A6577" t="n">
        <v>50958</v>
      </c>
      <c r="B6577" s="26" t="n">
        <v>16</v>
      </c>
      <c r="C6577" s="7" t="n">
        <v>450</v>
      </c>
    </row>
    <row r="6578" spans="1:7">
      <c r="A6578" t="s">
        <v>4</v>
      </c>
      <c r="B6578" s="4" t="s">
        <v>5</v>
      </c>
      <c r="C6578" s="4" t="s">
        <v>10</v>
      </c>
      <c r="D6578" s="4" t="s">
        <v>14</v>
      </c>
      <c r="E6578" s="4" t="s">
        <v>14</v>
      </c>
      <c r="F6578" s="4" t="s">
        <v>6</v>
      </c>
    </row>
    <row r="6579" spans="1:7">
      <c r="A6579" t="n">
        <v>50961</v>
      </c>
      <c r="B6579" s="32" t="n">
        <v>20</v>
      </c>
      <c r="C6579" s="7" t="n">
        <v>1661</v>
      </c>
      <c r="D6579" s="7" t="n">
        <v>2</v>
      </c>
      <c r="E6579" s="7" t="n">
        <v>11</v>
      </c>
      <c r="F6579" s="7" t="s">
        <v>533</v>
      </c>
    </row>
    <row r="6580" spans="1:7">
      <c r="A6580" t="s">
        <v>4</v>
      </c>
      <c r="B6580" s="4" t="s">
        <v>5</v>
      </c>
      <c r="C6580" s="4" t="s">
        <v>10</v>
      </c>
    </row>
    <row r="6581" spans="1:7">
      <c r="A6581" t="n">
        <v>50987</v>
      </c>
      <c r="B6581" s="26" t="n">
        <v>16</v>
      </c>
      <c r="C6581" s="7" t="n">
        <v>400</v>
      </c>
    </row>
    <row r="6582" spans="1:7">
      <c r="A6582" t="s">
        <v>4</v>
      </c>
      <c r="B6582" s="4" t="s">
        <v>5</v>
      </c>
      <c r="C6582" s="4" t="s">
        <v>10</v>
      </c>
      <c r="D6582" s="4" t="s">
        <v>14</v>
      </c>
      <c r="E6582" s="4" t="s">
        <v>14</v>
      </c>
      <c r="F6582" s="4" t="s">
        <v>6</v>
      </c>
    </row>
    <row r="6583" spans="1:7">
      <c r="A6583" t="n">
        <v>50990</v>
      </c>
      <c r="B6583" s="32" t="n">
        <v>20</v>
      </c>
      <c r="C6583" s="7" t="n">
        <v>1663</v>
      </c>
      <c r="D6583" s="7" t="n">
        <v>2</v>
      </c>
      <c r="E6583" s="7" t="n">
        <v>11</v>
      </c>
      <c r="F6583" s="7" t="s">
        <v>533</v>
      </c>
    </row>
    <row r="6584" spans="1:7">
      <c r="A6584" t="s">
        <v>4</v>
      </c>
      <c r="B6584" s="4" t="s">
        <v>5</v>
      </c>
      <c r="C6584" s="4" t="s">
        <v>10</v>
      </c>
    </row>
    <row r="6585" spans="1:7">
      <c r="A6585" t="n">
        <v>51016</v>
      </c>
      <c r="B6585" s="26" t="n">
        <v>16</v>
      </c>
      <c r="C6585" s="7" t="n">
        <v>400</v>
      </c>
    </row>
    <row r="6586" spans="1:7">
      <c r="A6586" t="s">
        <v>4</v>
      </c>
      <c r="B6586" s="4" t="s">
        <v>5</v>
      </c>
      <c r="C6586" s="4" t="s">
        <v>10</v>
      </c>
      <c r="D6586" s="4" t="s">
        <v>14</v>
      </c>
    </row>
    <row r="6587" spans="1:7">
      <c r="A6587" t="n">
        <v>51019</v>
      </c>
      <c r="B6587" s="58" t="n">
        <v>89</v>
      </c>
      <c r="C6587" s="7" t="n">
        <v>65533</v>
      </c>
      <c r="D6587" s="7" t="n">
        <v>0</v>
      </c>
    </row>
    <row r="6588" spans="1:7">
      <c r="A6588" t="s">
        <v>4</v>
      </c>
      <c r="B6588" s="4" t="s">
        <v>5</v>
      </c>
      <c r="C6588" s="4" t="s">
        <v>10</v>
      </c>
      <c r="D6588" s="4" t="s">
        <v>14</v>
      </c>
      <c r="E6588" s="4" t="s">
        <v>14</v>
      </c>
      <c r="F6588" s="4" t="s">
        <v>6</v>
      </c>
    </row>
    <row r="6589" spans="1:7">
      <c r="A6589" t="n">
        <v>51023</v>
      </c>
      <c r="B6589" s="32" t="n">
        <v>20</v>
      </c>
      <c r="C6589" s="7" t="n">
        <v>1662</v>
      </c>
      <c r="D6589" s="7" t="n">
        <v>2</v>
      </c>
      <c r="E6589" s="7" t="n">
        <v>11</v>
      </c>
      <c r="F6589" s="7" t="s">
        <v>533</v>
      </c>
    </row>
    <row r="6590" spans="1:7">
      <c r="A6590" t="s">
        <v>4</v>
      </c>
      <c r="B6590" s="4" t="s">
        <v>5</v>
      </c>
      <c r="C6590" s="4" t="s">
        <v>10</v>
      </c>
    </row>
    <row r="6591" spans="1:7">
      <c r="A6591" t="n">
        <v>51049</v>
      </c>
      <c r="B6591" s="26" t="n">
        <v>16</v>
      </c>
      <c r="C6591" s="7" t="n">
        <v>450</v>
      </c>
    </row>
    <row r="6592" spans="1:7">
      <c r="A6592" t="s">
        <v>4</v>
      </c>
      <c r="B6592" s="4" t="s">
        <v>5</v>
      </c>
      <c r="C6592" s="4" t="s">
        <v>14</v>
      </c>
      <c r="D6592" s="4" t="s">
        <v>10</v>
      </c>
      <c r="E6592" s="4" t="s">
        <v>10</v>
      </c>
      <c r="F6592" s="4" t="s">
        <v>14</v>
      </c>
    </row>
    <row r="6593" spans="1:6">
      <c r="A6593" t="n">
        <v>51052</v>
      </c>
      <c r="B6593" s="22" t="n">
        <v>25</v>
      </c>
      <c r="C6593" s="7" t="n">
        <v>1</v>
      </c>
      <c r="D6593" s="7" t="n">
        <v>60</v>
      </c>
      <c r="E6593" s="7" t="n">
        <v>500</v>
      </c>
      <c r="F6593" s="7" t="n">
        <v>2</v>
      </c>
    </row>
    <row r="6594" spans="1:6">
      <c r="A6594" t="s">
        <v>4</v>
      </c>
      <c r="B6594" s="4" t="s">
        <v>5</v>
      </c>
      <c r="C6594" s="4" t="s">
        <v>14</v>
      </c>
      <c r="D6594" s="4" t="s">
        <v>10</v>
      </c>
      <c r="E6594" s="4" t="s">
        <v>6</v>
      </c>
    </row>
    <row r="6595" spans="1:6">
      <c r="A6595" t="n">
        <v>51059</v>
      </c>
      <c r="B6595" s="35" t="n">
        <v>51</v>
      </c>
      <c r="C6595" s="7" t="n">
        <v>4</v>
      </c>
      <c r="D6595" s="7" t="n">
        <v>1572</v>
      </c>
      <c r="E6595" s="7" t="s">
        <v>292</v>
      </c>
    </row>
    <row r="6596" spans="1:6">
      <c r="A6596" t="s">
        <v>4</v>
      </c>
      <c r="B6596" s="4" t="s">
        <v>5</v>
      </c>
      <c r="C6596" s="4" t="s">
        <v>10</v>
      </c>
    </row>
    <row r="6597" spans="1:6">
      <c r="A6597" t="n">
        <v>51072</v>
      </c>
      <c r="B6597" s="26" t="n">
        <v>16</v>
      </c>
      <c r="C6597" s="7" t="n">
        <v>0</v>
      </c>
    </row>
    <row r="6598" spans="1:6">
      <c r="A6598" t="s">
        <v>4</v>
      </c>
      <c r="B6598" s="4" t="s">
        <v>5</v>
      </c>
      <c r="C6598" s="4" t="s">
        <v>10</v>
      </c>
      <c r="D6598" s="4" t="s">
        <v>88</v>
      </c>
      <c r="E6598" s="4" t="s">
        <v>14</v>
      </c>
      <c r="F6598" s="4" t="s">
        <v>14</v>
      </c>
      <c r="G6598" s="4" t="s">
        <v>14</v>
      </c>
    </row>
    <row r="6599" spans="1:6">
      <c r="A6599" t="n">
        <v>51075</v>
      </c>
      <c r="B6599" s="36" t="n">
        <v>26</v>
      </c>
      <c r="C6599" s="7" t="n">
        <v>1572</v>
      </c>
      <c r="D6599" s="7" t="s">
        <v>534</v>
      </c>
      <c r="E6599" s="7" t="n">
        <v>8</v>
      </c>
      <c r="F6599" s="7" t="n">
        <v>2</v>
      </c>
      <c r="G6599" s="7" t="n">
        <v>0</v>
      </c>
    </row>
    <row r="6600" spans="1:6">
      <c r="A6600" t="s">
        <v>4</v>
      </c>
      <c r="B6600" s="4" t="s">
        <v>5</v>
      </c>
      <c r="C6600" s="4" t="s">
        <v>10</v>
      </c>
      <c r="D6600" s="4" t="s">
        <v>14</v>
      </c>
      <c r="E6600" s="4" t="s">
        <v>14</v>
      </c>
      <c r="F6600" s="4" t="s">
        <v>6</v>
      </c>
    </row>
    <row r="6601" spans="1:6">
      <c r="A6601" t="n">
        <v>51105</v>
      </c>
      <c r="B6601" s="32" t="n">
        <v>20</v>
      </c>
      <c r="C6601" s="7" t="n">
        <v>1572</v>
      </c>
      <c r="D6601" s="7" t="n">
        <v>2</v>
      </c>
      <c r="E6601" s="7" t="n">
        <v>11</v>
      </c>
      <c r="F6601" s="7" t="s">
        <v>532</v>
      </c>
    </row>
    <row r="6602" spans="1:6">
      <c r="A6602" t="s">
        <v>4</v>
      </c>
      <c r="B6602" s="4" t="s">
        <v>5</v>
      </c>
      <c r="C6602" s="4" t="s">
        <v>10</v>
      </c>
    </row>
    <row r="6603" spans="1:6">
      <c r="A6603" t="n">
        <v>51131</v>
      </c>
      <c r="B6603" s="26" t="n">
        <v>16</v>
      </c>
      <c r="C6603" s="7" t="n">
        <v>400</v>
      </c>
    </row>
    <row r="6604" spans="1:6">
      <c r="A6604" t="s">
        <v>4</v>
      </c>
      <c r="B6604" s="4" t="s">
        <v>5</v>
      </c>
      <c r="C6604" s="4" t="s">
        <v>10</v>
      </c>
      <c r="D6604" s="4" t="s">
        <v>14</v>
      </c>
      <c r="E6604" s="4" t="s">
        <v>14</v>
      </c>
      <c r="F6604" s="4" t="s">
        <v>6</v>
      </c>
    </row>
    <row r="6605" spans="1:6">
      <c r="A6605" t="n">
        <v>51134</v>
      </c>
      <c r="B6605" s="32" t="n">
        <v>20</v>
      </c>
      <c r="C6605" s="7" t="n">
        <v>1660</v>
      </c>
      <c r="D6605" s="7" t="n">
        <v>2</v>
      </c>
      <c r="E6605" s="7" t="n">
        <v>11</v>
      </c>
      <c r="F6605" s="7" t="s">
        <v>533</v>
      </c>
    </row>
    <row r="6606" spans="1:6">
      <c r="A6606" t="s">
        <v>4</v>
      </c>
      <c r="B6606" s="4" t="s">
        <v>5</v>
      </c>
      <c r="C6606" s="4" t="s">
        <v>10</v>
      </c>
    </row>
    <row r="6607" spans="1:6">
      <c r="A6607" t="n">
        <v>51160</v>
      </c>
      <c r="B6607" s="26" t="n">
        <v>16</v>
      </c>
      <c r="C6607" s="7" t="n">
        <v>400</v>
      </c>
    </row>
    <row r="6608" spans="1:6">
      <c r="A6608" t="s">
        <v>4</v>
      </c>
      <c r="B6608" s="4" t="s">
        <v>5</v>
      </c>
      <c r="C6608" s="4" t="s">
        <v>10</v>
      </c>
      <c r="D6608" s="4" t="s">
        <v>14</v>
      </c>
      <c r="E6608" s="4" t="s">
        <v>14</v>
      </c>
      <c r="F6608" s="4" t="s">
        <v>6</v>
      </c>
    </row>
    <row r="6609" spans="1:7">
      <c r="A6609" t="n">
        <v>51163</v>
      </c>
      <c r="B6609" s="32" t="n">
        <v>20</v>
      </c>
      <c r="C6609" s="7" t="n">
        <v>1571</v>
      </c>
      <c r="D6609" s="7" t="n">
        <v>2</v>
      </c>
      <c r="E6609" s="7" t="n">
        <v>11</v>
      </c>
      <c r="F6609" s="7" t="s">
        <v>532</v>
      </c>
    </row>
    <row r="6610" spans="1:7">
      <c r="A6610" t="s">
        <v>4</v>
      </c>
      <c r="B6610" s="4" t="s">
        <v>5</v>
      </c>
      <c r="C6610" s="4" t="s">
        <v>10</v>
      </c>
    </row>
    <row r="6611" spans="1:7">
      <c r="A6611" t="n">
        <v>51189</v>
      </c>
      <c r="B6611" s="26" t="n">
        <v>16</v>
      </c>
      <c r="C6611" s="7" t="n">
        <v>150</v>
      </c>
    </row>
    <row r="6612" spans="1:7">
      <c r="A6612" t="s">
        <v>4</v>
      </c>
      <c r="B6612" s="4" t="s">
        <v>5</v>
      </c>
      <c r="C6612" s="4" t="s">
        <v>10</v>
      </c>
      <c r="D6612" s="4" t="s">
        <v>14</v>
      </c>
    </row>
    <row r="6613" spans="1:7">
      <c r="A6613" t="n">
        <v>51192</v>
      </c>
      <c r="B6613" s="58" t="n">
        <v>89</v>
      </c>
      <c r="C6613" s="7" t="n">
        <v>65533</v>
      </c>
      <c r="D6613" s="7" t="n">
        <v>0</v>
      </c>
    </row>
    <row r="6614" spans="1:7">
      <c r="A6614" t="s">
        <v>4</v>
      </c>
      <c r="B6614" s="4" t="s">
        <v>5</v>
      </c>
      <c r="C6614" s="4" t="s">
        <v>10</v>
      </c>
      <c r="D6614" s="4" t="s">
        <v>14</v>
      </c>
      <c r="E6614" s="4" t="s">
        <v>6</v>
      </c>
      <c r="F6614" s="4" t="s">
        <v>19</v>
      </c>
      <c r="G6614" s="4" t="s">
        <v>19</v>
      </c>
      <c r="H6614" s="4" t="s">
        <v>19</v>
      </c>
    </row>
    <row r="6615" spans="1:7">
      <c r="A6615" t="n">
        <v>51196</v>
      </c>
      <c r="B6615" s="40" t="n">
        <v>48</v>
      </c>
      <c r="C6615" s="7" t="n">
        <v>1000</v>
      </c>
      <c r="D6615" s="7" t="n">
        <v>0</v>
      </c>
      <c r="E6615" s="7" t="s">
        <v>334</v>
      </c>
      <c r="F6615" s="7" t="n">
        <v>-1</v>
      </c>
      <c r="G6615" s="7" t="n">
        <v>1</v>
      </c>
      <c r="H6615" s="7" t="n">
        <v>0</v>
      </c>
    </row>
    <row r="6616" spans="1:7">
      <c r="A6616" t="s">
        <v>4</v>
      </c>
      <c r="B6616" s="4" t="s">
        <v>5</v>
      </c>
    </row>
    <row r="6617" spans="1:7">
      <c r="A6617" t="n">
        <v>51223</v>
      </c>
      <c r="B6617" s="5" t="n">
        <v>1</v>
      </c>
    </row>
    <row r="6618" spans="1:7" s="3" customFormat="1" customHeight="0">
      <c r="A6618" s="3" t="s">
        <v>2</v>
      </c>
      <c r="B6618" s="3" t="s">
        <v>535</v>
      </c>
    </row>
    <row r="6619" spans="1:7">
      <c r="A6619" t="s">
        <v>4</v>
      </c>
      <c r="B6619" s="4" t="s">
        <v>5</v>
      </c>
      <c r="C6619" s="4" t="s">
        <v>10</v>
      </c>
      <c r="D6619" s="4" t="s">
        <v>14</v>
      </c>
    </row>
    <row r="6620" spans="1:7">
      <c r="A6620" t="n">
        <v>51224</v>
      </c>
      <c r="B6620" s="56" t="n">
        <v>56</v>
      </c>
      <c r="C6620" s="7" t="n">
        <v>65534</v>
      </c>
      <c r="D6620" s="7" t="n">
        <v>1</v>
      </c>
    </row>
    <row r="6621" spans="1:7">
      <c r="A6621" t="s">
        <v>4</v>
      </c>
      <c r="B6621" s="4" t="s">
        <v>5</v>
      </c>
      <c r="C6621" s="4" t="s">
        <v>10</v>
      </c>
      <c r="D6621" s="4" t="s">
        <v>9</v>
      </c>
    </row>
    <row r="6622" spans="1:7">
      <c r="A6622" t="n">
        <v>51228</v>
      </c>
      <c r="B6622" s="41" t="n">
        <v>43</v>
      </c>
      <c r="C6622" s="7" t="n">
        <v>65534</v>
      </c>
      <c r="D6622" s="7" t="n">
        <v>128</v>
      </c>
    </row>
    <row r="6623" spans="1:7">
      <c r="A6623" t="s">
        <v>4</v>
      </c>
      <c r="B6623" s="4" t="s">
        <v>5</v>
      </c>
      <c r="C6623" s="4" t="s">
        <v>10</v>
      </c>
    </row>
    <row r="6624" spans="1:7">
      <c r="A6624" t="n">
        <v>51235</v>
      </c>
      <c r="B6624" s="26" t="n">
        <v>16</v>
      </c>
      <c r="C6624" s="7" t="n">
        <v>1500</v>
      </c>
    </row>
    <row r="6625" spans="1:8">
      <c r="A6625" t="s">
        <v>4</v>
      </c>
      <c r="B6625" s="4" t="s">
        <v>5</v>
      </c>
      <c r="C6625" s="4" t="s">
        <v>10</v>
      </c>
      <c r="D6625" s="4" t="s">
        <v>9</v>
      </c>
    </row>
    <row r="6626" spans="1:8">
      <c r="A6626" t="n">
        <v>51238</v>
      </c>
      <c r="B6626" s="55" t="n">
        <v>44</v>
      </c>
      <c r="C6626" s="7" t="n">
        <v>65534</v>
      </c>
      <c r="D6626" s="7" t="n">
        <v>128</v>
      </c>
    </row>
    <row r="6627" spans="1:8">
      <c r="A6627" t="s">
        <v>4</v>
      </c>
      <c r="B6627" s="4" t="s">
        <v>5</v>
      </c>
      <c r="C6627" s="4" t="s">
        <v>10</v>
      </c>
      <c r="D6627" s="4" t="s">
        <v>14</v>
      </c>
      <c r="E6627" s="4" t="s">
        <v>6</v>
      </c>
      <c r="F6627" s="4" t="s">
        <v>19</v>
      </c>
      <c r="G6627" s="4" t="s">
        <v>19</v>
      </c>
      <c r="H6627" s="4" t="s">
        <v>19</v>
      </c>
    </row>
    <row r="6628" spans="1:8">
      <c r="A6628" t="n">
        <v>51245</v>
      </c>
      <c r="B6628" s="40" t="n">
        <v>48</v>
      </c>
      <c r="C6628" s="7" t="n">
        <v>65534</v>
      </c>
      <c r="D6628" s="7" t="n">
        <v>0</v>
      </c>
      <c r="E6628" s="7" t="s">
        <v>334</v>
      </c>
      <c r="F6628" s="7" t="n">
        <v>-1</v>
      </c>
      <c r="G6628" s="7" t="n">
        <v>1</v>
      </c>
      <c r="H6628" s="7" t="n">
        <v>1.40129846432482e-45</v>
      </c>
    </row>
    <row r="6629" spans="1:8">
      <c r="A6629" t="s">
        <v>4</v>
      </c>
      <c r="B6629" s="4" t="s">
        <v>5</v>
      </c>
      <c r="C6629" s="4" t="s">
        <v>10</v>
      </c>
      <c r="D6629" s="4" t="s">
        <v>19</v>
      </c>
      <c r="E6629" s="4" t="s">
        <v>19</v>
      </c>
      <c r="F6629" s="4" t="s">
        <v>19</v>
      </c>
      <c r="G6629" s="4" t="s">
        <v>19</v>
      </c>
    </row>
    <row r="6630" spans="1:8">
      <c r="A6630" t="n">
        <v>51272</v>
      </c>
      <c r="B6630" s="30" t="n">
        <v>46</v>
      </c>
      <c r="C6630" s="7" t="n">
        <v>65534</v>
      </c>
      <c r="D6630" s="7" t="n">
        <v>46.6500015258789</v>
      </c>
      <c r="E6630" s="7" t="n">
        <v>22.7600002288818</v>
      </c>
      <c r="F6630" s="7" t="n">
        <v>10.9399995803833</v>
      </c>
      <c r="G6630" s="7" t="n">
        <v>180</v>
      </c>
    </row>
    <row r="6631" spans="1:8">
      <c r="A6631" t="s">
        <v>4</v>
      </c>
      <c r="B6631" s="4" t="s">
        <v>5</v>
      </c>
      <c r="C6631" s="4" t="s">
        <v>10</v>
      </c>
      <c r="D6631" s="4" t="s">
        <v>19</v>
      </c>
      <c r="E6631" s="4" t="s">
        <v>19</v>
      </c>
      <c r="F6631" s="4" t="s">
        <v>19</v>
      </c>
      <c r="G6631" s="4" t="s">
        <v>19</v>
      </c>
    </row>
    <row r="6632" spans="1:8">
      <c r="A6632" t="n">
        <v>51291</v>
      </c>
      <c r="B6632" s="30" t="n">
        <v>46</v>
      </c>
      <c r="C6632" s="7" t="n">
        <v>65534</v>
      </c>
      <c r="D6632" s="7" t="n">
        <v>27.9699993133545</v>
      </c>
      <c r="E6632" s="7" t="n">
        <v>23.5100002288818</v>
      </c>
      <c r="F6632" s="7" t="n">
        <v>8.88000011444092</v>
      </c>
      <c r="G6632" s="7" t="n">
        <v>8.69999980926514</v>
      </c>
    </row>
    <row r="6633" spans="1:8">
      <c r="A6633" t="s">
        <v>4</v>
      </c>
      <c r="B6633" s="4" t="s">
        <v>5</v>
      </c>
      <c r="C6633" s="4" t="s">
        <v>10</v>
      </c>
      <c r="D6633" s="4" t="s">
        <v>10</v>
      </c>
      <c r="E6633" s="4" t="s">
        <v>19</v>
      </c>
      <c r="F6633" s="4" t="s">
        <v>19</v>
      </c>
      <c r="G6633" s="4" t="s">
        <v>19</v>
      </c>
      <c r="H6633" s="4" t="s">
        <v>19</v>
      </c>
      <c r="I6633" s="4" t="s">
        <v>14</v>
      </c>
      <c r="J6633" s="4" t="s">
        <v>10</v>
      </c>
    </row>
    <row r="6634" spans="1:8">
      <c r="A6634" t="n">
        <v>51310</v>
      </c>
      <c r="B6634" s="54" t="n">
        <v>55</v>
      </c>
      <c r="C6634" s="7" t="n">
        <v>65534</v>
      </c>
      <c r="D6634" s="7" t="n">
        <v>65533</v>
      </c>
      <c r="E6634" s="7" t="n">
        <v>65.4199981689453</v>
      </c>
      <c r="F6634" s="7" t="n">
        <v>33.6199989318848</v>
      </c>
      <c r="G6634" s="7" t="n">
        <v>134.199996948242</v>
      </c>
      <c r="H6634" s="7" t="n">
        <v>10</v>
      </c>
      <c r="I6634" s="7" t="n">
        <v>1</v>
      </c>
      <c r="J6634" s="7" t="n">
        <v>0</v>
      </c>
    </row>
    <row r="6635" spans="1:8">
      <c r="A6635" t="s">
        <v>4</v>
      </c>
      <c r="B6635" s="4" t="s">
        <v>5</v>
      </c>
      <c r="C6635" s="4" t="s">
        <v>10</v>
      </c>
      <c r="D6635" s="4" t="s">
        <v>14</v>
      </c>
    </row>
    <row r="6636" spans="1:8">
      <c r="A6636" t="n">
        <v>51334</v>
      </c>
      <c r="B6636" s="56" t="n">
        <v>56</v>
      </c>
      <c r="C6636" s="7" t="n">
        <v>65534</v>
      </c>
      <c r="D6636" s="7" t="n">
        <v>0</v>
      </c>
    </row>
    <row r="6637" spans="1:8">
      <c r="A6637" t="s">
        <v>4</v>
      </c>
      <c r="B6637" s="4" t="s">
        <v>5</v>
      </c>
      <c r="C6637" s="4" t="s">
        <v>10</v>
      </c>
      <c r="D6637" s="4" t="s">
        <v>9</v>
      </c>
    </row>
    <row r="6638" spans="1:8">
      <c r="A6638" t="n">
        <v>51338</v>
      </c>
      <c r="B6638" s="41" t="n">
        <v>43</v>
      </c>
      <c r="C6638" s="7" t="n">
        <v>65534</v>
      </c>
      <c r="D6638" s="7" t="n">
        <v>128</v>
      </c>
    </row>
    <row r="6639" spans="1:8">
      <c r="A6639" t="s">
        <v>4</v>
      </c>
      <c r="B6639" s="4" t="s">
        <v>5</v>
      </c>
    </row>
    <row r="6640" spans="1:8">
      <c r="A6640" t="n">
        <v>51345</v>
      </c>
      <c r="B6640" s="5" t="n">
        <v>1</v>
      </c>
    </row>
    <row r="6641" spans="1:10" s="3" customFormat="1" customHeight="0">
      <c r="A6641" s="3" t="s">
        <v>2</v>
      </c>
      <c r="B6641" s="3" t="s">
        <v>536</v>
      </c>
    </row>
    <row r="6642" spans="1:10">
      <c r="A6642" t="s">
        <v>4</v>
      </c>
      <c r="B6642" s="4" t="s">
        <v>5</v>
      </c>
      <c r="C6642" s="4" t="s">
        <v>10</v>
      </c>
      <c r="D6642" s="4" t="s">
        <v>19</v>
      </c>
      <c r="E6642" s="4" t="s">
        <v>19</v>
      </c>
      <c r="F6642" s="4" t="s">
        <v>19</v>
      </c>
      <c r="G6642" s="4" t="s">
        <v>10</v>
      </c>
      <c r="H6642" s="4" t="s">
        <v>10</v>
      </c>
    </row>
    <row r="6643" spans="1:10">
      <c r="A6643" t="n">
        <v>51348</v>
      </c>
      <c r="B6643" s="43" t="n">
        <v>60</v>
      </c>
      <c r="C6643" s="7" t="n">
        <v>65534</v>
      </c>
      <c r="D6643" s="7" t="n">
        <v>0</v>
      </c>
      <c r="E6643" s="7" t="n">
        <v>0</v>
      </c>
      <c r="F6643" s="7" t="n">
        <v>0</v>
      </c>
      <c r="G6643" s="7" t="n">
        <v>0</v>
      </c>
      <c r="H6643" s="7" t="n">
        <v>1</v>
      </c>
    </row>
    <row r="6644" spans="1:10">
      <c r="A6644" t="s">
        <v>4</v>
      </c>
      <c r="B6644" s="4" t="s">
        <v>5</v>
      </c>
      <c r="C6644" s="4" t="s">
        <v>10</v>
      </c>
      <c r="D6644" s="4" t="s">
        <v>19</v>
      </c>
      <c r="E6644" s="4" t="s">
        <v>19</v>
      </c>
      <c r="F6644" s="4" t="s">
        <v>19</v>
      </c>
      <c r="G6644" s="4" t="s">
        <v>10</v>
      </c>
      <c r="H6644" s="4" t="s">
        <v>10</v>
      </c>
    </row>
    <row r="6645" spans="1:10">
      <c r="A6645" t="n">
        <v>51367</v>
      </c>
      <c r="B6645" s="43" t="n">
        <v>60</v>
      </c>
      <c r="C6645" s="7" t="n">
        <v>65534</v>
      </c>
      <c r="D6645" s="7" t="n">
        <v>0</v>
      </c>
      <c r="E6645" s="7" t="n">
        <v>0</v>
      </c>
      <c r="F6645" s="7" t="n">
        <v>0</v>
      </c>
      <c r="G6645" s="7" t="n">
        <v>0</v>
      </c>
      <c r="H6645" s="7" t="n">
        <v>0</v>
      </c>
    </row>
    <row r="6646" spans="1:10">
      <c r="A6646" t="s">
        <v>4</v>
      </c>
      <c r="B6646" s="4" t="s">
        <v>5</v>
      </c>
      <c r="C6646" s="4" t="s">
        <v>10</v>
      </c>
      <c r="D6646" s="4" t="s">
        <v>10</v>
      </c>
      <c r="E6646" s="4" t="s">
        <v>10</v>
      </c>
    </row>
    <row r="6647" spans="1:10">
      <c r="A6647" t="n">
        <v>51386</v>
      </c>
      <c r="B6647" s="42" t="n">
        <v>61</v>
      </c>
      <c r="C6647" s="7" t="n">
        <v>65534</v>
      </c>
      <c r="D6647" s="7" t="n">
        <v>65533</v>
      </c>
      <c r="E6647" s="7" t="n">
        <v>0</v>
      </c>
    </row>
    <row r="6648" spans="1:10">
      <c r="A6648" t="s">
        <v>4</v>
      </c>
      <c r="B6648" s="4" t="s">
        <v>5</v>
      </c>
      <c r="C6648" s="4" t="s">
        <v>10</v>
      </c>
      <c r="D6648" s="4" t="s">
        <v>6</v>
      </c>
      <c r="E6648" s="4" t="s">
        <v>14</v>
      </c>
      <c r="F6648" s="4" t="s">
        <v>14</v>
      </c>
      <c r="G6648" s="4" t="s">
        <v>14</v>
      </c>
      <c r="H6648" s="4" t="s">
        <v>14</v>
      </c>
      <c r="I6648" s="4" t="s">
        <v>14</v>
      </c>
      <c r="J6648" s="4" t="s">
        <v>19</v>
      </c>
      <c r="K6648" s="4" t="s">
        <v>19</v>
      </c>
      <c r="L6648" s="4" t="s">
        <v>19</v>
      </c>
      <c r="M6648" s="4" t="s">
        <v>19</v>
      </c>
      <c r="N6648" s="4" t="s">
        <v>14</v>
      </c>
    </row>
    <row r="6649" spans="1:10">
      <c r="A6649" t="n">
        <v>51393</v>
      </c>
      <c r="B6649" s="73" t="n">
        <v>34</v>
      </c>
      <c r="C6649" s="7" t="n">
        <v>65534</v>
      </c>
      <c r="D6649" s="7" t="s">
        <v>537</v>
      </c>
      <c r="E6649" s="7" t="n">
        <v>0</v>
      </c>
      <c r="F6649" s="7" t="n">
        <v>1</v>
      </c>
      <c r="G6649" s="7" t="n">
        <v>0</v>
      </c>
      <c r="H6649" s="7" t="n">
        <v>0</v>
      </c>
      <c r="I6649" s="7" t="n">
        <v>0</v>
      </c>
      <c r="J6649" s="7" t="n">
        <v>-2</v>
      </c>
      <c r="K6649" s="7" t="n">
        <v>-1</v>
      </c>
      <c r="L6649" s="7" t="n">
        <v>-1</v>
      </c>
      <c r="M6649" s="7" t="n">
        <v>-1</v>
      </c>
      <c r="N6649" s="7" t="n">
        <v>0</v>
      </c>
    </row>
    <row r="6650" spans="1:10">
      <c r="A6650" t="s">
        <v>4</v>
      </c>
      <c r="B6650" s="4" t="s">
        <v>5</v>
      </c>
      <c r="C6650" s="4" t="s">
        <v>10</v>
      </c>
      <c r="D6650" s="4" t="s">
        <v>9</v>
      </c>
      <c r="E6650" s="4" t="s">
        <v>14</v>
      </c>
    </row>
    <row r="6651" spans="1:10">
      <c r="A6651" t="n">
        <v>51429</v>
      </c>
      <c r="B6651" s="84" t="n">
        <v>35</v>
      </c>
      <c r="C6651" s="7" t="n">
        <v>65534</v>
      </c>
      <c r="D6651" s="7" t="n">
        <v>0</v>
      </c>
      <c r="E6651" s="7" t="n">
        <v>0</v>
      </c>
    </row>
    <row r="6652" spans="1:10">
      <c r="A6652" t="s">
        <v>4</v>
      </c>
      <c r="B6652" s="4" t="s">
        <v>5</v>
      </c>
    </row>
    <row r="6653" spans="1:10">
      <c r="A6653" t="n">
        <v>51437</v>
      </c>
      <c r="B6653" s="5" t="n">
        <v>1</v>
      </c>
    </row>
    <row r="6654" spans="1:10" s="3" customFormat="1" customHeight="0">
      <c r="A6654" s="3" t="s">
        <v>2</v>
      </c>
      <c r="B6654" s="3" t="s">
        <v>538</v>
      </c>
    </row>
    <row r="6655" spans="1:10">
      <c r="A6655" t="s">
        <v>4</v>
      </c>
      <c r="B6655" s="4" t="s">
        <v>5</v>
      </c>
      <c r="C6655" s="4" t="s">
        <v>10</v>
      </c>
      <c r="D6655" s="4" t="s">
        <v>19</v>
      </c>
      <c r="E6655" s="4" t="s">
        <v>19</v>
      </c>
      <c r="F6655" s="4" t="s">
        <v>19</v>
      </c>
      <c r="G6655" s="4" t="s">
        <v>10</v>
      </c>
      <c r="H6655" s="4" t="s">
        <v>10</v>
      </c>
    </row>
    <row r="6656" spans="1:10">
      <c r="A6656" t="n">
        <v>51440</v>
      </c>
      <c r="B6656" s="43" t="n">
        <v>60</v>
      </c>
      <c r="C6656" s="7" t="n">
        <v>65534</v>
      </c>
      <c r="D6656" s="7" t="n">
        <v>0</v>
      </c>
      <c r="E6656" s="7" t="n">
        <v>0</v>
      </c>
      <c r="F6656" s="7" t="n">
        <v>0</v>
      </c>
      <c r="G6656" s="7" t="n">
        <v>0</v>
      </c>
      <c r="H6656" s="7" t="n">
        <v>1</v>
      </c>
    </row>
    <row r="6657" spans="1:14">
      <c r="A6657" t="s">
        <v>4</v>
      </c>
      <c r="B6657" s="4" t="s">
        <v>5</v>
      </c>
      <c r="C6657" s="4" t="s">
        <v>10</v>
      </c>
      <c r="D6657" s="4" t="s">
        <v>19</v>
      </c>
      <c r="E6657" s="4" t="s">
        <v>19</v>
      </c>
      <c r="F6657" s="4" t="s">
        <v>19</v>
      </c>
      <c r="G6657" s="4" t="s">
        <v>10</v>
      </c>
      <c r="H6657" s="4" t="s">
        <v>10</v>
      </c>
    </row>
    <row r="6658" spans="1:14">
      <c r="A6658" t="n">
        <v>51459</v>
      </c>
      <c r="B6658" s="43" t="n">
        <v>60</v>
      </c>
      <c r="C6658" s="7" t="n">
        <v>65534</v>
      </c>
      <c r="D6658" s="7" t="n">
        <v>0</v>
      </c>
      <c r="E6658" s="7" t="n">
        <v>0</v>
      </c>
      <c r="F6658" s="7" t="n">
        <v>0</v>
      </c>
      <c r="G6658" s="7" t="n">
        <v>0</v>
      </c>
      <c r="H6658" s="7" t="n">
        <v>0</v>
      </c>
    </row>
    <row r="6659" spans="1:14">
      <c r="A6659" t="s">
        <v>4</v>
      </c>
      <c r="B6659" s="4" t="s">
        <v>5</v>
      </c>
      <c r="C6659" s="4" t="s">
        <v>10</v>
      </c>
      <c r="D6659" s="4" t="s">
        <v>10</v>
      </c>
      <c r="E6659" s="4" t="s">
        <v>10</v>
      </c>
    </row>
    <row r="6660" spans="1:14">
      <c r="A6660" t="n">
        <v>51478</v>
      </c>
      <c r="B6660" s="42" t="n">
        <v>61</v>
      </c>
      <c r="C6660" s="7" t="n">
        <v>65534</v>
      </c>
      <c r="D6660" s="7" t="n">
        <v>65533</v>
      </c>
      <c r="E6660" s="7" t="n">
        <v>0</v>
      </c>
    </row>
    <row r="6661" spans="1:14">
      <c r="A6661" t="s">
        <v>4</v>
      </c>
      <c r="B6661" s="4" t="s">
        <v>5</v>
      </c>
      <c r="C6661" s="4" t="s">
        <v>10</v>
      </c>
      <c r="D6661" s="4" t="s">
        <v>6</v>
      </c>
      <c r="E6661" s="4" t="s">
        <v>14</v>
      </c>
      <c r="F6661" s="4" t="s">
        <v>14</v>
      </c>
      <c r="G6661" s="4" t="s">
        <v>14</v>
      </c>
      <c r="H6661" s="4" t="s">
        <v>14</v>
      </c>
      <c r="I6661" s="4" t="s">
        <v>14</v>
      </c>
      <c r="J6661" s="4" t="s">
        <v>19</v>
      </c>
      <c r="K6661" s="4" t="s">
        <v>19</v>
      </c>
      <c r="L6661" s="4" t="s">
        <v>19</v>
      </c>
      <c r="M6661" s="4" t="s">
        <v>19</v>
      </c>
      <c r="N6661" s="4" t="s">
        <v>14</v>
      </c>
    </row>
    <row r="6662" spans="1:14">
      <c r="A6662" t="n">
        <v>51485</v>
      </c>
      <c r="B6662" s="73" t="n">
        <v>34</v>
      </c>
      <c r="C6662" s="7" t="n">
        <v>65534</v>
      </c>
      <c r="D6662" s="7" t="s">
        <v>537</v>
      </c>
      <c r="E6662" s="7" t="n">
        <v>0</v>
      </c>
      <c r="F6662" s="7" t="n">
        <v>1</v>
      </c>
      <c r="G6662" s="7" t="n">
        <v>0</v>
      </c>
      <c r="H6662" s="7" t="n">
        <v>0</v>
      </c>
      <c r="I6662" s="7" t="n">
        <v>0</v>
      </c>
      <c r="J6662" s="7" t="n">
        <v>-2</v>
      </c>
      <c r="K6662" s="7" t="n">
        <v>-1</v>
      </c>
      <c r="L6662" s="7" t="n">
        <v>-1</v>
      </c>
      <c r="M6662" s="7" t="n">
        <v>-1</v>
      </c>
      <c r="N6662" s="7" t="n">
        <v>0</v>
      </c>
    </row>
    <row r="6663" spans="1:14">
      <c r="A6663" t="s">
        <v>4</v>
      </c>
      <c r="B6663" s="4" t="s">
        <v>5</v>
      </c>
      <c r="C6663" s="4" t="s">
        <v>10</v>
      </c>
      <c r="D6663" s="4" t="s">
        <v>9</v>
      </c>
      <c r="E6663" s="4" t="s">
        <v>14</v>
      </c>
    </row>
    <row r="6664" spans="1:14">
      <c r="A6664" t="n">
        <v>51521</v>
      </c>
      <c r="B6664" s="84" t="n">
        <v>35</v>
      </c>
      <c r="C6664" s="7" t="n">
        <v>65534</v>
      </c>
      <c r="D6664" s="7" t="n">
        <v>0</v>
      </c>
      <c r="E6664" s="7" t="n">
        <v>0</v>
      </c>
    </row>
    <row r="6665" spans="1:14">
      <c r="A6665" t="s">
        <v>4</v>
      </c>
      <c r="B6665" s="4" t="s">
        <v>5</v>
      </c>
    </row>
    <row r="6666" spans="1:14">
      <c r="A6666" t="n">
        <v>51529</v>
      </c>
      <c r="B6666" s="5" t="n">
        <v>1</v>
      </c>
    </row>
    <row r="6667" spans="1:14" s="3" customFormat="1" customHeight="0">
      <c r="A6667" s="3" t="s">
        <v>2</v>
      </c>
      <c r="B6667" s="3" t="s">
        <v>539</v>
      </c>
    </row>
    <row r="6668" spans="1:14">
      <c r="A6668" t="s">
        <v>4</v>
      </c>
      <c r="B6668" s="4" t="s">
        <v>5</v>
      </c>
      <c r="C6668" s="4" t="s">
        <v>10</v>
      </c>
      <c r="D6668" s="4" t="s">
        <v>19</v>
      </c>
      <c r="E6668" s="4" t="s">
        <v>19</v>
      </c>
      <c r="F6668" s="4" t="s">
        <v>19</v>
      </c>
      <c r="G6668" s="4" t="s">
        <v>10</v>
      </c>
      <c r="H6668" s="4" t="s">
        <v>10</v>
      </c>
    </row>
    <row r="6669" spans="1:14">
      <c r="A6669" t="n">
        <v>51532</v>
      </c>
      <c r="B6669" s="43" t="n">
        <v>60</v>
      </c>
      <c r="C6669" s="7" t="n">
        <v>65534</v>
      </c>
      <c r="D6669" s="7" t="n">
        <v>0</v>
      </c>
      <c r="E6669" s="7" t="n">
        <v>0</v>
      </c>
      <c r="F6669" s="7" t="n">
        <v>0</v>
      </c>
      <c r="G6669" s="7" t="n">
        <v>0</v>
      </c>
      <c r="H6669" s="7" t="n">
        <v>1</v>
      </c>
    </row>
    <row r="6670" spans="1:14">
      <c r="A6670" t="s">
        <v>4</v>
      </c>
      <c r="B6670" s="4" t="s">
        <v>5</v>
      </c>
      <c r="C6670" s="4" t="s">
        <v>10</v>
      </c>
      <c r="D6670" s="4" t="s">
        <v>19</v>
      </c>
      <c r="E6670" s="4" t="s">
        <v>19</v>
      </c>
      <c r="F6670" s="4" t="s">
        <v>19</v>
      </c>
      <c r="G6670" s="4" t="s">
        <v>10</v>
      </c>
      <c r="H6670" s="4" t="s">
        <v>10</v>
      </c>
    </row>
    <row r="6671" spans="1:14">
      <c r="A6671" t="n">
        <v>51551</v>
      </c>
      <c r="B6671" s="43" t="n">
        <v>60</v>
      </c>
      <c r="C6671" s="7" t="n">
        <v>65534</v>
      </c>
      <c r="D6671" s="7" t="n">
        <v>0</v>
      </c>
      <c r="E6671" s="7" t="n">
        <v>0</v>
      </c>
      <c r="F6671" s="7" t="n">
        <v>0</v>
      </c>
      <c r="G6671" s="7" t="n">
        <v>0</v>
      </c>
      <c r="H6671" s="7" t="n">
        <v>0</v>
      </c>
    </row>
    <row r="6672" spans="1:14">
      <c r="A6672" t="s">
        <v>4</v>
      </c>
      <c r="B6672" s="4" t="s">
        <v>5</v>
      </c>
      <c r="C6672" s="4" t="s">
        <v>10</v>
      </c>
      <c r="D6672" s="4" t="s">
        <v>10</v>
      </c>
      <c r="E6672" s="4" t="s">
        <v>10</v>
      </c>
    </row>
    <row r="6673" spans="1:14">
      <c r="A6673" t="n">
        <v>51570</v>
      </c>
      <c r="B6673" s="42" t="n">
        <v>61</v>
      </c>
      <c r="C6673" s="7" t="n">
        <v>65534</v>
      </c>
      <c r="D6673" s="7" t="n">
        <v>65533</v>
      </c>
      <c r="E6673" s="7" t="n">
        <v>0</v>
      </c>
    </row>
    <row r="6674" spans="1:14">
      <c r="A6674" t="s">
        <v>4</v>
      </c>
      <c r="B6674" s="4" t="s">
        <v>5</v>
      </c>
      <c r="C6674" s="4" t="s">
        <v>14</v>
      </c>
      <c r="D6674" s="4" t="s">
        <v>10</v>
      </c>
      <c r="E6674" s="4" t="s">
        <v>10</v>
      </c>
      <c r="F6674" s="4" t="s">
        <v>10</v>
      </c>
      <c r="G6674" s="4" t="s">
        <v>10</v>
      </c>
      <c r="H6674" s="4" t="s">
        <v>10</v>
      </c>
      <c r="I6674" s="4" t="s">
        <v>6</v>
      </c>
      <c r="J6674" s="4" t="s">
        <v>19</v>
      </c>
      <c r="K6674" s="4" t="s">
        <v>19</v>
      </c>
      <c r="L6674" s="4" t="s">
        <v>19</v>
      </c>
      <c r="M6674" s="4" t="s">
        <v>9</v>
      </c>
      <c r="N6674" s="4" t="s">
        <v>9</v>
      </c>
      <c r="O6674" s="4" t="s">
        <v>19</v>
      </c>
      <c r="P6674" s="4" t="s">
        <v>19</v>
      </c>
      <c r="Q6674" s="4" t="s">
        <v>19</v>
      </c>
      <c r="R6674" s="4" t="s">
        <v>19</v>
      </c>
      <c r="S6674" s="4" t="s">
        <v>14</v>
      </c>
    </row>
    <row r="6675" spans="1:14">
      <c r="A6675" t="n">
        <v>51577</v>
      </c>
      <c r="B6675" s="67" t="n">
        <v>39</v>
      </c>
      <c r="C6675" s="7" t="n">
        <v>12</v>
      </c>
      <c r="D6675" s="7" t="n">
        <v>8</v>
      </c>
      <c r="E6675" s="7" t="n">
        <v>0</v>
      </c>
      <c r="F6675" s="7" t="n">
        <v>0</v>
      </c>
      <c r="G6675" s="7" t="n">
        <v>65534</v>
      </c>
      <c r="H6675" s="7" t="n">
        <v>259</v>
      </c>
      <c r="I6675" s="7" t="s">
        <v>540</v>
      </c>
      <c r="J6675" s="7" t="n">
        <v>0</v>
      </c>
      <c r="K6675" s="7" t="n">
        <v>0</v>
      </c>
      <c r="L6675" s="7" t="n">
        <v>0</v>
      </c>
      <c r="M6675" s="7" t="n">
        <v>0</v>
      </c>
      <c r="N6675" s="7" t="n">
        <v>0</v>
      </c>
      <c r="O6675" s="7" t="n">
        <v>0</v>
      </c>
      <c r="P6675" s="7" t="n">
        <v>1</v>
      </c>
      <c r="Q6675" s="7" t="n">
        <v>1</v>
      </c>
      <c r="R6675" s="7" t="n">
        <v>1</v>
      </c>
      <c r="S6675" s="7" t="n">
        <v>255</v>
      </c>
    </row>
    <row r="6676" spans="1:14">
      <c r="A6676" t="s">
        <v>4</v>
      </c>
      <c r="B6676" s="4" t="s">
        <v>5</v>
      </c>
      <c r="C6676" s="4" t="s">
        <v>10</v>
      </c>
      <c r="D6676" s="4" t="s">
        <v>6</v>
      </c>
      <c r="E6676" s="4" t="s">
        <v>14</v>
      </c>
      <c r="F6676" s="4" t="s">
        <v>14</v>
      </c>
      <c r="G6676" s="4" t="s">
        <v>14</v>
      </c>
      <c r="H6676" s="4" t="s">
        <v>14</v>
      </c>
      <c r="I6676" s="4" t="s">
        <v>14</v>
      </c>
      <c r="J6676" s="4" t="s">
        <v>19</v>
      </c>
      <c r="K6676" s="4" t="s">
        <v>19</v>
      </c>
      <c r="L6676" s="4" t="s">
        <v>19</v>
      </c>
      <c r="M6676" s="4" t="s">
        <v>19</v>
      </c>
      <c r="N6676" s="4" t="s">
        <v>14</v>
      </c>
    </row>
    <row r="6677" spans="1:14">
      <c r="A6677" t="n">
        <v>51635</v>
      </c>
      <c r="B6677" s="73" t="n">
        <v>34</v>
      </c>
      <c r="C6677" s="7" t="n">
        <v>65534</v>
      </c>
      <c r="D6677" s="7" t="s">
        <v>537</v>
      </c>
      <c r="E6677" s="7" t="n">
        <v>0</v>
      </c>
      <c r="F6677" s="7" t="n">
        <v>1</v>
      </c>
      <c r="G6677" s="7" t="n">
        <v>0</v>
      </c>
      <c r="H6677" s="7" t="n">
        <v>0</v>
      </c>
      <c r="I6677" s="7" t="n">
        <v>0</v>
      </c>
      <c r="J6677" s="7" t="n">
        <v>-2</v>
      </c>
      <c r="K6677" s="7" t="n">
        <v>-1</v>
      </c>
      <c r="L6677" s="7" t="n">
        <v>-1</v>
      </c>
      <c r="M6677" s="7" t="n">
        <v>-1</v>
      </c>
      <c r="N6677" s="7" t="n">
        <v>0</v>
      </c>
    </row>
    <row r="6678" spans="1:14">
      <c r="A6678" t="s">
        <v>4</v>
      </c>
      <c r="B6678" s="4" t="s">
        <v>5</v>
      </c>
      <c r="C6678" s="4" t="s">
        <v>10</v>
      </c>
      <c r="D6678" s="4" t="s">
        <v>9</v>
      </c>
      <c r="E6678" s="4" t="s">
        <v>14</v>
      </c>
    </row>
    <row r="6679" spans="1:14">
      <c r="A6679" t="n">
        <v>51671</v>
      </c>
      <c r="B6679" s="84" t="n">
        <v>35</v>
      </c>
      <c r="C6679" s="7" t="n">
        <v>65534</v>
      </c>
      <c r="D6679" s="7" t="n">
        <v>0</v>
      </c>
      <c r="E6679" s="7" t="n">
        <v>0</v>
      </c>
    </row>
    <row r="6680" spans="1:14">
      <c r="A6680" t="s">
        <v>4</v>
      </c>
      <c r="B6680" s="4" t="s">
        <v>5</v>
      </c>
    </row>
    <row r="6681" spans="1:14">
      <c r="A6681" t="n">
        <v>51679</v>
      </c>
      <c r="B6681" s="5" t="n">
        <v>1</v>
      </c>
    </row>
    <row r="6682" spans="1:14" s="3" customFormat="1" customHeight="0">
      <c r="A6682" s="3" t="s">
        <v>2</v>
      </c>
      <c r="B6682" s="3" t="s">
        <v>541</v>
      </c>
    </row>
    <row r="6683" spans="1:14">
      <c r="A6683" t="s">
        <v>4</v>
      </c>
      <c r="B6683" s="4" t="s">
        <v>5</v>
      </c>
      <c r="C6683" s="4" t="s">
        <v>10</v>
      </c>
      <c r="D6683" s="4" t="s">
        <v>19</v>
      </c>
      <c r="E6683" s="4" t="s">
        <v>19</v>
      </c>
      <c r="F6683" s="4" t="s">
        <v>19</v>
      </c>
      <c r="G6683" s="4" t="s">
        <v>10</v>
      </c>
      <c r="H6683" s="4" t="s">
        <v>10</v>
      </c>
    </row>
    <row r="6684" spans="1:14">
      <c r="A6684" t="n">
        <v>51680</v>
      </c>
      <c r="B6684" s="43" t="n">
        <v>60</v>
      </c>
      <c r="C6684" s="7" t="n">
        <v>65534</v>
      </c>
      <c r="D6684" s="7" t="n">
        <v>0</v>
      </c>
      <c r="E6684" s="7" t="n">
        <v>0</v>
      </c>
      <c r="F6684" s="7" t="n">
        <v>0</v>
      </c>
      <c r="G6684" s="7" t="n">
        <v>0</v>
      </c>
      <c r="H6684" s="7" t="n">
        <v>1</v>
      </c>
    </row>
    <row r="6685" spans="1:14">
      <c r="A6685" t="s">
        <v>4</v>
      </c>
      <c r="B6685" s="4" t="s">
        <v>5</v>
      </c>
      <c r="C6685" s="4" t="s">
        <v>10</v>
      </c>
      <c r="D6685" s="4" t="s">
        <v>19</v>
      </c>
      <c r="E6685" s="4" t="s">
        <v>19</v>
      </c>
      <c r="F6685" s="4" t="s">
        <v>19</v>
      </c>
      <c r="G6685" s="4" t="s">
        <v>10</v>
      </c>
      <c r="H6685" s="4" t="s">
        <v>10</v>
      </c>
    </row>
    <row r="6686" spans="1:14">
      <c r="A6686" t="n">
        <v>51699</v>
      </c>
      <c r="B6686" s="43" t="n">
        <v>60</v>
      </c>
      <c r="C6686" s="7" t="n">
        <v>65534</v>
      </c>
      <c r="D6686" s="7" t="n">
        <v>0</v>
      </c>
      <c r="E6686" s="7" t="n">
        <v>0</v>
      </c>
      <c r="F6686" s="7" t="n">
        <v>0</v>
      </c>
      <c r="G6686" s="7" t="n">
        <v>0</v>
      </c>
      <c r="H6686" s="7" t="n">
        <v>0</v>
      </c>
    </row>
    <row r="6687" spans="1:14">
      <c r="A6687" t="s">
        <v>4</v>
      </c>
      <c r="B6687" s="4" t="s">
        <v>5</v>
      </c>
      <c r="C6687" s="4" t="s">
        <v>10</v>
      </c>
      <c r="D6687" s="4" t="s">
        <v>10</v>
      </c>
      <c r="E6687" s="4" t="s">
        <v>10</v>
      </c>
    </row>
    <row r="6688" spans="1:14">
      <c r="A6688" t="n">
        <v>51718</v>
      </c>
      <c r="B6688" s="42" t="n">
        <v>61</v>
      </c>
      <c r="C6688" s="7" t="n">
        <v>65534</v>
      </c>
      <c r="D6688" s="7" t="n">
        <v>65533</v>
      </c>
      <c r="E6688" s="7" t="n">
        <v>0</v>
      </c>
    </row>
    <row r="6689" spans="1:19">
      <c r="A6689" t="s">
        <v>4</v>
      </c>
      <c r="B6689" s="4" t="s">
        <v>5</v>
      </c>
      <c r="C6689" s="4" t="s">
        <v>14</v>
      </c>
      <c r="D6689" s="4" t="s">
        <v>10</v>
      </c>
      <c r="E6689" s="4" t="s">
        <v>10</v>
      </c>
      <c r="F6689" s="4" t="s">
        <v>10</v>
      </c>
      <c r="G6689" s="4" t="s">
        <v>10</v>
      </c>
      <c r="H6689" s="4" t="s">
        <v>10</v>
      </c>
      <c r="I6689" s="4" t="s">
        <v>6</v>
      </c>
      <c r="J6689" s="4" t="s">
        <v>19</v>
      </c>
      <c r="K6689" s="4" t="s">
        <v>19</v>
      </c>
      <c r="L6689" s="4" t="s">
        <v>19</v>
      </c>
      <c r="M6689" s="4" t="s">
        <v>9</v>
      </c>
      <c r="N6689" s="4" t="s">
        <v>9</v>
      </c>
      <c r="O6689" s="4" t="s">
        <v>19</v>
      </c>
      <c r="P6689" s="4" t="s">
        <v>19</v>
      </c>
      <c r="Q6689" s="4" t="s">
        <v>19</v>
      </c>
      <c r="R6689" s="4" t="s">
        <v>19</v>
      </c>
      <c r="S6689" s="4" t="s">
        <v>14</v>
      </c>
    </row>
    <row r="6690" spans="1:19">
      <c r="A6690" t="n">
        <v>51725</v>
      </c>
      <c r="B6690" s="67" t="n">
        <v>39</v>
      </c>
      <c r="C6690" s="7" t="n">
        <v>12</v>
      </c>
      <c r="D6690" s="7" t="n">
        <v>8</v>
      </c>
      <c r="E6690" s="7" t="n">
        <v>0</v>
      </c>
      <c r="F6690" s="7" t="n">
        <v>0</v>
      </c>
      <c r="G6690" s="7" t="n">
        <v>65534</v>
      </c>
      <c r="H6690" s="7" t="n">
        <v>259</v>
      </c>
      <c r="I6690" s="7" t="s">
        <v>540</v>
      </c>
      <c r="J6690" s="7" t="n">
        <v>0</v>
      </c>
      <c r="K6690" s="7" t="n">
        <v>0</v>
      </c>
      <c r="L6690" s="7" t="n">
        <v>0</v>
      </c>
      <c r="M6690" s="7" t="n">
        <v>0</v>
      </c>
      <c r="N6690" s="7" t="n">
        <v>0</v>
      </c>
      <c r="O6690" s="7" t="n">
        <v>0</v>
      </c>
      <c r="P6690" s="7" t="n">
        <v>1</v>
      </c>
      <c r="Q6690" s="7" t="n">
        <v>1</v>
      </c>
      <c r="R6690" s="7" t="n">
        <v>1</v>
      </c>
      <c r="S6690" s="7" t="n">
        <v>255</v>
      </c>
    </row>
    <row r="6691" spans="1:19">
      <c r="A6691" t="s">
        <v>4</v>
      </c>
      <c r="B6691" s="4" t="s">
        <v>5</v>
      </c>
      <c r="C6691" s="4" t="s">
        <v>10</v>
      </c>
      <c r="D6691" s="4" t="s">
        <v>6</v>
      </c>
      <c r="E6691" s="4" t="s">
        <v>14</v>
      </c>
      <c r="F6691" s="4" t="s">
        <v>14</v>
      </c>
      <c r="G6691" s="4" t="s">
        <v>14</v>
      </c>
      <c r="H6691" s="4" t="s">
        <v>14</v>
      </c>
      <c r="I6691" s="4" t="s">
        <v>14</v>
      </c>
      <c r="J6691" s="4" t="s">
        <v>19</v>
      </c>
      <c r="K6691" s="4" t="s">
        <v>19</v>
      </c>
      <c r="L6691" s="4" t="s">
        <v>19</v>
      </c>
      <c r="M6691" s="4" t="s">
        <v>19</v>
      </c>
      <c r="N6691" s="4" t="s">
        <v>14</v>
      </c>
    </row>
    <row r="6692" spans="1:19">
      <c r="A6692" t="n">
        <v>51783</v>
      </c>
      <c r="B6692" s="73" t="n">
        <v>34</v>
      </c>
      <c r="C6692" s="7" t="n">
        <v>65534</v>
      </c>
      <c r="D6692" s="7" t="s">
        <v>537</v>
      </c>
      <c r="E6692" s="7" t="n">
        <v>0</v>
      </c>
      <c r="F6692" s="7" t="n">
        <v>1</v>
      </c>
      <c r="G6692" s="7" t="n">
        <v>0</v>
      </c>
      <c r="H6692" s="7" t="n">
        <v>0</v>
      </c>
      <c r="I6692" s="7" t="n">
        <v>0</v>
      </c>
      <c r="J6692" s="7" t="n">
        <v>-2</v>
      </c>
      <c r="K6692" s="7" t="n">
        <v>-1</v>
      </c>
      <c r="L6692" s="7" t="n">
        <v>-1</v>
      </c>
      <c r="M6692" s="7" t="n">
        <v>-1</v>
      </c>
      <c r="N6692" s="7" t="n">
        <v>0</v>
      </c>
    </row>
    <row r="6693" spans="1:19">
      <c r="A6693" t="s">
        <v>4</v>
      </c>
      <c r="B6693" s="4" t="s">
        <v>5</v>
      </c>
      <c r="C6693" s="4" t="s">
        <v>10</v>
      </c>
      <c r="D6693" s="4" t="s">
        <v>9</v>
      </c>
      <c r="E6693" s="4" t="s">
        <v>14</v>
      </c>
    </row>
    <row r="6694" spans="1:19">
      <c r="A6694" t="n">
        <v>51819</v>
      </c>
      <c r="B6694" s="84" t="n">
        <v>35</v>
      </c>
      <c r="C6694" s="7" t="n">
        <v>65534</v>
      </c>
      <c r="D6694" s="7" t="n">
        <v>0</v>
      </c>
      <c r="E6694" s="7" t="n">
        <v>0</v>
      </c>
    </row>
    <row r="6695" spans="1:19">
      <c r="A6695" t="s">
        <v>4</v>
      </c>
      <c r="B6695" s="4" t="s">
        <v>5</v>
      </c>
    </row>
    <row r="6696" spans="1:19">
      <c r="A6696" t="n">
        <v>51827</v>
      </c>
      <c r="B6696" s="5" t="n">
        <v>1</v>
      </c>
    </row>
    <row r="6697" spans="1:19" s="3" customFormat="1" customHeight="0">
      <c r="A6697" s="3" t="s">
        <v>2</v>
      </c>
      <c r="B6697" s="3" t="s">
        <v>542</v>
      </c>
    </row>
    <row r="6698" spans="1:19">
      <c r="A6698" t="s">
        <v>4</v>
      </c>
      <c r="B6698" s="4" t="s">
        <v>5</v>
      </c>
      <c r="C6698" s="4" t="s">
        <v>10</v>
      </c>
      <c r="D6698" s="4" t="s">
        <v>14</v>
      </c>
    </row>
    <row r="6699" spans="1:19">
      <c r="A6699" t="n">
        <v>51828</v>
      </c>
      <c r="B6699" s="63" t="n">
        <v>96</v>
      </c>
      <c r="C6699" s="7" t="n">
        <v>65534</v>
      </c>
      <c r="D6699" s="7" t="n">
        <v>1</v>
      </c>
    </row>
    <row r="6700" spans="1:19">
      <c r="A6700" t="s">
        <v>4</v>
      </c>
      <c r="B6700" s="4" t="s">
        <v>5</v>
      </c>
      <c r="C6700" s="4" t="s">
        <v>10</v>
      </c>
      <c r="D6700" s="4" t="s">
        <v>14</v>
      </c>
      <c r="E6700" s="4" t="s">
        <v>19</v>
      </c>
      <c r="F6700" s="4" t="s">
        <v>19</v>
      </c>
      <c r="G6700" s="4" t="s">
        <v>19</v>
      </c>
    </row>
    <row r="6701" spans="1:19">
      <c r="A6701" t="n">
        <v>51832</v>
      </c>
      <c r="B6701" s="63" t="n">
        <v>96</v>
      </c>
      <c r="C6701" s="7" t="n">
        <v>65534</v>
      </c>
      <c r="D6701" s="7" t="n">
        <v>2</v>
      </c>
      <c r="E6701" s="7" t="n">
        <v>21.8099994659424</v>
      </c>
      <c r="F6701" s="7" t="n">
        <v>12.1199998855591</v>
      </c>
      <c r="G6701" s="7" t="n">
        <v>17.2800006866455</v>
      </c>
    </row>
    <row r="6702" spans="1:19">
      <c r="A6702" t="s">
        <v>4</v>
      </c>
      <c r="B6702" s="4" t="s">
        <v>5</v>
      </c>
      <c r="C6702" s="4" t="s">
        <v>10</v>
      </c>
      <c r="D6702" s="4" t="s">
        <v>14</v>
      </c>
      <c r="E6702" s="4" t="s">
        <v>19</v>
      </c>
      <c r="F6702" s="4" t="s">
        <v>19</v>
      </c>
      <c r="G6702" s="4" t="s">
        <v>19</v>
      </c>
    </row>
    <row r="6703" spans="1:19">
      <c r="A6703" t="n">
        <v>51848</v>
      </c>
      <c r="B6703" s="63" t="n">
        <v>96</v>
      </c>
      <c r="C6703" s="7" t="n">
        <v>65534</v>
      </c>
      <c r="D6703" s="7" t="n">
        <v>2</v>
      </c>
      <c r="E6703" s="7" t="n">
        <v>15.1800003051758</v>
      </c>
      <c r="F6703" s="7" t="n">
        <v>11.9300003051758</v>
      </c>
      <c r="G6703" s="7" t="n">
        <v>28.4400005340576</v>
      </c>
    </row>
    <row r="6704" spans="1:19">
      <c r="A6704" t="s">
        <v>4</v>
      </c>
      <c r="B6704" s="4" t="s">
        <v>5</v>
      </c>
      <c r="C6704" s="4" t="s">
        <v>10</v>
      </c>
      <c r="D6704" s="4" t="s">
        <v>14</v>
      </c>
      <c r="E6704" s="4" t="s">
        <v>19</v>
      </c>
      <c r="F6704" s="4" t="s">
        <v>19</v>
      </c>
      <c r="G6704" s="4" t="s">
        <v>19</v>
      </c>
    </row>
    <row r="6705" spans="1:19">
      <c r="A6705" t="n">
        <v>51864</v>
      </c>
      <c r="B6705" s="63" t="n">
        <v>96</v>
      </c>
      <c r="C6705" s="7" t="n">
        <v>65534</v>
      </c>
      <c r="D6705" s="7" t="n">
        <v>2</v>
      </c>
      <c r="E6705" s="7" t="n">
        <v>12.2299995422363</v>
      </c>
      <c r="F6705" s="7" t="n">
        <v>12.3999996185303</v>
      </c>
      <c r="G6705" s="7" t="n">
        <v>36.5400009155273</v>
      </c>
    </row>
    <row r="6706" spans="1:19">
      <c r="A6706" t="s">
        <v>4</v>
      </c>
      <c r="B6706" s="4" t="s">
        <v>5</v>
      </c>
      <c r="C6706" s="4" t="s">
        <v>10</v>
      </c>
      <c r="D6706" s="4" t="s">
        <v>14</v>
      </c>
      <c r="E6706" s="4" t="s">
        <v>19</v>
      </c>
      <c r="F6706" s="4" t="s">
        <v>19</v>
      </c>
      <c r="G6706" s="4" t="s">
        <v>19</v>
      </c>
    </row>
    <row r="6707" spans="1:19">
      <c r="A6707" t="n">
        <v>51880</v>
      </c>
      <c r="B6707" s="63" t="n">
        <v>96</v>
      </c>
      <c r="C6707" s="7" t="n">
        <v>65534</v>
      </c>
      <c r="D6707" s="7" t="n">
        <v>2</v>
      </c>
      <c r="E6707" s="7" t="n">
        <v>10.8800001144409</v>
      </c>
      <c r="F6707" s="7" t="n">
        <v>12.3900003433228</v>
      </c>
      <c r="G6707" s="7" t="n">
        <v>44.3499984741211</v>
      </c>
    </row>
    <row r="6708" spans="1:19">
      <c r="A6708" t="s">
        <v>4</v>
      </c>
      <c r="B6708" s="4" t="s">
        <v>5</v>
      </c>
      <c r="C6708" s="4" t="s">
        <v>10</v>
      </c>
      <c r="D6708" s="4" t="s">
        <v>14</v>
      </c>
      <c r="E6708" s="4" t="s">
        <v>19</v>
      </c>
      <c r="F6708" s="4" t="s">
        <v>19</v>
      </c>
      <c r="G6708" s="4" t="s">
        <v>19</v>
      </c>
    </row>
    <row r="6709" spans="1:19">
      <c r="A6709" t="n">
        <v>51896</v>
      </c>
      <c r="B6709" s="63" t="n">
        <v>96</v>
      </c>
      <c r="C6709" s="7" t="n">
        <v>65534</v>
      </c>
      <c r="D6709" s="7" t="n">
        <v>2</v>
      </c>
      <c r="E6709" s="7" t="n">
        <v>7.73000001907349</v>
      </c>
      <c r="F6709" s="7" t="n">
        <v>12.460000038147</v>
      </c>
      <c r="G6709" s="7" t="n">
        <v>54.5699996948242</v>
      </c>
    </row>
    <row r="6710" spans="1:19">
      <c r="A6710" t="s">
        <v>4</v>
      </c>
      <c r="B6710" s="4" t="s">
        <v>5</v>
      </c>
      <c r="C6710" s="4" t="s">
        <v>10</v>
      </c>
      <c r="D6710" s="4" t="s">
        <v>14</v>
      </c>
      <c r="E6710" s="4" t="s">
        <v>9</v>
      </c>
      <c r="F6710" s="4" t="s">
        <v>14</v>
      </c>
      <c r="G6710" s="4" t="s">
        <v>10</v>
      </c>
    </row>
    <row r="6711" spans="1:19">
      <c r="A6711" t="n">
        <v>51912</v>
      </c>
      <c r="B6711" s="63" t="n">
        <v>96</v>
      </c>
      <c r="C6711" s="7" t="n">
        <v>65534</v>
      </c>
      <c r="D6711" s="7" t="n">
        <v>0</v>
      </c>
      <c r="E6711" s="7" t="n">
        <v>1092616192</v>
      </c>
      <c r="F6711" s="7" t="n">
        <v>0</v>
      </c>
      <c r="G6711" s="7" t="n">
        <v>0</v>
      </c>
    </row>
    <row r="6712" spans="1:19">
      <c r="A6712" t="s">
        <v>4</v>
      </c>
      <c r="B6712" s="4" t="s">
        <v>5</v>
      </c>
      <c r="C6712" s="4" t="s">
        <v>10</v>
      </c>
      <c r="D6712" s="4" t="s">
        <v>14</v>
      </c>
    </row>
    <row r="6713" spans="1:19">
      <c r="A6713" t="n">
        <v>51923</v>
      </c>
      <c r="B6713" s="56" t="n">
        <v>56</v>
      </c>
      <c r="C6713" s="7" t="n">
        <v>65534</v>
      </c>
      <c r="D6713" s="7" t="n">
        <v>0</v>
      </c>
    </row>
    <row r="6714" spans="1:19">
      <c r="A6714" t="s">
        <v>4</v>
      </c>
      <c r="B6714" s="4" t="s">
        <v>5</v>
      </c>
    </row>
    <row r="6715" spans="1:19">
      <c r="A6715" t="n">
        <v>51927</v>
      </c>
      <c r="B6715" s="5" t="n">
        <v>1</v>
      </c>
    </row>
    <row r="6716" spans="1:19" s="3" customFormat="1" customHeight="0">
      <c r="A6716" s="3" t="s">
        <v>2</v>
      </c>
      <c r="B6716" s="3" t="s">
        <v>543</v>
      </c>
    </row>
    <row r="6717" spans="1:19">
      <c r="A6717" t="s">
        <v>4</v>
      </c>
      <c r="B6717" s="4" t="s">
        <v>5</v>
      </c>
      <c r="C6717" s="4" t="s">
        <v>10</v>
      </c>
      <c r="D6717" s="4" t="s">
        <v>14</v>
      </c>
      <c r="E6717" s="4" t="s">
        <v>6</v>
      </c>
      <c r="F6717" s="4" t="s">
        <v>19</v>
      </c>
      <c r="G6717" s="4" t="s">
        <v>19</v>
      </c>
      <c r="H6717" s="4" t="s">
        <v>19</v>
      </c>
    </row>
    <row r="6718" spans="1:19">
      <c r="A6718" t="n">
        <v>51928</v>
      </c>
      <c r="B6718" s="40" t="n">
        <v>48</v>
      </c>
      <c r="C6718" s="7" t="n">
        <v>8</v>
      </c>
      <c r="D6718" s="7" t="n">
        <v>0</v>
      </c>
      <c r="E6718" s="7" t="s">
        <v>337</v>
      </c>
      <c r="F6718" s="7" t="n">
        <v>-1</v>
      </c>
      <c r="G6718" s="7" t="n">
        <v>1</v>
      </c>
      <c r="H6718" s="7" t="n">
        <v>1.40129846432482e-45</v>
      </c>
    </row>
    <row r="6719" spans="1:19">
      <c r="A6719" t="s">
        <v>4</v>
      </c>
      <c r="B6719" s="4" t="s">
        <v>5</v>
      </c>
      <c r="C6719" s="4" t="s">
        <v>10</v>
      </c>
      <c r="D6719" s="4" t="s">
        <v>14</v>
      </c>
    </row>
    <row r="6720" spans="1:19">
      <c r="A6720" t="n">
        <v>51954</v>
      </c>
      <c r="B6720" s="63" t="n">
        <v>96</v>
      </c>
      <c r="C6720" s="7" t="n">
        <v>65534</v>
      </c>
      <c r="D6720" s="7" t="n">
        <v>1</v>
      </c>
    </row>
    <row r="6721" spans="1:8">
      <c r="A6721" t="s">
        <v>4</v>
      </c>
      <c r="B6721" s="4" t="s">
        <v>5</v>
      </c>
      <c r="C6721" s="4" t="s">
        <v>10</v>
      </c>
      <c r="D6721" s="4" t="s">
        <v>14</v>
      </c>
      <c r="E6721" s="4" t="s">
        <v>19</v>
      </c>
      <c r="F6721" s="4" t="s">
        <v>19</v>
      </c>
      <c r="G6721" s="4" t="s">
        <v>19</v>
      </c>
    </row>
    <row r="6722" spans="1:8">
      <c r="A6722" t="n">
        <v>51958</v>
      </c>
      <c r="B6722" s="63" t="n">
        <v>96</v>
      </c>
      <c r="C6722" s="7" t="n">
        <v>65534</v>
      </c>
      <c r="D6722" s="7" t="n">
        <v>2</v>
      </c>
      <c r="E6722" s="7" t="n">
        <v>1.48000001907349</v>
      </c>
      <c r="F6722" s="7" t="n">
        <v>12.5200004577637</v>
      </c>
      <c r="G6722" s="7" t="n">
        <v>61.6699981689453</v>
      </c>
    </row>
    <row r="6723" spans="1:8">
      <c r="A6723" t="s">
        <v>4</v>
      </c>
      <c r="B6723" s="4" t="s">
        <v>5</v>
      </c>
      <c r="C6723" s="4" t="s">
        <v>10</v>
      </c>
      <c r="D6723" s="4" t="s">
        <v>14</v>
      </c>
      <c r="E6723" s="4" t="s">
        <v>19</v>
      </c>
      <c r="F6723" s="4" t="s">
        <v>19</v>
      </c>
      <c r="G6723" s="4" t="s">
        <v>19</v>
      </c>
    </row>
    <row r="6724" spans="1:8">
      <c r="A6724" t="n">
        <v>51974</v>
      </c>
      <c r="B6724" s="63" t="n">
        <v>96</v>
      </c>
      <c r="C6724" s="7" t="n">
        <v>65534</v>
      </c>
      <c r="D6724" s="7" t="n">
        <v>2</v>
      </c>
      <c r="E6724" s="7" t="n">
        <v>-7.78999996185303</v>
      </c>
      <c r="F6724" s="7" t="n">
        <v>12.5299997329712</v>
      </c>
      <c r="G6724" s="7" t="n">
        <v>69.8399963378906</v>
      </c>
    </row>
    <row r="6725" spans="1:8">
      <c r="A6725" t="s">
        <v>4</v>
      </c>
      <c r="B6725" s="4" t="s">
        <v>5</v>
      </c>
      <c r="C6725" s="4" t="s">
        <v>10</v>
      </c>
      <c r="D6725" s="4" t="s">
        <v>14</v>
      </c>
      <c r="E6725" s="4" t="s">
        <v>19</v>
      </c>
      <c r="F6725" s="4" t="s">
        <v>19</v>
      </c>
      <c r="G6725" s="4" t="s">
        <v>19</v>
      </c>
    </row>
    <row r="6726" spans="1:8">
      <c r="A6726" t="n">
        <v>51990</v>
      </c>
      <c r="B6726" s="63" t="n">
        <v>96</v>
      </c>
      <c r="C6726" s="7" t="n">
        <v>65534</v>
      </c>
      <c r="D6726" s="7" t="n">
        <v>2</v>
      </c>
      <c r="E6726" s="7" t="n">
        <v>-12.1099996566772</v>
      </c>
      <c r="F6726" s="7" t="n">
        <v>12.5299997329712</v>
      </c>
      <c r="G6726" s="7" t="n">
        <v>81.2399978637695</v>
      </c>
    </row>
    <row r="6727" spans="1:8">
      <c r="A6727" t="s">
        <v>4</v>
      </c>
      <c r="B6727" s="4" t="s">
        <v>5</v>
      </c>
      <c r="C6727" s="4" t="s">
        <v>10</v>
      </c>
      <c r="D6727" s="4" t="s">
        <v>14</v>
      </c>
      <c r="E6727" s="4" t="s">
        <v>9</v>
      </c>
      <c r="F6727" s="4" t="s">
        <v>14</v>
      </c>
      <c r="G6727" s="4" t="s">
        <v>10</v>
      </c>
    </row>
    <row r="6728" spans="1:8">
      <c r="A6728" t="n">
        <v>52006</v>
      </c>
      <c r="B6728" s="63" t="n">
        <v>96</v>
      </c>
      <c r="C6728" s="7" t="n">
        <v>65534</v>
      </c>
      <c r="D6728" s="7" t="n">
        <v>0</v>
      </c>
      <c r="E6728" s="7" t="n">
        <v>1091043328</v>
      </c>
      <c r="F6728" s="7" t="n">
        <v>0</v>
      </c>
      <c r="G6728" s="7" t="n">
        <v>0</v>
      </c>
    </row>
    <row r="6729" spans="1:8">
      <c r="A6729" t="s">
        <v>4</v>
      </c>
      <c r="B6729" s="4" t="s">
        <v>5</v>
      </c>
      <c r="C6729" s="4" t="s">
        <v>14</v>
      </c>
      <c r="D6729" s="4" t="s">
        <v>10</v>
      </c>
      <c r="E6729" s="4" t="s">
        <v>19</v>
      </c>
      <c r="F6729" s="4" t="s">
        <v>10</v>
      </c>
      <c r="G6729" s="4" t="s">
        <v>9</v>
      </c>
      <c r="H6729" s="4" t="s">
        <v>9</v>
      </c>
      <c r="I6729" s="4" t="s">
        <v>10</v>
      </c>
      <c r="J6729" s="4" t="s">
        <v>10</v>
      </c>
      <c r="K6729" s="4" t="s">
        <v>9</v>
      </c>
      <c r="L6729" s="4" t="s">
        <v>9</v>
      </c>
      <c r="M6729" s="4" t="s">
        <v>9</v>
      </c>
      <c r="N6729" s="4" t="s">
        <v>9</v>
      </c>
      <c r="O6729" s="4" t="s">
        <v>6</v>
      </c>
    </row>
    <row r="6730" spans="1:8">
      <c r="A6730" t="n">
        <v>52017</v>
      </c>
      <c r="B6730" s="11" t="n">
        <v>50</v>
      </c>
      <c r="C6730" s="7" t="n">
        <v>0</v>
      </c>
      <c r="D6730" s="7" t="n">
        <v>4118</v>
      </c>
      <c r="E6730" s="7" t="n">
        <v>1</v>
      </c>
      <c r="F6730" s="7" t="n">
        <v>100</v>
      </c>
      <c r="G6730" s="7" t="n">
        <v>0</v>
      </c>
      <c r="H6730" s="7" t="n">
        <v>0</v>
      </c>
      <c r="I6730" s="7" t="n">
        <v>0</v>
      </c>
      <c r="J6730" s="7" t="n">
        <v>65533</v>
      </c>
      <c r="K6730" s="7" t="n">
        <v>0</v>
      </c>
      <c r="L6730" s="7" t="n">
        <v>0</v>
      </c>
      <c r="M6730" s="7" t="n">
        <v>0</v>
      </c>
      <c r="N6730" s="7" t="n">
        <v>0</v>
      </c>
      <c r="O6730" s="7" t="s">
        <v>13</v>
      </c>
    </row>
    <row r="6731" spans="1:8">
      <c r="A6731" t="s">
        <v>4</v>
      </c>
      <c r="B6731" s="4" t="s">
        <v>5</v>
      </c>
      <c r="C6731" s="4" t="s">
        <v>10</v>
      </c>
    </row>
    <row r="6732" spans="1:8">
      <c r="A6732" t="n">
        <v>52056</v>
      </c>
      <c r="B6732" s="26" t="n">
        <v>16</v>
      </c>
      <c r="C6732" s="7" t="n">
        <v>1400</v>
      </c>
    </row>
    <row r="6733" spans="1:8">
      <c r="A6733" t="s">
        <v>4</v>
      </c>
      <c r="B6733" s="4" t="s">
        <v>5</v>
      </c>
      <c r="C6733" s="4" t="s">
        <v>10</v>
      </c>
      <c r="D6733" s="4" t="s">
        <v>14</v>
      </c>
      <c r="E6733" s="4" t="s">
        <v>6</v>
      </c>
      <c r="F6733" s="4" t="s">
        <v>19</v>
      </c>
      <c r="G6733" s="4" t="s">
        <v>19</v>
      </c>
      <c r="H6733" s="4" t="s">
        <v>19</v>
      </c>
    </row>
    <row r="6734" spans="1:8">
      <c r="A6734" t="n">
        <v>52059</v>
      </c>
      <c r="B6734" s="40" t="n">
        <v>48</v>
      </c>
      <c r="C6734" s="7" t="n">
        <v>8</v>
      </c>
      <c r="D6734" s="7" t="n">
        <v>0</v>
      </c>
      <c r="E6734" s="7" t="s">
        <v>338</v>
      </c>
      <c r="F6734" s="7" t="n">
        <v>-1</v>
      </c>
      <c r="G6734" s="7" t="n">
        <v>1</v>
      </c>
      <c r="H6734" s="7" t="n">
        <v>0</v>
      </c>
    </row>
    <row r="6735" spans="1:8">
      <c r="A6735" t="s">
        <v>4</v>
      </c>
      <c r="B6735" s="4" t="s">
        <v>5</v>
      </c>
      <c r="C6735" s="4" t="s">
        <v>10</v>
      </c>
    </row>
    <row r="6736" spans="1:8">
      <c r="A6736" t="n">
        <v>52086</v>
      </c>
      <c r="B6736" s="26" t="n">
        <v>16</v>
      </c>
      <c r="C6736" s="7" t="n">
        <v>300</v>
      </c>
    </row>
    <row r="6737" spans="1:15">
      <c r="A6737" t="s">
        <v>4</v>
      </c>
      <c r="B6737" s="4" t="s">
        <v>5</v>
      </c>
      <c r="C6737" s="4" t="s">
        <v>10</v>
      </c>
      <c r="D6737" s="4" t="s">
        <v>14</v>
      </c>
      <c r="E6737" s="4" t="s">
        <v>14</v>
      </c>
      <c r="F6737" s="4" t="s">
        <v>6</v>
      </c>
    </row>
    <row r="6738" spans="1:15">
      <c r="A6738" t="n">
        <v>52089</v>
      </c>
      <c r="B6738" s="32" t="n">
        <v>20</v>
      </c>
      <c r="C6738" s="7" t="n">
        <v>1571</v>
      </c>
      <c r="D6738" s="7" t="n">
        <v>2</v>
      </c>
      <c r="E6738" s="7" t="n">
        <v>11</v>
      </c>
      <c r="F6738" s="7" t="s">
        <v>544</v>
      </c>
    </row>
    <row r="6739" spans="1:15">
      <c r="A6739" t="s">
        <v>4</v>
      </c>
      <c r="B6739" s="4" t="s">
        <v>5</v>
      </c>
      <c r="C6739" s="4" t="s">
        <v>14</v>
      </c>
      <c r="D6739" s="4" t="s">
        <v>10</v>
      </c>
      <c r="E6739" s="4" t="s">
        <v>19</v>
      </c>
      <c r="F6739" s="4" t="s">
        <v>10</v>
      </c>
      <c r="G6739" s="4" t="s">
        <v>9</v>
      </c>
      <c r="H6739" s="4" t="s">
        <v>9</v>
      </c>
      <c r="I6739" s="4" t="s">
        <v>10</v>
      </c>
      <c r="J6739" s="4" t="s">
        <v>10</v>
      </c>
      <c r="K6739" s="4" t="s">
        <v>9</v>
      </c>
      <c r="L6739" s="4" t="s">
        <v>9</v>
      </c>
      <c r="M6739" s="4" t="s">
        <v>9</v>
      </c>
      <c r="N6739" s="4" t="s">
        <v>9</v>
      </c>
      <c r="O6739" s="4" t="s">
        <v>6</v>
      </c>
    </row>
    <row r="6740" spans="1:15">
      <c r="A6740" t="n">
        <v>52115</v>
      </c>
      <c r="B6740" s="11" t="n">
        <v>50</v>
      </c>
      <c r="C6740" s="7" t="n">
        <v>0</v>
      </c>
      <c r="D6740" s="7" t="n">
        <v>4020</v>
      </c>
      <c r="E6740" s="7" t="n">
        <v>0.800000011920929</v>
      </c>
      <c r="F6740" s="7" t="n">
        <v>100</v>
      </c>
      <c r="G6740" s="7" t="n">
        <v>0</v>
      </c>
      <c r="H6740" s="7" t="n">
        <v>0</v>
      </c>
      <c r="I6740" s="7" t="n">
        <v>0</v>
      </c>
      <c r="J6740" s="7" t="n">
        <v>65533</v>
      </c>
      <c r="K6740" s="7" t="n">
        <v>0</v>
      </c>
      <c r="L6740" s="7" t="n">
        <v>0</v>
      </c>
      <c r="M6740" s="7" t="n">
        <v>0</v>
      </c>
      <c r="N6740" s="7" t="n">
        <v>0</v>
      </c>
      <c r="O6740" s="7" t="s">
        <v>13</v>
      </c>
    </row>
    <row r="6741" spans="1:15">
      <c r="A6741" t="s">
        <v>4</v>
      </c>
      <c r="B6741" s="4" t="s">
        <v>5</v>
      </c>
      <c r="C6741" s="4" t="s">
        <v>14</v>
      </c>
      <c r="D6741" s="4" t="s">
        <v>10</v>
      </c>
      <c r="E6741" s="4" t="s">
        <v>19</v>
      </c>
      <c r="F6741" s="4" t="s">
        <v>10</v>
      </c>
      <c r="G6741" s="4" t="s">
        <v>9</v>
      </c>
      <c r="H6741" s="4" t="s">
        <v>9</v>
      </c>
      <c r="I6741" s="4" t="s">
        <v>10</v>
      </c>
      <c r="J6741" s="4" t="s">
        <v>10</v>
      </c>
      <c r="K6741" s="4" t="s">
        <v>9</v>
      </c>
      <c r="L6741" s="4" t="s">
        <v>9</v>
      </c>
      <c r="M6741" s="4" t="s">
        <v>9</v>
      </c>
      <c r="N6741" s="4" t="s">
        <v>9</v>
      </c>
      <c r="O6741" s="4" t="s">
        <v>6</v>
      </c>
    </row>
    <row r="6742" spans="1:15">
      <c r="A6742" t="n">
        <v>52154</v>
      </c>
      <c r="B6742" s="11" t="n">
        <v>50</v>
      </c>
      <c r="C6742" s="7" t="n">
        <v>0</v>
      </c>
      <c r="D6742" s="7" t="n">
        <v>4339</v>
      </c>
      <c r="E6742" s="7" t="n">
        <v>0.800000011920929</v>
      </c>
      <c r="F6742" s="7" t="n">
        <v>100</v>
      </c>
      <c r="G6742" s="7" t="n">
        <v>0</v>
      </c>
      <c r="H6742" s="7" t="n">
        <v>0</v>
      </c>
      <c r="I6742" s="7" t="n">
        <v>0</v>
      </c>
      <c r="J6742" s="7" t="n">
        <v>65533</v>
      </c>
      <c r="K6742" s="7" t="n">
        <v>0</v>
      </c>
      <c r="L6742" s="7" t="n">
        <v>0</v>
      </c>
      <c r="M6742" s="7" t="n">
        <v>0</v>
      </c>
      <c r="N6742" s="7" t="n">
        <v>0</v>
      </c>
      <c r="O6742" s="7" t="s">
        <v>13</v>
      </c>
    </row>
    <row r="6743" spans="1:15">
      <c r="A6743" t="s">
        <v>4</v>
      </c>
      <c r="B6743" s="4" t="s">
        <v>5</v>
      </c>
      <c r="C6743" s="4" t="s">
        <v>10</v>
      </c>
    </row>
    <row r="6744" spans="1:15">
      <c r="A6744" t="n">
        <v>52193</v>
      </c>
      <c r="B6744" s="26" t="n">
        <v>16</v>
      </c>
      <c r="C6744" s="7" t="n">
        <v>400</v>
      </c>
    </row>
    <row r="6745" spans="1:15">
      <c r="A6745" t="s">
        <v>4</v>
      </c>
      <c r="B6745" s="4" t="s">
        <v>5</v>
      </c>
      <c r="C6745" s="4" t="s">
        <v>10</v>
      </c>
      <c r="D6745" s="4" t="s">
        <v>14</v>
      </c>
      <c r="E6745" s="4" t="s">
        <v>14</v>
      </c>
      <c r="F6745" s="4" t="s">
        <v>6</v>
      </c>
    </row>
    <row r="6746" spans="1:15">
      <c r="A6746" t="n">
        <v>52196</v>
      </c>
      <c r="B6746" s="32" t="n">
        <v>20</v>
      </c>
      <c r="C6746" s="7" t="n">
        <v>1570</v>
      </c>
      <c r="D6746" s="7" t="n">
        <v>2</v>
      </c>
      <c r="E6746" s="7" t="n">
        <v>11</v>
      </c>
      <c r="F6746" s="7" t="s">
        <v>544</v>
      </c>
    </row>
    <row r="6747" spans="1:15">
      <c r="A6747" t="s">
        <v>4</v>
      </c>
      <c r="B6747" s="4" t="s">
        <v>5</v>
      </c>
      <c r="C6747" s="4" t="s">
        <v>14</v>
      </c>
      <c r="D6747" s="4" t="s">
        <v>10</v>
      </c>
      <c r="E6747" s="4" t="s">
        <v>19</v>
      </c>
      <c r="F6747" s="4" t="s">
        <v>10</v>
      </c>
      <c r="G6747" s="4" t="s">
        <v>9</v>
      </c>
      <c r="H6747" s="4" t="s">
        <v>9</v>
      </c>
      <c r="I6747" s="4" t="s">
        <v>10</v>
      </c>
      <c r="J6747" s="4" t="s">
        <v>10</v>
      </c>
      <c r="K6747" s="4" t="s">
        <v>9</v>
      </c>
      <c r="L6747" s="4" t="s">
        <v>9</v>
      </c>
      <c r="M6747" s="4" t="s">
        <v>9</v>
      </c>
      <c r="N6747" s="4" t="s">
        <v>9</v>
      </c>
      <c r="O6747" s="4" t="s">
        <v>6</v>
      </c>
    </row>
    <row r="6748" spans="1:15">
      <c r="A6748" t="n">
        <v>52222</v>
      </c>
      <c r="B6748" s="11" t="n">
        <v>50</v>
      </c>
      <c r="C6748" s="7" t="n">
        <v>0</v>
      </c>
      <c r="D6748" s="7" t="n">
        <v>4020</v>
      </c>
      <c r="E6748" s="7" t="n">
        <v>0.800000011920929</v>
      </c>
      <c r="F6748" s="7" t="n">
        <v>100</v>
      </c>
      <c r="G6748" s="7" t="n">
        <v>0</v>
      </c>
      <c r="H6748" s="7" t="n">
        <v>0</v>
      </c>
      <c r="I6748" s="7" t="n">
        <v>0</v>
      </c>
      <c r="J6748" s="7" t="n">
        <v>65533</v>
      </c>
      <c r="K6748" s="7" t="n">
        <v>0</v>
      </c>
      <c r="L6748" s="7" t="n">
        <v>0</v>
      </c>
      <c r="M6748" s="7" t="n">
        <v>0</v>
      </c>
      <c r="N6748" s="7" t="n">
        <v>0</v>
      </c>
      <c r="O6748" s="7" t="s">
        <v>13</v>
      </c>
    </row>
    <row r="6749" spans="1:15">
      <c r="A6749" t="s">
        <v>4</v>
      </c>
      <c r="B6749" s="4" t="s">
        <v>5</v>
      </c>
      <c r="C6749" s="4" t="s">
        <v>14</v>
      </c>
      <c r="D6749" s="4" t="s">
        <v>10</v>
      </c>
      <c r="E6749" s="4" t="s">
        <v>19</v>
      </c>
      <c r="F6749" s="4" t="s">
        <v>10</v>
      </c>
      <c r="G6749" s="4" t="s">
        <v>9</v>
      </c>
      <c r="H6749" s="4" t="s">
        <v>9</v>
      </c>
      <c r="I6749" s="4" t="s">
        <v>10</v>
      </c>
      <c r="J6749" s="4" t="s">
        <v>10</v>
      </c>
      <c r="K6749" s="4" t="s">
        <v>9</v>
      </c>
      <c r="L6749" s="4" t="s">
        <v>9</v>
      </c>
      <c r="M6749" s="4" t="s">
        <v>9</v>
      </c>
      <c r="N6749" s="4" t="s">
        <v>9</v>
      </c>
      <c r="O6749" s="4" t="s">
        <v>6</v>
      </c>
    </row>
    <row r="6750" spans="1:15">
      <c r="A6750" t="n">
        <v>52261</v>
      </c>
      <c r="B6750" s="11" t="n">
        <v>50</v>
      </c>
      <c r="C6750" s="7" t="n">
        <v>0</v>
      </c>
      <c r="D6750" s="7" t="n">
        <v>4339</v>
      </c>
      <c r="E6750" s="7" t="n">
        <v>0.800000011920929</v>
      </c>
      <c r="F6750" s="7" t="n">
        <v>100</v>
      </c>
      <c r="G6750" s="7" t="n">
        <v>0</v>
      </c>
      <c r="H6750" s="7" t="n">
        <v>0</v>
      </c>
      <c r="I6750" s="7" t="n">
        <v>0</v>
      </c>
      <c r="J6750" s="7" t="n">
        <v>65533</v>
      </c>
      <c r="K6750" s="7" t="n">
        <v>0</v>
      </c>
      <c r="L6750" s="7" t="n">
        <v>0</v>
      </c>
      <c r="M6750" s="7" t="n">
        <v>0</v>
      </c>
      <c r="N6750" s="7" t="n">
        <v>0</v>
      </c>
      <c r="O6750" s="7" t="s">
        <v>13</v>
      </c>
    </row>
    <row r="6751" spans="1:15">
      <c r="A6751" t="s">
        <v>4</v>
      </c>
      <c r="B6751" s="4" t="s">
        <v>5</v>
      </c>
      <c r="C6751" s="4" t="s">
        <v>10</v>
      </c>
    </row>
    <row r="6752" spans="1:15">
      <c r="A6752" t="n">
        <v>52300</v>
      </c>
      <c r="B6752" s="26" t="n">
        <v>16</v>
      </c>
      <c r="C6752" s="7" t="n">
        <v>450</v>
      </c>
    </row>
    <row r="6753" spans="1:15">
      <c r="A6753" t="s">
        <v>4</v>
      </c>
      <c r="B6753" s="4" t="s">
        <v>5</v>
      </c>
      <c r="C6753" s="4" t="s">
        <v>10</v>
      </c>
      <c r="D6753" s="4" t="s">
        <v>14</v>
      </c>
      <c r="E6753" s="4" t="s">
        <v>14</v>
      </c>
      <c r="F6753" s="4" t="s">
        <v>6</v>
      </c>
    </row>
    <row r="6754" spans="1:15">
      <c r="A6754" t="n">
        <v>52303</v>
      </c>
      <c r="B6754" s="32" t="n">
        <v>20</v>
      </c>
      <c r="C6754" s="7" t="n">
        <v>1661</v>
      </c>
      <c r="D6754" s="7" t="n">
        <v>2</v>
      </c>
      <c r="E6754" s="7" t="n">
        <v>11</v>
      </c>
      <c r="F6754" s="7" t="s">
        <v>545</v>
      </c>
    </row>
    <row r="6755" spans="1:15">
      <c r="A6755" t="s">
        <v>4</v>
      </c>
      <c r="B6755" s="4" t="s">
        <v>5</v>
      </c>
      <c r="C6755" s="4" t="s">
        <v>14</v>
      </c>
      <c r="D6755" s="4" t="s">
        <v>10</v>
      </c>
      <c r="E6755" s="4" t="s">
        <v>19</v>
      </c>
      <c r="F6755" s="4" t="s">
        <v>10</v>
      </c>
      <c r="G6755" s="4" t="s">
        <v>9</v>
      </c>
      <c r="H6755" s="4" t="s">
        <v>9</v>
      </c>
      <c r="I6755" s="4" t="s">
        <v>10</v>
      </c>
      <c r="J6755" s="4" t="s">
        <v>10</v>
      </c>
      <c r="K6755" s="4" t="s">
        <v>9</v>
      </c>
      <c r="L6755" s="4" t="s">
        <v>9</v>
      </c>
      <c r="M6755" s="4" t="s">
        <v>9</v>
      </c>
      <c r="N6755" s="4" t="s">
        <v>9</v>
      </c>
      <c r="O6755" s="4" t="s">
        <v>6</v>
      </c>
    </row>
    <row r="6756" spans="1:15">
      <c r="A6756" t="n">
        <v>52329</v>
      </c>
      <c r="B6756" s="11" t="n">
        <v>50</v>
      </c>
      <c r="C6756" s="7" t="n">
        <v>0</v>
      </c>
      <c r="D6756" s="7" t="n">
        <v>4020</v>
      </c>
      <c r="E6756" s="7" t="n">
        <v>0.800000011920929</v>
      </c>
      <c r="F6756" s="7" t="n">
        <v>100</v>
      </c>
      <c r="G6756" s="7" t="n">
        <v>0</v>
      </c>
      <c r="H6756" s="7" t="n">
        <v>0</v>
      </c>
      <c r="I6756" s="7" t="n">
        <v>0</v>
      </c>
      <c r="J6756" s="7" t="n">
        <v>65533</v>
      </c>
      <c r="K6756" s="7" t="n">
        <v>0</v>
      </c>
      <c r="L6756" s="7" t="n">
        <v>0</v>
      </c>
      <c r="M6756" s="7" t="n">
        <v>0</v>
      </c>
      <c r="N6756" s="7" t="n">
        <v>0</v>
      </c>
      <c r="O6756" s="7" t="s">
        <v>13</v>
      </c>
    </row>
    <row r="6757" spans="1:15">
      <c r="A6757" t="s">
        <v>4</v>
      </c>
      <c r="B6757" s="4" t="s">
        <v>5</v>
      </c>
      <c r="C6757" s="4" t="s">
        <v>14</v>
      </c>
      <c r="D6757" s="4" t="s">
        <v>10</v>
      </c>
      <c r="E6757" s="4" t="s">
        <v>19</v>
      </c>
      <c r="F6757" s="4" t="s">
        <v>10</v>
      </c>
      <c r="G6757" s="4" t="s">
        <v>9</v>
      </c>
      <c r="H6757" s="4" t="s">
        <v>9</v>
      </c>
      <c r="I6757" s="4" t="s">
        <v>10</v>
      </c>
      <c r="J6757" s="4" t="s">
        <v>10</v>
      </c>
      <c r="K6757" s="4" t="s">
        <v>9</v>
      </c>
      <c r="L6757" s="4" t="s">
        <v>9</v>
      </c>
      <c r="M6757" s="4" t="s">
        <v>9</v>
      </c>
      <c r="N6757" s="4" t="s">
        <v>9</v>
      </c>
      <c r="O6757" s="4" t="s">
        <v>6</v>
      </c>
    </row>
    <row r="6758" spans="1:15">
      <c r="A6758" t="n">
        <v>52368</v>
      </c>
      <c r="B6758" s="11" t="n">
        <v>50</v>
      </c>
      <c r="C6758" s="7" t="n">
        <v>0</v>
      </c>
      <c r="D6758" s="7" t="n">
        <v>4339</v>
      </c>
      <c r="E6758" s="7" t="n">
        <v>0.800000011920929</v>
      </c>
      <c r="F6758" s="7" t="n">
        <v>100</v>
      </c>
      <c r="G6758" s="7" t="n">
        <v>0</v>
      </c>
      <c r="H6758" s="7" t="n">
        <v>0</v>
      </c>
      <c r="I6758" s="7" t="n">
        <v>0</v>
      </c>
      <c r="J6758" s="7" t="n">
        <v>65533</v>
      </c>
      <c r="K6758" s="7" t="n">
        <v>0</v>
      </c>
      <c r="L6758" s="7" t="n">
        <v>0</v>
      </c>
      <c r="M6758" s="7" t="n">
        <v>0</v>
      </c>
      <c r="N6758" s="7" t="n">
        <v>0</v>
      </c>
      <c r="O6758" s="7" t="s">
        <v>13</v>
      </c>
    </row>
    <row r="6759" spans="1:15">
      <c r="A6759" t="s">
        <v>4</v>
      </c>
      <c r="B6759" s="4" t="s">
        <v>5</v>
      </c>
      <c r="C6759" s="4" t="s">
        <v>10</v>
      </c>
    </row>
    <row r="6760" spans="1:15">
      <c r="A6760" t="n">
        <v>52407</v>
      </c>
      <c r="B6760" s="26" t="n">
        <v>16</v>
      </c>
      <c r="C6760" s="7" t="n">
        <v>400</v>
      </c>
    </row>
    <row r="6761" spans="1:15">
      <c r="A6761" t="s">
        <v>4</v>
      </c>
      <c r="B6761" s="4" t="s">
        <v>5</v>
      </c>
      <c r="C6761" s="4" t="s">
        <v>10</v>
      </c>
      <c r="D6761" s="4" t="s">
        <v>14</v>
      </c>
      <c r="E6761" s="4" t="s">
        <v>14</v>
      </c>
      <c r="F6761" s="4" t="s">
        <v>6</v>
      </c>
    </row>
    <row r="6762" spans="1:15">
      <c r="A6762" t="n">
        <v>52410</v>
      </c>
      <c r="B6762" s="32" t="n">
        <v>20</v>
      </c>
      <c r="C6762" s="7" t="n">
        <v>1663</v>
      </c>
      <c r="D6762" s="7" t="n">
        <v>2</v>
      </c>
      <c r="E6762" s="7" t="n">
        <v>11</v>
      </c>
      <c r="F6762" s="7" t="s">
        <v>545</v>
      </c>
    </row>
    <row r="6763" spans="1:15">
      <c r="A6763" t="s">
        <v>4</v>
      </c>
      <c r="B6763" s="4" t="s">
        <v>5</v>
      </c>
      <c r="C6763" s="4" t="s">
        <v>14</v>
      </c>
      <c r="D6763" s="4" t="s">
        <v>10</v>
      </c>
      <c r="E6763" s="4" t="s">
        <v>19</v>
      </c>
      <c r="F6763" s="4" t="s">
        <v>10</v>
      </c>
      <c r="G6763" s="4" t="s">
        <v>9</v>
      </c>
      <c r="H6763" s="4" t="s">
        <v>9</v>
      </c>
      <c r="I6763" s="4" t="s">
        <v>10</v>
      </c>
      <c r="J6763" s="4" t="s">
        <v>10</v>
      </c>
      <c r="K6763" s="4" t="s">
        <v>9</v>
      </c>
      <c r="L6763" s="4" t="s">
        <v>9</v>
      </c>
      <c r="M6763" s="4" t="s">
        <v>9</v>
      </c>
      <c r="N6763" s="4" t="s">
        <v>9</v>
      </c>
      <c r="O6763" s="4" t="s">
        <v>6</v>
      </c>
    </row>
    <row r="6764" spans="1:15">
      <c r="A6764" t="n">
        <v>52436</v>
      </c>
      <c r="B6764" s="11" t="n">
        <v>50</v>
      </c>
      <c r="C6764" s="7" t="n">
        <v>0</v>
      </c>
      <c r="D6764" s="7" t="n">
        <v>4020</v>
      </c>
      <c r="E6764" s="7" t="n">
        <v>0.800000011920929</v>
      </c>
      <c r="F6764" s="7" t="n">
        <v>100</v>
      </c>
      <c r="G6764" s="7" t="n">
        <v>0</v>
      </c>
      <c r="H6764" s="7" t="n">
        <v>0</v>
      </c>
      <c r="I6764" s="7" t="n">
        <v>0</v>
      </c>
      <c r="J6764" s="7" t="n">
        <v>65533</v>
      </c>
      <c r="K6764" s="7" t="n">
        <v>0</v>
      </c>
      <c r="L6764" s="7" t="n">
        <v>0</v>
      </c>
      <c r="M6764" s="7" t="n">
        <v>0</v>
      </c>
      <c r="N6764" s="7" t="n">
        <v>0</v>
      </c>
      <c r="O6764" s="7" t="s">
        <v>13</v>
      </c>
    </row>
    <row r="6765" spans="1:15">
      <c r="A6765" t="s">
        <v>4</v>
      </c>
      <c r="B6765" s="4" t="s">
        <v>5</v>
      </c>
      <c r="C6765" s="4" t="s">
        <v>14</v>
      </c>
      <c r="D6765" s="4" t="s">
        <v>10</v>
      </c>
      <c r="E6765" s="4" t="s">
        <v>19</v>
      </c>
      <c r="F6765" s="4" t="s">
        <v>10</v>
      </c>
      <c r="G6765" s="4" t="s">
        <v>9</v>
      </c>
      <c r="H6765" s="4" t="s">
        <v>9</v>
      </c>
      <c r="I6765" s="4" t="s">
        <v>10</v>
      </c>
      <c r="J6765" s="4" t="s">
        <v>10</v>
      </c>
      <c r="K6765" s="4" t="s">
        <v>9</v>
      </c>
      <c r="L6765" s="4" t="s">
        <v>9</v>
      </c>
      <c r="M6765" s="4" t="s">
        <v>9</v>
      </c>
      <c r="N6765" s="4" t="s">
        <v>9</v>
      </c>
      <c r="O6765" s="4" t="s">
        <v>6</v>
      </c>
    </row>
    <row r="6766" spans="1:15">
      <c r="A6766" t="n">
        <v>52475</v>
      </c>
      <c r="B6766" s="11" t="n">
        <v>50</v>
      </c>
      <c r="C6766" s="7" t="n">
        <v>0</v>
      </c>
      <c r="D6766" s="7" t="n">
        <v>4339</v>
      </c>
      <c r="E6766" s="7" t="n">
        <v>0.800000011920929</v>
      </c>
      <c r="F6766" s="7" t="n">
        <v>100</v>
      </c>
      <c r="G6766" s="7" t="n">
        <v>0</v>
      </c>
      <c r="H6766" s="7" t="n">
        <v>0</v>
      </c>
      <c r="I6766" s="7" t="n">
        <v>0</v>
      </c>
      <c r="J6766" s="7" t="n">
        <v>65533</v>
      </c>
      <c r="K6766" s="7" t="n">
        <v>0</v>
      </c>
      <c r="L6766" s="7" t="n">
        <v>0</v>
      </c>
      <c r="M6766" s="7" t="n">
        <v>0</v>
      </c>
      <c r="N6766" s="7" t="n">
        <v>0</v>
      </c>
      <c r="O6766" s="7" t="s">
        <v>13</v>
      </c>
    </row>
    <row r="6767" spans="1:15">
      <c r="A6767" t="s">
        <v>4</v>
      </c>
      <c r="B6767" s="4" t="s">
        <v>5</v>
      </c>
      <c r="C6767" s="4" t="s">
        <v>10</v>
      </c>
    </row>
    <row r="6768" spans="1:15">
      <c r="A6768" t="n">
        <v>52514</v>
      </c>
      <c r="B6768" s="26" t="n">
        <v>16</v>
      </c>
      <c r="C6768" s="7" t="n">
        <v>400</v>
      </c>
    </row>
    <row r="6769" spans="1:15">
      <c r="A6769" t="s">
        <v>4</v>
      </c>
      <c r="B6769" s="4" t="s">
        <v>5</v>
      </c>
      <c r="C6769" s="4" t="s">
        <v>10</v>
      </c>
      <c r="D6769" s="4" t="s">
        <v>14</v>
      </c>
      <c r="E6769" s="4" t="s">
        <v>6</v>
      </c>
      <c r="F6769" s="4" t="s">
        <v>19</v>
      </c>
      <c r="G6769" s="4" t="s">
        <v>19</v>
      </c>
      <c r="H6769" s="4" t="s">
        <v>19</v>
      </c>
    </row>
    <row r="6770" spans="1:15">
      <c r="A6770" t="n">
        <v>52517</v>
      </c>
      <c r="B6770" s="40" t="n">
        <v>48</v>
      </c>
      <c r="C6770" s="7" t="n">
        <v>8</v>
      </c>
      <c r="D6770" s="7" t="n">
        <v>0</v>
      </c>
      <c r="E6770" s="7" t="s">
        <v>336</v>
      </c>
      <c r="F6770" s="7" t="n">
        <v>-1</v>
      </c>
      <c r="G6770" s="7" t="n">
        <v>1</v>
      </c>
      <c r="H6770" s="7" t="n">
        <v>0</v>
      </c>
    </row>
    <row r="6771" spans="1:15">
      <c r="A6771" t="s">
        <v>4</v>
      </c>
      <c r="B6771" s="4" t="s">
        <v>5</v>
      </c>
      <c r="C6771" s="4" t="s">
        <v>10</v>
      </c>
      <c r="D6771" s="4" t="s">
        <v>14</v>
      </c>
    </row>
    <row r="6772" spans="1:15">
      <c r="A6772" t="n">
        <v>52543</v>
      </c>
      <c r="B6772" s="56" t="n">
        <v>56</v>
      </c>
      <c r="C6772" s="7" t="n">
        <v>65534</v>
      </c>
      <c r="D6772" s="7" t="n">
        <v>0</v>
      </c>
    </row>
    <row r="6773" spans="1:15">
      <c r="A6773" t="s">
        <v>4</v>
      </c>
      <c r="B6773" s="4" t="s">
        <v>5</v>
      </c>
    </row>
    <row r="6774" spans="1:15">
      <c r="A6774" t="n">
        <v>52547</v>
      </c>
      <c r="B6774" s="5" t="n">
        <v>1</v>
      </c>
    </row>
    <row r="6775" spans="1:15" s="3" customFormat="1" customHeight="0">
      <c r="A6775" s="3" t="s">
        <v>2</v>
      </c>
      <c r="B6775" s="3" t="s">
        <v>546</v>
      </c>
    </row>
    <row r="6776" spans="1:15">
      <c r="A6776" t="s">
        <v>4</v>
      </c>
      <c r="B6776" s="4" t="s">
        <v>5</v>
      </c>
      <c r="C6776" s="4" t="s">
        <v>10</v>
      </c>
      <c r="D6776" s="4" t="s">
        <v>14</v>
      </c>
      <c r="E6776" s="4" t="s">
        <v>6</v>
      </c>
      <c r="F6776" s="4" t="s">
        <v>19</v>
      </c>
      <c r="G6776" s="4" t="s">
        <v>19</v>
      </c>
      <c r="H6776" s="4" t="s">
        <v>19</v>
      </c>
    </row>
    <row r="6777" spans="1:15">
      <c r="A6777" t="n">
        <v>52548</v>
      </c>
      <c r="B6777" s="40" t="n">
        <v>48</v>
      </c>
      <c r="C6777" s="7" t="n">
        <v>8</v>
      </c>
      <c r="D6777" s="7" t="n">
        <v>0</v>
      </c>
      <c r="E6777" s="7" t="s">
        <v>337</v>
      </c>
      <c r="F6777" s="7" t="n">
        <v>-1</v>
      </c>
      <c r="G6777" s="7" t="n">
        <v>1</v>
      </c>
      <c r="H6777" s="7" t="n">
        <v>0</v>
      </c>
    </row>
    <row r="6778" spans="1:15">
      <c r="A6778" t="s">
        <v>4</v>
      </c>
      <c r="B6778" s="4" t="s">
        <v>5</v>
      </c>
      <c r="C6778" s="4" t="s">
        <v>10</v>
      </c>
      <c r="D6778" s="4" t="s">
        <v>14</v>
      </c>
    </row>
    <row r="6779" spans="1:15">
      <c r="A6779" t="n">
        <v>52574</v>
      </c>
      <c r="B6779" s="63" t="n">
        <v>96</v>
      </c>
      <c r="C6779" s="7" t="n">
        <v>65534</v>
      </c>
      <c r="D6779" s="7" t="n">
        <v>1</v>
      </c>
    </row>
    <row r="6780" spans="1:15">
      <c r="A6780" t="s">
        <v>4</v>
      </c>
      <c r="B6780" s="4" t="s">
        <v>5</v>
      </c>
      <c r="C6780" s="4" t="s">
        <v>10</v>
      </c>
      <c r="D6780" s="4" t="s">
        <v>14</v>
      </c>
      <c r="E6780" s="4" t="s">
        <v>19</v>
      </c>
      <c r="F6780" s="4" t="s">
        <v>19</v>
      </c>
      <c r="G6780" s="4" t="s">
        <v>19</v>
      </c>
    </row>
    <row r="6781" spans="1:15">
      <c r="A6781" t="n">
        <v>52578</v>
      </c>
      <c r="B6781" s="63" t="n">
        <v>96</v>
      </c>
      <c r="C6781" s="7" t="n">
        <v>65534</v>
      </c>
      <c r="D6781" s="7" t="n">
        <v>2</v>
      </c>
      <c r="E6781" s="7" t="n">
        <v>-4.19999980926514</v>
      </c>
      <c r="F6781" s="7" t="n">
        <v>12.5299997329712</v>
      </c>
      <c r="G6781" s="7" t="n">
        <v>77.4499969482422</v>
      </c>
    </row>
    <row r="6782" spans="1:15">
      <c r="A6782" t="s">
        <v>4</v>
      </c>
      <c r="B6782" s="4" t="s">
        <v>5</v>
      </c>
      <c r="C6782" s="4" t="s">
        <v>10</v>
      </c>
      <c r="D6782" s="4" t="s">
        <v>14</v>
      </c>
      <c r="E6782" s="4" t="s">
        <v>19</v>
      </c>
      <c r="F6782" s="4" t="s">
        <v>19</v>
      </c>
      <c r="G6782" s="4" t="s">
        <v>19</v>
      </c>
    </row>
    <row r="6783" spans="1:15">
      <c r="A6783" t="n">
        <v>52594</v>
      </c>
      <c r="B6783" s="63" t="n">
        <v>96</v>
      </c>
      <c r="C6783" s="7" t="n">
        <v>65534</v>
      </c>
      <c r="D6783" s="7" t="n">
        <v>2</v>
      </c>
      <c r="E6783" s="7" t="n">
        <v>-1.96000003814697</v>
      </c>
      <c r="F6783" s="7" t="n">
        <v>12.5299997329712</v>
      </c>
      <c r="G6783" s="7" t="n">
        <v>74.8300018310547</v>
      </c>
    </row>
    <row r="6784" spans="1:15">
      <c r="A6784" t="s">
        <v>4</v>
      </c>
      <c r="B6784" s="4" t="s">
        <v>5</v>
      </c>
      <c r="C6784" s="4" t="s">
        <v>10</v>
      </c>
      <c r="D6784" s="4" t="s">
        <v>14</v>
      </c>
      <c r="E6784" s="4" t="s">
        <v>19</v>
      </c>
      <c r="F6784" s="4" t="s">
        <v>19</v>
      </c>
      <c r="G6784" s="4" t="s">
        <v>19</v>
      </c>
    </row>
    <row r="6785" spans="1:8">
      <c r="A6785" t="n">
        <v>52610</v>
      </c>
      <c r="B6785" s="63" t="n">
        <v>96</v>
      </c>
      <c r="C6785" s="7" t="n">
        <v>65534</v>
      </c>
      <c r="D6785" s="7" t="n">
        <v>2</v>
      </c>
      <c r="E6785" s="7" t="n">
        <v>-1.02999997138977</v>
      </c>
      <c r="F6785" s="7" t="n">
        <v>12.539999961853</v>
      </c>
      <c r="G6785" s="7" t="n">
        <v>70.2200012207031</v>
      </c>
    </row>
    <row r="6786" spans="1:8">
      <c r="A6786" t="s">
        <v>4</v>
      </c>
      <c r="B6786" s="4" t="s">
        <v>5</v>
      </c>
      <c r="C6786" s="4" t="s">
        <v>10</v>
      </c>
      <c r="D6786" s="4" t="s">
        <v>14</v>
      </c>
      <c r="E6786" s="4" t="s">
        <v>19</v>
      </c>
      <c r="F6786" s="4" t="s">
        <v>19</v>
      </c>
      <c r="G6786" s="4" t="s">
        <v>19</v>
      </c>
    </row>
    <row r="6787" spans="1:8">
      <c r="A6787" t="n">
        <v>52626</v>
      </c>
      <c r="B6787" s="63" t="n">
        <v>96</v>
      </c>
      <c r="C6787" s="7" t="n">
        <v>65534</v>
      </c>
      <c r="D6787" s="7" t="n">
        <v>2</v>
      </c>
      <c r="E6787" s="7" t="n">
        <v>-6.26000022888184</v>
      </c>
      <c r="F6787" s="7" t="n">
        <v>12.5299997329712</v>
      </c>
      <c r="G6787" s="7" t="n">
        <v>68.370002746582</v>
      </c>
    </row>
    <row r="6788" spans="1:8">
      <c r="A6788" t="s">
        <v>4</v>
      </c>
      <c r="B6788" s="4" t="s">
        <v>5</v>
      </c>
      <c r="C6788" s="4" t="s">
        <v>10</v>
      </c>
      <c r="D6788" s="4" t="s">
        <v>14</v>
      </c>
      <c r="E6788" s="4" t="s">
        <v>19</v>
      </c>
      <c r="F6788" s="4" t="s">
        <v>19</v>
      </c>
      <c r="G6788" s="4" t="s">
        <v>19</v>
      </c>
    </row>
    <row r="6789" spans="1:8">
      <c r="A6789" t="n">
        <v>52642</v>
      </c>
      <c r="B6789" s="63" t="n">
        <v>96</v>
      </c>
      <c r="C6789" s="7" t="n">
        <v>65534</v>
      </c>
      <c r="D6789" s="7" t="n">
        <v>2</v>
      </c>
      <c r="E6789" s="7" t="n">
        <v>-8.67000007629395</v>
      </c>
      <c r="F6789" s="7" t="n">
        <v>12.5299997329712</v>
      </c>
      <c r="G6789" s="7" t="n">
        <v>67.1399993896484</v>
      </c>
    </row>
    <row r="6790" spans="1:8">
      <c r="A6790" t="s">
        <v>4</v>
      </c>
      <c r="B6790" s="4" t="s">
        <v>5</v>
      </c>
      <c r="C6790" s="4" t="s">
        <v>10</v>
      </c>
      <c r="D6790" s="4" t="s">
        <v>14</v>
      </c>
      <c r="E6790" s="4" t="s">
        <v>9</v>
      </c>
      <c r="F6790" s="4" t="s">
        <v>14</v>
      </c>
      <c r="G6790" s="4" t="s">
        <v>10</v>
      </c>
    </row>
    <row r="6791" spans="1:8">
      <c r="A6791" t="n">
        <v>52658</v>
      </c>
      <c r="B6791" s="63" t="n">
        <v>96</v>
      </c>
      <c r="C6791" s="7" t="n">
        <v>65534</v>
      </c>
      <c r="D6791" s="7" t="n">
        <v>0</v>
      </c>
      <c r="E6791" s="7" t="n">
        <v>1091043328</v>
      </c>
      <c r="F6791" s="7" t="n">
        <v>0</v>
      </c>
      <c r="G6791" s="7" t="n">
        <v>0</v>
      </c>
    </row>
    <row r="6792" spans="1:8">
      <c r="A6792" t="s">
        <v>4</v>
      </c>
      <c r="B6792" s="4" t="s">
        <v>5</v>
      </c>
      <c r="C6792" s="4" t="s">
        <v>10</v>
      </c>
    </row>
    <row r="6793" spans="1:8">
      <c r="A6793" t="n">
        <v>52669</v>
      </c>
      <c r="B6793" s="26" t="n">
        <v>16</v>
      </c>
      <c r="C6793" s="7" t="n">
        <v>400</v>
      </c>
    </row>
    <row r="6794" spans="1:8">
      <c r="A6794" t="s">
        <v>4</v>
      </c>
      <c r="B6794" s="4" t="s">
        <v>5</v>
      </c>
      <c r="C6794" s="4" t="s">
        <v>10</v>
      </c>
      <c r="D6794" s="4" t="s">
        <v>14</v>
      </c>
      <c r="E6794" s="4" t="s">
        <v>6</v>
      </c>
      <c r="F6794" s="4" t="s">
        <v>19</v>
      </c>
      <c r="G6794" s="4" t="s">
        <v>19</v>
      </c>
      <c r="H6794" s="4" t="s">
        <v>19</v>
      </c>
    </row>
    <row r="6795" spans="1:8">
      <c r="A6795" t="n">
        <v>52672</v>
      </c>
      <c r="B6795" s="40" t="n">
        <v>48</v>
      </c>
      <c r="C6795" s="7" t="n">
        <v>8</v>
      </c>
      <c r="D6795" s="7" t="n">
        <v>0</v>
      </c>
      <c r="E6795" s="7" t="s">
        <v>338</v>
      </c>
      <c r="F6795" s="7" t="n">
        <v>-1</v>
      </c>
      <c r="G6795" s="7" t="n">
        <v>1</v>
      </c>
      <c r="H6795" s="7" t="n">
        <v>0</v>
      </c>
    </row>
    <row r="6796" spans="1:8">
      <c r="A6796" t="s">
        <v>4</v>
      </c>
      <c r="B6796" s="4" t="s">
        <v>5</v>
      </c>
      <c r="C6796" s="4" t="s">
        <v>10</v>
      </c>
    </row>
    <row r="6797" spans="1:8">
      <c r="A6797" t="n">
        <v>52699</v>
      </c>
      <c r="B6797" s="26" t="n">
        <v>16</v>
      </c>
      <c r="C6797" s="7" t="n">
        <v>200</v>
      </c>
    </row>
    <row r="6798" spans="1:8">
      <c r="A6798" t="s">
        <v>4</v>
      </c>
      <c r="B6798" s="4" t="s">
        <v>5</v>
      </c>
      <c r="C6798" s="4" t="s">
        <v>10</v>
      </c>
      <c r="D6798" s="4" t="s">
        <v>14</v>
      </c>
      <c r="E6798" s="4" t="s">
        <v>14</v>
      </c>
      <c r="F6798" s="4" t="s">
        <v>6</v>
      </c>
    </row>
    <row r="6799" spans="1:8">
      <c r="A6799" t="n">
        <v>52702</v>
      </c>
      <c r="B6799" s="32" t="n">
        <v>20</v>
      </c>
      <c r="C6799" s="7" t="n">
        <v>1662</v>
      </c>
      <c r="D6799" s="7" t="n">
        <v>2</v>
      </c>
      <c r="E6799" s="7" t="n">
        <v>11</v>
      </c>
      <c r="F6799" s="7" t="s">
        <v>545</v>
      </c>
    </row>
    <row r="6800" spans="1:8">
      <c r="A6800" t="s">
        <v>4</v>
      </c>
      <c r="B6800" s="4" t="s">
        <v>5</v>
      </c>
      <c r="C6800" s="4" t="s">
        <v>14</v>
      </c>
      <c r="D6800" s="4" t="s">
        <v>10</v>
      </c>
      <c r="E6800" s="4" t="s">
        <v>19</v>
      </c>
      <c r="F6800" s="4" t="s">
        <v>10</v>
      </c>
      <c r="G6800" s="4" t="s">
        <v>9</v>
      </c>
      <c r="H6800" s="4" t="s">
        <v>9</v>
      </c>
      <c r="I6800" s="4" t="s">
        <v>10</v>
      </c>
      <c r="J6800" s="4" t="s">
        <v>10</v>
      </c>
      <c r="K6800" s="4" t="s">
        <v>9</v>
      </c>
      <c r="L6800" s="4" t="s">
        <v>9</v>
      </c>
      <c r="M6800" s="4" t="s">
        <v>9</v>
      </c>
      <c r="N6800" s="4" t="s">
        <v>9</v>
      </c>
      <c r="O6800" s="4" t="s">
        <v>6</v>
      </c>
    </row>
    <row r="6801" spans="1:15">
      <c r="A6801" t="n">
        <v>52728</v>
      </c>
      <c r="B6801" s="11" t="n">
        <v>50</v>
      </c>
      <c r="C6801" s="7" t="n">
        <v>0</v>
      </c>
      <c r="D6801" s="7" t="n">
        <v>4020</v>
      </c>
      <c r="E6801" s="7" t="n">
        <v>0.800000011920929</v>
      </c>
      <c r="F6801" s="7" t="n">
        <v>100</v>
      </c>
      <c r="G6801" s="7" t="n">
        <v>0</v>
      </c>
      <c r="H6801" s="7" t="n">
        <v>0</v>
      </c>
      <c r="I6801" s="7" t="n">
        <v>0</v>
      </c>
      <c r="J6801" s="7" t="n">
        <v>65533</v>
      </c>
      <c r="K6801" s="7" t="n">
        <v>0</v>
      </c>
      <c r="L6801" s="7" t="n">
        <v>0</v>
      </c>
      <c r="M6801" s="7" t="n">
        <v>0</v>
      </c>
      <c r="N6801" s="7" t="n">
        <v>0</v>
      </c>
      <c r="O6801" s="7" t="s">
        <v>13</v>
      </c>
    </row>
    <row r="6802" spans="1:15">
      <c r="A6802" t="s">
        <v>4</v>
      </c>
      <c r="B6802" s="4" t="s">
        <v>5</v>
      </c>
      <c r="C6802" s="4" t="s">
        <v>14</v>
      </c>
      <c r="D6802" s="4" t="s">
        <v>10</v>
      </c>
      <c r="E6802" s="4" t="s">
        <v>19</v>
      </c>
      <c r="F6802" s="4" t="s">
        <v>10</v>
      </c>
      <c r="G6802" s="4" t="s">
        <v>9</v>
      </c>
      <c r="H6802" s="4" t="s">
        <v>9</v>
      </c>
      <c r="I6802" s="4" t="s">
        <v>10</v>
      </c>
      <c r="J6802" s="4" t="s">
        <v>10</v>
      </c>
      <c r="K6802" s="4" t="s">
        <v>9</v>
      </c>
      <c r="L6802" s="4" t="s">
        <v>9</v>
      </c>
      <c r="M6802" s="4" t="s">
        <v>9</v>
      </c>
      <c r="N6802" s="4" t="s">
        <v>9</v>
      </c>
      <c r="O6802" s="4" t="s">
        <v>6</v>
      </c>
    </row>
    <row r="6803" spans="1:15">
      <c r="A6803" t="n">
        <v>52767</v>
      </c>
      <c r="B6803" s="11" t="n">
        <v>50</v>
      </c>
      <c r="C6803" s="7" t="n">
        <v>0</v>
      </c>
      <c r="D6803" s="7" t="n">
        <v>4339</v>
      </c>
      <c r="E6803" s="7" t="n">
        <v>0.800000011920929</v>
      </c>
      <c r="F6803" s="7" t="n">
        <v>100</v>
      </c>
      <c r="G6803" s="7" t="n">
        <v>0</v>
      </c>
      <c r="H6803" s="7" t="n">
        <v>0</v>
      </c>
      <c r="I6803" s="7" t="n">
        <v>0</v>
      </c>
      <c r="J6803" s="7" t="n">
        <v>65533</v>
      </c>
      <c r="K6803" s="7" t="n">
        <v>0</v>
      </c>
      <c r="L6803" s="7" t="n">
        <v>0</v>
      </c>
      <c r="M6803" s="7" t="n">
        <v>0</v>
      </c>
      <c r="N6803" s="7" t="n">
        <v>0</v>
      </c>
      <c r="O6803" s="7" t="s">
        <v>13</v>
      </c>
    </row>
    <row r="6804" spans="1:15">
      <c r="A6804" t="s">
        <v>4</v>
      </c>
      <c r="B6804" s="4" t="s">
        <v>5</v>
      </c>
      <c r="C6804" s="4" t="s">
        <v>10</v>
      </c>
    </row>
    <row r="6805" spans="1:15">
      <c r="A6805" t="n">
        <v>52806</v>
      </c>
      <c r="B6805" s="26" t="n">
        <v>16</v>
      </c>
      <c r="C6805" s="7" t="n">
        <v>450</v>
      </c>
    </row>
    <row r="6806" spans="1:15">
      <c r="A6806" t="s">
        <v>4</v>
      </c>
      <c r="B6806" s="4" t="s">
        <v>5</v>
      </c>
      <c r="C6806" s="4" t="s">
        <v>10</v>
      </c>
      <c r="D6806" s="4" t="s">
        <v>10</v>
      </c>
      <c r="E6806" s="4" t="s">
        <v>10</v>
      </c>
    </row>
    <row r="6807" spans="1:15">
      <c r="A6807" t="n">
        <v>52809</v>
      </c>
      <c r="B6807" s="42" t="n">
        <v>61</v>
      </c>
      <c r="C6807" s="7" t="n">
        <v>1572</v>
      </c>
      <c r="D6807" s="7" t="n">
        <v>8</v>
      </c>
      <c r="E6807" s="7" t="n">
        <v>1000</v>
      </c>
    </row>
    <row r="6808" spans="1:15">
      <c r="A6808" t="s">
        <v>4</v>
      </c>
      <c r="B6808" s="4" t="s">
        <v>5</v>
      </c>
      <c r="C6808" s="4" t="s">
        <v>10</v>
      </c>
      <c r="D6808" s="4" t="s">
        <v>14</v>
      </c>
      <c r="E6808" s="4" t="s">
        <v>14</v>
      </c>
      <c r="F6808" s="4" t="s">
        <v>6</v>
      </c>
    </row>
    <row r="6809" spans="1:15">
      <c r="A6809" t="n">
        <v>52816</v>
      </c>
      <c r="B6809" s="32" t="n">
        <v>20</v>
      </c>
      <c r="C6809" s="7" t="n">
        <v>1572</v>
      </c>
      <c r="D6809" s="7" t="n">
        <v>2</v>
      </c>
      <c r="E6809" s="7" t="n">
        <v>11</v>
      </c>
      <c r="F6809" s="7" t="s">
        <v>544</v>
      </c>
    </row>
    <row r="6810" spans="1:15">
      <c r="A6810" t="s">
        <v>4</v>
      </c>
      <c r="B6810" s="4" t="s">
        <v>5</v>
      </c>
      <c r="C6810" s="4" t="s">
        <v>14</v>
      </c>
      <c r="D6810" s="4" t="s">
        <v>10</v>
      </c>
      <c r="E6810" s="4" t="s">
        <v>19</v>
      </c>
      <c r="F6810" s="4" t="s">
        <v>10</v>
      </c>
      <c r="G6810" s="4" t="s">
        <v>9</v>
      </c>
      <c r="H6810" s="4" t="s">
        <v>9</v>
      </c>
      <c r="I6810" s="4" t="s">
        <v>10</v>
      </c>
      <c r="J6810" s="4" t="s">
        <v>10</v>
      </c>
      <c r="K6810" s="4" t="s">
        <v>9</v>
      </c>
      <c r="L6810" s="4" t="s">
        <v>9</v>
      </c>
      <c r="M6810" s="4" t="s">
        <v>9</v>
      </c>
      <c r="N6810" s="4" t="s">
        <v>9</v>
      </c>
      <c r="O6810" s="4" t="s">
        <v>6</v>
      </c>
    </row>
    <row r="6811" spans="1:15">
      <c r="A6811" t="n">
        <v>52842</v>
      </c>
      <c r="B6811" s="11" t="n">
        <v>50</v>
      </c>
      <c r="C6811" s="7" t="n">
        <v>0</v>
      </c>
      <c r="D6811" s="7" t="n">
        <v>4020</v>
      </c>
      <c r="E6811" s="7" t="n">
        <v>0.800000011920929</v>
      </c>
      <c r="F6811" s="7" t="n">
        <v>100</v>
      </c>
      <c r="G6811" s="7" t="n">
        <v>0</v>
      </c>
      <c r="H6811" s="7" t="n">
        <v>0</v>
      </c>
      <c r="I6811" s="7" t="n">
        <v>0</v>
      </c>
      <c r="J6811" s="7" t="n">
        <v>65533</v>
      </c>
      <c r="K6811" s="7" t="n">
        <v>0</v>
      </c>
      <c r="L6811" s="7" t="n">
        <v>0</v>
      </c>
      <c r="M6811" s="7" t="n">
        <v>0</v>
      </c>
      <c r="N6811" s="7" t="n">
        <v>0</v>
      </c>
      <c r="O6811" s="7" t="s">
        <v>13</v>
      </c>
    </row>
    <row r="6812" spans="1:15">
      <c r="A6812" t="s">
        <v>4</v>
      </c>
      <c r="B6812" s="4" t="s">
        <v>5</v>
      </c>
      <c r="C6812" s="4" t="s">
        <v>14</v>
      </c>
      <c r="D6812" s="4" t="s">
        <v>10</v>
      </c>
      <c r="E6812" s="4" t="s">
        <v>19</v>
      </c>
      <c r="F6812" s="4" t="s">
        <v>10</v>
      </c>
      <c r="G6812" s="4" t="s">
        <v>9</v>
      </c>
      <c r="H6812" s="4" t="s">
        <v>9</v>
      </c>
      <c r="I6812" s="4" t="s">
        <v>10</v>
      </c>
      <c r="J6812" s="4" t="s">
        <v>10</v>
      </c>
      <c r="K6812" s="4" t="s">
        <v>9</v>
      </c>
      <c r="L6812" s="4" t="s">
        <v>9</v>
      </c>
      <c r="M6812" s="4" t="s">
        <v>9</v>
      </c>
      <c r="N6812" s="4" t="s">
        <v>9</v>
      </c>
      <c r="O6812" s="4" t="s">
        <v>6</v>
      </c>
    </row>
    <row r="6813" spans="1:15">
      <c r="A6813" t="n">
        <v>52881</v>
      </c>
      <c r="B6813" s="11" t="n">
        <v>50</v>
      </c>
      <c r="C6813" s="7" t="n">
        <v>0</v>
      </c>
      <c r="D6813" s="7" t="n">
        <v>4339</v>
      </c>
      <c r="E6813" s="7" t="n">
        <v>0.800000011920929</v>
      </c>
      <c r="F6813" s="7" t="n">
        <v>100</v>
      </c>
      <c r="G6813" s="7" t="n">
        <v>0</v>
      </c>
      <c r="H6813" s="7" t="n">
        <v>0</v>
      </c>
      <c r="I6813" s="7" t="n">
        <v>0</v>
      </c>
      <c r="J6813" s="7" t="n">
        <v>65533</v>
      </c>
      <c r="K6813" s="7" t="n">
        <v>0</v>
      </c>
      <c r="L6813" s="7" t="n">
        <v>0</v>
      </c>
      <c r="M6813" s="7" t="n">
        <v>0</v>
      </c>
      <c r="N6813" s="7" t="n">
        <v>0</v>
      </c>
      <c r="O6813" s="7" t="s">
        <v>13</v>
      </c>
    </row>
    <row r="6814" spans="1:15">
      <c r="A6814" t="s">
        <v>4</v>
      </c>
      <c r="B6814" s="4" t="s">
        <v>5</v>
      </c>
      <c r="C6814" s="4" t="s">
        <v>10</v>
      </c>
    </row>
    <row r="6815" spans="1:15">
      <c r="A6815" t="n">
        <v>52920</v>
      </c>
      <c r="B6815" s="26" t="n">
        <v>16</v>
      </c>
      <c r="C6815" s="7" t="n">
        <v>400</v>
      </c>
    </row>
    <row r="6816" spans="1:15">
      <c r="A6816" t="s">
        <v>4</v>
      </c>
      <c r="B6816" s="4" t="s">
        <v>5</v>
      </c>
      <c r="C6816" s="4" t="s">
        <v>10</v>
      </c>
      <c r="D6816" s="4" t="s">
        <v>14</v>
      </c>
      <c r="E6816" s="4" t="s">
        <v>14</v>
      </c>
      <c r="F6816" s="4" t="s">
        <v>6</v>
      </c>
    </row>
    <row r="6817" spans="1:15">
      <c r="A6817" t="n">
        <v>52923</v>
      </c>
      <c r="B6817" s="32" t="n">
        <v>20</v>
      </c>
      <c r="C6817" s="7" t="n">
        <v>1660</v>
      </c>
      <c r="D6817" s="7" t="n">
        <v>2</v>
      </c>
      <c r="E6817" s="7" t="n">
        <v>11</v>
      </c>
      <c r="F6817" s="7" t="s">
        <v>545</v>
      </c>
    </row>
    <row r="6818" spans="1:15">
      <c r="A6818" t="s">
        <v>4</v>
      </c>
      <c r="B6818" s="4" t="s">
        <v>5</v>
      </c>
      <c r="C6818" s="4" t="s">
        <v>14</v>
      </c>
      <c r="D6818" s="4" t="s">
        <v>10</v>
      </c>
      <c r="E6818" s="4" t="s">
        <v>19</v>
      </c>
      <c r="F6818" s="4" t="s">
        <v>10</v>
      </c>
      <c r="G6818" s="4" t="s">
        <v>9</v>
      </c>
      <c r="H6818" s="4" t="s">
        <v>9</v>
      </c>
      <c r="I6818" s="4" t="s">
        <v>10</v>
      </c>
      <c r="J6818" s="4" t="s">
        <v>10</v>
      </c>
      <c r="K6818" s="4" t="s">
        <v>9</v>
      </c>
      <c r="L6818" s="4" t="s">
        <v>9</v>
      </c>
      <c r="M6818" s="4" t="s">
        <v>9</v>
      </c>
      <c r="N6818" s="4" t="s">
        <v>9</v>
      </c>
      <c r="O6818" s="4" t="s">
        <v>6</v>
      </c>
    </row>
    <row r="6819" spans="1:15">
      <c r="A6819" t="n">
        <v>52949</v>
      </c>
      <c r="B6819" s="11" t="n">
        <v>50</v>
      </c>
      <c r="C6819" s="7" t="n">
        <v>0</v>
      </c>
      <c r="D6819" s="7" t="n">
        <v>4020</v>
      </c>
      <c r="E6819" s="7" t="n">
        <v>0.800000011920929</v>
      </c>
      <c r="F6819" s="7" t="n">
        <v>100</v>
      </c>
      <c r="G6819" s="7" t="n">
        <v>0</v>
      </c>
      <c r="H6819" s="7" t="n">
        <v>0</v>
      </c>
      <c r="I6819" s="7" t="n">
        <v>0</v>
      </c>
      <c r="J6819" s="7" t="n">
        <v>65533</v>
      </c>
      <c r="K6819" s="7" t="n">
        <v>0</v>
      </c>
      <c r="L6819" s="7" t="n">
        <v>0</v>
      </c>
      <c r="M6819" s="7" t="n">
        <v>0</v>
      </c>
      <c r="N6819" s="7" t="n">
        <v>0</v>
      </c>
      <c r="O6819" s="7" t="s">
        <v>13</v>
      </c>
    </row>
    <row r="6820" spans="1:15">
      <c r="A6820" t="s">
        <v>4</v>
      </c>
      <c r="B6820" s="4" t="s">
        <v>5</v>
      </c>
      <c r="C6820" s="4" t="s">
        <v>14</v>
      </c>
      <c r="D6820" s="4" t="s">
        <v>10</v>
      </c>
      <c r="E6820" s="4" t="s">
        <v>19</v>
      </c>
      <c r="F6820" s="4" t="s">
        <v>10</v>
      </c>
      <c r="G6820" s="4" t="s">
        <v>9</v>
      </c>
      <c r="H6820" s="4" t="s">
        <v>9</v>
      </c>
      <c r="I6820" s="4" t="s">
        <v>10</v>
      </c>
      <c r="J6820" s="4" t="s">
        <v>10</v>
      </c>
      <c r="K6820" s="4" t="s">
        <v>9</v>
      </c>
      <c r="L6820" s="4" t="s">
        <v>9</v>
      </c>
      <c r="M6820" s="4" t="s">
        <v>9</v>
      </c>
      <c r="N6820" s="4" t="s">
        <v>9</v>
      </c>
      <c r="O6820" s="4" t="s">
        <v>6</v>
      </c>
    </row>
    <row r="6821" spans="1:15">
      <c r="A6821" t="n">
        <v>52988</v>
      </c>
      <c r="B6821" s="11" t="n">
        <v>50</v>
      </c>
      <c r="C6821" s="7" t="n">
        <v>0</v>
      </c>
      <c r="D6821" s="7" t="n">
        <v>4339</v>
      </c>
      <c r="E6821" s="7" t="n">
        <v>0.800000011920929</v>
      </c>
      <c r="F6821" s="7" t="n">
        <v>100</v>
      </c>
      <c r="G6821" s="7" t="n">
        <v>0</v>
      </c>
      <c r="H6821" s="7" t="n">
        <v>0</v>
      </c>
      <c r="I6821" s="7" t="n">
        <v>0</v>
      </c>
      <c r="J6821" s="7" t="n">
        <v>65533</v>
      </c>
      <c r="K6821" s="7" t="n">
        <v>0</v>
      </c>
      <c r="L6821" s="7" t="n">
        <v>0</v>
      </c>
      <c r="M6821" s="7" t="n">
        <v>0</v>
      </c>
      <c r="N6821" s="7" t="n">
        <v>0</v>
      </c>
      <c r="O6821" s="7" t="s">
        <v>13</v>
      </c>
    </row>
    <row r="6822" spans="1:15">
      <c r="A6822" t="s">
        <v>4</v>
      </c>
      <c r="B6822" s="4" t="s">
        <v>5</v>
      </c>
      <c r="C6822" s="4" t="s">
        <v>10</v>
      </c>
    </row>
    <row r="6823" spans="1:15">
      <c r="A6823" t="n">
        <v>53027</v>
      </c>
      <c r="B6823" s="26" t="n">
        <v>16</v>
      </c>
      <c r="C6823" s="7" t="n">
        <v>400</v>
      </c>
    </row>
    <row r="6824" spans="1:15">
      <c r="A6824" t="s">
        <v>4</v>
      </c>
      <c r="B6824" s="4" t="s">
        <v>5</v>
      </c>
      <c r="C6824" s="4" t="s">
        <v>10</v>
      </c>
      <c r="D6824" s="4" t="s">
        <v>14</v>
      </c>
      <c r="E6824" s="4" t="s">
        <v>6</v>
      </c>
      <c r="F6824" s="4" t="s">
        <v>19</v>
      </c>
      <c r="G6824" s="4" t="s">
        <v>19</v>
      </c>
      <c r="H6824" s="4" t="s">
        <v>19</v>
      </c>
    </row>
    <row r="6825" spans="1:15">
      <c r="A6825" t="n">
        <v>53030</v>
      </c>
      <c r="B6825" s="40" t="n">
        <v>48</v>
      </c>
      <c r="C6825" s="7" t="n">
        <v>8</v>
      </c>
      <c r="D6825" s="7" t="n">
        <v>0</v>
      </c>
      <c r="E6825" s="7" t="s">
        <v>336</v>
      </c>
      <c r="F6825" s="7" t="n">
        <v>-1</v>
      </c>
      <c r="G6825" s="7" t="n">
        <v>1</v>
      </c>
      <c r="H6825" s="7" t="n">
        <v>0</v>
      </c>
    </row>
    <row r="6826" spans="1:15">
      <c r="A6826" t="s">
        <v>4</v>
      </c>
      <c r="B6826" s="4" t="s">
        <v>5</v>
      </c>
      <c r="C6826" s="4" t="s">
        <v>10</v>
      </c>
      <c r="D6826" s="4" t="s">
        <v>14</v>
      </c>
    </row>
    <row r="6827" spans="1:15">
      <c r="A6827" t="n">
        <v>53056</v>
      </c>
      <c r="B6827" s="56" t="n">
        <v>56</v>
      </c>
      <c r="C6827" s="7" t="n">
        <v>65534</v>
      </c>
      <c r="D6827" s="7" t="n">
        <v>0</v>
      </c>
    </row>
    <row r="6828" spans="1:15">
      <c r="A6828" t="s">
        <v>4</v>
      </c>
      <c r="B6828" s="4" t="s">
        <v>5</v>
      </c>
    </row>
    <row r="6829" spans="1:15">
      <c r="A6829" t="n">
        <v>53060</v>
      </c>
      <c r="B6829" s="5" t="n">
        <v>1</v>
      </c>
    </row>
    <row r="6830" spans="1:15" s="3" customFormat="1" customHeight="0">
      <c r="A6830" s="3" t="s">
        <v>2</v>
      </c>
      <c r="B6830" s="3" t="s">
        <v>547</v>
      </c>
    </row>
    <row r="6831" spans="1:15">
      <c r="A6831" t="s">
        <v>4</v>
      </c>
      <c r="B6831" s="4" t="s">
        <v>5</v>
      </c>
      <c r="C6831" s="4" t="s">
        <v>10</v>
      </c>
      <c r="D6831" s="4" t="s">
        <v>10</v>
      </c>
      <c r="E6831" s="4" t="s">
        <v>10</v>
      </c>
    </row>
    <row r="6832" spans="1:15">
      <c r="A6832" t="n">
        <v>53064</v>
      </c>
      <c r="B6832" s="42" t="n">
        <v>61</v>
      </c>
      <c r="C6832" s="7" t="n">
        <v>65534</v>
      </c>
      <c r="D6832" s="7" t="n">
        <v>65533</v>
      </c>
      <c r="E6832" s="7" t="n">
        <v>1000</v>
      </c>
    </row>
    <row r="6833" spans="1:15">
      <c r="A6833" t="s">
        <v>4</v>
      </c>
      <c r="B6833" s="4" t="s">
        <v>5</v>
      </c>
      <c r="C6833" s="4" t="s">
        <v>10</v>
      </c>
      <c r="D6833" s="4" t="s">
        <v>14</v>
      </c>
    </row>
    <row r="6834" spans="1:15">
      <c r="A6834" t="n">
        <v>53071</v>
      </c>
      <c r="B6834" s="63" t="n">
        <v>96</v>
      </c>
      <c r="C6834" s="7" t="n">
        <v>65534</v>
      </c>
      <c r="D6834" s="7" t="n">
        <v>1</v>
      </c>
    </row>
    <row r="6835" spans="1:15">
      <c r="A6835" t="s">
        <v>4</v>
      </c>
      <c r="B6835" s="4" t="s">
        <v>5</v>
      </c>
      <c r="C6835" s="4" t="s">
        <v>10</v>
      </c>
      <c r="D6835" s="4" t="s">
        <v>14</v>
      </c>
      <c r="E6835" s="4" t="s">
        <v>14</v>
      </c>
      <c r="F6835" s="4" t="s">
        <v>6</v>
      </c>
    </row>
    <row r="6836" spans="1:15">
      <c r="A6836" t="n">
        <v>53075</v>
      </c>
      <c r="B6836" s="47" t="n">
        <v>47</v>
      </c>
      <c r="C6836" s="7" t="n">
        <v>65534</v>
      </c>
      <c r="D6836" s="7" t="n">
        <v>0</v>
      </c>
      <c r="E6836" s="7" t="n">
        <v>0</v>
      </c>
      <c r="F6836" s="7" t="s">
        <v>235</v>
      </c>
    </row>
    <row r="6837" spans="1:15">
      <c r="A6837" t="s">
        <v>4</v>
      </c>
      <c r="B6837" s="4" t="s">
        <v>5</v>
      </c>
      <c r="C6837" s="4" t="s">
        <v>10</v>
      </c>
      <c r="D6837" s="4" t="s">
        <v>14</v>
      </c>
      <c r="E6837" s="4" t="s">
        <v>19</v>
      </c>
      <c r="F6837" s="4" t="s">
        <v>19</v>
      </c>
      <c r="G6837" s="4" t="s">
        <v>19</v>
      </c>
    </row>
    <row r="6838" spans="1:15">
      <c r="A6838" t="n">
        <v>53093</v>
      </c>
      <c r="B6838" s="63" t="n">
        <v>96</v>
      </c>
      <c r="C6838" s="7" t="n">
        <v>65534</v>
      </c>
      <c r="D6838" s="7" t="n">
        <v>2</v>
      </c>
      <c r="E6838" s="7" t="n">
        <v>-12.9499998092651</v>
      </c>
      <c r="F6838" s="7" t="n">
        <v>12.5500001907349</v>
      </c>
      <c r="G6838" s="7" t="n">
        <v>76.4000015258789</v>
      </c>
    </row>
    <row r="6839" spans="1:15">
      <c r="A6839" t="s">
        <v>4</v>
      </c>
      <c r="B6839" s="4" t="s">
        <v>5</v>
      </c>
      <c r="C6839" s="4" t="s">
        <v>10</v>
      </c>
      <c r="D6839" s="4" t="s">
        <v>14</v>
      </c>
      <c r="E6839" s="4" t="s">
        <v>19</v>
      </c>
      <c r="F6839" s="4" t="s">
        <v>19</v>
      </c>
      <c r="G6839" s="4" t="s">
        <v>19</v>
      </c>
    </row>
    <row r="6840" spans="1:15">
      <c r="A6840" t="n">
        <v>53109</v>
      </c>
      <c r="B6840" s="63" t="n">
        <v>96</v>
      </c>
      <c r="C6840" s="7" t="n">
        <v>65534</v>
      </c>
      <c r="D6840" s="7" t="n">
        <v>2</v>
      </c>
      <c r="E6840" s="7" t="n">
        <v>-13.6499996185303</v>
      </c>
      <c r="F6840" s="7" t="n">
        <v>12.539999961853</v>
      </c>
      <c r="G6840" s="7" t="n">
        <v>79.0299987792969</v>
      </c>
    </row>
    <row r="6841" spans="1:15">
      <c r="A6841" t="s">
        <v>4</v>
      </c>
      <c r="B6841" s="4" t="s">
        <v>5</v>
      </c>
      <c r="C6841" s="4" t="s">
        <v>10</v>
      </c>
      <c r="D6841" s="4" t="s">
        <v>14</v>
      </c>
      <c r="E6841" s="4" t="s">
        <v>19</v>
      </c>
      <c r="F6841" s="4" t="s">
        <v>19</v>
      </c>
      <c r="G6841" s="4" t="s">
        <v>19</v>
      </c>
    </row>
    <row r="6842" spans="1:15">
      <c r="A6842" t="n">
        <v>53125</v>
      </c>
      <c r="B6842" s="63" t="n">
        <v>96</v>
      </c>
      <c r="C6842" s="7" t="n">
        <v>65534</v>
      </c>
      <c r="D6842" s="7" t="n">
        <v>2</v>
      </c>
      <c r="E6842" s="7" t="n">
        <v>-13.710000038147</v>
      </c>
      <c r="F6842" s="7" t="n">
        <v>12.5299997329712</v>
      </c>
      <c r="G6842" s="7" t="n">
        <v>84.0400009155273</v>
      </c>
    </row>
    <row r="6843" spans="1:15">
      <c r="A6843" t="s">
        <v>4</v>
      </c>
      <c r="B6843" s="4" t="s">
        <v>5</v>
      </c>
      <c r="C6843" s="4" t="s">
        <v>10</v>
      </c>
      <c r="D6843" s="4" t="s">
        <v>14</v>
      </c>
      <c r="E6843" s="4" t="s">
        <v>19</v>
      </c>
      <c r="F6843" s="4" t="s">
        <v>19</v>
      </c>
      <c r="G6843" s="4" t="s">
        <v>19</v>
      </c>
    </row>
    <row r="6844" spans="1:15">
      <c r="A6844" t="n">
        <v>53141</v>
      </c>
      <c r="B6844" s="63" t="n">
        <v>96</v>
      </c>
      <c r="C6844" s="7" t="n">
        <v>65534</v>
      </c>
      <c r="D6844" s="7" t="n">
        <v>2</v>
      </c>
      <c r="E6844" s="7" t="n">
        <v>-17.2600002288818</v>
      </c>
      <c r="F6844" s="7" t="n">
        <v>12.6199998855591</v>
      </c>
      <c r="G6844" s="7" t="n">
        <v>97.3000030517578</v>
      </c>
    </row>
    <row r="6845" spans="1:15">
      <c r="A6845" t="s">
        <v>4</v>
      </c>
      <c r="B6845" s="4" t="s">
        <v>5</v>
      </c>
      <c r="C6845" s="4" t="s">
        <v>10</v>
      </c>
      <c r="D6845" s="4" t="s">
        <v>14</v>
      </c>
      <c r="E6845" s="4" t="s">
        <v>19</v>
      </c>
      <c r="F6845" s="4" t="s">
        <v>19</v>
      </c>
      <c r="G6845" s="4" t="s">
        <v>19</v>
      </c>
    </row>
    <row r="6846" spans="1:15">
      <c r="A6846" t="n">
        <v>53157</v>
      </c>
      <c r="B6846" s="63" t="n">
        <v>96</v>
      </c>
      <c r="C6846" s="7" t="n">
        <v>65534</v>
      </c>
      <c r="D6846" s="7" t="n">
        <v>2</v>
      </c>
      <c r="E6846" s="7" t="n">
        <v>-24.3700008392334</v>
      </c>
      <c r="F6846" s="7" t="n">
        <v>13.5500001907349</v>
      </c>
      <c r="G6846" s="7" t="n">
        <v>117.349998474121</v>
      </c>
    </row>
    <row r="6847" spans="1:15">
      <c r="A6847" t="s">
        <v>4</v>
      </c>
      <c r="B6847" s="4" t="s">
        <v>5</v>
      </c>
      <c r="C6847" s="4" t="s">
        <v>10</v>
      </c>
      <c r="D6847" s="4" t="s">
        <v>14</v>
      </c>
      <c r="E6847" s="4" t="s">
        <v>19</v>
      </c>
      <c r="F6847" s="4" t="s">
        <v>19</v>
      </c>
      <c r="G6847" s="4" t="s">
        <v>19</v>
      </c>
    </row>
    <row r="6848" spans="1:15">
      <c r="A6848" t="n">
        <v>53173</v>
      </c>
      <c r="B6848" s="63" t="n">
        <v>96</v>
      </c>
      <c r="C6848" s="7" t="n">
        <v>65534</v>
      </c>
      <c r="D6848" s="7" t="n">
        <v>2</v>
      </c>
      <c r="E6848" s="7" t="n">
        <v>-38.6399993896484</v>
      </c>
      <c r="F6848" s="7" t="n">
        <v>13.3100004196167</v>
      </c>
      <c r="G6848" s="7" t="n">
        <v>146.630004882813</v>
      </c>
    </row>
    <row r="6849" spans="1:7">
      <c r="A6849" t="s">
        <v>4</v>
      </c>
      <c r="B6849" s="4" t="s">
        <v>5</v>
      </c>
      <c r="C6849" s="4" t="s">
        <v>10</v>
      </c>
      <c r="D6849" s="4" t="s">
        <v>14</v>
      </c>
      <c r="E6849" s="4" t="s">
        <v>9</v>
      </c>
      <c r="F6849" s="4" t="s">
        <v>14</v>
      </c>
      <c r="G6849" s="4" t="s">
        <v>10</v>
      </c>
    </row>
    <row r="6850" spans="1:7">
      <c r="A6850" t="n">
        <v>53189</v>
      </c>
      <c r="B6850" s="63" t="n">
        <v>96</v>
      </c>
      <c r="C6850" s="7" t="n">
        <v>65534</v>
      </c>
      <c r="D6850" s="7" t="n">
        <v>0</v>
      </c>
      <c r="E6850" s="7" t="n">
        <v>1079194419</v>
      </c>
      <c r="F6850" s="7" t="n">
        <v>0</v>
      </c>
      <c r="G6850" s="7" t="n">
        <v>0</v>
      </c>
    </row>
    <row r="6851" spans="1:7">
      <c r="A6851" t="s">
        <v>4</v>
      </c>
      <c r="B6851" s="4" t="s">
        <v>5</v>
      </c>
      <c r="C6851" s="4" t="s">
        <v>10</v>
      </c>
      <c r="D6851" s="4" t="s">
        <v>14</v>
      </c>
    </row>
    <row r="6852" spans="1:7">
      <c r="A6852" t="n">
        <v>53200</v>
      </c>
      <c r="B6852" s="56" t="n">
        <v>56</v>
      </c>
      <c r="C6852" s="7" t="n">
        <v>65534</v>
      </c>
      <c r="D6852" s="7" t="n">
        <v>0</v>
      </c>
    </row>
    <row r="6853" spans="1:7">
      <c r="A6853" t="s">
        <v>4</v>
      </c>
      <c r="B6853" s="4" t="s">
        <v>5</v>
      </c>
    </row>
    <row r="6854" spans="1:7">
      <c r="A6854" t="n">
        <v>53204</v>
      </c>
      <c r="B6854" s="5" t="n">
        <v>1</v>
      </c>
    </row>
    <row r="6855" spans="1:7" s="3" customFormat="1" customHeight="0">
      <c r="A6855" s="3" t="s">
        <v>2</v>
      </c>
      <c r="B6855" s="3" t="s">
        <v>548</v>
      </c>
    </row>
    <row r="6856" spans="1:7">
      <c r="A6856" t="s">
        <v>4</v>
      </c>
      <c r="B6856" s="4" t="s">
        <v>5</v>
      </c>
      <c r="C6856" s="4" t="s">
        <v>10</v>
      </c>
      <c r="D6856" s="4" t="s">
        <v>10</v>
      </c>
      <c r="E6856" s="4" t="s">
        <v>10</v>
      </c>
    </row>
    <row r="6857" spans="1:7">
      <c r="A6857" t="n">
        <v>53208</v>
      </c>
      <c r="B6857" s="42" t="n">
        <v>61</v>
      </c>
      <c r="C6857" s="7" t="n">
        <v>65534</v>
      </c>
      <c r="D6857" s="7" t="n">
        <v>65533</v>
      </c>
      <c r="E6857" s="7" t="n">
        <v>1000</v>
      </c>
    </row>
    <row r="6858" spans="1:7">
      <c r="A6858" t="s">
        <v>4</v>
      </c>
      <c r="B6858" s="4" t="s">
        <v>5</v>
      </c>
      <c r="C6858" s="4" t="s">
        <v>10</v>
      </c>
    </row>
    <row r="6859" spans="1:7">
      <c r="A6859" t="n">
        <v>53215</v>
      </c>
      <c r="B6859" s="26" t="n">
        <v>16</v>
      </c>
      <c r="C6859" s="7" t="n">
        <v>700</v>
      </c>
    </row>
    <row r="6860" spans="1:7">
      <c r="A6860" t="s">
        <v>4</v>
      </c>
      <c r="B6860" s="4" t="s">
        <v>5</v>
      </c>
      <c r="C6860" s="4" t="s">
        <v>10</v>
      </c>
      <c r="D6860" s="4" t="s">
        <v>14</v>
      </c>
    </row>
    <row r="6861" spans="1:7">
      <c r="A6861" t="n">
        <v>53218</v>
      </c>
      <c r="B6861" s="63" t="n">
        <v>96</v>
      </c>
      <c r="C6861" s="7" t="n">
        <v>65534</v>
      </c>
      <c r="D6861" s="7" t="n">
        <v>1</v>
      </c>
    </row>
    <row r="6862" spans="1:7">
      <c r="A6862" t="s">
        <v>4</v>
      </c>
      <c r="B6862" s="4" t="s">
        <v>5</v>
      </c>
      <c r="C6862" s="4" t="s">
        <v>10</v>
      </c>
      <c r="D6862" s="4" t="s">
        <v>14</v>
      </c>
      <c r="E6862" s="4" t="s">
        <v>14</v>
      </c>
      <c r="F6862" s="4" t="s">
        <v>6</v>
      </c>
    </row>
    <row r="6863" spans="1:7">
      <c r="A6863" t="n">
        <v>53222</v>
      </c>
      <c r="B6863" s="47" t="n">
        <v>47</v>
      </c>
      <c r="C6863" s="7" t="n">
        <v>65534</v>
      </c>
      <c r="D6863" s="7" t="n">
        <v>0</v>
      </c>
      <c r="E6863" s="7" t="n">
        <v>0</v>
      </c>
      <c r="F6863" s="7" t="s">
        <v>235</v>
      </c>
    </row>
    <row r="6864" spans="1:7">
      <c r="A6864" t="s">
        <v>4</v>
      </c>
      <c r="B6864" s="4" t="s">
        <v>5</v>
      </c>
      <c r="C6864" s="4" t="s">
        <v>10</v>
      </c>
      <c r="D6864" s="4" t="s">
        <v>14</v>
      </c>
      <c r="E6864" s="4" t="s">
        <v>19</v>
      </c>
      <c r="F6864" s="4" t="s">
        <v>19</v>
      </c>
      <c r="G6864" s="4" t="s">
        <v>19</v>
      </c>
    </row>
    <row r="6865" spans="1:7">
      <c r="A6865" t="n">
        <v>53240</v>
      </c>
      <c r="B6865" s="63" t="n">
        <v>96</v>
      </c>
      <c r="C6865" s="7" t="n">
        <v>65534</v>
      </c>
      <c r="D6865" s="7" t="n">
        <v>2</v>
      </c>
      <c r="E6865" s="7" t="n">
        <v>-13.3400001525879</v>
      </c>
      <c r="F6865" s="7" t="n">
        <v>12.539999961853</v>
      </c>
      <c r="G6865" s="7" t="n">
        <v>76.5599975585938</v>
      </c>
    </row>
    <row r="6866" spans="1:7">
      <c r="A6866" t="s">
        <v>4</v>
      </c>
      <c r="B6866" s="4" t="s">
        <v>5</v>
      </c>
      <c r="C6866" s="4" t="s">
        <v>10</v>
      </c>
      <c r="D6866" s="4" t="s">
        <v>14</v>
      </c>
      <c r="E6866" s="4" t="s">
        <v>19</v>
      </c>
      <c r="F6866" s="4" t="s">
        <v>19</v>
      </c>
      <c r="G6866" s="4" t="s">
        <v>19</v>
      </c>
    </row>
    <row r="6867" spans="1:7">
      <c r="A6867" t="n">
        <v>53256</v>
      </c>
      <c r="B6867" s="63" t="n">
        <v>96</v>
      </c>
      <c r="C6867" s="7" t="n">
        <v>65534</v>
      </c>
      <c r="D6867" s="7" t="n">
        <v>2</v>
      </c>
      <c r="E6867" s="7" t="n">
        <v>-14.4099998474121</v>
      </c>
      <c r="F6867" s="7" t="n">
        <v>12.5299997329712</v>
      </c>
      <c r="G6867" s="7" t="n">
        <v>81.8300018310547</v>
      </c>
    </row>
    <row r="6868" spans="1:7">
      <c r="A6868" t="s">
        <v>4</v>
      </c>
      <c r="B6868" s="4" t="s">
        <v>5</v>
      </c>
      <c r="C6868" s="4" t="s">
        <v>10</v>
      </c>
      <c r="D6868" s="4" t="s">
        <v>14</v>
      </c>
      <c r="E6868" s="4" t="s">
        <v>19</v>
      </c>
      <c r="F6868" s="4" t="s">
        <v>19</v>
      </c>
      <c r="G6868" s="4" t="s">
        <v>19</v>
      </c>
    </row>
    <row r="6869" spans="1:7">
      <c r="A6869" t="n">
        <v>53272</v>
      </c>
      <c r="B6869" s="63" t="n">
        <v>96</v>
      </c>
      <c r="C6869" s="7" t="n">
        <v>65534</v>
      </c>
      <c r="D6869" s="7" t="n">
        <v>2</v>
      </c>
      <c r="E6869" s="7" t="n">
        <v>-17.1000003814697</v>
      </c>
      <c r="F6869" s="7" t="n">
        <v>12.5799999237061</v>
      </c>
      <c r="G6869" s="7" t="n">
        <v>95.4000015258789</v>
      </c>
    </row>
    <row r="6870" spans="1:7">
      <c r="A6870" t="s">
        <v>4</v>
      </c>
      <c r="B6870" s="4" t="s">
        <v>5</v>
      </c>
      <c r="C6870" s="4" t="s">
        <v>10</v>
      </c>
      <c r="D6870" s="4" t="s">
        <v>14</v>
      </c>
      <c r="E6870" s="4" t="s">
        <v>19</v>
      </c>
      <c r="F6870" s="4" t="s">
        <v>19</v>
      </c>
      <c r="G6870" s="4" t="s">
        <v>19</v>
      </c>
    </row>
    <row r="6871" spans="1:7">
      <c r="A6871" t="n">
        <v>53288</v>
      </c>
      <c r="B6871" s="63" t="n">
        <v>96</v>
      </c>
      <c r="C6871" s="7" t="n">
        <v>65534</v>
      </c>
      <c r="D6871" s="7" t="n">
        <v>2</v>
      </c>
      <c r="E6871" s="7" t="n">
        <v>-24.5300006866455</v>
      </c>
      <c r="F6871" s="7" t="n">
        <v>13.4899997711182</v>
      </c>
      <c r="G6871" s="7" t="n">
        <v>115.680000305176</v>
      </c>
    </row>
    <row r="6872" spans="1:7">
      <c r="A6872" t="s">
        <v>4</v>
      </c>
      <c r="B6872" s="4" t="s">
        <v>5</v>
      </c>
      <c r="C6872" s="4" t="s">
        <v>10</v>
      </c>
      <c r="D6872" s="4" t="s">
        <v>14</v>
      </c>
      <c r="E6872" s="4" t="s">
        <v>19</v>
      </c>
      <c r="F6872" s="4" t="s">
        <v>19</v>
      </c>
      <c r="G6872" s="4" t="s">
        <v>19</v>
      </c>
    </row>
    <row r="6873" spans="1:7">
      <c r="A6873" t="n">
        <v>53304</v>
      </c>
      <c r="B6873" s="63" t="n">
        <v>96</v>
      </c>
      <c r="C6873" s="7" t="n">
        <v>65534</v>
      </c>
      <c r="D6873" s="7" t="n">
        <v>2</v>
      </c>
      <c r="E6873" s="7" t="n">
        <v>-38.4199981689453</v>
      </c>
      <c r="F6873" s="7" t="n">
        <v>13.3100004196167</v>
      </c>
      <c r="G6873" s="7" t="n">
        <v>144.910003662109</v>
      </c>
    </row>
    <row r="6874" spans="1:7">
      <c r="A6874" t="s">
        <v>4</v>
      </c>
      <c r="B6874" s="4" t="s">
        <v>5</v>
      </c>
      <c r="C6874" s="4" t="s">
        <v>10</v>
      </c>
      <c r="D6874" s="4" t="s">
        <v>14</v>
      </c>
      <c r="E6874" s="4" t="s">
        <v>9</v>
      </c>
      <c r="F6874" s="4" t="s">
        <v>14</v>
      </c>
      <c r="G6874" s="4" t="s">
        <v>10</v>
      </c>
    </row>
    <row r="6875" spans="1:7">
      <c r="A6875" t="n">
        <v>53320</v>
      </c>
      <c r="B6875" s="63" t="n">
        <v>96</v>
      </c>
      <c r="C6875" s="7" t="n">
        <v>65534</v>
      </c>
      <c r="D6875" s="7" t="n">
        <v>0</v>
      </c>
      <c r="E6875" s="7" t="n">
        <v>1079194419</v>
      </c>
      <c r="F6875" s="7" t="n">
        <v>0</v>
      </c>
      <c r="G6875" s="7" t="n">
        <v>0</v>
      </c>
    </row>
    <row r="6876" spans="1:7">
      <c r="A6876" t="s">
        <v>4</v>
      </c>
      <c r="B6876" s="4" t="s">
        <v>5</v>
      </c>
      <c r="C6876" s="4" t="s">
        <v>10</v>
      </c>
      <c r="D6876" s="4" t="s">
        <v>14</v>
      </c>
    </row>
    <row r="6877" spans="1:7">
      <c r="A6877" t="n">
        <v>53331</v>
      </c>
      <c r="B6877" s="56" t="n">
        <v>56</v>
      </c>
      <c r="C6877" s="7" t="n">
        <v>65534</v>
      </c>
      <c r="D6877" s="7" t="n">
        <v>0</v>
      </c>
    </row>
    <row r="6878" spans="1:7">
      <c r="A6878" t="s">
        <v>4</v>
      </c>
      <c r="B6878" s="4" t="s">
        <v>5</v>
      </c>
    </row>
    <row r="6879" spans="1:7">
      <c r="A6879" t="n">
        <v>53335</v>
      </c>
      <c r="B6879" s="5" t="n">
        <v>1</v>
      </c>
    </row>
    <row r="6880" spans="1:7" s="3" customFormat="1" customHeight="0">
      <c r="A6880" s="3" t="s">
        <v>2</v>
      </c>
      <c r="B6880" s="3" t="s">
        <v>549</v>
      </c>
    </row>
    <row r="6881" spans="1:7">
      <c r="A6881" t="s">
        <v>4</v>
      </c>
      <c r="B6881" s="4" t="s">
        <v>5</v>
      </c>
      <c r="C6881" s="4" t="s">
        <v>10</v>
      </c>
      <c r="D6881" s="4" t="s">
        <v>10</v>
      </c>
      <c r="E6881" s="4" t="s">
        <v>10</v>
      </c>
    </row>
    <row r="6882" spans="1:7">
      <c r="A6882" t="n">
        <v>53336</v>
      </c>
      <c r="B6882" s="42" t="n">
        <v>61</v>
      </c>
      <c r="C6882" s="7" t="n">
        <v>65534</v>
      </c>
      <c r="D6882" s="7" t="n">
        <v>65533</v>
      </c>
      <c r="E6882" s="7" t="n">
        <v>1000</v>
      </c>
    </row>
    <row r="6883" spans="1:7">
      <c r="A6883" t="s">
        <v>4</v>
      </c>
      <c r="B6883" s="4" t="s">
        <v>5</v>
      </c>
      <c r="C6883" s="4" t="s">
        <v>10</v>
      </c>
    </row>
    <row r="6884" spans="1:7">
      <c r="A6884" t="n">
        <v>53343</v>
      </c>
      <c r="B6884" s="26" t="n">
        <v>16</v>
      </c>
      <c r="C6884" s="7" t="n">
        <v>400</v>
      </c>
    </row>
    <row r="6885" spans="1:7">
      <c r="A6885" t="s">
        <v>4</v>
      </c>
      <c r="B6885" s="4" t="s">
        <v>5</v>
      </c>
      <c r="C6885" s="4" t="s">
        <v>10</v>
      </c>
      <c r="D6885" s="4" t="s">
        <v>14</v>
      </c>
    </row>
    <row r="6886" spans="1:7">
      <c r="A6886" t="n">
        <v>53346</v>
      </c>
      <c r="B6886" s="63" t="n">
        <v>96</v>
      </c>
      <c r="C6886" s="7" t="n">
        <v>65534</v>
      </c>
      <c r="D6886" s="7" t="n">
        <v>1</v>
      </c>
    </row>
    <row r="6887" spans="1:7">
      <c r="A6887" t="s">
        <v>4</v>
      </c>
      <c r="B6887" s="4" t="s">
        <v>5</v>
      </c>
      <c r="C6887" s="4" t="s">
        <v>10</v>
      </c>
      <c r="D6887" s="4" t="s">
        <v>14</v>
      </c>
      <c r="E6887" s="4" t="s">
        <v>14</v>
      </c>
      <c r="F6887" s="4" t="s">
        <v>6</v>
      </c>
    </row>
    <row r="6888" spans="1:7">
      <c r="A6888" t="n">
        <v>53350</v>
      </c>
      <c r="B6888" s="47" t="n">
        <v>47</v>
      </c>
      <c r="C6888" s="7" t="n">
        <v>65534</v>
      </c>
      <c r="D6888" s="7" t="n">
        <v>0</v>
      </c>
      <c r="E6888" s="7" t="n">
        <v>0</v>
      </c>
      <c r="F6888" s="7" t="s">
        <v>235</v>
      </c>
    </row>
    <row r="6889" spans="1:7">
      <c r="A6889" t="s">
        <v>4</v>
      </c>
      <c r="B6889" s="4" t="s">
        <v>5</v>
      </c>
      <c r="C6889" s="4" t="s">
        <v>10</v>
      </c>
      <c r="D6889" s="4" t="s">
        <v>14</v>
      </c>
      <c r="E6889" s="4" t="s">
        <v>19</v>
      </c>
      <c r="F6889" s="4" t="s">
        <v>19</v>
      </c>
      <c r="G6889" s="4" t="s">
        <v>19</v>
      </c>
    </row>
    <row r="6890" spans="1:7">
      <c r="A6890" t="n">
        <v>53368</v>
      </c>
      <c r="B6890" s="63" t="n">
        <v>96</v>
      </c>
      <c r="C6890" s="7" t="n">
        <v>65534</v>
      </c>
      <c r="D6890" s="7" t="n">
        <v>2</v>
      </c>
      <c r="E6890" s="7" t="n">
        <v>-4.42999982833862</v>
      </c>
      <c r="F6890" s="7" t="n">
        <v>12.5500001907349</v>
      </c>
      <c r="G6890" s="7" t="n">
        <v>79.8600006103516</v>
      </c>
    </row>
    <row r="6891" spans="1:7">
      <c r="A6891" t="s">
        <v>4</v>
      </c>
      <c r="B6891" s="4" t="s">
        <v>5</v>
      </c>
      <c r="C6891" s="4" t="s">
        <v>10</v>
      </c>
      <c r="D6891" s="4" t="s">
        <v>14</v>
      </c>
      <c r="E6891" s="4" t="s">
        <v>19</v>
      </c>
      <c r="F6891" s="4" t="s">
        <v>19</v>
      </c>
      <c r="G6891" s="4" t="s">
        <v>19</v>
      </c>
    </row>
    <row r="6892" spans="1:7">
      <c r="A6892" t="n">
        <v>53384</v>
      </c>
      <c r="B6892" s="63" t="n">
        <v>96</v>
      </c>
      <c r="C6892" s="7" t="n">
        <v>65534</v>
      </c>
      <c r="D6892" s="7" t="n">
        <v>2</v>
      </c>
      <c r="E6892" s="7" t="n">
        <v>-6.26999998092651</v>
      </c>
      <c r="F6892" s="7" t="n">
        <v>12.539999961853</v>
      </c>
      <c r="G6892" s="7" t="n">
        <v>82.9499969482422</v>
      </c>
    </row>
    <row r="6893" spans="1:7">
      <c r="A6893" t="s">
        <v>4</v>
      </c>
      <c r="B6893" s="4" t="s">
        <v>5</v>
      </c>
      <c r="C6893" s="4" t="s">
        <v>10</v>
      </c>
      <c r="D6893" s="4" t="s">
        <v>14</v>
      </c>
      <c r="E6893" s="4" t="s">
        <v>19</v>
      </c>
      <c r="F6893" s="4" t="s">
        <v>19</v>
      </c>
      <c r="G6893" s="4" t="s">
        <v>19</v>
      </c>
    </row>
    <row r="6894" spans="1:7">
      <c r="A6894" t="n">
        <v>53400</v>
      </c>
      <c r="B6894" s="63" t="n">
        <v>96</v>
      </c>
      <c r="C6894" s="7" t="n">
        <v>65534</v>
      </c>
      <c r="D6894" s="7" t="n">
        <v>2</v>
      </c>
      <c r="E6894" s="7" t="n">
        <v>-9.14000034332275</v>
      </c>
      <c r="F6894" s="7" t="n">
        <v>12.539999961853</v>
      </c>
      <c r="G6894" s="7" t="n">
        <v>88.0899963378906</v>
      </c>
    </row>
    <row r="6895" spans="1:7">
      <c r="A6895" t="s">
        <v>4</v>
      </c>
      <c r="B6895" s="4" t="s">
        <v>5</v>
      </c>
      <c r="C6895" s="4" t="s">
        <v>10</v>
      </c>
      <c r="D6895" s="4" t="s">
        <v>14</v>
      </c>
      <c r="E6895" s="4" t="s">
        <v>19</v>
      </c>
      <c r="F6895" s="4" t="s">
        <v>19</v>
      </c>
      <c r="G6895" s="4" t="s">
        <v>19</v>
      </c>
    </row>
    <row r="6896" spans="1:7">
      <c r="A6896" t="n">
        <v>53416</v>
      </c>
      <c r="B6896" s="63" t="n">
        <v>96</v>
      </c>
      <c r="C6896" s="7" t="n">
        <v>65534</v>
      </c>
      <c r="D6896" s="7" t="n">
        <v>2</v>
      </c>
      <c r="E6896" s="7" t="n">
        <v>-14.9399995803833</v>
      </c>
      <c r="F6896" s="7" t="n">
        <v>12.5500001907349</v>
      </c>
      <c r="G6896" s="7" t="n">
        <v>94.4800033569336</v>
      </c>
    </row>
    <row r="6897" spans="1:7">
      <c r="A6897" t="s">
        <v>4</v>
      </c>
      <c r="B6897" s="4" t="s">
        <v>5</v>
      </c>
      <c r="C6897" s="4" t="s">
        <v>10</v>
      </c>
      <c r="D6897" s="4" t="s">
        <v>14</v>
      </c>
      <c r="E6897" s="4" t="s">
        <v>19</v>
      </c>
      <c r="F6897" s="4" t="s">
        <v>19</v>
      </c>
      <c r="G6897" s="4" t="s">
        <v>19</v>
      </c>
    </row>
    <row r="6898" spans="1:7">
      <c r="A6898" t="n">
        <v>53432</v>
      </c>
      <c r="B6898" s="63" t="n">
        <v>96</v>
      </c>
      <c r="C6898" s="7" t="n">
        <v>65534</v>
      </c>
      <c r="D6898" s="7" t="n">
        <v>2</v>
      </c>
      <c r="E6898" s="7" t="n">
        <v>-23.3299999237061</v>
      </c>
      <c r="F6898" s="7" t="n">
        <v>13.4899997711182</v>
      </c>
      <c r="G6898" s="7" t="n">
        <v>115.900001525879</v>
      </c>
    </row>
    <row r="6899" spans="1:7">
      <c r="A6899" t="s">
        <v>4</v>
      </c>
      <c r="B6899" s="4" t="s">
        <v>5</v>
      </c>
      <c r="C6899" s="4" t="s">
        <v>10</v>
      </c>
      <c r="D6899" s="4" t="s">
        <v>14</v>
      </c>
      <c r="E6899" s="4" t="s">
        <v>19</v>
      </c>
      <c r="F6899" s="4" t="s">
        <v>19</v>
      </c>
      <c r="G6899" s="4" t="s">
        <v>19</v>
      </c>
    </row>
    <row r="6900" spans="1:7">
      <c r="A6900" t="n">
        <v>53448</v>
      </c>
      <c r="B6900" s="63" t="n">
        <v>96</v>
      </c>
      <c r="C6900" s="7" t="n">
        <v>65534</v>
      </c>
      <c r="D6900" s="7" t="n">
        <v>2</v>
      </c>
      <c r="E6900" s="7" t="n">
        <v>-37.2000007629395</v>
      </c>
      <c r="F6900" s="7" t="n">
        <v>13.3199996948242</v>
      </c>
      <c r="G6900" s="7" t="n">
        <v>144.229995727539</v>
      </c>
    </row>
    <row r="6901" spans="1:7">
      <c r="A6901" t="s">
        <v>4</v>
      </c>
      <c r="B6901" s="4" t="s">
        <v>5</v>
      </c>
      <c r="C6901" s="4" t="s">
        <v>10</v>
      </c>
      <c r="D6901" s="4" t="s">
        <v>14</v>
      </c>
      <c r="E6901" s="4" t="s">
        <v>9</v>
      </c>
      <c r="F6901" s="4" t="s">
        <v>14</v>
      </c>
      <c r="G6901" s="4" t="s">
        <v>10</v>
      </c>
    </row>
    <row r="6902" spans="1:7">
      <c r="A6902" t="n">
        <v>53464</v>
      </c>
      <c r="B6902" s="63" t="n">
        <v>96</v>
      </c>
      <c r="C6902" s="7" t="n">
        <v>65534</v>
      </c>
      <c r="D6902" s="7" t="n">
        <v>0</v>
      </c>
      <c r="E6902" s="7" t="n">
        <v>1079194419</v>
      </c>
      <c r="F6902" s="7" t="n">
        <v>0</v>
      </c>
      <c r="G6902" s="7" t="n">
        <v>0</v>
      </c>
    </row>
    <row r="6903" spans="1:7">
      <c r="A6903" t="s">
        <v>4</v>
      </c>
      <c r="B6903" s="4" t="s">
        <v>5</v>
      </c>
      <c r="C6903" s="4" t="s">
        <v>10</v>
      </c>
      <c r="D6903" s="4" t="s">
        <v>14</v>
      </c>
    </row>
    <row r="6904" spans="1:7">
      <c r="A6904" t="n">
        <v>53475</v>
      </c>
      <c r="B6904" s="56" t="n">
        <v>56</v>
      </c>
      <c r="C6904" s="7" t="n">
        <v>65534</v>
      </c>
      <c r="D6904" s="7" t="n">
        <v>0</v>
      </c>
    </row>
    <row r="6905" spans="1:7">
      <c r="A6905" t="s">
        <v>4</v>
      </c>
      <c r="B6905" s="4" t="s">
        <v>5</v>
      </c>
    </row>
    <row r="6906" spans="1:7">
      <c r="A6906" t="n">
        <v>53479</v>
      </c>
      <c r="B6906" s="5" t="n">
        <v>1</v>
      </c>
    </row>
    <row r="6907" spans="1:7" s="3" customFormat="1" customHeight="0">
      <c r="A6907" s="3" t="s">
        <v>2</v>
      </c>
      <c r="B6907" s="3" t="s">
        <v>550</v>
      </c>
    </row>
    <row r="6908" spans="1:7">
      <c r="A6908" t="s">
        <v>4</v>
      </c>
      <c r="B6908" s="4" t="s">
        <v>5</v>
      </c>
      <c r="C6908" s="4" t="s">
        <v>10</v>
      </c>
      <c r="D6908" s="4" t="s">
        <v>10</v>
      </c>
      <c r="E6908" s="4" t="s">
        <v>10</v>
      </c>
    </row>
    <row r="6909" spans="1:7">
      <c r="A6909" t="n">
        <v>53480</v>
      </c>
      <c r="B6909" s="42" t="n">
        <v>61</v>
      </c>
      <c r="C6909" s="7" t="n">
        <v>65534</v>
      </c>
      <c r="D6909" s="7" t="n">
        <v>65533</v>
      </c>
      <c r="E6909" s="7" t="n">
        <v>1000</v>
      </c>
    </row>
    <row r="6910" spans="1:7">
      <c r="A6910" t="s">
        <v>4</v>
      </c>
      <c r="B6910" s="4" t="s">
        <v>5</v>
      </c>
      <c r="C6910" s="4" t="s">
        <v>10</v>
      </c>
    </row>
    <row r="6911" spans="1:7">
      <c r="A6911" t="n">
        <v>53487</v>
      </c>
      <c r="B6911" s="26" t="n">
        <v>16</v>
      </c>
      <c r="C6911" s="7" t="n">
        <v>1000</v>
      </c>
    </row>
    <row r="6912" spans="1:7">
      <c r="A6912" t="s">
        <v>4</v>
      </c>
      <c r="B6912" s="4" t="s">
        <v>5</v>
      </c>
      <c r="C6912" s="4" t="s">
        <v>10</v>
      </c>
      <c r="D6912" s="4" t="s">
        <v>14</v>
      </c>
      <c r="E6912" s="4" t="s">
        <v>6</v>
      </c>
      <c r="F6912" s="4" t="s">
        <v>19</v>
      </c>
      <c r="G6912" s="4" t="s">
        <v>19</v>
      </c>
      <c r="H6912" s="4" t="s">
        <v>19</v>
      </c>
    </row>
    <row r="6913" spans="1:8">
      <c r="A6913" t="n">
        <v>53490</v>
      </c>
      <c r="B6913" s="40" t="n">
        <v>48</v>
      </c>
      <c r="C6913" s="7" t="n">
        <v>65534</v>
      </c>
      <c r="D6913" s="7" t="n">
        <v>0</v>
      </c>
      <c r="E6913" s="7" t="s">
        <v>551</v>
      </c>
      <c r="F6913" s="7" t="n">
        <v>0.5</v>
      </c>
      <c r="G6913" s="7" t="n">
        <v>0.800000011920929</v>
      </c>
      <c r="H6913" s="7" t="n">
        <v>0</v>
      </c>
    </row>
    <row r="6914" spans="1:8">
      <c r="A6914" t="s">
        <v>4</v>
      </c>
      <c r="B6914" s="4" t="s">
        <v>5</v>
      </c>
      <c r="C6914" s="4" t="s">
        <v>10</v>
      </c>
      <c r="D6914" s="4" t="s">
        <v>14</v>
      </c>
    </row>
    <row r="6915" spans="1:8">
      <c r="A6915" t="n">
        <v>53513</v>
      </c>
      <c r="B6915" s="63" t="n">
        <v>96</v>
      </c>
      <c r="C6915" s="7" t="n">
        <v>65534</v>
      </c>
      <c r="D6915" s="7" t="n">
        <v>1</v>
      </c>
    </row>
    <row r="6916" spans="1:8">
      <c r="A6916" t="s">
        <v>4</v>
      </c>
      <c r="B6916" s="4" t="s">
        <v>5</v>
      </c>
      <c r="C6916" s="4" t="s">
        <v>10</v>
      </c>
      <c r="D6916" s="4" t="s">
        <v>14</v>
      </c>
      <c r="E6916" s="4" t="s">
        <v>19</v>
      </c>
      <c r="F6916" s="4" t="s">
        <v>19</v>
      </c>
      <c r="G6916" s="4" t="s">
        <v>19</v>
      </c>
    </row>
    <row r="6917" spans="1:8">
      <c r="A6917" t="n">
        <v>53517</v>
      </c>
      <c r="B6917" s="63" t="n">
        <v>96</v>
      </c>
      <c r="C6917" s="7" t="n">
        <v>65534</v>
      </c>
      <c r="D6917" s="7" t="n">
        <v>2</v>
      </c>
      <c r="E6917" s="7" t="n">
        <v>-2.08999991416931</v>
      </c>
      <c r="F6917" s="7" t="n">
        <v>12.5500001907349</v>
      </c>
      <c r="G6917" s="7" t="n">
        <v>76.5999984741211</v>
      </c>
    </row>
    <row r="6918" spans="1:8">
      <c r="A6918" t="s">
        <v>4</v>
      </c>
      <c r="B6918" s="4" t="s">
        <v>5</v>
      </c>
      <c r="C6918" s="4" t="s">
        <v>10</v>
      </c>
      <c r="D6918" s="4" t="s">
        <v>14</v>
      </c>
      <c r="E6918" s="4" t="s">
        <v>19</v>
      </c>
      <c r="F6918" s="4" t="s">
        <v>19</v>
      </c>
      <c r="G6918" s="4" t="s">
        <v>19</v>
      </c>
    </row>
    <row r="6919" spans="1:8">
      <c r="A6919" t="n">
        <v>53533</v>
      </c>
      <c r="B6919" s="63" t="n">
        <v>96</v>
      </c>
      <c r="C6919" s="7" t="n">
        <v>65534</v>
      </c>
      <c r="D6919" s="7" t="n">
        <v>2</v>
      </c>
      <c r="E6919" s="7" t="n">
        <v>-3.08999991416931</v>
      </c>
      <c r="F6919" s="7" t="n">
        <v>12.539999961853</v>
      </c>
      <c r="G6919" s="7" t="n">
        <v>76.8099975585938</v>
      </c>
    </row>
    <row r="6920" spans="1:8">
      <c r="A6920" t="s">
        <v>4</v>
      </c>
      <c r="B6920" s="4" t="s">
        <v>5</v>
      </c>
      <c r="C6920" s="4" t="s">
        <v>10</v>
      </c>
      <c r="D6920" s="4" t="s">
        <v>14</v>
      </c>
      <c r="E6920" s="4" t="s">
        <v>19</v>
      </c>
      <c r="F6920" s="4" t="s">
        <v>19</v>
      </c>
      <c r="G6920" s="4" t="s">
        <v>19</v>
      </c>
    </row>
    <row r="6921" spans="1:8">
      <c r="A6921" t="n">
        <v>53549</v>
      </c>
      <c r="B6921" s="63" t="n">
        <v>96</v>
      </c>
      <c r="C6921" s="7" t="n">
        <v>65534</v>
      </c>
      <c r="D6921" s="7" t="n">
        <v>2</v>
      </c>
      <c r="E6921" s="7" t="n">
        <v>-4</v>
      </c>
      <c r="F6921" s="7" t="n">
        <v>12.539999961853</v>
      </c>
      <c r="G6921" s="7" t="n">
        <v>77.8600006103516</v>
      </c>
    </row>
    <row r="6922" spans="1:8">
      <c r="A6922" t="s">
        <v>4</v>
      </c>
      <c r="B6922" s="4" t="s">
        <v>5</v>
      </c>
      <c r="C6922" s="4" t="s">
        <v>10</v>
      </c>
      <c r="D6922" s="4" t="s">
        <v>14</v>
      </c>
      <c r="E6922" s="4" t="s">
        <v>19</v>
      </c>
      <c r="F6922" s="4" t="s">
        <v>19</v>
      </c>
      <c r="G6922" s="4" t="s">
        <v>19</v>
      </c>
    </row>
    <row r="6923" spans="1:8">
      <c r="A6923" t="n">
        <v>53565</v>
      </c>
      <c r="B6923" s="63" t="n">
        <v>96</v>
      </c>
      <c r="C6923" s="7" t="n">
        <v>65534</v>
      </c>
      <c r="D6923" s="7" t="n">
        <v>2</v>
      </c>
      <c r="E6923" s="7" t="n">
        <v>-8.88000011444092</v>
      </c>
      <c r="F6923" s="7" t="n">
        <v>12.539999961853</v>
      </c>
      <c r="G6923" s="7" t="n">
        <v>86.5100021362305</v>
      </c>
    </row>
    <row r="6924" spans="1:8">
      <c r="A6924" t="s">
        <v>4</v>
      </c>
      <c r="B6924" s="4" t="s">
        <v>5</v>
      </c>
      <c r="C6924" s="4" t="s">
        <v>10</v>
      </c>
      <c r="D6924" s="4" t="s">
        <v>14</v>
      </c>
      <c r="E6924" s="4" t="s">
        <v>19</v>
      </c>
      <c r="F6924" s="4" t="s">
        <v>19</v>
      </c>
      <c r="G6924" s="4" t="s">
        <v>19</v>
      </c>
    </row>
    <row r="6925" spans="1:8">
      <c r="A6925" t="n">
        <v>53581</v>
      </c>
      <c r="B6925" s="63" t="n">
        <v>96</v>
      </c>
      <c r="C6925" s="7" t="n">
        <v>65534</v>
      </c>
      <c r="D6925" s="7" t="n">
        <v>2</v>
      </c>
      <c r="E6925" s="7" t="n">
        <v>-13.4300003051758</v>
      </c>
      <c r="F6925" s="7" t="n">
        <v>12.5600004196167</v>
      </c>
      <c r="G6925" s="7" t="n">
        <v>95.3300018310547</v>
      </c>
    </row>
    <row r="6926" spans="1:8">
      <c r="A6926" t="s">
        <v>4</v>
      </c>
      <c r="B6926" s="4" t="s">
        <v>5</v>
      </c>
      <c r="C6926" s="4" t="s">
        <v>10</v>
      </c>
      <c r="D6926" s="4" t="s">
        <v>14</v>
      </c>
      <c r="E6926" s="4" t="s">
        <v>19</v>
      </c>
      <c r="F6926" s="4" t="s">
        <v>19</v>
      </c>
      <c r="G6926" s="4" t="s">
        <v>19</v>
      </c>
    </row>
    <row r="6927" spans="1:8">
      <c r="A6927" t="n">
        <v>53597</v>
      </c>
      <c r="B6927" s="63" t="n">
        <v>96</v>
      </c>
      <c r="C6927" s="7" t="n">
        <v>65534</v>
      </c>
      <c r="D6927" s="7" t="n">
        <v>2</v>
      </c>
      <c r="E6927" s="7" t="n">
        <v>-19.7600002288818</v>
      </c>
      <c r="F6927" s="7" t="n">
        <v>13.1199998855591</v>
      </c>
      <c r="G6927" s="7" t="n">
        <v>108.01000213623</v>
      </c>
    </row>
    <row r="6928" spans="1:8">
      <c r="A6928" t="s">
        <v>4</v>
      </c>
      <c r="B6928" s="4" t="s">
        <v>5</v>
      </c>
      <c r="C6928" s="4" t="s">
        <v>10</v>
      </c>
      <c r="D6928" s="4" t="s">
        <v>14</v>
      </c>
      <c r="E6928" s="4" t="s">
        <v>19</v>
      </c>
      <c r="F6928" s="4" t="s">
        <v>19</v>
      </c>
      <c r="G6928" s="4" t="s">
        <v>19</v>
      </c>
    </row>
    <row r="6929" spans="1:8">
      <c r="A6929" t="n">
        <v>53613</v>
      </c>
      <c r="B6929" s="63" t="n">
        <v>96</v>
      </c>
      <c r="C6929" s="7" t="n">
        <v>65534</v>
      </c>
      <c r="D6929" s="7" t="n">
        <v>2</v>
      </c>
      <c r="E6929" s="7" t="n">
        <v>-34.2599983215332</v>
      </c>
      <c r="F6929" s="7" t="n">
        <v>13.3500003814697</v>
      </c>
      <c r="G6929" s="7" t="n">
        <v>135.960006713867</v>
      </c>
    </row>
    <row r="6930" spans="1:8">
      <c r="A6930" t="s">
        <v>4</v>
      </c>
      <c r="B6930" s="4" t="s">
        <v>5</v>
      </c>
      <c r="C6930" s="4" t="s">
        <v>10</v>
      </c>
      <c r="D6930" s="4" t="s">
        <v>19</v>
      </c>
      <c r="E6930" s="4" t="s">
        <v>19</v>
      </c>
      <c r="F6930" s="4" t="s">
        <v>19</v>
      </c>
      <c r="G6930" s="4" t="s">
        <v>19</v>
      </c>
    </row>
    <row r="6931" spans="1:8">
      <c r="A6931" t="n">
        <v>53629</v>
      </c>
      <c r="B6931" s="85" t="n">
        <v>131</v>
      </c>
      <c r="C6931" s="7" t="n">
        <v>65534</v>
      </c>
      <c r="D6931" s="7" t="n">
        <v>1</v>
      </c>
      <c r="E6931" s="7" t="n">
        <v>2</v>
      </c>
      <c r="F6931" s="7" t="n">
        <v>0</v>
      </c>
      <c r="G6931" s="7" t="n">
        <v>0.100000001490116</v>
      </c>
    </row>
    <row r="6932" spans="1:8">
      <c r="A6932" t="s">
        <v>4</v>
      </c>
      <c r="B6932" s="4" t="s">
        <v>5</v>
      </c>
      <c r="C6932" s="4" t="s">
        <v>10</v>
      </c>
      <c r="D6932" s="4" t="s">
        <v>14</v>
      </c>
      <c r="E6932" s="4" t="s">
        <v>9</v>
      </c>
      <c r="F6932" s="4" t="s">
        <v>14</v>
      </c>
      <c r="G6932" s="4" t="s">
        <v>10</v>
      </c>
    </row>
    <row r="6933" spans="1:8">
      <c r="A6933" t="n">
        <v>53648</v>
      </c>
      <c r="B6933" s="63" t="n">
        <v>96</v>
      </c>
      <c r="C6933" s="7" t="n">
        <v>65534</v>
      </c>
      <c r="D6933" s="7" t="n">
        <v>0</v>
      </c>
      <c r="E6933" s="7" t="n">
        <v>1090519040</v>
      </c>
      <c r="F6933" s="7" t="n">
        <v>0</v>
      </c>
      <c r="G6933" s="7" t="n">
        <v>0</v>
      </c>
    </row>
    <row r="6934" spans="1:8">
      <c r="A6934" t="s">
        <v>4</v>
      </c>
      <c r="B6934" s="4" t="s">
        <v>5</v>
      </c>
      <c r="C6934" s="4" t="s">
        <v>10</v>
      </c>
      <c r="D6934" s="4" t="s">
        <v>14</v>
      </c>
    </row>
    <row r="6935" spans="1:8">
      <c r="A6935" t="n">
        <v>53659</v>
      </c>
      <c r="B6935" s="56" t="n">
        <v>56</v>
      </c>
      <c r="C6935" s="7" t="n">
        <v>65534</v>
      </c>
      <c r="D6935" s="7" t="n">
        <v>0</v>
      </c>
    </row>
    <row r="6936" spans="1:8">
      <c r="A6936" t="s">
        <v>4</v>
      </c>
      <c r="B6936" s="4" t="s">
        <v>5</v>
      </c>
    </row>
    <row r="6937" spans="1:8">
      <c r="A6937" t="n">
        <v>53663</v>
      </c>
      <c r="B6937" s="5" t="n">
        <v>1</v>
      </c>
    </row>
    <row r="6938" spans="1:8" s="3" customFormat="1" customHeight="0">
      <c r="A6938" s="3" t="s">
        <v>2</v>
      </c>
      <c r="B6938" s="3" t="s">
        <v>552</v>
      </c>
    </row>
    <row r="6939" spans="1:8">
      <c r="A6939" t="s">
        <v>4</v>
      </c>
      <c r="B6939" s="4" t="s">
        <v>5</v>
      </c>
      <c r="C6939" s="4" t="s">
        <v>10</v>
      </c>
      <c r="D6939" s="4" t="s">
        <v>10</v>
      </c>
      <c r="E6939" s="4" t="s">
        <v>10</v>
      </c>
    </row>
    <row r="6940" spans="1:8">
      <c r="A6940" t="n">
        <v>53664</v>
      </c>
      <c r="B6940" s="42" t="n">
        <v>61</v>
      </c>
      <c r="C6940" s="7" t="n">
        <v>65534</v>
      </c>
      <c r="D6940" s="7" t="n">
        <v>65533</v>
      </c>
      <c r="E6940" s="7" t="n">
        <v>1000</v>
      </c>
    </row>
    <row r="6941" spans="1:8">
      <c r="A6941" t="s">
        <v>4</v>
      </c>
      <c r="B6941" s="4" t="s">
        <v>5</v>
      </c>
      <c r="C6941" s="4" t="s">
        <v>10</v>
      </c>
    </row>
    <row r="6942" spans="1:8">
      <c r="A6942" t="n">
        <v>53671</v>
      </c>
      <c r="B6942" s="26" t="n">
        <v>16</v>
      </c>
      <c r="C6942" s="7" t="n">
        <v>1500</v>
      </c>
    </row>
    <row r="6943" spans="1:8">
      <c r="A6943" t="s">
        <v>4</v>
      </c>
      <c r="B6943" s="4" t="s">
        <v>5</v>
      </c>
      <c r="C6943" s="4" t="s">
        <v>10</v>
      </c>
      <c r="D6943" s="4" t="s">
        <v>14</v>
      </c>
      <c r="E6943" s="4" t="s">
        <v>6</v>
      </c>
      <c r="F6943" s="4" t="s">
        <v>19</v>
      </c>
      <c r="G6943" s="4" t="s">
        <v>19</v>
      </c>
      <c r="H6943" s="4" t="s">
        <v>19</v>
      </c>
    </row>
    <row r="6944" spans="1:8">
      <c r="A6944" t="n">
        <v>53674</v>
      </c>
      <c r="B6944" s="40" t="n">
        <v>48</v>
      </c>
      <c r="C6944" s="7" t="n">
        <v>65534</v>
      </c>
      <c r="D6944" s="7" t="n">
        <v>0</v>
      </c>
      <c r="E6944" s="7" t="s">
        <v>551</v>
      </c>
      <c r="F6944" s="7" t="n">
        <v>0.5</v>
      </c>
      <c r="G6944" s="7" t="n">
        <v>0.800000011920929</v>
      </c>
      <c r="H6944" s="7" t="n">
        <v>0</v>
      </c>
    </row>
    <row r="6945" spans="1:8">
      <c r="A6945" t="s">
        <v>4</v>
      </c>
      <c r="B6945" s="4" t="s">
        <v>5</v>
      </c>
      <c r="C6945" s="4" t="s">
        <v>10</v>
      </c>
      <c r="D6945" s="4" t="s">
        <v>14</v>
      </c>
    </row>
    <row r="6946" spans="1:8">
      <c r="A6946" t="n">
        <v>53697</v>
      </c>
      <c r="B6946" s="63" t="n">
        <v>96</v>
      </c>
      <c r="C6946" s="7" t="n">
        <v>65534</v>
      </c>
      <c r="D6946" s="7" t="n">
        <v>1</v>
      </c>
    </row>
    <row r="6947" spans="1:8">
      <c r="A6947" t="s">
        <v>4</v>
      </c>
      <c r="B6947" s="4" t="s">
        <v>5</v>
      </c>
      <c r="C6947" s="4" t="s">
        <v>10</v>
      </c>
      <c r="D6947" s="4" t="s">
        <v>14</v>
      </c>
      <c r="E6947" s="4" t="s">
        <v>19</v>
      </c>
      <c r="F6947" s="4" t="s">
        <v>19</v>
      </c>
      <c r="G6947" s="4" t="s">
        <v>19</v>
      </c>
    </row>
    <row r="6948" spans="1:8">
      <c r="A6948" t="n">
        <v>53701</v>
      </c>
      <c r="B6948" s="63" t="n">
        <v>96</v>
      </c>
      <c r="C6948" s="7" t="n">
        <v>65534</v>
      </c>
      <c r="D6948" s="7" t="n">
        <v>2</v>
      </c>
      <c r="E6948" s="7" t="n">
        <v>-14.7200002670288</v>
      </c>
      <c r="F6948" s="7" t="n">
        <v>12.539999961853</v>
      </c>
      <c r="G6948" s="7" t="n">
        <v>75.6399993896484</v>
      </c>
    </row>
    <row r="6949" spans="1:8">
      <c r="A6949" t="s">
        <v>4</v>
      </c>
      <c r="B6949" s="4" t="s">
        <v>5</v>
      </c>
      <c r="C6949" s="4" t="s">
        <v>10</v>
      </c>
      <c r="D6949" s="4" t="s">
        <v>14</v>
      </c>
      <c r="E6949" s="4" t="s">
        <v>19</v>
      </c>
      <c r="F6949" s="4" t="s">
        <v>19</v>
      </c>
      <c r="G6949" s="4" t="s">
        <v>19</v>
      </c>
    </row>
    <row r="6950" spans="1:8">
      <c r="A6950" t="n">
        <v>53717</v>
      </c>
      <c r="B6950" s="63" t="n">
        <v>96</v>
      </c>
      <c r="C6950" s="7" t="n">
        <v>65534</v>
      </c>
      <c r="D6950" s="7" t="n">
        <v>2</v>
      </c>
      <c r="E6950" s="7" t="n">
        <v>-15.5600004196167</v>
      </c>
      <c r="F6950" s="7" t="n">
        <v>12.5500001907349</v>
      </c>
      <c r="G6950" s="7" t="n">
        <v>74.9400024414063</v>
      </c>
    </row>
    <row r="6951" spans="1:8">
      <c r="A6951" t="s">
        <v>4</v>
      </c>
      <c r="B6951" s="4" t="s">
        <v>5</v>
      </c>
      <c r="C6951" s="4" t="s">
        <v>10</v>
      </c>
      <c r="D6951" s="4" t="s">
        <v>14</v>
      </c>
      <c r="E6951" s="4" t="s">
        <v>19</v>
      </c>
      <c r="F6951" s="4" t="s">
        <v>19</v>
      </c>
      <c r="G6951" s="4" t="s">
        <v>19</v>
      </c>
    </row>
    <row r="6952" spans="1:8">
      <c r="A6952" t="n">
        <v>53733</v>
      </c>
      <c r="B6952" s="63" t="n">
        <v>96</v>
      </c>
      <c r="C6952" s="7" t="n">
        <v>65534</v>
      </c>
      <c r="D6952" s="7" t="n">
        <v>2</v>
      </c>
      <c r="E6952" s="7" t="n">
        <v>-17.2600002288818</v>
      </c>
      <c r="F6952" s="7" t="n">
        <v>12.6000003814697</v>
      </c>
      <c r="G6952" s="7" t="n">
        <v>75.129997253418</v>
      </c>
    </row>
    <row r="6953" spans="1:8">
      <c r="A6953" t="s">
        <v>4</v>
      </c>
      <c r="B6953" s="4" t="s">
        <v>5</v>
      </c>
      <c r="C6953" s="4" t="s">
        <v>10</v>
      </c>
      <c r="D6953" s="4" t="s">
        <v>14</v>
      </c>
      <c r="E6953" s="4" t="s">
        <v>19</v>
      </c>
      <c r="F6953" s="4" t="s">
        <v>19</v>
      </c>
      <c r="G6953" s="4" t="s">
        <v>19</v>
      </c>
    </row>
    <row r="6954" spans="1:8">
      <c r="A6954" t="n">
        <v>53749</v>
      </c>
      <c r="B6954" s="63" t="n">
        <v>96</v>
      </c>
      <c r="C6954" s="7" t="n">
        <v>65534</v>
      </c>
      <c r="D6954" s="7" t="n">
        <v>2</v>
      </c>
      <c r="E6954" s="7" t="n">
        <v>-17.5</v>
      </c>
      <c r="F6954" s="7" t="n">
        <v>12.5900001525879</v>
      </c>
      <c r="G6954" s="7" t="n">
        <v>77.1900024414063</v>
      </c>
    </row>
    <row r="6955" spans="1:8">
      <c r="A6955" t="s">
        <v>4</v>
      </c>
      <c r="B6955" s="4" t="s">
        <v>5</v>
      </c>
      <c r="C6955" s="4" t="s">
        <v>10</v>
      </c>
      <c r="D6955" s="4" t="s">
        <v>14</v>
      </c>
      <c r="E6955" s="4" t="s">
        <v>19</v>
      </c>
      <c r="F6955" s="4" t="s">
        <v>19</v>
      </c>
      <c r="G6955" s="4" t="s">
        <v>19</v>
      </c>
    </row>
    <row r="6956" spans="1:8">
      <c r="A6956" t="n">
        <v>53765</v>
      </c>
      <c r="B6956" s="63" t="n">
        <v>96</v>
      </c>
      <c r="C6956" s="7" t="n">
        <v>65534</v>
      </c>
      <c r="D6956" s="7" t="n">
        <v>2</v>
      </c>
      <c r="E6956" s="7" t="n">
        <v>-18.0499992370605</v>
      </c>
      <c r="F6956" s="7" t="n">
        <v>12.539999961853</v>
      </c>
      <c r="G6956" s="7" t="n">
        <v>85.8899993896484</v>
      </c>
    </row>
    <row r="6957" spans="1:8">
      <c r="A6957" t="s">
        <v>4</v>
      </c>
      <c r="B6957" s="4" t="s">
        <v>5</v>
      </c>
      <c r="C6957" s="4" t="s">
        <v>10</v>
      </c>
      <c r="D6957" s="4" t="s">
        <v>14</v>
      </c>
      <c r="E6957" s="4" t="s">
        <v>19</v>
      </c>
      <c r="F6957" s="4" t="s">
        <v>19</v>
      </c>
      <c r="G6957" s="4" t="s">
        <v>19</v>
      </c>
    </row>
    <row r="6958" spans="1:8">
      <c r="A6958" t="n">
        <v>53781</v>
      </c>
      <c r="B6958" s="63" t="n">
        <v>96</v>
      </c>
      <c r="C6958" s="7" t="n">
        <v>65534</v>
      </c>
      <c r="D6958" s="7" t="n">
        <v>2</v>
      </c>
      <c r="E6958" s="7" t="n">
        <v>-18.5699996948242</v>
      </c>
      <c r="F6958" s="7" t="n">
        <v>12.5799999237061</v>
      </c>
      <c r="G6958" s="7" t="n">
        <v>94.0999984741211</v>
      </c>
    </row>
    <row r="6959" spans="1:8">
      <c r="A6959" t="s">
        <v>4</v>
      </c>
      <c r="B6959" s="4" t="s">
        <v>5</v>
      </c>
      <c r="C6959" s="4" t="s">
        <v>10</v>
      </c>
      <c r="D6959" s="4" t="s">
        <v>14</v>
      </c>
      <c r="E6959" s="4" t="s">
        <v>19</v>
      </c>
      <c r="F6959" s="4" t="s">
        <v>19</v>
      </c>
      <c r="G6959" s="4" t="s">
        <v>19</v>
      </c>
    </row>
    <row r="6960" spans="1:8">
      <c r="A6960" t="n">
        <v>53797</v>
      </c>
      <c r="B6960" s="63" t="n">
        <v>96</v>
      </c>
      <c r="C6960" s="7" t="n">
        <v>65534</v>
      </c>
      <c r="D6960" s="7" t="n">
        <v>2</v>
      </c>
      <c r="E6960" s="7" t="n">
        <v>-20.0599994659424</v>
      </c>
      <c r="F6960" s="7" t="n">
        <v>12.9700002670288</v>
      </c>
      <c r="G6960" s="7" t="n">
        <v>105.819999694824</v>
      </c>
    </row>
    <row r="6961" spans="1:7">
      <c r="A6961" t="s">
        <v>4</v>
      </c>
      <c r="B6961" s="4" t="s">
        <v>5</v>
      </c>
      <c r="C6961" s="4" t="s">
        <v>10</v>
      </c>
      <c r="D6961" s="4" t="s">
        <v>19</v>
      </c>
      <c r="E6961" s="4" t="s">
        <v>19</v>
      </c>
      <c r="F6961" s="4" t="s">
        <v>19</v>
      </c>
      <c r="G6961" s="4" t="s">
        <v>19</v>
      </c>
    </row>
    <row r="6962" spans="1:7">
      <c r="A6962" t="n">
        <v>53813</v>
      </c>
      <c r="B6962" s="85" t="n">
        <v>131</v>
      </c>
      <c r="C6962" s="7" t="n">
        <v>65534</v>
      </c>
      <c r="D6962" s="7" t="n">
        <v>1</v>
      </c>
      <c r="E6962" s="7" t="n">
        <v>2</v>
      </c>
      <c r="F6962" s="7" t="n">
        <v>0</v>
      </c>
      <c r="G6962" s="7" t="n">
        <v>0.100000001490116</v>
      </c>
    </row>
    <row r="6963" spans="1:7">
      <c r="A6963" t="s">
        <v>4</v>
      </c>
      <c r="B6963" s="4" t="s">
        <v>5</v>
      </c>
      <c r="C6963" s="4" t="s">
        <v>10</v>
      </c>
      <c r="D6963" s="4" t="s">
        <v>14</v>
      </c>
      <c r="E6963" s="4" t="s">
        <v>9</v>
      </c>
      <c r="F6963" s="4" t="s">
        <v>14</v>
      </c>
      <c r="G6963" s="4" t="s">
        <v>10</v>
      </c>
    </row>
    <row r="6964" spans="1:7">
      <c r="A6964" t="n">
        <v>53832</v>
      </c>
      <c r="B6964" s="63" t="n">
        <v>96</v>
      </c>
      <c r="C6964" s="7" t="n">
        <v>65534</v>
      </c>
      <c r="D6964" s="7" t="n">
        <v>0</v>
      </c>
      <c r="E6964" s="7" t="n">
        <v>1090519040</v>
      </c>
      <c r="F6964" s="7" t="n">
        <v>0</v>
      </c>
      <c r="G6964" s="7" t="n">
        <v>0</v>
      </c>
    </row>
    <row r="6965" spans="1:7">
      <c r="A6965" t="s">
        <v>4</v>
      </c>
      <c r="B6965" s="4" t="s">
        <v>5</v>
      </c>
      <c r="C6965" s="4" t="s">
        <v>10</v>
      </c>
      <c r="D6965" s="4" t="s">
        <v>14</v>
      </c>
    </row>
    <row r="6966" spans="1:7">
      <c r="A6966" t="n">
        <v>53843</v>
      </c>
      <c r="B6966" s="56" t="n">
        <v>56</v>
      </c>
      <c r="C6966" s="7" t="n">
        <v>65534</v>
      </c>
      <c r="D6966" s="7" t="n">
        <v>0</v>
      </c>
    </row>
    <row r="6967" spans="1:7">
      <c r="A6967" t="s">
        <v>4</v>
      </c>
      <c r="B6967" s="4" t="s">
        <v>5</v>
      </c>
      <c r="C6967" s="4" t="s">
        <v>10</v>
      </c>
      <c r="D6967" s="4" t="s">
        <v>14</v>
      </c>
    </row>
    <row r="6968" spans="1:7">
      <c r="A6968" t="n">
        <v>53847</v>
      </c>
      <c r="B6968" s="63" t="n">
        <v>96</v>
      </c>
      <c r="C6968" s="7" t="n">
        <v>65534</v>
      </c>
      <c r="D6968" s="7" t="n">
        <v>1</v>
      </c>
    </row>
    <row r="6969" spans="1:7">
      <c r="A6969" t="s">
        <v>4</v>
      </c>
      <c r="B6969" s="4" t="s">
        <v>5</v>
      </c>
      <c r="C6969" s="4" t="s">
        <v>10</v>
      </c>
      <c r="D6969" s="4" t="s">
        <v>14</v>
      </c>
      <c r="E6969" s="4" t="s">
        <v>19</v>
      </c>
      <c r="F6969" s="4" t="s">
        <v>19</v>
      </c>
      <c r="G6969" s="4" t="s">
        <v>19</v>
      </c>
    </row>
    <row r="6970" spans="1:7">
      <c r="A6970" t="n">
        <v>53851</v>
      </c>
      <c r="B6970" s="63" t="n">
        <v>96</v>
      </c>
      <c r="C6970" s="7" t="n">
        <v>65534</v>
      </c>
      <c r="D6970" s="7" t="n">
        <v>2</v>
      </c>
      <c r="E6970" s="7" t="n">
        <v>-34.1699981689453</v>
      </c>
      <c r="F6970" s="7" t="n">
        <v>13.3599996566772</v>
      </c>
      <c r="G6970" s="7" t="n">
        <v>132.779998779297</v>
      </c>
    </row>
    <row r="6971" spans="1:7">
      <c r="A6971" t="s">
        <v>4</v>
      </c>
      <c r="B6971" s="4" t="s">
        <v>5</v>
      </c>
      <c r="C6971" s="4" t="s">
        <v>10</v>
      </c>
      <c r="D6971" s="4" t="s">
        <v>19</v>
      </c>
      <c r="E6971" s="4" t="s">
        <v>19</v>
      </c>
      <c r="F6971" s="4" t="s">
        <v>19</v>
      </c>
      <c r="G6971" s="4" t="s">
        <v>19</v>
      </c>
    </row>
    <row r="6972" spans="1:7">
      <c r="A6972" t="n">
        <v>53867</v>
      </c>
      <c r="B6972" s="85" t="n">
        <v>131</v>
      </c>
      <c r="C6972" s="7" t="n">
        <v>65534</v>
      </c>
      <c r="D6972" s="7" t="n">
        <v>1</v>
      </c>
      <c r="E6972" s="7" t="n">
        <v>2</v>
      </c>
      <c r="F6972" s="7" t="n">
        <v>0</v>
      </c>
      <c r="G6972" s="7" t="n">
        <v>0.100000001490116</v>
      </c>
    </row>
    <row r="6973" spans="1:7">
      <c r="A6973" t="s">
        <v>4</v>
      </c>
      <c r="B6973" s="4" t="s">
        <v>5</v>
      </c>
      <c r="C6973" s="4" t="s">
        <v>10</v>
      </c>
      <c r="D6973" s="4" t="s">
        <v>14</v>
      </c>
      <c r="E6973" s="4" t="s">
        <v>9</v>
      </c>
      <c r="F6973" s="4" t="s">
        <v>14</v>
      </c>
      <c r="G6973" s="4" t="s">
        <v>10</v>
      </c>
    </row>
    <row r="6974" spans="1:7">
      <c r="A6974" t="n">
        <v>53886</v>
      </c>
      <c r="B6974" s="63" t="n">
        <v>96</v>
      </c>
      <c r="C6974" s="7" t="n">
        <v>65534</v>
      </c>
      <c r="D6974" s="7" t="n">
        <v>0</v>
      </c>
      <c r="E6974" s="7" t="n">
        <v>1090519040</v>
      </c>
      <c r="F6974" s="7" t="n">
        <v>1</v>
      </c>
      <c r="G6974" s="7" t="n">
        <v>128</v>
      </c>
    </row>
    <row r="6975" spans="1:7">
      <c r="A6975" t="s">
        <v>4</v>
      </c>
      <c r="B6975" s="4" t="s">
        <v>5</v>
      </c>
      <c r="C6975" s="4" t="s">
        <v>10</v>
      </c>
      <c r="D6975" s="4" t="s">
        <v>14</v>
      </c>
    </row>
    <row r="6976" spans="1:7">
      <c r="A6976" t="n">
        <v>53897</v>
      </c>
      <c r="B6976" s="56" t="n">
        <v>56</v>
      </c>
      <c r="C6976" s="7" t="n">
        <v>65534</v>
      </c>
      <c r="D6976" s="7" t="n">
        <v>0</v>
      </c>
    </row>
    <row r="6977" spans="1:7">
      <c r="A6977" t="s">
        <v>4</v>
      </c>
      <c r="B6977" s="4" t="s">
        <v>5</v>
      </c>
    </row>
    <row r="6978" spans="1:7">
      <c r="A6978" t="n">
        <v>53901</v>
      </c>
      <c r="B6978" s="5" t="n">
        <v>1</v>
      </c>
    </row>
    <row r="6979" spans="1:7" s="3" customFormat="1" customHeight="0">
      <c r="A6979" s="3" t="s">
        <v>2</v>
      </c>
      <c r="B6979" s="3" t="s">
        <v>553</v>
      </c>
    </row>
    <row r="6980" spans="1:7">
      <c r="A6980" t="s">
        <v>4</v>
      </c>
      <c r="B6980" s="4" t="s">
        <v>5</v>
      </c>
      <c r="C6980" s="4" t="s">
        <v>10</v>
      </c>
      <c r="D6980" s="4" t="s">
        <v>10</v>
      </c>
      <c r="E6980" s="4" t="s">
        <v>10</v>
      </c>
    </row>
    <row r="6981" spans="1:7">
      <c r="A6981" t="n">
        <v>53904</v>
      </c>
      <c r="B6981" s="42" t="n">
        <v>61</v>
      </c>
      <c r="C6981" s="7" t="n">
        <v>65534</v>
      </c>
      <c r="D6981" s="7" t="n">
        <v>65533</v>
      </c>
      <c r="E6981" s="7" t="n">
        <v>1000</v>
      </c>
    </row>
    <row r="6982" spans="1:7">
      <c r="A6982" t="s">
        <v>4</v>
      </c>
      <c r="B6982" s="4" t="s">
        <v>5</v>
      </c>
      <c r="C6982" s="4" t="s">
        <v>10</v>
      </c>
    </row>
    <row r="6983" spans="1:7">
      <c r="A6983" t="n">
        <v>53911</v>
      </c>
      <c r="B6983" s="26" t="n">
        <v>16</v>
      </c>
      <c r="C6983" s="7" t="n">
        <v>1000</v>
      </c>
    </row>
    <row r="6984" spans="1:7">
      <c r="A6984" t="s">
        <v>4</v>
      </c>
      <c r="B6984" s="4" t="s">
        <v>5</v>
      </c>
      <c r="C6984" s="4" t="s">
        <v>10</v>
      </c>
      <c r="D6984" s="4" t="s">
        <v>14</v>
      </c>
      <c r="E6984" s="4" t="s">
        <v>6</v>
      </c>
      <c r="F6984" s="4" t="s">
        <v>19</v>
      </c>
      <c r="G6984" s="4" t="s">
        <v>19</v>
      </c>
      <c r="H6984" s="4" t="s">
        <v>19</v>
      </c>
    </row>
    <row r="6985" spans="1:7">
      <c r="A6985" t="n">
        <v>53914</v>
      </c>
      <c r="B6985" s="40" t="n">
        <v>48</v>
      </c>
      <c r="C6985" s="7" t="n">
        <v>65534</v>
      </c>
      <c r="D6985" s="7" t="n">
        <v>0</v>
      </c>
      <c r="E6985" s="7" t="s">
        <v>551</v>
      </c>
      <c r="F6985" s="7" t="n">
        <v>0.5</v>
      </c>
      <c r="G6985" s="7" t="n">
        <v>0.800000011920929</v>
      </c>
      <c r="H6985" s="7" t="n">
        <v>0</v>
      </c>
    </row>
    <row r="6986" spans="1:7">
      <c r="A6986" t="s">
        <v>4</v>
      </c>
      <c r="B6986" s="4" t="s">
        <v>5</v>
      </c>
      <c r="C6986" s="4" t="s">
        <v>10</v>
      </c>
      <c r="D6986" s="4" t="s">
        <v>14</v>
      </c>
    </row>
    <row r="6987" spans="1:7">
      <c r="A6987" t="n">
        <v>53937</v>
      </c>
      <c r="B6987" s="63" t="n">
        <v>96</v>
      </c>
      <c r="C6987" s="7" t="n">
        <v>65534</v>
      </c>
      <c r="D6987" s="7" t="n">
        <v>1</v>
      </c>
    </row>
    <row r="6988" spans="1:7">
      <c r="A6988" t="s">
        <v>4</v>
      </c>
      <c r="B6988" s="4" t="s">
        <v>5</v>
      </c>
      <c r="C6988" s="4" t="s">
        <v>10</v>
      </c>
      <c r="D6988" s="4" t="s">
        <v>14</v>
      </c>
      <c r="E6988" s="4" t="s">
        <v>19</v>
      </c>
      <c r="F6988" s="4" t="s">
        <v>19</v>
      </c>
      <c r="G6988" s="4" t="s">
        <v>19</v>
      </c>
    </row>
    <row r="6989" spans="1:7">
      <c r="A6989" t="n">
        <v>53941</v>
      </c>
      <c r="B6989" s="63" t="n">
        <v>96</v>
      </c>
      <c r="C6989" s="7" t="n">
        <v>65534</v>
      </c>
      <c r="D6989" s="7" t="n">
        <v>2</v>
      </c>
      <c r="E6989" s="7" t="n">
        <v>-6.48999977111816</v>
      </c>
      <c r="F6989" s="7" t="n">
        <v>12.5299997329712</v>
      </c>
      <c r="G6989" s="7" t="n">
        <v>78.4599990844727</v>
      </c>
    </row>
    <row r="6990" spans="1:7">
      <c r="A6990" t="s">
        <v>4</v>
      </c>
      <c r="B6990" s="4" t="s">
        <v>5</v>
      </c>
      <c r="C6990" s="4" t="s">
        <v>10</v>
      </c>
      <c r="D6990" s="4" t="s">
        <v>14</v>
      </c>
      <c r="E6990" s="4" t="s">
        <v>19</v>
      </c>
      <c r="F6990" s="4" t="s">
        <v>19</v>
      </c>
      <c r="G6990" s="4" t="s">
        <v>19</v>
      </c>
    </row>
    <row r="6991" spans="1:7">
      <c r="A6991" t="n">
        <v>53957</v>
      </c>
      <c r="B6991" s="63" t="n">
        <v>96</v>
      </c>
      <c r="C6991" s="7" t="n">
        <v>65534</v>
      </c>
      <c r="D6991" s="7" t="n">
        <v>2</v>
      </c>
      <c r="E6991" s="7" t="n">
        <v>-7.32000017166138</v>
      </c>
      <c r="F6991" s="7" t="n">
        <v>12.5299997329712</v>
      </c>
      <c r="G6991" s="7" t="n">
        <v>78.3000030517578</v>
      </c>
    </row>
    <row r="6992" spans="1:7">
      <c r="A6992" t="s">
        <v>4</v>
      </c>
      <c r="B6992" s="4" t="s">
        <v>5</v>
      </c>
      <c r="C6992" s="4" t="s">
        <v>10</v>
      </c>
      <c r="D6992" s="4" t="s">
        <v>14</v>
      </c>
      <c r="E6992" s="4" t="s">
        <v>19</v>
      </c>
      <c r="F6992" s="4" t="s">
        <v>19</v>
      </c>
      <c r="G6992" s="4" t="s">
        <v>19</v>
      </c>
    </row>
    <row r="6993" spans="1:8">
      <c r="A6993" t="n">
        <v>53973</v>
      </c>
      <c r="B6993" s="63" t="n">
        <v>96</v>
      </c>
      <c r="C6993" s="7" t="n">
        <v>65534</v>
      </c>
      <c r="D6993" s="7" t="n">
        <v>2</v>
      </c>
      <c r="E6993" s="7" t="n">
        <v>-8.19999980926514</v>
      </c>
      <c r="F6993" s="7" t="n">
        <v>12.5299997329712</v>
      </c>
      <c r="G6993" s="7" t="n">
        <v>78.9100036621094</v>
      </c>
    </row>
    <row r="6994" spans="1:8">
      <c r="A6994" t="s">
        <v>4</v>
      </c>
      <c r="B6994" s="4" t="s">
        <v>5</v>
      </c>
      <c r="C6994" s="4" t="s">
        <v>10</v>
      </c>
      <c r="D6994" s="4" t="s">
        <v>14</v>
      </c>
      <c r="E6994" s="4" t="s">
        <v>19</v>
      </c>
      <c r="F6994" s="4" t="s">
        <v>19</v>
      </c>
      <c r="G6994" s="4" t="s">
        <v>19</v>
      </c>
    </row>
    <row r="6995" spans="1:8">
      <c r="A6995" t="n">
        <v>53989</v>
      </c>
      <c r="B6995" s="63" t="n">
        <v>96</v>
      </c>
      <c r="C6995" s="7" t="n">
        <v>65534</v>
      </c>
      <c r="D6995" s="7" t="n">
        <v>2</v>
      </c>
      <c r="E6995" s="7" t="n">
        <v>-9.06999969482422</v>
      </c>
      <c r="F6995" s="7" t="n">
        <v>12.5299997329712</v>
      </c>
      <c r="G6995" s="7" t="n">
        <v>80.6500015258789</v>
      </c>
    </row>
    <row r="6996" spans="1:8">
      <c r="A6996" t="s">
        <v>4</v>
      </c>
      <c r="B6996" s="4" t="s">
        <v>5</v>
      </c>
      <c r="C6996" s="4" t="s">
        <v>10</v>
      </c>
      <c r="D6996" s="4" t="s">
        <v>14</v>
      </c>
      <c r="E6996" s="4" t="s">
        <v>19</v>
      </c>
      <c r="F6996" s="4" t="s">
        <v>19</v>
      </c>
      <c r="G6996" s="4" t="s">
        <v>19</v>
      </c>
    </row>
    <row r="6997" spans="1:8">
      <c r="A6997" t="n">
        <v>54005</v>
      </c>
      <c r="B6997" s="63" t="n">
        <v>96</v>
      </c>
      <c r="C6997" s="7" t="n">
        <v>65534</v>
      </c>
      <c r="D6997" s="7" t="n">
        <v>2</v>
      </c>
      <c r="E6997" s="7" t="n">
        <v>-14.210000038147</v>
      </c>
      <c r="F6997" s="7" t="n">
        <v>12.539999961853</v>
      </c>
      <c r="G6997" s="7" t="n">
        <v>91.8199996948242</v>
      </c>
    </row>
    <row r="6998" spans="1:8">
      <c r="A6998" t="s">
        <v>4</v>
      </c>
      <c r="B6998" s="4" t="s">
        <v>5</v>
      </c>
      <c r="C6998" s="4" t="s">
        <v>10</v>
      </c>
      <c r="D6998" s="4" t="s">
        <v>14</v>
      </c>
      <c r="E6998" s="4" t="s">
        <v>19</v>
      </c>
      <c r="F6998" s="4" t="s">
        <v>19</v>
      </c>
      <c r="G6998" s="4" t="s">
        <v>19</v>
      </c>
    </row>
    <row r="6999" spans="1:8">
      <c r="A6999" t="n">
        <v>54021</v>
      </c>
      <c r="B6999" s="63" t="n">
        <v>96</v>
      </c>
      <c r="C6999" s="7" t="n">
        <v>65534</v>
      </c>
      <c r="D6999" s="7" t="n">
        <v>2</v>
      </c>
      <c r="E6999" s="7" t="n">
        <v>-22.2299995422363</v>
      </c>
      <c r="F6999" s="7" t="n">
        <v>13.3699998855591</v>
      </c>
      <c r="G6999" s="7" t="n">
        <v>113.639999389648</v>
      </c>
    </row>
    <row r="7000" spans="1:8">
      <c r="A7000" t="s">
        <v>4</v>
      </c>
      <c r="B7000" s="4" t="s">
        <v>5</v>
      </c>
      <c r="C7000" s="4" t="s">
        <v>10</v>
      </c>
      <c r="D7000" s="4" t="s">
        <v>14</v>
      </c>
      <c r="E7000" s="4" t="s">
        <v>19</v>
      </c>
      <c r="F7000" s="4" t="s">
        <v>19</v>
      </c>
      <c r="G7000" s="4" t="s">
        <v>19</v>
      </c>
    </row>
    <row r="7001" spans="1:8">
      <c r="A7001" t="n">
        <v>54037</v>
      </c>
      <c r="B7001" s="63" t="n">
        <v>96</v>
      </c>
      <c r="C7001" s="7" t="n">
        <v>65534</v>
      </c>
      <c r="D7001" s="7" t="n">
        <v>2</v>
      </c>
      <c r="E7001" s="7" t="n">
        <v>-36.4500007629395</v>
      </c>
      <c r="F7001" s="7" t="n">
        <v>13.3199996948242</v>
      </c>
      <c r="G7001" s="7" t="n">
        <v>142.110000610352</v>
      </c>
    </row>
    <row r="7002" spans="1:8">
      <c r="A7002" t="s">
        <v>4</v>
      </c>
      <c r="B7002" s="4" t="s">
        <v>5</v>
      </c>
      <c r="C7002" s="4" t="s">
        <v>10</v>
      </c>
      <c r="D7002" s="4" t="s">
        <v>19</v>
      </c>
      <c r="E7002" s="4" t="s">
        <v>19</v>
      </c>
      <c r="F7002" s="4" t="s">
        <v>19</v>
      </c>
      <c r="G7002" s="4" t="s">
        <v>19</v>
      </c>
    </row>
    <row r="7003" spans="1:8">
      <c r="A7003" t="n">
        <v>54053</v>
      </c>
      <c r="B7003" s="85" t="n">
        <v>131</v>
      </c>
      <c r="C7003" s="7" t="n">
        <v>65534</v>
      </c>
      <c r="D7003" s="7" t="n">
        <v>1</v>
      </c>
      <c r="E7003" s="7" t="n">
        <v>2</v>
      </c>
      <c r="F7003" s="7" t="n">
        <v>0</v>
      </c>
      <c r="G7003" s="7" t="n">
        <v>0.100000001490116</v>
      </c>
    </row>
    <row r="7004" spans="1:8">
      <c r="A7004" t="s">
        <v>4</v>
      </c>
      <c r="B7004" s="4" t="s">
        <v>5</v>
      </c>
      <c r="C7004" s="4" t="s">
        <v>10</v>
      </c>
      <c r="D7004" s="4" t="s">
        <v>14</v>
      </c>
      <c r="E7004" s="4" t="s">
        <v>9</v>
      </c>
      <c r="F7004" s="4" t="s">
        <v>14</v>
      </c>
      <c r="G7004" s="4" t="s">
        <v>10</v>
      </c>
    </row>
    <row r="7005" spans="1:8">
      <c r="A7005" t="n">
        <v>54072</v>
      </c>
      <c r="B7005" s="63" t="n">
        <v>96</v>
      </c>
      <c r="C7005" s="7" t="n">
        <v>65534</v>
      </c>
      <c r="D7005" s="7" t="n">
        <v>0</v>
      </c>
      <c r="E7005" s="7" t="n">
        <v>1090519040</v>
      </c>
      <c r="F7005" s="7" t="n">
        <v>0</v>
      </c>
      <c r="G7005" s="7" t="n">
        <v>0</v>
      </c>
    </row>
    <row r="7006" spans="1:8">
      <c r="A7006" t="s">
        <v>4</v>
      </c>
      <c r="B7006" s="4" t="s">
        <v>5</v>
      </c>
      <c r="C7006" s="4" t="s">
        <v>10</v>
      </c>
      <c r="D7006" s="4" t="s">
        <v>14</v>
      </c>
    </row>
    <row r="7007" spans="1:8">
      <c r="A7007" t="n">
        <v>54083</v>
      </c>
      <c r="B7007" s="56" t="n">
        <v>56</v>
      </c>
      <c r="C7007" s="7" t="n">
        <v>65534</v>
      </c>
      <c r="D7007" s="7" t="n">
        <v>0</v>
      </c>
    </row>
    <row r="7008" spans="1:8">
      <c r="A7008" t="s">
        <v>4</v>
      </c>
      <c r="B7008" s="4" t="s">
        <v>5</v>
      </c>
    </row>
    <row r="7009" spans="1:7">
      <c r="A7009" t="n">
        <v>54087</v>
      </c>
      <c r="B7009" s="5" t="n">
        <v>1</v>
      </c>
    </row>
    <row r="7010" spans="1:7" s="3" customFormat="1" customHeight="0">
      <c r="A7010" s="3" t="s">
        <v>2</v>
      </c>
      <c r="B7010" s="3" t="s">
        <v>554</v>
      </c>
    </row>
    <row r="7011" spans="1:7">
      <c r="A7011" t="s">
        <v>4</v>
      </c>
      <c r="B7011" s="4" t="s">
        <v>5</v>
      </c>
      <c r="C7011" s="4" t="s">
        <v>10</v>
      </c>
      <c r="D7011" s="4" t="s">
        <v>10</v>
      </c>
      <c r="E7011" s="4" t="s">
        <v>10</v>
      </c>
    </row>
    <row r="7012" spans="1:7">
      <c r="A7012" t="n">
        <v>54088</v>
      </c>
      <c r="B7012" s="42" t="n">
        <v>61</v>
      </c>
      <c r="C7012" s="7" t="n">
        <v>65534</v>
      </c>
      <c r="D7012" s="7" t="n">
        <v>65533</v>
      </c>
      <c r="E7012" s="7" t="n">
        <v>1000</v>
      </c>
    </row>
    <row r="7013" spans="1:7">
      <c r="A7013" t="s">
        <v>4</v>
      </c>
      <c r="B7013" s="4" t="s">
        <v>5</v>
      </c>
      <c r="C7013" s="4" t="s">
        <v>10</v>
      </c>
    </row>
    <row r="7014" spans="1:7">
      <c r="A7014" t="n">
        <v>54095</v>
      </c>
      <c r="B7014" s="26" t="n">
        <v>16</v>
      </c>
      <c r="C7014" s="7" t="n">
        <v>2000</v>
      </c>
    </row>
    <row r="7015" spans="1:7">
      <c r="A7015" t="s">
        <v>4</v>
      </c>
      <c r="B7015" s="4" t="s">
        <v>5</v>
      </c>
      <c r="C7015" s="4" t="s">
        <v>10</v>
      </c>
      <c r="D7015" s="4" t="s">
        <v>14</v>
      </c>
      <c r="E7015" s="4" t="s">
        <v>6</v>
      </c>
      <c r="F7015" s="4" t="s">
        <v>19</v>
      </c>
      <c r="G7015" s="4" t="s">
        <v>19</v>
      </c>
      <c r="H7015" s="4" t="s">
        <v>19</v>
      </c>
    </row>
    <row r="7016" spans="1:7">
      <c r="A7016" t="n">
        <v>54098</v>
      </c>
      <c r="B7016" s="40" t="n">
        <v>48</v>
      </c>
      <c r="C7016" s="7" t="n">
        <v>65534</v>
      </c>
      <c r="D7016" s="7" t="n">
        <v>0</v>
      </c>
      <c r="E7016" s="7" t="s">
        <v>551</v>
      </c>
      <c r="F7016" s="7" t="n">
        <v>0.5</v>
      </c>
      <c r="G7016" s="7" t="n">
        <v>0.800000011920929</v>
      </c>
      <c r="H7016" s="7" t="n">
        <v>0</v>
      </c>
    </row>
    <row r="7017" spans="1:7">
      <c r="A7017" t="s">
        <v>4</v>
      </c>
      <c r="B7017" s="4" t="s">
        <v>5</v>
      </c>
      <c r="C7017" s="4" t="s">
        <v>10</v>
      </c>
      <c r="D7017" s="4" t="s">
        <v>14</v>
      </c>
    </row>
    <row r="7018" spans="1:7">
      <c r="A7018" t="n">
        <v>54121</v>
      </c>
      <c r="B7018" s="63" t="n">
        <v>96</v>
      </c>
      <c r="C7018" s="7" t="n">
        <v>65534</v>
      </c>
      <c r="D7018" s="7" t="n">
        <v>1</v>
      </c>
    </row>
    <row r="7019" spans="1:7">
      <c r="A7019" t="s">
        <v>4</v>
      </c>
      <c r="B7019" s="4" t="s">
        <v>5</v>
      </c>
      <c r="C7019" s="4" t="s">
        <v>10</v>
      </c>
      <c r="D7019" s="4" t="s">
        <v>14</v>
      </c>
      <c r="E7019" s="4" t="s">
        <v>19</v>
      </c>
      <c r="F7019" s="4" t="s">
        <v>19</v>
      </c>
      <c r="G7019" s="4" t="s">
        <v>19</v>
      </c>
    </row>
    <row r="7020" spans="1:7">
      <c r="A7020" t="n">
        <v>54125</v>
      </c>
      <c r="B7020" s="63" t="n">
        <v>96</v>
      </c>
      <c r="C7020" s="7" t="n">
        <v>65534</v>
      </c>
      <c r="D7020" s="7" t="n">
        <v>2</v>
      </c>
      <c r="E7020" s="7" t="n">
        <v>-10.9200000762939</v>
      </c>
      <c r="F7020" s="7" t="n">
        <v>12.539999961853</v>
      </c>
      <c r="G7020" s="7" t="n">
        <v>77.9400024414063</v>
      </c>
    </row>
    <row r="7021" spans="1:7">
      <c r="A7021" t="s">
        <v>4</v>
      </c>
      <c r="B7021" s="4" t="s">
        <v>5</v>
      </c>
      <c r="C7021" s="4" t="s">
        <v>10</v>
      </c>
      <c r="D7021" s="4" t="s">
        <v>14</v>
      </c>
      <c r="E7021" s="4" t="s">
        <v>19</v>
      </c>
      <c r="F7021" s="4" t="s">
        <v>19</v>
      </c>
      <c r="G7021" s="4" t="s">
        <v>19</v>
      </c>
    </row>
    <row r="7022" spans="1:7">
      <c r="A7022" t="n">
        <v>54141</v>
      </c>
      <c r="B7022" s="63" t="n">
        <v>96</v>
      </c>
      <c r="C7022" s="7" t="n">
        <v>65534</v>
      </c>
      <c r="D7022" s="7" t="n">
        <v>2</v>
      </c>
      <c r="E7022" s="7" t="n">
        <v>-10.3299999237061</v>
      </c>
      <c r="F7022" s="7" t="n">
        <v>12.539999961853</v>
      </c>
      <c r="G7022" s="7" t="n">
        <v>78.2300033569336</v>
      </c>
    </row>
    <row r="7023" spans="1:7">
      <c r="A7023" t="s">
        <v>4</v>
      </c>
      <c r="B7023" s="4" t="s">
        <v>5</v>
      </c>
      <c r="C7023" s="4" t="s">
        <v>10</v>
      </c>
      <c r="D7023" s="4" t="s">
        <v>14</v>
      </c>
      <c r="E7023" s="4" t="s">
        <v>19</v>
      </c>
      <c r="F7023" s="4" t="s">
        <v>19</v>
      </c>
      <c r="G7023" s="4" t="s">
        <v>19</v>
      </c>
    </row>
    <row r="7024" spans="1:7">
      <c r="A7024" t="n">
        <v>54157</v>
      </c>
      <c r="B7024" s="63" t="n">
        <v>96</v>
      </c>
      <c r="C7024" s="7" t="n">
        <v>65534</v>
      </c>
      <c r="D7024" s="7" t="n">
        <v>2</v>
      </c>
      <c r="E7024" s="7" t="n">
        <v>-9.06999969482422</v>
      </c>
      <c r="F7024" s="7" t="n">
        <v>12.5299997329712</v>
      </c>
      <c r="G7024" s="7" t="n">
        <v>80.6500015258789</v>
      </c>
    </row>
    <row r="7025" spans="1:8">
      <c r="A7025" t="s">
        <v>4</v>
      </c>
      <c r="B7025" s="4" t="s">
        <v>5</v>
      </c>
      <c r="C7025" s="4" t="s">
        <v>10</v>
      </c>
      <c r="D7025" s="4" t="s">
        <v>14</v>
      </c>
      <c r="E7025" s="4" t="s">
        <v>19</v>
      </c>
      <c r="F7025" s="4" t="s">
        <v>19</v>
      </c>
      <c r="G7025" s="4" t="s">
        <v>19</v>
      </c>
    </row>
    <row r="7026" spans="1:8">
      <c r="A7026" t="n">
        <v>54173</v>
      </c>
      <c r="B7026" s="63" t="n">
        <v>96</v>
      </c>
      <c r="C7026" s="7" t="n">
        <v>65534</v>
      </c>
      <c r="D7026" s="7" t="n">
        <v>2</v>
      </c>
      <c r="E7026" s="7" t="n">
        <v>-11.3000001907349</v>
      </c>
      <c r="F7026" s="7" t="n">
        <v>12.539999961853</v>
      </c>
      <c r="G7026" s="7" t="n">
        <v>81.4700012207031</v>
      </c>
    </row>
    <row r="7027" spans="1:8">
      <c r="A7027" t="s">
        <v>4</v>
      </c>
      <c r="B7027" s="4" t="s">
        <v>5</v>
      </c>
      <c r="C7027" s="4" t="s">
        <v>10</v>
      </c>
      <c r="D7027" s="4" t="s">
        <v>14</v>
      </c>
      <c r="E7027" s="4" t="s">
        <v>19</v>
      </c>
      <c r="F7027" s="4" t="s">
        <v>19</v>
      </c>
      <c r="G7027" s="4" t="s">
        <v>19</v>
      </c>
    </row>
    <row r="7028" spans="1:8">
      <c r="A7028" t="n">
        <v>54189</v>
      </c>
      <c r="B7028" s="63" t="n">
        <v>96</v>
      </c>
      <c r="C7028" s="7" t="n">
        <v>65534</v>
      </c>
      <c r="D7028" s="7" t="n">
        <v>2</v>
      </c>
      <c r="E7028" s="7" t="n">
        <v>-14.5699996948242</v>
      </c>
      <c r="F7028" s="7" t="n">
        <v>12.539999961853</v>
      </c>
      <c r="G7028" s="7" t="n">
        <v>89.4300003051758</v>
      </c>
    </row>
    <row r="7029" spans="1:8">
      <c r="A7029" t="s">
        <v>4</v>
      </c>
      <c r="B7029" s="4" t="s">
        <v>5</v>
      </c>
      <c r="C7029" s="4" t="s">
        <v>10</v>
      </c>
      <c r="D7029" s="4" t="s">
        <v>14</v>
      </c>
      <c r="E7029" s="4" t="s">
        <v>19</v>
      </c>
      <c r="F7029" s="4" t="s">
        <v>19</v>
      </c>
      <c r="G7029" s="4" t="s">
        <v>19</v>
      </c>
    </row>
    <row r="7030" spans="1:8">
      <c r="A7030" t="n">
        <v>54205</v>
      </c>
      <c r="B7030" s="63" t="n">
        <v>96</v>
      </c>
      <c r="C7030" s="7" t="n">
        <v>65534</v>
      </c>
      <c r="D7030" s="7" t="n">
        <v>2</v>
      </c>
      <c r="E7030" s="7" t="n">
        <v>-22.0599994659424</v>
      </c>
      <c r="F7030" s="7" t="n">
        <v>13.2200002670288</v>
      </c>
      <c r="G7030" s="7" t="n">
        <v>110.470001220703</v>
      </c>
    </row>
    <row r="7031" spans="1:8">
      <c r="A7031" t="s">
        <v>4</v>
      </c>
      <c r="B7031" s="4" t="s">
        <v>5</v>
      </c>
      <c r="C7031" s="4" t="s">
        <v>10</v>
      </c>
      <c r="D7031" s="4" t="s">
        <v>14</v>
      </c>
      <c r="E7031" s="4" t="s">
        <v>19</v>
      </c>
      <c r="F7031" s="4" t="s">
        <v>19</v>
      </c>
      <c r="G7031" s="4" t="s">
        <v>19</v>
      </c>
    </row>
    <row r="7032" spans="1:8">
      <c r="A7032" t="n">
        <v>54221</v>
      </c>
      <c r="B7032" s="63" t="n">
        <v>96</v>
      </c>
      <c r="C7032" s="7" t="n">
        <v>65534</v>
      </c>
      <c r="D7032" s="7" t="n">
        <v>2</v>
      </c>
      <c r="E7032" s="7" t="n">
        <v>-36.0299987792969</v>
      </c>
      <c r="F7032" s="7" t="n">
        <v>13.3199996948242</v>
      </c>
      <c r="G7032" s="7" t="n">
        <v>138.809997558594</v>
      </c>
    </row>
    <row r="7033" spans="1:8">
      <c r="A7033" t="s">
        <v>4</v>
      </c>
      <c r="B7033" s="4" t="s">
        <v>5</v>
      </c>
      <c r="C7033" s="4" t="s">
        <v>10</v>
      </c>
      <c r="D7033" s="4" t="s">
        <v>19</v>
      </c>
      <c r="E7033" s="4" t="s">
        <v>19</v>
      </c>
      <c r="F7033" s="4" t="s">
        <v>19</v>
      </c>
      <c r="G7033" s="4" t="s">
        <v>19</v>
      </c>
    </row>
    <row r="7034" spans="1:8">
      <c r="A7034" t="n">
        <v>54237</v>
      </c>
      <c r="B7034" s="85" t="n">
        <v>131</v>
      </c>
      <c r="C7034" s="7" t="n">
        <v>65534</v>
      </c>
      <c r="D7034" s="7" t="n">
        <v>1</v>
      </c>
      <c r="E7034" s="7" t="n">
        <v>2</v>
      </c>
      <c r="F7034" s="7" t="n">
        <v>0</v>
      </c>
      <c r="G7034" s="7" t="n">
        <v>0.100000001490116</v>
      </c>
    </row>
    <row r="7035" spans="1:8">
      <c r="A7035" t="s">
        <v>4</v>
      </c>
      <c r="B7035" s="4" t="s">
        <v>5</v>
      </c>
      <c r="C7035" s="4" t="s">
        <v>10</v>
      </c>
      <c r="D7035" s="4" t="s">
        <v>14</v>
      </c>
      <c r="E7035" s="4" t="s">
        <v>9</v>
      </c>
      <c r="F7035" s="4" t="s">
        <v>14</v>
      </c>
      <c r="G7035" s="4" t="s">
        <v>10</v>
      </c>
    </row>
    <row r="7036" spans="1:8">
      <c r="A7036" t="n">
        <v>54256</v>
      </c>
      <c r="B7036" s="63" t="n">
        <v>96</v>
      </c>
      <c r="C7036" s="7" t="n">
        <v>65534</v>
      </c>
      <c r="D7036" s="7" t="n">
        <v>0</v>
      </c>
      <c r="E7036" s="7" t="n">
        <v>1090519040</v>
      </c>
      <c r="F7036" s="7" t="n">
        <v>0</v>
      </c>
      <c r="G7036" s="7" t="n">
        <v>0</v>
      </c>
    </row>
    <row r="7037" spans="1:8">
      <c r="A7037" t="s">
        <v>4</v>
      </c>
      <c r="B7037" s="4" t="s">
        <v>5</v>
      </c>
      <c r="C7037" s="4" t="s">
        <v>10</v>
      </c>
      <c r="D7037" s="4" t="s">
        <v>14</v>
      </c>
    </row>
    <row r="7038" spans="1:8">
      <c r="A7038" t="n">
        <v>54267</v>
      </c>
      <c r="B7038" s="56" t="n">
        <v>56</v>
      </c>
      <c r="C7038" s="7" t="n">
        <v>65534</v>
      </c>
      <c r="D7038" s="7" t="n">
        <v>0</v>
      </c>
    </row>
    <row r="7039" spans="1:8">
      <c r="A7039" t="s">
        <v>4</v>
      </c>
      <c r="B7039" s="4" t="s">
        <v>5</v>
      </c>
    </row>
    <row r="7040" spans="1:8">
      <c r="A7040" t="n">
        <v>54271</v>
      </c>
      <c r="B7040" s="5" t="n">
        <v>1</v>
      </c>
    </row>
    <row r="7041" spans="1:7" s="3" customFormat="1" customHeight="0">
      <c r="A7041" s="3" t="s">
        <v>2</v>
      </c>
      <c r="B7041" s="3" t="s">
        <v>555</v>
      </c>
    </row>
    <row r="7042" spans="1:7">
      <c r="A7042" t="s">
        <v>4</v>
      </c>
      <c r="B7042" s="4" t="s">
        <v>5</v>
      </c>
      <c r="C7042" s="4" t="s">
        <v>10</v>
      </c>
      <c r="D7042" s="4" t="s">
        <v>14</v>
      </c>
    </row>
    <row r="7043" spans="1:7">
      <c r="A7043" t="n">
        <v>54272</v>
      </c>
      <c r="B7043" s="63" t="n">
        <v>96</v>
      </c>
      <c r="C7043" s="7" t="n">
        <v>65534</v>
      </c>
      <c r="D7043" s="7" t="n">
        <v>1</v>
      </c>
    </row>
    <row r="7044" spans="1:7">
      <c r="A7044" t="s">
        <v>4</v>
      </c>
      <c r="B7044" s="4" t="s">
        <v>5</v>
      </c>
      <c r="C7044" s="4" t="s">
        <v>10</v>
      </c>
      <c r="D7044" s="4" t="s">
        <v>14</v>
      </c>
      <c r="E7044" s="4" t="s">
        <v>14</v>
      </c>
      <c r="F7044" s="4" t="s">
        <v>6</v>
      </c>
    </row>
    <row r="7045" spans="1:7">
      <c r="A7045" t="n">
        <v>54276</v>
      </c>
      <c r="B7045" s="47" t="n">
        <v>47</v>
      </c>
      <c r="C7045" s="7" t="n">
        <v>65534</v>
      </c>
      <c r="D7045" s="7" t="n">
        <v>0</v>
      </c>
      <c r="E7045" s="7" t="n">
        <v>0</v>
      </c>
      <c r="F7045" s="7" t="s">
        <v>235</v>
      </c>
    </row>
    <row r="7046" spans="1:7">
      <c r="A7046" t="s">
        <v>4</v>
      </c>
      <c r="B7046" s="4" t="s">
        <v>5</v>
      </c>
      <c r="C7046" s="4" t="s">
        <v>10</v>
      </c>
      <c r="D7046" s="4" t="s">
        <v>14</v>
      </c>
      <c r="E7046" s="4" t="s">
        <v>19</v>
      </c>
      <c r="F7046" s="4" t="s">
        <v>19</v>
      </c>
      <c r="G7046" s="4" t="s">
        <v>19</v>
      </c>
    </row>
    <row r="7047" spans="1:7">
      <c r="A7047" t="n">
        <v>54294</v>
      </c>
      <c r="B7047" s="63" t="n">
        <v>96</v>
      </c>
      <c r="C7047" s="7" t="n">
        <v>65534</v>
      </c>
      <c r="D7047" s="7" t="n">
        <v>2</v>
      </c>
      <c r="E7047" s="7" t="n">
        <v>-17.2600002288818</v>
      </c>
      <c r="F7047" s="7" t="n">
        <v>12.6199998855591</v>
      </c>
      <c r="G7047" s="7" t="n">
        <v>97.3000030517578</v>
      </c>
    </row>
    <row r="7048" spans="1:7">
      <c r="A7048" t="s">
        <v>4</v>
      </c>
      <c r="B7048" s="4" t="s">
        <v>5</v>
      </c>
      <c r="C7048" s="4" t="s">
        <v>10</v>
      </c>
      <c r="D7048" s="4" t="s">
        <v>14</v>
      </c>
      <c r="E7048" s="4" t="s">
        <v>19</v>
      </c>
      <c r="F7048" s="4" t="s">
        <v>19</v>
      </c>
      <c r="G7048" s="4" t="s">
        <v>19</v>
      </c>
    </row>
    <row r="7049" spans="1:7">
      <c r="A7049" t="n">
        <v>54310</v>
      </c>
      <c r="B7049" s="63" t="n">
        <v>96</v>
      </c>
      <c r="C7049" s="7" t="n">
        <v>65534</v>
      </c>
      <c r="D7049" s="7" t="n">
        <v>2</v>
      </c>
      <c r="E7049" s="7" t="n">
        <v>-24.3700008392334</v>
      </c>
      <c r="F7049" s="7" t="n">
        <v>13.5500001907349</v>
      </c>
      <c r="G7049" s="7" t="n">
        <v>117.349998474121</v>
      </c>
    </row>
    <row r="7050" spans="1:7">
      <c r="A7050" t="s">
        <v>4</v>
      </c>
      <c r="B7050" s="4" t="s">
        <v>5</v>
      </c>
      <c r="C7050" s="4" t="s">
        <v>10</v>
      </c>
      <c r="D7050" s="4" t="s">
        <v>14</v>
      </c>
      <c r="E7050" s="4" t="s">
        <v>19</v>
      </c>
      <c r="F7050" s="4" t="s">
        <v>19</v>
      </c>
      <c r="G7050" s="4" t="s">
        <v>19</v>
      </c>
    </row>
    <row r="7051" spans="1:7">
      <c r="A7051" t="n">
        <v>54326</v>
      </c>
      <c r="B7051" s="63" t="n">
        <v>96</v>
      </c>
      <c r="C7051" s="7" t="n">
        <v>65534</v>
      </c>
      <c r="D7051" s="7" t="n">
        <v>2</v>
      </c>
      <c r="E7051" s="7" t="n">
        <v>-38.6399993896484</v>
      </c>
      <c r="F7051" s="7" t="n">
        <v>13.3100004196167</v>
      </c>
      <c r="G7051" s="7" t="n">
        <v>146.630004882813</v>
      </c>
    </row>
    <row r="7052" spans="1:7">
      <c r="A7052" t="s">
        <v>4</v>
      </c>
      <c r="B7052" s="4" t="s">
        <v>5</v>
      </c>
      <c r="C7052" s="4" t="s">
        <v>10</v>
      </c>
      <c r="D7052" s="4" t="s">
        <v>14</v>
      </c>
      <c r="E7052" s="4" t="s">
        <v>9</v>
      </c>
      <c r="F7052" s="4" t="s">
        <v>14</v>
      </c>
      <c r="G7052" s="4" t="s">
        <v>10</v>
      </c>
    </row>
    <row r="7053" spans="1:7">
      <c r="A7053" t="n">
        <v>54342</v>
      </c>
      <c r="B7053" s="63" t="n">
        <v>96</v>
      </c>
      <c r="C7053" s="7" t="n">
        <v>65534</v>
      </c>
      <c r="D7053" s="7" t="n">
        <v>0</v>
      </c>
      <c r="E7053" s="7" t="n">
        <v>1083179008</v>
      </c>
      <c r="F7053" s="7" t="n">
        <v>0</v>
      </c>
      <c r="G7053" s="7" t="n">
        <v>0</v>
      </c>
    </row>
    <row r="7054" spans="1:7">
      <c r="A7054" t="s">
        <v>4</v>
      </c>
      <c r="B7054" s="4" t="s">
        <v>5</v>
      </c>
      <c r="C7054" s="4" t="s">
        <v>10</v>
      </c>
      <c r="D7054" s="4" t="s">
        <v>14</v>
      </c>
    </row>
    <row r="7055" spans="1:7">
      <c r="A7055" t="n">
        <v>54353</v>
      </c>
      <c r="B7055" s="56" t="n">
        <v>56</v>
      </c>
      <c r="C7055" s="7" t="n">
        <v>65534</v>
      </c>
      <c r="D7055" s="7" t="n">
        <v>0</v>
      </c>
    </row>
    <row r="7056" spans="1:7">
      <c r="A7056" t="s">
        <v>4</v>
      </c>
      <c r="B7056" s="4" t="s">
        <v>5</v>
      </c>
    </row>
    <row r="7057" spans="1:7">
      <c r="A7057" t="n">
        <v>54357</v>
      </c>
      <c r="B7057" s="5" t="n">
        <v>1</v>
      </c>
    </row>
    <row r="7058" spans="1:7" s="3" customFormat="1" customHeight="0">
      <c r="A7058" s="3" t="s">
        <v>2</v>
      </c>
      <c r="B7058" s="3" t="s">
        <v>556</v>
      </c>
    </row>
    <row r="7059" spans="1:7">
      <c r="A7059" t="s">
        <v>4</v>
      </c>
      <c r="B7059" s="4" t="s">
        <v>5</v>
      </c>
      <c r="C7059" s="4" t="s">
        <v>10</v>
      </c>
      <c r="D7059" s="4" t="s">
        <v>14</v>
      </c>
    </row>
    <row r="7060" spans="1:7">
      <c r="A7060" t="n">
        <v>54360</v>
      </c>
      <c r="B7060" s="63" t="n">
        <v>96</v>
      </c>
      <c r="C7060" s="7" t="n">
        <v>65534</v>
      </c>
      <c r="D7060" s="7" t="n">
        <v>1</v>
      </c>
    </row>
    <row r="7061" spans="1:7">
      <c r="A7061" t="s">
        <v>4</v>
      </c>
      <c r="B7061" s="4" t="s">
        <v>5</v>
      </c>
      <c r="C7061" s="4" t="s">
        <v>10</v>
      </c>
      <c r="D7061" s="4" t="s">
        <v>14</v>
      </c>
      <c r="E7061" s="4" t="s">
        <v>14</v>
      </c>
      <c r="F7061" s="4" t="s">
        <v>6</v>
      </c>
    </row>
    <row r="7062" spans="1:7">
      <c r="A7062" t="n">
        <v>54364</v>
      </c>
      <c r="B7062" s="47" t="n">
        <v>47</v>
      </c>
      <c r="C7062" s="7" t="n">
        <v>65534</v>
      </c>
      <c r="D7062" s="7" t="n">
        <v>0</v>
      </c>
      <c r="E7062" s="7" t="n">
        <v>0</v>
      </c>
      <c r="F7062" s="7" t="s">
        <v>235</v>
      </c>
    </row>
    <row r="7063" spans="1:7">
      <c r="A7063" t="s">
        <v>4</v>
      </c>
      <c r="B7063" s="4" t="s">
        <v>5</v>
      </c>
      <c r="C7063" s="4" t="s">
        <v>10</v>
      </c>
      <c r="D7063" s="4" t="s">
        <v>14</v>
      </c>
      <c r="E7063" s="4" t="s">
        <v>19</v>
      </c>
      <c r="F7063" s="4" t="s">
        <v>19</v>
      </c>
      <c r="G7063" s="4" t="s">
        <v>19</v>
      </c>
    </row>
    <row r="7064" spans="1:7">
      <c r="A7064" t="n">
        <v>54382</v>
      </c>
      <c r="B7064" s="63" t="n">
        <v>96</v>
      </c>
      <c r="C7064" s="7" t="n">
        <v>65534</v>
      </c>
      <c r="D7064" s="7" t="n">
        <v>2</v>
      </c>
      <c r="E7064" s="7" t="n">
        <v>-17.1000003814697</v>
      </c>
      <c r="F7064" s="7" t="n">
        <v>12.5799999237061</v>
      </c>
      <c r="G7064" s="7" t="n">
        <v>95.4000015258789</v>
      </c>
    </row>
    <row r="7065" spans="1:7">
      <c r="A7065" t="s">
        <v>4</v>
      </c>
      <c r="B7065" s="4" t="s">
        <v>5</v>
      </c>
      <c r="C7065" s="4" t="s">
        <v>10</v>
      </c>
      <c r="D7065" s="4" t="s">
        <v>14</v>
      </c>
      <c r="E7065" s="4" t="s">
        <v>19</v>
      </c>
      <c r="F7065" s="4" t="s">
        <v>19</v>
      </c>
      <c r="G7065" s="4" t="s">
        <v>19</v>
      </c>
    </row>
    <row r="7066" spans="1:7">
      <c r="A7066" t="n">
        <v>54398</v>
      </c>
      <c r="B7066" s="63" t="n">
        <v>96</v>
      </c>
      <c r="C7066" s="7" t="n">
        <v>65534</v>
      </c>
      <c r="D7066" s="7" t="n">
        <v>2</v>
      </c>
      <c r="E7066" s="7" t="n">
        <v>-24.5300006866455</v>
      </c>
      <c r="F7066" s="7" t="n">
        <v>13.4899997711182</v>
      </c>
      <c r="G7066" s="7" t="n">
        <v>115.680000305176</v>
      </c>
    </row>
    <row r="7067" spans="1:7">
      <c r="A7067" t="s">
        <v>4</v>
      </c>
      <c r="B7067" s="4" t="s">
        <v>5</v>
      </c>
      <c r="C7067" s="4" t="s">
        <v>10</v>
      </c>
      <c r="D7067" s="4" t="s">
        <v>14</v>
      </c>
      <c r="E7067" s="4" t="s">
        <v>19</v>
      </c>
      <c r="F7067" s="4" t="s">
        <v>19</v>
      </c>
      <c r="G7067" s="4" t="s">
        <v>19</v>
      </c>
    </row>
    <row r="7068" spans="1:7">
      <c r="A7068" t="n">
        <v>54414</v>
      </c>
      <c r="B7068" s="63" t="n">
        <v>96</v>
      </c>
      <c r="C7068" s="7" t="n">
        <v>65534</v>
      </c>
      <c r="D7068" s="7" t="n">
        <v>2</v>
      </c>
      <c r="E7068" s="7" t="n">
        <v>-38.4199981689453</v>
      </c>
      <c r="F7068" s="7" t="n">
        <v>13.3100004196167</v>
      </c>
      <c r="G7068" s="7" t="n">
        <v>144.910003662109</v>
      </c>
    </row>
    <row r="7069" spans="1:7">
      <c r="A7069" t="s">
        <v>4</v>
      </c>
      <c r="B7069" s="4" t="s">
        <v>5</v>
      </c>
      <c r="C7069" s="4" t="s">
        <v>10</v>
      </c>
      <c r="D7069" s="4" t="s">
        <v>14</v>
      </c>
      <c r="E7069" s="4" t="s">
        <v>9</v>
      </c>
      <c r="F7069" s="4" t="s">
        <v>14</v>
      </c>
      <c r="G7069" s="4" t="s">
        <v>10</v>
      </c>
    </row>
    <row r="7070" spans="1:7">
      <c r="A7070" t="n">
        <v>54430</v>
      </c>
      <c r="B7070" s="63" t="n">
        <v>96</v>
      </c>
      <c r="C7070" s="7" t="n">
        <v>65534</v>
      </c>
      <c r="D7070" s="7" t="n">
        <v>0</v>
      </c>
      <c r="E7070" s="7" t="n">
        <v>1083179008</v>
      </c>
      <c r="F7070" s="7" t="n">
        <v>0</v>
      </c>
      <c r="G7070" s="7" t="n">
        <v>0</v>
      </c>
    </row>
    <row r="7071" spans="1:7">
      <c r="A7071" t="s">
        <v>4</v>
      </c>
      <c r="B7071" s="4" t="s">
        <v>5</v>
      </c>
      <c r="C7071" s="4" t="s">
        <v>10</v>
      </c>
      <c r="D7071" s="4" t="s">
        <v>14</v>
      </c>
    </row>
    <row r="7072" spans="1:7">
      <c r="A7072" t="n">
        <v>54441</v>
      </c>
      <c r="B7072" s="56" t="n">
        <v>56</v>
      </c>
      <c r="C7072" s="7" t="n">
        <v>65534</v>
      </c>
      <c r="D7072" s="7" t="n">
        <v>0</v>
      </c>
    </row>
    <row r="7073" spans="1:7">
      <c r="A7073" t="s">
        <v>4</v>
      </c>
      <c r="B7073" s="4" t="s">
        <v>5</v>
      </c>
    </row>
    <row r="7074" spans="1:7">
      <c r="A7074" t="n">
        <v>54445</v>
      </c>
      <c r="B7074" s="5" t="n">
        <v>1</v>
      </c>
    </row>
    <row r="7075" spans="1:7" s="3" customFormat="1" customHeight="0">
      <c r="A7075" s="3" t="s">
        <v>2</v>
      </c>
      <c r="B7075" s="3" t="s">
        <v>557</v>
      </c>
    </row>
    <row r="7076" spans="1:7">
      <c r="A7076" t="s">
        <v>4</v>
      </c>
      <c r="B7076" s="4" t="s">
        <v>5</v>
      </c>
      <c r="C7076" s="4" t="s">
        <v>10</v>
      </c>
      <c r="D7076" s="4" t="s">
        <v>14</v>
      </c>
    </row>
    <row r="7077" spans="1:7">
      <c r="A7077" t="n">
        <v>54448</v>
      </c>
      <c r="B7077" s="63" t="n">
        <v>96</v>
      </c>
      <c r="C7077" s="7" t="n">
        <v>65534</v>
      </c>
      <c r="D7077" s="7" t="n">
        <v>1</v>
      </c>
    </row>
    <row r="7078" spans="1:7">
      <c r="A7078" t="s">
        <v>4</v>
      </c>
      <c r="B7078" s="4" t="s">
        <v>5</v>
      </c>
      <c r="C7078" s="4" t="s">
        <v>10</v>
      </c>
      <c r="D7078" s="4" t="s">
        <v>14</v>
      </c>
      <c r="E7078" s="4" t="s">
        <v>14</v>
      </c>
      <c r="F7078" s="4" t="s">
        <v>6</v>
      </c>
    </row>
    <row r="7079" spans="1:7">
      <c r="A7079" t="n">
        <v>54452</v>
      </c>
      <c r="B7079" s="47" t="n">
        <v>47</v>
      </c>
      <c r="C7079" s="7" t="n">
        <v>65534</v>
      </c>
      <c r="D7079" s="7" t="n">
        <v>0</v>
      </c>
      <c r="E7079" s="7" t="n">
        <v>0</v>
      </c>
      <c r="F7079" s="7" t="s">
        <v>235</v>
      </c>
    </row>
    <row r="7080" spans="1:7">
      <c r="A7080" t="s">
        <v>4</v>
      </c>
      <c r="B7080" s="4" t="s">
        <v>5</v>
      </c>
      <c r="C7080" s="4" t="s">
        <v>10</v>
      </c>
      <c r="D7080" s="4" t="s">
        <v>14</v>
      </c>
      <c r="E7080" s="4" t="s">
        <v>19</v>
      </c>
      <c r="F7080" s="4" t="s">
        <v>19</v>
      </c>
      <c r="G7080" s="4" t="s">
        <v>19</v>
      </c>
    </row>
    <row r="7081" spans="1:7">
      <c r="A7081" t="n">
        <v>54470</v>
      </c>
      <c r="B7081" s="63" t="n">
        <v>96</v>
      </c>
      <c r="C7081" s="7" t="n">
        <v>65534</v>
      </c>
      <c r="D7081" s="7" t="n">
        <v>2</v>
      </c>
      <c r="E7081" s="7" t="n">
        <v>-14.9399995803833</v>
      </c>
      <c r="F7081" s="7" t="n">
        <v>12.5500001907349</v>
      </c>
      <c r="G7081" s="7" t="n">
        <v>94.4800033569336</v>
      </c>
    </row>
    <row r="7082" spans="1:7">
      <c r="A7082" t="s">
        <v>4</v>
      </c>
      <c r="B7082" s="4" t="s">
        <v>5</v>
      </c>
      <c r="C7082" s="4" t="s">
        <v>10</v>
      </c>
      <c r="D7082" s="4" t="s">
        <v>14</v>
      </c>
      <c r="E7082" s="4" t="s">
        <v>19</v>
      </c>
      <c r="F7082" s="4" t="s">
        <v>19</v>
      </c>
      <c r="G7082" s="4" t="s">
        <v>19</v>
      </c>
    </row>
    <row r="7083" spans="1:7">
      <c r="A7083" t="n">
        <v>54486</v>
      </c>
      <c r="B7083" s="63" t="n">
        <v>96</v>
      </c>
      <c r="C7083" s="7" t="n">
        <v>65534</v>
      </c>
      <c r="D7083" s="7" t="n">
        <v>2</v>
      </c>
      <c r="E7083" s="7" t="n">
        <v>-23.3299999237061</v>
      </c>
      <c r="F7083" s="7" t="n">
        <v>13.4899997711182</v>
      </c>
      <c r="G7083" s="7" t="n">
        <v>115.900001525879</v>
      </c>
    </row>
    <row r="7084" spans="1:7">
      <c r="A7084" t="s">
        <v>4</v>
      </c>
      <c r="B7084" s="4" t="s">
        <v>5</v>
      </c>
      <c r="C7084" s="4" t="s">
        <v>10</v>
      </c>
      <c r="D7084" s="4" t="s">
        <v>14</v>
      </c>
      <c r="E7084" s="4" t="s">
        <v>19</v>
      </c>
      <c r="F7084" s="4" t="s">
        <v>19</v>
      </c>
      <c r="G7084" s="4" t="s">
        <v>19</v>
      </c>
    </row>
    <row r="7085" spans="1:7">
      <c r="A7085" t="n">
        <v>54502</v>
      </c>
      <c r="B7085" s="63" t="n">
        <v>96</v>
      </c>
      <c r="C7085" s="7" t="n">
        <v>65534</v>
      </c>
      <c r="D7085" s="7" t="n">
        <v>2</v>
      </c>
      <c r="E7085" s="7" t="n">
        <v>-37.2000007629395</v>
      </c>
      <c r="F7085" s="7" t="n">
        <v>13.3199996948242</v>
      </c>
      <c r="G7085" s="7" t="n">
        <v>144.229995727539</v>
      </c>
    </row>
    <row r="7086" spans="1:7">
      <c r="A7086" t="s">
        <v>4</v>
      </c>
      <c r="B7086" s="4" t="s">
        <v>5</v>
      </c>
      <c r="C7086" s="4" t="s">
        <v>10</v>
      </c>
      <c r="D7086" s="4" t="s">
        <v>14</v>
      </c>
      <c r="E7086" s="4" t="s">
        <v>9</v>
      </c>
      <c r="F7086" s="4" t="s">
        <v>14</v>
      </c>
      <c r="G7086" s="4" t="s">
        <v>10</v>
      </c>
    </row>
    <row r="7087" spans="1:7">
      <c r="A7087" t="n">
        <v>54518</v>
      </c>
      <c r="B7087" s="63" t="n">
        <v>96</v>
      </c>
      <c r="C7087" s="7" t="n">
        <v>65534</v>
      </c>
      <c r="D7087" s="7" t="n">
        <v>0</v>
      </c>
      <c r="E7087" s="7" t="n">
        <v>1083179008</v>
      </c>
      <c r="F7087" s="7" t="n">
        <v>0</v>
      </c>
      <c r="G7087" s="7" t="n">
        <v>0</v>
      </c>
    </row>
    <row r="7088" spans="1:7">
      <c r="A7088" t="s">
        <v>4</v>
      </c>
      <c r="B7088" s="4" t="s">
        <v>5</v>
      </c>
      <c r="C7088" s="4" t="s">
        <v>10</v>
      </c>
      <c r="D7088" s="4" t="s">
        <v>14</v>
      </c>
    </row>
    <row r="7089" spans="1:7">
      <c r="A7089" t="n">
        <v>54529</v>
      </c>
      <c r="B7089" s="56" t="n">
        <v>56</v>
      </c>
      <c r="C7089" s="7" t="n">
        <v>65534</v>
      </c>
      <c r="D7089" s="7" t="n">
        <v>0</v>
      </c>
    </row>
    <row r="7090" spans="1:7">
      <c r="A7090" t="s">
        <v>4</v>
      </c>
      <c r="B7090" s="4" t="s">
        <v>5</v>
      </c>
    </row>
    <row r="7091" spans="1:7">
      <c r="A7091" t="n">
        <v>54533</v>
      </c>
      <c r="B7091" s="5" t="n">
        <v>1</v>
      </c>
    </row>
    <row r="7092" spans="1:7" s="3" customFormat="1" customHeight="0">
      <c r="A7092" s="3" t="s">
        <v>2</v>
      </c>
      <c r="B7092" s="3" t="s">
        <v>558</v>
      </c>
    </row>
    <row r="7093" spans="1:7">
      <c r="A7093" t="s">
        <v>4</v>
      </c>
      <c r="B7093" s="4" t="s">
        <v>5</v>
      </c>
      <c r="C7093" s="4" t="s">
        <v>10</v>
      </c>
      <c r="D7093" s="4" t="s">
        <v>14</v>
      </c>
    </row>
    <row r="7094" spans="1:7">
      <c r="A7094" t="n">
        <v>54536</v>
      </c>
      <c r="B7094" s="63" t="n">
        <v>96</v>
      </c>
      <c r="C7094" s="7" t="n">
        <v>65534</v>
      </c>
      <c r="D7094" s="7" t="n">
        <v>1</v>
      </c>
    </row>
    <row r="7095" spans="1:7">
      <c r="A7095" t="s">
        <v>4</v>
      </c>
      <c r="B7095" s="4" t="s">
        <v>5</v>
      </c>
      <c r="C7095" s="4" t="s">
        <v>10</v>
      </c>
      <c r="D7095" s="4" t="s">
        <v>14</v>
      </c>
      <c r="E7095" s="4" t="s">
        <v>19</v>
      </c>
      <c r="F7095" s="4" t="s">
        <v>19</v>
      </c>
      <c r="G7095" s="4" t="s">
        <v>19</v>
      </c>
    </row>
    <row r="7096" spans="1:7">
      <c r="A7096" t="n">
        <v>54540</v>
      </c>
      <c r="B7096" s="63" t="n">
        <v>96</v>
      </c>
      <c r="C7096" s="7" t="n">
        <v>65534</v>
      </c>
      <c r="D7096" s="7" t="n">
        <v>2</v>
      </c>
      <c r="E7096" s="7" t="n">
        <v>-13.4300003051758</v>
      </c>
      <c r="F7096" s="7" t="n">
        <v>12.5600004196167</v>
      </c>
      <c r="G7096" s="7" t="n">
        <v>95.3300018310547</v>
      </c>
    </row>
    <row r="7097" spans="1:7">
      <c r="A7097" t="s">
        <v>4</v>
      </c>
      <c r="B7097" s="4" t="s">
        <v>5</v>
      </c>
      <c r="C7097" s="4" t="s">
        <v>10</v>
      </c>
      <c r="D7097" s="4" t="s">
        <v>14</v>
      </c>
      <c r="E7097" s="4" t="s">
        <v>19</v>
      </c>
      <c r="F7097" s="4" t="s">
        <v>19</v>
      </c>
      <c r="G7097" s="4" t="s">
        <v>19</v>
      </c>
    </row>
    <row r="7098" spans="1:7">
      <c r="A7098" t="n">
        <v>54556</v>
      </c>
      <c r="B7098" s="63" t="n">
        <v>96</v>
      </c>
      <c r="C7098" s="7" t="n">
        <v>65534</v>
      </c>
      <c r="D7098" s="7" t="n">
        <v>2</v>
      </c>
      <c r="E7098" s="7" t="n">
        <v>-15.6099996566772</v>
      </c>
      <c r="F7098" s="7" t="n">
        <v>12.789999961853</v>
      </c>
      <c r="G7098" s="7" t="n">
        <v>102.519996643066</v>
      </c>
    </row>
    <row r="7099" spans="1:7">
      <c r="A7099" t="s">
        <v>4</v>
      </c>
      <c r="B7099" s="4" t="s">
        <v>5</v>
      </c>
      <c r="C7099" s="4" t="s">
        <v>10</v>
      </c>
      <c r="D7099" s="4" t="s">
        <v>14</v>
      </c>
      <c r="E7099" s="4" t="s">
        <v>19</v>
      </c>
      <c r="F7099" s="4" t="s">
        <v>19</v>
      </c>
      <c r="G7099" s="4" t="s">
        <v>19</v>
      </c>
    </row>
    <row r="7100" spans="1:7">
      <c r="A7100" t="n">
        <v>54572</v>
      </c>
      <c r="B7100" s="63" t="n">
        <v>96</v>
      </c>
      <c r="C7100" s="7" t="n">
        <v>65534</v>
      </c>
      <c r="D7100" s="7" t="n">
        <v>2</v>
      </c>
      <c r="E7100" s="7" t="n">
        <v>-34.2599983215332</v>
      </c>
      <c r="F7100" s="7" t="n">
        <v>13.3500003814697</v>
      </c>
      <c r="G7100" s="7" t="n">
        <v>135.960006713867</v>
      </c>
    </row>
    <row r="7101" spans="1:7">
      <c r="A7101" t="s">
        <v>4</v>
      </c>
      <c r="B7101" s="4" t="s">
        <v>5</v>
      </c>
      <c r="C7101" s="4" t="s">
        <v>10</v>
      </c>
      <c r="D7101" s="4" t="s">
        <v>19</v>
      </c>
      <c r="E7101" s="4" t="s">
        <v>19</v>
      </c>
      <c r="F7101" s="4" t="s">
        <v>19</v>
      </c>
      <c r="G7101" s="4" t="s">
        <v>19</v>
      </c>
    </row>
    <row r="7102" spans="1:7">
      <c r="A7102" t="n">
        <v>54588</v>
      </c>
      <c r="B7102" s="85" t="n">
        <v>131</v>
      </c>
      <c r="C7102" s="7" t="n">
        <v>65534</v>
      </c>
      <c r="D7102" s="7" t="n">
        <v>1</v>
      </c>
      <c r="E7102" s="7" t="n">
        <v>1</v>
      </c>
      <c r="F7102" s="7" t="n">
        <v>0</v>
      </c>
      <c r="G7102" s="7" t="n">
        <v>0.200000002980232</v>
      </c>
    </row>
    <row r="7103" spans="1:7">
      <c r="A7103" t="s">
        <v>4</v>
      </c>
      <c r="B7103" s="4" t="s">
        <v>5</v>
      </c>
      <c r="C7103" s="4" t="s">
        <v>10</v>
      </c>
      <c r="D7103" s="4" t="s">
        <v>14</v>
      </c>
      <c r="E7103" s="4" t="s">
        <v>9</v>
      </c>
      <c r="F7103" s="4" t="s">
        <v>14</v>
      </c>
      <c r="G7103" s="4" t="s">
        <v>10</v>
      </c>
    </row>
    <row r="7104" spans="1:7">
      <c r="A7104" t="n">
        <v>54607</v>
      </c>
      <c r="B7104" s="63" t="n">
        <v>96</v>
      </c>
      <c r="C7104" s="7" t="n">
        <v>65534</v>
      </c>
      <c r="D7104" s="7" t="n">
        <v>0</v>
      </c>
      <c r="E7104" s="7" t="n">
        <v>1092616192</v>
      </c>
      <c r="F7104" s="7" t="n">
        <v>1</v>
      </c>
      <c r="G7104" s="7" t="n">
        <v>0</v>
      </c>
    </row>
    <row r="7105" spans="1:7">
      <c r="A7105" t="s">
        <v>4</v>
      </c>
      <c r="B7105" s="4" t="s">
        <v>5</v>
      </c>
      <c r="C7105" s="4" t="s">
        <v>10</v>
      </c>
      <c r="D7105" s="4" t="s">
        <v>14</v>
      </c>
    </row>
    <row r="7106" spans="1:7">
      <c r="A7106" t="n">
        <v>54618</v>
      </c>
      <c r="B7106" s="56" t="n">
        <v>56</v>
      </c>
      <c r="C7106" s="7" t="n">
        <v>65534</v>
      </c>
      <c r="D7106" s="7" t="n">
        <v>0</v>
      </c>
    </row>
    <row r="7107" spans="1:7">
      <c r="A7107" t="s">
        <v>4</v>
      </c>
      <c r="B7107" s="4" t="s">
        <v>5</v>
      </c>
    </row>
    <row r="7108" spans="1:7">
      <c r="A7108" t="n">
        <v>54622</v>
      </c>
      <c r="B7108" s="5" t="n">
        <v>1</v>
      </c>
    </row>
    <row r="7109" spans="1:7" s="3" customFormat="1" customHeight="0">
      <c r="A7109" s="3" t="s">
        <v>2</v>
      </c>
      <c r="B7109" s="3" t="s">
        <v>559</v>
      </c>
    </row>
    <row r="7110" spans="1:7">
      <c r="A7110" t="s">
        <v>4</v>
      </c>
      <c r="B7110" s="4" t="s">
        <v>5</v>
      </c>
      <c r="C7110" s="4" t="s">
        <v>10</v>
      </c>
      <c r="D7110" s="4" t="s">
        <v>14</v>
      </c>
    </row>
    <row r="7111" spans="1:7">
      <c r="A7111" t="n">
        <v>54624</v>
      </c>
      <c r="B7111" s="63" t="n">
        <v>96</v>
      </c>
      <c r="C7111" s="7" t="n">
        <v>65534</v>
      </c>
      <c r="D7111" s="7" t="n">
        <v>1</v>
      </c>
    </row>
    <row r="7112" spans="1:7">
      <c r="A7112" t="s">
        <v>4</v>
      </c>
      <c r="B7112" s="4" t="s">
        <v>5</v>
      </c>
      <c r="C7112" s="4" t="s">
        <v>10</v>
      </c>
      <c r="D7112" s="4" t="s">
        <v>14</v>
      </c>
      <c r="E7112" s="4" t="s">
        <v>19</v>
      </c>
      <c r="F7112" s="4" t="s">
        <v>19</v>
      </c>
      <c r="G7112" s="4" t="s">
        <v>19</v>
      </c>
    </row>
    <row r="7113" spans="1:7">
      <c r="A7113" t="n">
        <v>54628</v>
      </c>
      <c r="B7113" s="63" t="n">
        <v>96</v>
      </c>
      <c r="C7113" s="7" t="n">
        <v>65534</v>
      </c>
      <c r="D7113" s="7" t="n">
        <v>2</v>
      </c>
      <c r="E7113" s="7" t="n">
        <v>-18.5699996948242</v>
      </c>
      <c r="F7113" s="7" t="n">
        <v>12.5799999237061</v>
      </c>
      <c r="G7113" s="7" t="n">
        <v>94.0999984741211</v>
      </c>
    </row>
    <row r="7114" spans="1:7">
      <c r="A7114" t="s">
        <v>4</v>
      </c>
      <c r="B7114" s="4" t="s">
        <v>5</v>
      </c>
      <c r="C7114" s="4" t="s">
        <v>10</v>
      </c>
      <c r="D7114" s="4" t="s">
        <v>14</v>
      </c>
      <c r="E7114" s="4" t="s">
        <v>19</v>
      </c>
      <c r="F7114" s="4" t="s">
        <v>19</v>
      </c>
      <c r="G7114" s="4" t="s">
        <v>19</v>
      </c>
    </row>
    <row r="7115" spans="1:7">
      <c r="A7115" t="n">
        <v>54644</v>
      </c>
      <c r="B7115" s="63" t="n">
        <v>96</v>
      </c>
      <c r="C7115" s="7" t="n">
        <v>65534</v>
      </c>
      <c r="D7115" s="7" t="n">
        <v>2</v>
      </c>
      <c r="E7115" s="7" t="n">
        <v>-21.0100002288818</v>
      </c>
      <c r="F7115" s="7" t="n">
        <v>12.710000038147</v>
      </c>
      <c r="G7115" s="7" t="n">
        <v>99.7300033569336</v>
      </c>
    </row>
    <row r="7116" spans="1:7">
      <c r="A7116" t="s">
        <v>4</v>
      </c>
      <c r="B7116" s="4" t="s">
        <v>5</v>
      </c>
      <c r="C7116" s="4" t="s">
        <v>10</v>
      </c>
      <c r="D7116" s="4" t="s">
        <v>19</v>
      </c>
      <c r="E7116" s="4" t="s">
        <v>19</v>
      </c>
      <c r="F7116" s="4" t="s">
        <v>19</v>
      </c>
      <c r="G7116" s="4" t="s">
        <v>19</v>
      </c>
    </row>
    <row r="7117" spans="1:7">
      <c r="A7117" t="n">
        <v>54660</v>
      </c>
      <c r="B7117" s="85" t="n">
        <v>131</v>
      </c>
      <c r="C7117" s="7" t="n">
        <v>65534</v>
      </c>
      <c r="D7117" s="7" t="n">
        <v>1</v>
      </c>
      <c r="E7117" s="7" t="n">
        <v>1</v>
      </c>
      <c r="F7117" s="7" t="n">
        <v>0</v>
      </c>
      <c r="G7117" s="7" t="n">
        <v>0.200000002980232</v>
      </c>
    </row>
    <row r="7118" spans="1:7">
      <c r="A7118" t="s">
        <v>4</v>
      </c>
      <c r="B7118" s="4" t="s">
        <v>5</v>
      </c>
      <c r="C7118" s="4" t="s">
        <v>10</v>
      </c>
      <c r="D7118" s="4" t="s">
        <v>14</v>
      </c>
      <c r="E7118" s="4" t="s">
        <v>9</v>
      </c>
      <c r="F7118" s="4" t="s">
        <v>14</v>
      </c>
      <c r="G7118" s="4" t="s">
        <v>10</v>
      </c>
    </row>
    <row r="7119" spans="1:7">
      <c r="A7119" t="n">
        <v>54679</v>
      </c>
      <c r="B7119" s="63" t="n">
        <v>96</v>
      </c>
      <c r="C7119" s="7" t="n">
        <v>65534</v>
      </c>
      <c r="D7119" s="7" t="n">
        <v>0</v>
      </c>
      <c r="E7119" s="7" t="n">
        <v>1092616192</v>
      </c>
      <c r="F7119" s="7" t="n">
        <v>1</v>
      </c>
      <c r="G7119" s="7" t="n">
        <v>0</v>
      </c>
    </row>
    <row r="7120" spans="1:7">
      <c r="A7120" t="s">
        <v>4</v>
      </c>
      <c r="B7120" s="4" t="s">
        <v>5</v>
      </c>
      <c r="C7120" s="4" t="s">
        <v>10</v>
      </c>
      <c r="D7120" s="4" t="s">
        <v>14</v>
      </c>
    </row>
    <row r="7121" spans="1:7">
      <c r="A7121" t="n">
        <v>54690</v>
      </c>
      <c r="B7121" s="56" t="n">
        <v>56</v>
      </c>
      <c r="C7121" s="7" t="n">
        <v>65534</v>
      </c>
      <c r="D7121" s="7" t="n">
        <v>0</v>
      </c>
    </row>
    <row r="7122" spans="1:7">
      <c r="A7122" t="s">
        <v>4</v>
      </c>
      <c r="B7122" s="4" t="s">
        <v>5</v>
      </c>
      <c r="C7122" s="4" t="s">
        <v>10</v>
      </c>
      <c r="D7122" s="4" t="s">
        <v>14</v>
      </c>
    </row>
    <row r="7123" spans="1:7">
      <c r="A7123" t="n">
        <v>54694</v>
      </c>
      <c r="B7123" s="63" t="n">
        <v>96</v>
      </c>
      <c r="C7123" s="7" t="n">
        <v>65534</v>
      </c>
      <c r="D7123" s="7" t="n">
        <v>1</v>
      </c>
    </row>
    <row r="7124" spans="1:7">
      <c r="A7124" t="s">
        <v>4</v>
      </c>
      <c r="B7124" s="4" t="s">
        <v>5</v>
      </c>
      <c r="C7124" s="4" t="s">
        <v>10</v>
      </c>
      <c r="D7124" s="4" t="s">
        <v>14</v>
      </c>
      <c r="E7124" s="4" t="s">
        <v>19</v>
      </c>
      <c r="F7124" s="4" t="s">
        <v>19</v>
      </c>
      <c r="G7124" s="4" t="s">
        <v>19</v>
      </c>
    </row>
    <row r="7125" spans="1:7">
      <c r="A7125" t="n">
        <v>54698</v>
      </c>
      <c r="B7125" s="63" t="n">
        <v>96</v>
      </c>
      <c r="C7125" s="7" t="n">
        <v>65534</v>
      </c>
      <c r="D7125" s="7" t="n">
        <v>2</v>
      </c>
      <c r="E7125" s="7" t="n">
        <v>-34.1699981689453</v>
      </c>
      <c r="F7125" s="7" t="n">
        <v>13.3599996566772</v>
      </c>
      <c r="G7125" s="7" t="n">
        <v>132.779998779297</v>
      </c>
    </row>
    <row r="7126" spans="1:7">
      <c r="A7126" t="s">
        <v>4</v>
      </c>
      <c r="B7126" s="4" t="s">
        <v>5</v>
      </c>
      <c r="C7126" s="4" t="s">
        <v>10</v>
      </c>
      <c r="D7126" s="4" t="s">
        <v>19</v>
      </c>
      <c r="E7126" s="4" t="s">
        <v>19</v>
      </c>
      <c r="F7126" s="4" t="s">
        <v>19</v>
      </c>
      <c r="G7126" s="4" t="s">
        <v>19</v>
      </c>
    </row>
    <row r="7127" spans="1:7">
      <c r="A7127" t="n">
        <v>54714</v>
      </c>
      <c r="B7127" s="85" t="n">
        <v>131</v>
      </c>
      <c r="C7127" s="7" t="n">
        <v>65534</v>
      </c>
      <c r="D7127" s="7" t="n">
        <v>1</v>
      </c>
      <c r="E7127" s="7" t="n">
        <v>1</v>
      </c>
      <c r="F7127" s="7" t="n">
        <v>0</v>
      </c>
      <c r="G7127" s="7" t="n">
        <v>0.200000002980232</v>
      </c>
    </row>
    <row r="7128" spans="1:7">
      <c r="A7128" t="s">
        <v>4</v>
      </c>
      <c r="B7128" s="4" t="s">
        <v>5</v>
      </c>
      <c r="C7128" s="4" t="s">
        <v>10</v>
      </c>
      <c r="D7128" s="4" t="s">
        <v>14</v>
      </c>
      <c r="E7128" s="4" t="s">
        <v>9</v>
      </c>
      <c r="F7128" s="4" t="s">
        <v>14</v>
      </c>
      <c r="G7128" s="4" t="s">
        <v>10</v>
      </c>
    </row>
    <row r="7129" spans="1:7">
      <c r="A7129" t="n">
        <v>54733</v>
      </c>
      <c r="B7129" s="63" t="n">
        <v>96</v>
      </c>
      <c r="C7129" s="7" t="n">
        <v>65534</v>
      </c>
      <c r="D7129" s="7" t="n">
        <v>0</v>
      </c>
      <c r="E7129" s="7" t="n">
        <v>1092616192</v>
      </c>
      <c r="F7129" s="7" t="n">
        <v>1</v>
      </c>
      <c r="G7129" s="7" t="n">
        <v>128</v>
      </c>
    </row>
    <row r="7130" spans="1:7">
      <c r="A7130" t="s">
        <v>4</v>
      </c>
      <c r="B7130" s="4" t="s">
        <v>5</v>
      </c>
      <c r="C7130" s="4" t="s">
        <v>10</v>
      </c>
      <c r="D7130" s="4" t="s">
        <v>14</v>
      </c>
    </row>
    <row r="7131" spans="1:7">
      <c r="A7131" t="n">
        <v>54744</v>
      </c>
      <c r="B7131" s="56" t="n">
        <v>56</v>
      </c>
      <c r="C7131" s="7" t="n">
        <v>65534</v>
      </c>
      <c r="D7131" s="7" t="n">
        <v>0</v>
      </c>
    </row>
    <row r="7132" spans="1:7">
      <c r="A7132" t="s">
        <v>4</v>
      </c>
      <c r="B7132" s="4" t="s">
        <v>5</v>
      </c>
    </row>
    <row r="7133" spans="1:7">
      <c r="A7133" t="n">
        <v>54748</v>
      </c>
      <c r="B7133" s="5" t="n">
        <v>1</v>
      </c>
    </row>
    <row r="7134" spans="1:7" s="3" customFormat="1" customHeight="0">
      <c r="A7134" s="3" t="s">
        <v>2</v>
      </c>
      <c r="B7134" s="3" t="s">
        <v>560</v>
      </c>
    </row>
    <row r="7135" spans="1:7">
      <c r="A7135" t="s">
        <v>4</v>
      </c>
      <c r="B7135" s="4" t="s">
        <v>5</v>
      </c>
      <c r="C7135" s="4" t="s">
        <v>10</v>
      </c>
      <c r="D7135" s="4" t="s">
        <v>14</v>
      </c>
    </row>
    <row r="7136" spans="1:7">
      <c r="A7136" t="n">
        <v>54752</v>
      </c>
      <c r="B7136" s="63" t="n">
        <v>96</v>
      </c>
      <c r="C7136" s="7" t="n">
        <v>65534</v>
      </c>
      <c r="D7136" s="7" t="n">
        <v>1</v>
      </c>
    </row>
    <row r="7137" spans="1:7">
      <c r="A7137" t="s">
        <v>4</v>
      </c>
      <c r="B7137" s="4" t="s">
        <v>5</v>
      </c>
      <c r="C7137" s="4" t="s">
        <v>10</v>
      </c>
      <c r="D7137" s="4" t="s">
        <v>14</v>
      </c>
      <c r="E7137" s="4" t="s">
        <v>19</v>
      </c>
      <c r="F7137" s="4" t="s">
        <v>19</v>
      </c>
      <c r="G7137" s="4" t="s">
        <v>19</v>
      </c>
    </row>
    <row r="7138" spans="1:7">
      <c r="A7138" t="n">
        <v>54756</v>
      </c>
      <c r="B7138" s="63" t="n">
        <v>96</v>
      </c>
      <c r="C7138" s="7" t="n">
        <v>65534</v>
      </c>
      <c r="D7138" s="7" t="n">
        <v>2</v>
      </c>
      <c r="E7138" s="7" t="n">
        <v>-16.5799999237061</v>
      </c>
      <c r="F7138" s="7" t="n">
        <v>12.7700004577637</v>
      </c>
      <c r="G7138" s="7" t="n">
        <v>102.430000305176</v>
      </c>
    </row>
    <row r="7139" spans="1:7">
      <c r="A7139" t="s">
        <v>4</v>
      </c>
      <c r="B7139" s="4" t="s">
        <v>5</v>
      </c>
      <c r="C7139" s="4" t="s">
        <v>10</v>
      </c>
      <c r="D7139" s="4" t="s">
        <v>14</v>
      </c>
      <c r="E7139" s="4" t="s">
        <v>19</v>
      </c>
      <c r="F7139" s="4" t="s">
        <v>19</v>
      </c>
      <c r="G7139" s="4" t="s">
        <v>19</v>
      </c>
    </row>
    <row r="7140" spans="1:7">
      <c r="A7140" t="n">
        <v>54772</v>
      </c>
      <c r="B7140" s="63" t="n">
        <v>96</v>
      </c>
      <c r="C7140" s="7" t="n">
        <v>65534</v>
      </c>
      <c r="D7140" s="7" t="n">
        <v>2</v>
      </c>
      <c r="E7140" s="7" t="n">
        <v>-22.2299995422363</v>
      </c>
      <c r="F7140" s="7" t="n">
        <v>13.3699998855591</v>
      </c>
      <c r="G7140" s="7" t="n">
        <v>113.639999389648</v>
      </c>
    </row>
    <row r="7141" spans="1:7">
      <c r="A7141" t="s">
        <v>4</v>
      </c>
      <c r="B7141" s="4" t="s">
        <v>5</v>
      </c>
      <c r="C7141" s="4" t="s">
        <v>10</v>
      </c>
      <c r="D7141" s="4" t="s">
        <v>14</v>
      </c>
      <c r="E7141" s="4" t="s">
        <v>19</v>
      </c>
      <c r="F7141" s="4" t="s">
        <v>19</v>
      </c>
      <c r="G7141" s="4" t="s">
        <v>19</v>
      </c>
    </row>
    <row r="7142" spans="1:7">
      <c r="A7142" t="n">
        <v>54788</v>
      </c>
      <c r="B7142" s="63" t="n">
        <v>96</v>
      </c>
      <c r="C7142" s="7" t="n">
        <v>65534</v>
      </c>
      <c r="D7142" s="7" t="n">
        <v>2</v>
      </c>
      <c r="E7142" s="7" t="n">
        <v>-36.4500007629395</v>
      </c>
      <c r="F7142" s="7" t="n">
        <v>13.3199996948242</v>
      </c>
      <c r="G7142" s="7" t="n">
        <v>142.110000610352</v>
      </c>
    </row>
    <row r="7143" spans="1:7">
      <c r="A7143" t="s">
        <v>4</v>
      </c>
      <c r="B7143" s="4" t="s">
        <v>5</v>
      </c>
      <c r="C7143" s="4" t="s">
        <v>10</v>
      </c>
      <c r="D7143" s="4" t="s">
        <v>19</v>
      </c>
      <c r="E7143" s="4" t="s">
        <v>19</v>
      </c>
      <c r="F7143" s="4" t="s">
        <v>19</v>
      </c>
      <c r="G7143" s="4" t="s">
        <v>19</v>
      </c>
    </row>
    <row r="7144" spans="1:7">
      <c r="A7144" t="n">
        <v>54804</v>
      </c>
      <c r="B7144" s="85" t="n">
        <v>131</v>
      </c>
      <c r="C7144" s="7" t="n">
        <v>65534</v>
      </c>
      <c r="D7144" s="7" t="n">
        <v>1</v>
      </c>
      <c r="E7144" s="7" t="n">
        <v>1</v>
      </c>
      <c r="F7144" s="7" t="n">
        <v>0</v>
      </c>
      <c r="G7144" s="7" t="n">
        <v>0.200000002980232</v>
      </c>
    </row>
    <row r="7145" spans="1:7">
      <c r="A7145" t="s">
        <v>4</v>
      </c>
      <c r="B7145" s="4" t="s">
        <v>5</v>
      </c>
      <c r="C7145" s="4" t="s">
        <v>10</v>
      </c>
      <c r="D7145" s="4" t="s">
        <v>14</v>
      </c>
      <c r="E7145" s="4" t="s">
        <v>9</v>
      </c>
      <c r="F7145" s="4" t="s">
        <v>14</v>
      </c>
      <c r="G7145" s="4" t="s">
        <v>10</v>
      </c>
    </row>
    <row r="7146" spans="1:7">
      <c r="A7146" t="n">
        <v>54823</v>
      </c>
      <c r="B7146" s="63" t="n">
        <v>96</v>
      </c>
      <c r="C7146" s="7" t="n">
        <v>65534</v>
      </c>
      <c r="D7146" s="7" t="n">
        <v>0</v>
      </c>
      <c r="E7146" s="7" t="n">
        <v>1092616192</v>
      </c>
      <c r="F7146" s="7" t="n">
        <v>1</v>
      </c>
      <c r="G7146" s="7" t="n">
        <v>0</v>
      </c>
    </row>
    <row r="7147" spans="1:7">
      <c r="A7147" t="s">
        <v>4</v>
      </c>
      <c r="B7147" s="4" t="s">
        <v>5</v>
      </c>
      <c r="C7147" s="4" t="s">
        <v>10</v>
      </c>
      <c r="D7147" s="4" t="s">
        <v>14</v>
      </c>
    </row>
    <row r="7148" spans="1:7">
      <c r="A7148" t="n">
        <v>54834</v>
      </c>
      <c r="B7148" s="56" t="n">
        <v>56</v>
      </c>
      <c r="C7148" s="7" t="n">
        <v>65534</v>
      </c>
      <c r="D7148" s="7" t="n">
        <v>0</v>
      </c>
    </row>
    <row r="7149" spans="1:7">
      <c r="A7149" t="s">
        <v>4</v>
      </c>
      <c r="B7149" s="4" t="s">
        <v>5</v>
      </c>
    </row>
    <row r="7150" spans="1:7">
      <c r="A7150" t="n">
        <v>54838</v>
      </c>
      <c r="B7150" s="5" t="n">
        <v>1</v>
      </c>
    </row>
    <row r="7151" spans="1:7" s="3" customFormat="1" customHeight="0">
      <c r="A7151" s="3" t="s">
        <v>2</v>
      </c>
      <c r="B7151" s="3" t="s">
        <v>561</v>
      </c>
    </row>
    <row r="7152" spans="1:7">
      <c r="A7152" t="s">
        <v>4</v>
      </c>
      <c r="B7152" s="4" t="s">
        <v>5</v>
      </c>
      <c r="C7152" s="4" t="s">
        <v>10</v>
      </c>
      <c r="D7152" s="4" t="s">
        <v>14</v>
      </c>
    </row>
    <row r="7153" spans="1:7">
      <c r="A7153" t="n">
        <v>54840</v>
      </c>
      <c r="B7153" s="63" t="n">
        <v>96</v>
      </c>
      <c r="C7153" s="7" t="n">
        <v>65534</v>
      </c>
      <c r="D7153" s="7" t="n">
        <v>1</v>
      </c>
    </row>
    <row r="7154" spans="1:7">
      <c r="A7154" t="s">
        <v>4</v>
      </c>
      <c r="B7154" s="4" t="s">
        <v>5</v>
      </c>
      <c r="C7154" s="4" t="s">
        <v>10</v>
      </c>
      <c r="D7154" s="4" t="s">
        <v>14</v>
      </c>
      <c r="E7154" s="4" t="s">
        <v>19</v>
      </c>
      <c r="F7154" s="4" t="s">
        <v>19</v>
      </c>
      <c r="G7154" s="4" t="s">
        <v>19</v>
      </c>
    </row>
    <row r="7155" spans="1:7">
      <c r="A7155" t="n">
        <v>54844</v>
      </c>
      <c r="B7155" s="63" t="n">
        <v>96</v>
      </c>
      <c r="C7155" s="7" t="n">
        <v>65534</v>
      </c>
      <c r="D7155" s="7" t="n">
        <v>2</v>
      </c>
      <c r="E7155" s="7" t="n">
        <v>-14.5699996948242</v>
      </c>
      <c r="F7155" s="7" t="n">
        <v>12.539999961853</v>
      </c>
      <c r="G7155" s="7" t="n">
        <v>89.4300003051758</v>
      </c>
    </row>
    <row r="7156" spans="1:7">
      <c r="A7156" t="s">
        <v>4</v>
      </c>
      <c r="B7156" s="4" t="s">
        <v>5</v>
      </c>
      <c r="C7156" s="4" t="s">
        <v>10</v>
      </c>
      <c r="D7156" s="4" t="s">
        <v>14</v>
      </c>
      <c r="E7156" s="4" t="s">
        <v>19</v>
      </c>
      <c r="F7156" s="4" t="s">
        <v>19</v>
      </c>
      <c r="G7156" s="4" t="s">
        <v>19</v>
      </c>
    </row>
    <row r="7157" spans="1:7">
      <c r="A7157" t="n">
        <v>54860</v>
      </c>
      <c r="B7157" s="63" t="n">
        <v>96</v>
      </c>
      <c r="C7157" s="7" t="n">
        <v>65534</v>
      </c>
      <c r="D7157" s="7" t="n">
        <v>2</v>
      </c>
      <c r="E7157" s="7" t="n">
        <v>-20.6100006103516</v>
      </c>
      <c r="F7157" s="7" t="n">
        <v>12.7200002670288</v>
      </c>
      <c r="G7157" s="7" t="n">
        <v>100.389999389648</v>
      </c>
    </row>
    <row r="7158" spans="1:7">
      <c r="A7158" t="s">
        <v>4</v>
      </c>
      <c r="B7158" s="4" t="s">
        <v>5</v>
      </c>
      <c r="C7158" s="4" t="s">
        <v>10</v>
      </c>
      <c r="D7158" s="4" t="s">
        <v>14</v>
      </c>
      <c r="E7158" s="4" t="s">
        <v>19</v>
      </c>
      <c r="F7158" s="4" t="s">
        <v>19</v>
      </c>
      <c r="G7158" s="4" t="s">
        <v>19</v>
      </c>
    </row>
    <row r="7159" spans="1:7">
      <c r="A7159" t="n">
        <v>54876</v>
      </c>
      <c r="B7159" s="63" t="n">
        <v>96</v>
      </c>
      <c r="C7159" s="7" t="n">
        <v>65534</v>
      </c>
      <c r="D7159" s="7" t="n">
        <v>2</v>
      </c>
      <c r="E7159" s="7" t="n">
        <v>-36.0299987792969</v>
      </c>
      <c r="F7159" s="7" t="n">
        <v>13.3199996948242</v>
      </c>
      <c r="G7159" s="7" t="n">
        <v>138.809997558594</v>
      </c>
    </row>
    <row r="7160" spans="1:7">
      <c r="A7160" t="s">
        <v>4</v>
      </c>
      <c r="B7160" s="4" t="s">
        <v>5</v>
      </c>
      <c r="C7160" s="4" t="s">
        <v>10</v>
      </c>
      <c r="D7160" s="4" t="s">
        <v>19</v>
      </c>
      <c r="E7160" s="4" t="s">
        <v>19</v>
      </c>
      <c r="F7160" s="4" t="s">
        <v>19</v>
      </c>
      <c r="G7160" s="4" t="s">
        <v>19</v>
      </c>
    </row>
    <row r="7161" spans="1:7">
      <c r="A7161" t="n">
        <v>54892</v>
      </c>
      <c r="B7161" s="85" t="n">
        <v>131</v>
      </c>
      <c r="C7161" s="7" t="n">
        <v>65534</v>
      </c>
      <c r="D7161" s="7" t="n">
        <v>1</v>
      </c>
      <c r="E7161" s="7" t="n">
        <v>1</v>
      </c>
      <c r="F7161" s="7" t="n">
        <v>0</v>
      </c>
      <c r="G7161" s="7" t="n">
        <v>0.200000002980232</v>
      </c>
    </row>
    <row r="7162" spans="1:7">
      <c r="A7162" t="s">
        <v>4</v>
      </c>
      <c r="B7162" s="4" t="s">
        <v>5</v>
      </c>
      <c r="C7162" s="4" t="s">
        <v>10</v>
      </c>
      <c r="D7162" s="4" t="s">
        <v>14</v>
      </c>
      <c r="E7162" s="4" t="s">
        <v>9</v>
      </c>
      <c r="F7162" s="4" t="s">
        <v>14</v>
      </c>
      <c r="G7162" s="4" t="s">
        <v>10</v>
      </c>
    </row>
    <row r="7163" spans="1:7">
      <c r="A7163" t="n">
        <v>54911</v>
      </c>
      <c r="B7163" s="63" t="n">
        <v>96</v>
      </c>
      <c r="C7163" s="7" t="n">
        <v>65534</v>
      </c>
      <c r="D7163" s="7" t="n">
        <v>0</v>
      </c>
      <c r="E7163" s="7" t="n">
        <v>1092616192</v>
      </c>
      <c r="F7163" s="7" t="n">
        <v>1</v>
      </c>
      <c r="G7163" s="7" t="n">
        <v>0</v>
      </c>
    </row>
    <row r="7164" spans="1:7">
      <c r="A7164" t="s">
        <v>4</v>
      </c>
      <c r="B7164" s="4" t="s">
        <v>5</v>
      </c>
      <c r="C7164" s="4" t="s">
        <v>10</v>
      </c>
      <c r="D7164" s="4" t="s">
        <v>14</v>
      </c>
    </row>
    <row r="7165" spans="1:7">
      <c r="A7165" t="n">
        <v>54922</v>
      </c>
      <c r="B7165" s="56" t="n">
        <v>56</v>
      </c>
      <c r="C7165" s="7" t="n">
        <v>65534</v>
      </c>
      <c r="D7165" s="7" t="n">
        <v>0</v>
      </c>
    </row>
    <row r="7166" spans="1:7">
      <c r="A7166" t="s">
        <v>4</v>
      </c>
      <c r="B7166" s="4" t="s">
        <v>5</v>
      </c>
    </row>
    <row r="7167" spans="1:7">
      <c r="A7167" t="n">
        <v>54926</v>
      </c>
      <c r="B7167" s="5" t="n">
        <v>1</v>
      </c>
    </row>
    <row r="7168" spans="1:7" s="3" customFormat="1" customHeight="0">
      <c r="A7168" s="3" t="s">
        <v>2</v>
      </c>
      <c r="B7168" s="3" t="s">
        <v>562</v>
      </c>
    </row>
    <row r="7169" spans="1:7">
      <c r="A7169" t="s">
        <v>4</v>
      </c>
      <c r="B7169" s="4" t="s">
        <v>5</v>
      </c>
      <c r="C7169" s="4" t="s">
        <v>10</v>
      </c>
      <c r="D7169" s="4" t="s">
        <v>10</v>
      </c>
      <c r="E7169" s="4" t="s">
        <v>19</v>
      </c>
      <c r="F7169" s="4" t="s">
        <v>19</v>
      </c>
      <c r="G7169" s="4" t="s">
        <v>19</v>
      </c>
      <c r="H7169" s="4" t="s">
        <v>19</v>
      </c>
      <c r="I7169" s="4" t="s">
        <v>14</v>
      </c>
      <c r="J7169" s="4" t="s">
        <v>10</v>
      </c>
    </row>
    <row r="7170" spans="1:7">
      <c r="A7170" t="n">
        <v>54928</v>
      </c>
      <c r="B7170" s="54" t="n">
        <v>55</v>
      </c>
      <c r="C7170" s="7" t="n">
        <v>65534</v>
      </c>
      <c r="D7170" s="7" t="n">
        <v>65533</v>
      </c>
      <c r="E7170" s="7" t="n">
        <v>-8.19999980926514</v>
      </c>
      <c r="F7170" s="7" t="n">
        <v>12.539999961853</v>
      </c>
      <c r="G7170" s="7" t="n">
        <v>73.0899963378906</v>
      </c>
      <c r="H7170" s="7" t="n">
        <v>0.899999976158142</v>
      </c>
      <c r="I7170" s="7" t="n">
        <v>1</v>
      </c>
      <c r="J7170" s="7" t="n">
        <v>0</v>
      </c>
    </row>
    <row r="7171" spans="1:7">
      <c r="A7171" t="s">
        <v>4</v>
      </c>
      <c r="B7171" s="4" t="s">
        <v>5</v>
      </c>
      <c r="C7171" s="4" t="s">
        <v>10</v>
      </c>
      <c r="D7171" s="4" t="s">
        <v>14</v>
      </c>
    </row>
    <row r="7172" spans="1:7">
      <c r="A7172" t="n">
        <v>54952</v>
      </c>
      <c r="B7172" s="56" t="n">
        <v>56</v>
      </c>
      <c r="C7172" s="7" t="n">
        <v>65534</v>
      </c>
      <c r="D7172" s="7" t="n">
        <v>0</v>
      </c>
    </row>
    <row r="7173" spans="1:7">
      <c r="A7173" t="s">
        <v>4</v>
      </c>
      <c r="B7173" s="4" t="s">
        <v>5</v>
      </c>
      <c r="C7173" s="4" t="s">
        <v>10</v>
      </c>
      <c r="D7173" s="4" t="s">
        <v>19</v>
      </c>
      <c r="E7173" s="4" t="s">
        <v>19</v>
      </c>
      <c r="F7173" s="4" t="s">
        <v>14</v>
      </c>
    </row>
    <row r="7174" spans="1:7">
      <c r="A7174" t="n">
        <v>54956</v>
      </c>
      <c r="B7174" s="60" t="n">
        <v>52</v>
      </c>
      <c r="C7174" s="7" t="n">
        <v>65534</v>
      </c>
      <c r="D7174" s="7" t="n">
        <v>80.6999969482422</v>
      </c>
      <c r="E7174" s="7" t="n">
        <v>10</v>
      </c>
      <c r="F7174" s="7" t="n">
        <v>1</v>
      </c>
    </row>
    <row r="7175" spans="1:7">
      <c r="A7175" t="s">
        <v>4</v>
      </c>
      <c r="B7175" s="4" t="s">
        <v>5</v>
      </c>
      <c r="C7175" s="4" t="s">
        <v>10</v>
      </c>
    </row>
    <row r="7176" spans="1:7">
      <c r="A7176" t="n">
        <v>54968</v>
      </c>
      <c r="B7176" s="61" t="n">
        <v>54</v>
      </c>
      <c r="C7176" s="7" t="n">
        <v>65534</v>
      </c>
    </row>
    <row r="7177" spans="1:7">
      <c r="A7177" t="s">
        <v>4</v>
      </c>
      <c r="B7177" s="4" t="s">
        <v>5</v>
      </c>
    </row>
    <row r="7178" spans="1:7">
      <c r="A7178" t="n">
        <v>54971</v>
      </c>
      <c r="B7178" s="5" t="n">
        <v>1</v>
      </c>
    </row>
    <row r="7179" spans="1:7" s="3" customFormat="1" customHeight="0">
      <c r="A7179" s="3" t="s">
        <v>2</v>
      </c>
      <c r="B7179" s="3" t="s">
        <v>563</v>
      </c>
    </row>
    <row r="7180" spans="1:7">
      <c r="A7180" t="s">
        <v>4</v>
      </c>
      <c r="B7180" s="4" t="s">
        <v>5</v>
      </c>
      <c r="C7180" s="4" t="s">
        <v>10</v>
      </c>
      <c r="D7180" s="4" t="s">
        <v>10</v>
      </c>
      <c r="E7180" s="4" t="s">
        <v>19</v>
      </c>
      <c r="F7180" s="4" t="s">
        <v>19</v>
      </c>
      <c r="G7180" s="4" t="s">
        <v>19</v>
      </c>
      <c r="H7180" s="4" t="s">
        <v>19</v>
      </c>
      <c r="I7180" s="4" t="s">
        <v>14</v>
      </c>
      <c r="J7180" s="4" t="s">
        <v>10</v>
      </c>
    </row>
    <row r="7181" spans="1:7">
      <c r="A7181" t="n">
        <v>54972</v>
      </c>
      <c r="B7181" s="54" t="n">
        <v>55</v>
      </c>
      <c r="C7181" s="7" t="n">
        <v>65534</v>
      </c>
      <c r="D7181" s="7" t="n">
        <v>65533</v>
      </c>
      <c r="E7181" s="7" t="n">
        <v>-6.1100001335144</v>
      </c>
      <c r="F7181" s="7" t="n">
        <v>12.5299997329712</v>
      </c>
      <c r="G7181" s="7" t="n">
        <v>72.5299987792969</v>
      </c>
      <c r="H7181" s="7" t="n">
        <v>1.20000004768372</v>
      </c>
      <c r="I7181" s="7" t="n">
        <v>1</v>
      </c>
      <c r="J7181" s="7" t="n">
        <v>0</v>
      </c>
    </row>
    <row r="7182" spans="1:7">
      <c r="A7182" t="s">
        <v>4</v>
      </c>
      <c r="B7182" s="4" t="s">
        <v>5</v>
      </c>
      <c r="C7182" s="4" t="s">
        <v>10</v>
      </c>
      <c r="D7182" s="4" t="s">
        <v>14</v>
      </c>
    </row>
    <row r="7183" spans="1:7">
      <c r="A7183" t="n">
        <v>54996</v>
      </c>
      <c r="B7183" s="56" t="n">
        <v>56</v>
      </c>
      <c r="C7183" s="7" t="n">
        <v>65534</v>
      </c>
      <c r="D7183" s="7" t="n">
        <v>0</v>
      </c>
    </row>
    <row r="7184" spans="1:7">
      <c r="A7184" t="s">
        <v>4</v>
      </c>
      <c r="B7184" s="4" t="s">
        <v>5</v>
      </c>
      <c r="C7184" s="4" t="s">
        <v>10</v>
      </c>
      <c r="D7184" s="4" t="s">
        <v>19</v>
      </c>
      <c r="E7184" s="4" t="s">
        <v>19</v>
      </c>
      <c r="F7184" s="4" t="s">
        <v>14</v>
      </c>
    </row>
    <row r="7185" spans="1:10">
      <c r="A7185" t="n">
        <v>55000</v>
      </c>
      <c r="B7185" s="60" t="n">
        <v>52</v>
      </c>
      <c r="C7185" s="7" t="n">
        <v>65534</v>
      </c>
      <c r="D7185" s="7" t="n">
        <v>317.399993896484</v>
      </c>
      <c r="E7185" s="7" t="n">
        <v>10</v>
      </c>
      <c r="F7185" s="7" t="n">
        <v>0</v>
      </c>
    </row>
    <row r="7186" spans="1:10">
      <c r="A7186" t="s">
        <v>4</v>
      </c>
      <c r="B7186" s="4" t="s">
        <v>5</v>
      </c>
      <c r="C7186" s="4" t="s">
        <v>10</v>
      </c>
    </row>
    <row r="7187" spans="1:10">
      <c r="A7187" t="n">
        <v>55012</v>
      </c>
      <c r="B7187" s="61" t="n">
        <v>54</v>
      </c>
      <c r="C7187" s="7" t="n">
        <v>65534</v>
      </c>
    </row>
    <row r="7188" spans="1:10">
      <c r="A7188" t="s">
        <v>4</v>
      </c>
      <c r="B7188" s="4" t="s">
        <v>5</v>
      </c>
    </row>
    <row r="7189" spans="1:10">
      <c r="A7189" t="n">
        <v>55015</v>
      </c>
      <c r="B7189" s="5" t="n">
        <v>1</v>
      </c>
    </row>
    <row r="7190" spans="1:10" s="3" customFormat="1" customHeight="0">
      <c r="A7190" s="3" t="s">
        <v>2</v>
      </c>
      <c r="B7190" s="3" t="s">
        <v>564</v>
      </c>
    </row>
    <row r="7191" spans="1:10">
      <c r="A7191" t="s">
        <v>4</v>
      </c>
      <c r="B7191" s="4" t="s">
        <v>5</v>
      </c>
      <c r="C7191" s="4" t="s">
        <v>10</v>
      </c>
    </row>
    <row r="7192" spans="1:10">
      <c r="A7192" t="n">
        <v>55016</v>
      </c>
      <c r="B7192" s="26" t="n">
        <v>16</v>
      </c>
      <c r="C7192" s="7" t="n">
        <v>300</v>
      </c>
    </row>
    <row r="7193" spans="1:10">
      <c r="A7193" t="s">
        <v>4</v>
      </c>
      <c r="B7193" s="4" t="s">
        <v>5</v>
      </c>
      <c r="C7193" s="4" t="s">
        <v>10</v>
      </c>
      <c r="D7193" s="4" t="s">
        <v>10</v>
      </c>
      <c r="E7193" s="4" t="s">
        <v>19</v>
      </c>
      <c r="F7193" s="4" t="s">
        <v>19</v>
      </c>
      <c r="G7193" s="4" t="s">
        <v>19</v>
      </c>
      <c r="H7193" s="4" t="s">
        <v>19</v>
      </c>
      <c r="I7193" s="4" t="s">
        <v>14</v>
      </c>
      <c r="J7193" s="4" t="s">
        <v>10</v>
      </c>
    </row>
    <row r="7194" spans="1:10">
      <c r="A7194" t="n">
        <v>55019</v>
      </c>
      <c r="B7194" s="54" t="n">
        <v>55</v>
      </c>
      <c r="C7194" s="7" t="n">
        <v>65534</v>
      </c>
      <c r="D7194" s="7" t="n">
        <v>65533</v>
      </c>
      <c r="E7194" s="7" t="n">
        <v>-7.09000015258789</v>
      </c>
      <c r="F7194" s="7" t="n">
        <v>12.539999961853</v>
      </c>
      <c r="G7194" s="7" t="n">
        <v>73.2600021362305</v>
      </c>
      <c r="H7194" s="7" t="n">
        <v>1.20000004768372</v>
      </c>
      <c r="I7194" s="7" t="n">
        <v>1</v>
      </c>
      <c r="J7194" s="7" t="n">
        <v>0</v>
      </c>
    </row>
    <row r="7195" spans="1:10">
      <c r="A7195" t="s">
        <v>4</v>
      </c>
      <c r="B7195" s="4" t="s">
        <v>5</v>
      </c>
      <c r="C7195" s="4" t="s">
        <v>10</v>
      </c>
      <c r="D7195" s="4" t="s">
        <v>14</v>
      </c>
    </row>
    <row r="7196" spans="1:10">
      <c r="A7196" t="n">
        <v>55043</v>
      </c>
      <c r="B7196" s="56" t="n">
        <v>56</v>
      </c>
      <c r="C7196" s="7" t="n">
        <v>65534</v>
      </c>
      <c r="D7196" s="7" t="n">
        <v>0</v>
      </c>
    </row>
    <row r="7197" spans="1:10">
      <c r="A7197" t="s">
        <v>4</v>
      </c>
      <c r="B7197" s="4" t="s">
        <v>5</v>
      </c>
      <c r="C7197" s="4" t="s">
        <v>10</v>
      </c>
      <c r="D7197" s="4" t="s">
        <v>19</v>
      </c>
      <c r="E7197" s="4" t="s">
        <v>19</v>
      </c>
      <c r="F7197" s="4" t="s">
        <v>14</v>
      </c>
    </row>
    <row r="7198" spans="1:10">
      <c r="A7198" t="n">
        <v>55047</v>
      </c>
      <c r="B7198" s="60" t="n">
        <v>52</v>
      </c>
      <c r="C7198" s="7" t="n">
        <v>65534</v>
      </c>
      <c r="D7198" s="7" t="n">
        <v>264</v>
      </c>
      <c r="E7198" s="7" t="n">
        <v>10</v>
      </c>
      <c r="F7198" s="7" t="n">
        <v>0</v>
      </c>
    </row>
    <row r="7199" spans="1:10">
      <c r="A7199" t="s">
        <v>4</v>
      </c>
      <c r="B7199" s="4" t="s">
        <v>5</v>
      </c>
      <c r="C7199" s="4" t="s">
        <v>10</v>
      </c>
    </row>
    <row r="7200" spans="1:10">
      <c r="A7200" t="n">
        <v>55059</v>
      </c>
      <c r="B7200" s="61" t="n">
        <v>54</v>
      </c>
      <c r="C7200" s="7" t="n">
        <v>65534</v>
      </c>
    </row>
    <row r="7201" spans="1:10">
      <c r="A7201" t="s">
        <v>4</v>
      </c>
      <c r="B7201" s="4" t="s">
        <v>5</v>
      </c>
    </row>
    <row r="7202" spans="1:10">
      <c r="A7202" t="n">
        <v>55062</v>
      </c>
      <c r="B7202" s="5" t="n">
        <v>1</v>
      </c>
    </row>
    <row r="7203" spans="1:10" s="3" customFormat="1" customHeight="0">
      <c r="A7203" s="3" t="s">
        <v>2</v>
      </c>
      <c r="B7203" s="3" t="s">
        <v>565</v>
      </c>
    </row>
    <row r="7204" spans="1:10">
      <c r="A7204" t="s">
        <v>4</v>
      </c>
      <c r="B7204" s="4" t="s">
        <v>5</v>
      </c>
      <c r="C7204" s="4" t="s">
        <v>10</v>
      </c>
    </row>
    <row r="7205" spans="1:10">
      <c r="A7205" t="n">
        <v>55064</v>
      </c>
      <c r="B7205" s="26" t="n">
        <v>16</v>
      </c>
      <c r="C7205" s="7" t="n">
        <v>600</v>
      </c>
    </row>
    <row r="7206" spans="1:10">
      <c r="A7206" t="s">
        <v>4</v>
      </c>
      <c r="B7206" s="4" t="s">
        <v>5</v>
      </c>
      <c r="C7206" s="4" t="s">
        <v>10</v>
      </c>
      <c r="D7206" s="4" t="s">
        <v>10</v>
      </c>
      <c r="E7206" s="4" t="s">
        <v>19</v>
      </c>
      <c r="F7206" s="4" t="s">
        <v>19</v>
      </c>
      <c r="G7206" s="4" t="s">
        <v>19</v>
      </c>
      <c r="H7206" s="4" t="s">
        <v>19</v>
      </c>
      <c r="I7206" s="4" t="s">
        <v>14</v>
      </c>
      <c r="J7206" s="4" t="s">
        <v>10</v>
      </c>
    </row>
    <row r="7207" spans="1:10">
      <c r="A7207" t="n">
        <v>55067</v>
      </c>
      <c r="B7207" s="54" t="n">
        <v>55</v>
      </c>
      <c r="C7207" s="7" t="n">
        <v>65534</v>
      </c>
      <c r="D7207" s="7" t="n">
        <v>65533</v>
      </c>
      <c r="E7207" s="7" t="n">
        <v>-6.40999984741211</v>
      </c>
      <c r="F7207" s="7" t="n">
        <v>12.539999961853</v>
      </c>
      <c r="G7207" s="7" t="n">
        <v>73.9300003051758</v>
      </c>
      <c r="H7207" s="7" t="n">
        <v>1.20000004768372</v>
      </c>
      <c r="I7207" s="7" t="n">
        <v>1</v>
      </c>
      <c r="J7207" s="7" t="n">
        <v>0</v>
      </c>
    </row>
    <row r="7208" spans="1:10">
      <c r="A7208" t="s">
        <v>4</v>
      </c>
      <c r="B7208" s="4" t="s">
        <v>5</v>
      </c>
      <c r="C7208" s="4" t="s">
        <v>10</v>
      </c>
      <c r="D7208" s="4" t="s">
        <v>14</v>
      </c>
    </row>
    <row r="7209" spans="1:10">
      <c r="A7209" t="n">
        <v>55091</v>
      </c>
      <c r="B7209" s="56" t="n">
        <v>56</v>
      </c>
      <c r="C7209" s="7" t="n">
        <v>65534</v>
      </c>
      <c r="D7209" s="7" t="n">
        <v>0</v>
      </c>
    </row>
    <row r="7210" spans="1:10">
      <c r="A7210" t="s">
        <v>4</v>
      </c>
      <c r="B7210" s="4" t="s">
        <v>5</v>
      </c>
      <c r="C7210" s="4" t="s">
        <v>10</v>
      </c>
      <c r="D7210" s="4" t="s">
        <v>19</v>
      </c>
      <c r="E7210" s="4" t="s">
        <v>19</v>
      </c>
      <c r="F7210" s="4" t="s">
        <v>14</v>
      </c>
    </row>
    <row r="7211" spans="1:10">
      <c r="A7211" t="n">
        <v>55095</v>
      </c>
      <c r="B7211" s="60" t="n">
        <v>52</v>
      </c>
      <c r="C7211" s="7" t="n">
        <v>65534</v>
      </c>
      <c r="D7211" s="7" t="n">
        <v>246.800003051758</v>
      </c>
      <c r="E7211" s="7" t="n">
        <v>10</v>
      </c>
      <c r="F7211" s="7" t="n">
        <v>0</v>
      </c>
    </row>
    <row r="7212" spans="1:10">
      <c r="A7212" t="s">
        <v>4</v>
      </c>
      <c r="B7212" s="4" t="s">
        <v>5</v>
      </c>
      <c r="C7212" s="4" t="s">
        <v>10</v>
      </c>
    </row>
    <row r="7213" spans="1:10">
      <c r="A7213" t="n">
        <v>55107</v>
      </c>
      <c r="B7213" s="61" t="n">
        <v>54</v>
      </c>
      <c r="C7213" s="7" t="n">
        <v>65534</v>
      </c>
    </row>
    <row r="7214" spans="1:10">
      <c r="A7214" t="s">
        <v>4</v>
      </c>
      <c r="B7214" s="4" t="s">
        <v>5</v>
      </c>
    </row>
    <row r="7215" spans="1:10">
      <c r="A7215" t="n">
        <v>55110</v>
      </c>
      <c r="B7215" s="5" t="n">
        <v>1</v>
      </c>
    </row>
    <row r="7216" spans="1:10" s="3" customFormat="1" customHeight="0">
      <c r="A7216" s="3" t="s">
        <v>2</v>
      </c>
      <c r="B7216" s="3" t="s">
        <v>566</v>
      </c>
    </row>
    <row r="7217" spans="1:10">
      <c r="A7217" t="s">
        <v>4</v>
      </c>
      <c r="B7217" s="4" t="s">
        <v>5</v>
      </c>
      <c r="C7217" s="4" t="s">
        <v>10</v>
      </c>
      <c r="D7217" s="4" t="s">
        <v>10</v>
      </c>
      <c r="E7217" s="4" t="s">
        <v>19</v>
      </c>
      <c r="F7217" s="4" t="s">
        <v>19</v>
      </c>
      <c r="G7217" s="4" t="s">
        <v>19</v>
      </c>
      <c r="H7217" s="4" t="s">
        <v>19</v>
      </c>
      <c r="I7217" s="4" t="s">
        <v>14</v>
      </c>
      <c r="J7217" s="4" t="s">
        <v>10</v>
      </c>
    </row>
    <row r="7218" spans="1:10">
      <c r="A7218" t="n">
        <v>55112</v>
      </c>
      <c r="B7218" s="54" t="n">
        <v>55</v>
      </c>
      <c r="C7218" s="7" t="n">
        <v>65534</v>
      </c>
      <c r="D7218" s="7" t="n">
        <v>65533</v>
      </c>
      <c r="E7218" s="7" t="n">
        <v>-7.1399998664856</v>
      </c>
      <c r="F7218" s="7" t="n">
        <v>12.5299997329712</v>
      </c>
      <c r="G7218" s="7" t="n">
        <v>72.6500015258789</v>
      </c>
      <c r="H7218" s="7" t="n">
        <v>1.20000004768372</v>
      </c>
      <c r="I7218" s="7" t="n">
        <v>1</v>
      </c>
      <c r="J7218" s="7" t="n">
        <v>0</v>
      </c>
    </row>
    <row r="7219" spans="1:10">
      <c r="A7219" t="s">
        <v>4</v>
      </c>
      <c r="B7219" s="4" t="s">
        <v>5</v>
      </c>
      <c r="C7219" s="4" t="s">
        <v>10</v>
      </c>
      <c r="D7219" s="4" t="s">
        <v>14</v>
      </c>
    </row>
    <row r="7220" spans="1:10">
      <c r="A7220" t="n">
        <v>55136</v>
      </c>
      <c r="B7220" s="56" t="n">
        <v>56</v>
      </c>
      <c r="C7220" s="7" t="n">
        <v>65534</v>
      </c>
      <c r="D7220" s="7" t="n">
        <v>0</v>
      </c>
    </row>
    <row r="7221" spans="1:10">
      <c r="A7221" t="s">
        <v>4</v>
      </c>
      <c r="B7221" s="4" t="s">
        <v>5</v>
      </c>
      <c r="C7221" s="4" t="s">
        <v>10</v>
      </c>
      <c r="D7221" s="4" t="s">
        <v>19</v>
      </c>
      <c r="E7221" s="4" t="s">
        <v>19</v>
      </c>
      <c r="F7221" s="4" t="s">
        <v>14</v>
      </c>
    </row>
    <row r="7222" spans="1:10">
      <c r="A7222" t="n">
        <v>55140</v>
      </c>
      <c r="B7222" s="60" t="n">
        <v>52</v>
      </c>
      <c r="C7222" s="7" t="n">
        <v>65534</v>
      </c>
      <c r="D7222" s="7" t="n">
        <v>299.5</v>
      </c>
      <c r="E7222" s="7" t="n">
        <v>10</v>
      </c>
      <c r="F7222" s="7" t="n">
        <v>0</v>
      </c>
    </row>
    <row r="7223" spans="1:10">
      <c r="A7223" t="s">
        <v>4</v>
      </c>
      <c r="B7223" s="4" t="s">
        <v>5</v>
      </c>
      <c r="C7223" s="4" t="s">
        <v>10</v>
      </c>
    </row>
    <row r="7224" spans="1:10">
      <c r="A7224" t="n">
        <v>55152</v>
      </c>
      <c r="B7224" s="61" t="n">
        <v>54</v>
      </c>
      <c r="C7224" s="7" t="n">
        <v>65534</v>
      </c>
    </row>
    <row r="7225" spans="1:10">
      <c r="A7225" t="s">
        <v>4</v>
      </c>
      <c r="B7225" s="4" t="s">
        <v>5</v>
      </c>
    </row>
    <row r="7226" spans="1:10">
      <c r="A7226" t="n">
        <v>55155</v>
      </c>
      <c r="B7226" s="5" t="n">
        <v>1</v>
      </c>
    </row>
    <row r="7227" spans="1:10" s="3" customFormat="1" customHeight="0">
      <c r="A7227" s="3" t="s">
        <v>2</v>
      </c>
      <c r="B7227" s="3" t="s">
        <v>567</v>
      </c>
    </row>
    <row r="7228" spans="1:10">
      <c r="A7228" t="s">
        <v>4</v>
      </c>
      <c r="B7228" s="4" t="s">
        <v>5</v>
      </c>
      <c r="C7228" s="4" t="s">
        <v>10</v>
      </c>
      <c r="D7228" s="4" t="s">
        <v>10</v>
      </c>
      <c r="E7228" s="4" t="s">
        <v>19</v>
      </c>
      <c r="F7228" s="4" t="s">
        <v>19</v>
      </c>
      <c r="G7228" s="4" t="s">
        <v>19</v>
      </c>
      <c r="H7228" s="4" t="s">
        <v>19</v>
      </c>
      <c r="I7228" s="4" t="s">
        <v>14</v>
      </c>
      <c r="J7228" s="4" t="s">
        <v>10</v>
      </c>
    </row>
    <row r="7229" spans="1:10">
      <c r="A7229" t="n">
        <v>55156</v>
      </c>
      <c r="B7229" s="54" t="n">
        <v>55</v>
      </c>
      <c r="C7229" s="7" t="n">
        <v>65534</v>
      </c>
      <c r="D7229" s="7" t="n">
        <v>65533</v>
      </c>
      <c r="E7229" s="7" t="n">
        <v>-7.23999977111816</v>
      </c>
      <c r="F7229" s="7" t="n">
        <v>12.539999961853</v>
      </c>
      <c r="G7229" s="7" t="n">
        <v>74</v>
      </c>
      <c r="H7229" s="7" t="n">
        <v>1.20000004768372</v>
      </c>
      <c r="I7229" s="7" t="n">
        <v>1</v>
      </c>
      <c r="J7229" s="7" t="n">
        <v>0</v>
      </c>
    </row>
    <row r="7230" spans="1:10">
      <c r="A7230" t="s">
        <v>4</v>
      </c>
      <c r="B7230" s="4" t="s">
        <v>5</v>
      </c>
      <c r="C7230" s="4" t="s">
        <v>10</v>
      </c>
      <c r="D7230" s="4" t="s">
        <v>14</v>
      </c>
    </row>
    <row r="7231" spans="1:10">
      <c r="A7231" t="n">
        <v>55180</v>
      </c>
      <c r="B7231" s="56" t="n">
        <v>56</v>
      </c>
      <c r="C7231" s="7" t="n">
        <v>65534</v>
      </c>
      <c r="D7231" s="7" t="n">
        <v>0</v>
      </c>
    </row>
    <row r="7232" spans="1:10">
      <c r="A7232" t="s">
        <v>4</v>
      </c>
      <c r="B7232" s="4" t="s">
        <v>5</v>
      </c>
      <c r="C7232" s="4" t="s">
        <v>10</v>
      </c>
      <c r="D7232" s="4" t="s">
        <v>19</v>
      </c>
      <c r="E7232" s="4" t="s">
        <v>19</v>
      </c>
      <c r="F7232" s="4" t="s">
        <v>14</v>
      </c>
    </row>
    <row r="7233" spans="1:10">
      <c r="A7233" t="n">
        <v>55184</v>
      </c>
      <c r="B7233" s="60" t="n">
        <v>52</v>
      </c>
      <c r="C7233" s="7" t="n">
        <v>65534</v>
      </c>
      <c r="D7233" s="7" t="n">
        <v>228.100006103516</v>
      </c>
      <c r="E7233" s="7" t="n">
        <v>10</v>
      </c>
      <c r="F7233" s="7" t="n">
        <v>0</v>
      </c>
    </row>
    <row r="7234" spans="1:10">
      <c r="A7234" t="s">
        <v>4</v>
      </c>
      <c r="B7234" s="4" t="s">
        <v>5</v>
      </c>
      <c r="C7234" s="4" t="s">
        <v>10</v>
      </c>
    </row>
    <row r="7235" spans="1:10">
      <c r="A7235" t="n">
        <v>55196</v>
      </c>
      <c r="B7235" s="61" t="n">
        <v>54</v>
      </c>
      <c r="C7235" s="7" t="n">
        <v>65534</v>
      </c>
    </row>
    <row r="7236" spans="1:10">
      <c r="A7236" t="s">
        <v>4</v>
      </c>
      <c r="B7236" s="4" t="s">
        <v>5</v>
      </c>
    </row>
    <row r="7237" spans="1:10">
      <c r="A7237" t="n">
        <v>55199</v>
      </c>
      <c r="B7237" s="5" t="n">
        <v>1</v>
      </c>
    </row>
    <row r="7238" spans="1:10" s="3" customFormat="1" customHeight="0">
      <c r="A7238" s="3" t="s">
        <v>2</v>
      </c>
      <c r="B7238" s="3" t="s">
        <v>568</v>
      </c>
    </row>
    <row r="7239" spans="1:10">
      <c r="A7239" t="s">
        <v>4</v>
      </c>
      <c r="B7239" s="4" t="s">
        <v>5</v>
      </c>
      <c r="C7239" s="4" t="s">
        <v>10</v>
      </c>
      <c r="D7239" s="4" t="s">
        <v>10</v>
      </c>
      <c r="E7239" s="4" t="s">
        <v>19</v>
      </c>
      <c r="F7239" s="4" t="s">
        <v>14</v>
      </c>
    </row>
    <row r="7240" spans="1:10">
      <c r="A7240" t="n">
        <v>55200</v>
      </c>
      <c r="B7240" s="75" t="n">
        <v>53</v>
      </c>
      <c r="C7240" s="7" t="n">
        <v>65534</v>
      </c>
      <c r="D7240" s="7" t="n">
        <v>67</v>
      </c>
      <c r="E7240" s="7" t="n">
        <v>10</v>
      </c>
      <c r="F7240" s="7" t="n">
        <v>0</v>
      </c>
    </row>
    <row r="7241" spans="1:10">
      <c r="A7241" t="s">
        <v>4</v>
      </c>
      <c r="B7241" s="4" t="s">
        <v>5</v>
      </c>
      <c r="C7241" s="4" t="s">
        <v>10</v>
      </c>
    </row>
    <row r="7242" spans="1:10">
      <c r="A7242" t="n">
        <v>55210</v>
      </c>
      <c r="B7242" s="61" t="n">
        <v>54</v>
      </c>
      <c r="C7242" s="7" t="n">
        <v>65534</v>
      </c>
    </row>
    <row r="7243" spans="1:10">
      <c r="A7243" t="s">
        <v>4</v>
      </c>
      <c r="B7243" s="4" t="s">
        <v>5</v>
      </c>
      <c r="C7243" s="4" t="s">
        <v>10</v>
      </c>
      <c r="D7243" s="4" t="s">
        <v>10</v>
      </c>
      <c r="E7243" s="4" t="s">
        <v>19</v>
      </c>
      <c r="F7243" s="4" t="s">
        <v>19</v>
      </c>
      <c r="G7243" s="4" t="s">
        <v>19</v>
      </c>
      <c r="H7243" s="4" t="s">
        <v>19</v>
      </c>
      <c r="I7243" s="4" t="s">
        <v>14</v>
      </c>
      <c r="J7243" s="4" t="s">
        <v>10</v>
      </c>
    </row>
    <row r="7244" spans="1:10">
      <c r="A7244" t="n">
        <v>55213</v>
      </c>
      <c r="B7244" s="54" t="n">
        <v>55</v>
      </c>
      <c r="C7244" s="7" t="n">
        <v>65534</v>
      </c>
      <c r="D7244" s="7" t="n">
        <v>65533</v>
      </c>
      <c r="E7244" s="7" t="n">
        <v>-9.92000007629395</v>
      </c>
      <c r="F7244" s="7" t="n">
        <v>12.539999961853</v>
      </c>
      <c r="G7244" s="7" t="n">
        <v>71.75</v>
      </c>
      <c r="H7244" s="7" t="n">
        <v>0.899999976158142</v>
      </c>
      <c r="I7244" s="7" t="n">
        <v>1</v>
      </c>
      <c r="J7244" s="7" t="n">
        <v>0</v>
      </c>
    </row>
    <row r="7245" spans="1:10">
      <c r="A7245" t="s">
        <v>4</v>
      </c>
      <c r="B7245" s="4" t="s">
        <v>5</v>
      </c>
      <c r="C7245" s="4" t="s">
        <v>10</v>
      </c>
      <c r="D7245" s="4" t="s">
        <v>14</v>
      </c>
    </row>
    <row r="7246" spans="1:10">
      <c r="A7246" t="n">
        <v>55237</v>
      </c>
      <c r="B7246" s="56" t="n">
        <v>56</v>
      </c>
      <c r="C7246" s="7" t="n">
        <v>65534</v>
      </c>
      <c r="D7246" s="7" t="n">
        <v>0</v>
      </c>
    </row>
    <row r="7247" spans="1:10">
      <c r="A7247" t="s">
        <v>4</v>
      </c>
      <c r="B7247" s="4" t="s">
        <v>5</v>
      </c>
      <c r="C7247" s="4" t="s">
        <v>10</v>
      </c>
      <c r="D7247" s="4" t="s">
        <v>19</v>
      </c>
      <c r="E7247" s="4" t="s">
        <v>19</v>
      </c>
      <c r="F7247" s="4" t="s">
        <v>14</v>
      </c>
    </row>
    <row r="7248" spans="1:10">
      <c r="A7248" t="n">
        <v>55241</v>
      </c>
      <c r="B7248" s="60" t="n">
        <v>52</v>
      </c>
      <c r="C7248" s="7" t="n">
        <v>65534</v>
      </c>
      <c r="D7248" s="7" t="n">
        <v>52.0999984741211</v>
      </c>
      <c r="E7248" s="7" t="n">
        <v>10</v>
      </c>
      <c r="F7248" s="7" t="n">
        <v>1</v>
      </c>
    </row>
    <row r="7249" spans="1:10">
      <c r="A7249" t="s">
        <v>4</v>
      </c>
      <c r="B7249" s="4" t="s">
        <v>5</v>
      </c>
      <c r="C7249" s="4" t="s">
        <v>10</v>
      </c>
    </row>
    <row r="7250" spans="1:10">
      <c r="A7250" t="n">
        <v>55253</v>
      </c>
      <c r="B7250" s="61" t="n">
        <v>54</v>
      </c>
      <c r="C7250" s="7" t="n">
        <v>65534</v>
      </c>
    </row>
    <row r="7251" spans="1:10">
      <c r="A7251" t="s">
        <v>4</v>
      </c>
      <c r="B7251" s="4" t="s">
        <v>5</v>
      </c>
    </row>
    <row r="7252" spans="1:10">
      <c r="A7252" t="n">
        <v>55256</v>
      </c>
      <c r="B7252" s="5" t="n">
        <v>1</v>
      </c>
    </row>
    <row r="7253" spans="1:10" s="3" customFormat="1" customHeight="0">
      <c r="A7253" s="3" t="s">
        <v>2</v>
      </c>
      <c r="B7253" s="3" t="s">
        <v>569</v>
      </c>
    </row>
    <row r="7254" spans="1:10">
      <c r="A7254" t="s">
        <v>4</v>
      </c>
      <c r="B7254" s="4" t="s">
        <v>5</v>
      </c>
      <c r="C7254" s="4" t="s">
        <v>14</v>
      </c>
      <c r="D7254" s="4" t="s">
        <v>10</v>
      </c>
      <c r="E7254" s="4" t="s">
        <v>19</v>
      </c>
      <c r="F7254" s="4" t="s">
        <v>10</v>
      </c>
      <c r="G7254" s="4" t="s">
        <v>9</v>
      </c>
      <c r="H7254" s="4" t="s">
        <v>9</v>
      </c>
      <c r="I7254" s="4" t="s">
        <v>10</v>
      </c>
      <c r="J7254" s="4" t="s">
        <v>10</v>
      </c>
      <c r="K7254" s="4" t="s">
        <v>9</v>
      </c>
      <c r="L7254" s="4" t="s">
        <v>9</v>
      </c>
      <c r="M7254" s="4" t="s">
        <v>9</v>
      </c>
      <c r="N7254" s="4" t="s">
        <v>9</v>
      </c>
      <c r="O7254" s="4" t="s">
        <v>6</v>
      </c>
    </row>
    <row r="7255" spans="1:10">
      <c r="A7255" t="n">
        <v>55260</v>
      </c>
      <c r="B7255" s="11" t="n">
        <v>50</v>
      </c>
      <c r="C7255" s="7" t="n">
        <v>0</v>
      </c>
      <c r="D7255" s="7" t="n">
        <v>4014</v>
      </c>
      <c r="E7255" s="7" t="n">
        <v>0.150000005960464</v>
      </c>
      <c r="F7255" s="7" t="n">
        <v>0</v>
      </c>
      <c r="G7255" s="7" t="n">
        <v>0</v>
      </c>
      <c r="H7255" s="7" t="n">
        <v>0</v>
      </c>
      <c r="I7255" s="7" t="n">
        <v>0</v>
      </c>
      <c r="J7255" s="7" t="n">
        <v>65533</v>
      </c>
      <c r="K7255" s="7" t="n">
        <v>0</v>
      </c>
      <c r="L7255" s="7" t="n">
        <v>0</v>
      </c>
      <c r="M7255" s="7" t="n">
        <v>0</v>
      </c>
      <c r="N7255" s="7" t="n">
        <v>0</v>
      </c>
      <c r="O7255" s="7" t="s">
        <v>13</v>
      </c>
    </row>
    <row r="7256" spans="1:10">
      <c r="A7256" t="s">
        <v>4</v>
      </c>
      <c r="B7256" s="4" t="s">
        <v>5</v>
      </c>
      <c r="C7256" s="4" t="s">
        <v>10</v>
      </c>
    </row>
    <row r="7257" spans="1:10">
      <c r="A7257" t="n">
        <v>55299</v>
      </c>
      <c r="B7257" s="26" t="n">
        <v>16</v>
      </c>
      <c r="C7257" s="7" t="n">
        <v>500</v>
      </c>
    </row>
    <row r="7258" spans="1:10">
      <c r="A7258" t="s">
        <v>4</v>
      </c>
      <c r="B7258" s="4" t="s">
        <v>5</v>
      </c>
      <c r="C7258" s="4" t="s">
        <v>14</v>
      </c>
      <c r="D7258" s="4" t="s">
        <v>10</v>
      </c>
      <c r="E7258" s="4" t="s">
        <v>19</v>
      </c>
      <c r="F7258" s="4" t="s">
        <v>10</v>
      </c>
      <c r="G7258" s="4" t="s">
        <v>9</v>
      </c>
      <c r="H7258" s="4" t="s">
        <v>9</v>
      </c>
      <c r="I7258" s="4" t="s">
        <v>10</v>
      </c>
      <c r="J7258" s="4" t="s">
        <v>10</v>
      </c>
      <c r="K7258" s="4" t="s">
        <v>9</v>
      </c>
      <c r="L7258" s="4" t="s">
        <v>9</v>
      </c>
      <c r="M7258" s="4" t="s">
        <v>9</v>
      </c>
      <c r="N7258" s="4" t="s">
        <v>9</v>
      </c>
      <c r="O7258" s="4" t="s">
        <v>6</v>
      </c>
    </row>
    <row r="7259" spans="1:10">
      <c r="A7259" t="n">
        <v>55302</v>
      </c>
      <c r="B7259" s="11" t="n">
        <v>50</v>
      </c>
      <c r="C7259" s="7" t="n">
        <v>0</v>
      </c>
      <c r="D7259" s="7" t="n">
        <v>4014</v>
      </c>
      <c r="E7259" s="7" t="n">
        <v>0.200000002980232</v>
      </c>
      <c r="F7259" s="7" t="n">
        <v>0</v>
      </c>
      <c r="G7259" s="7" t="n">
        <v>0</v>
      </c>
      <c r="H7259" s="7" t="n">
        <v>0</v>
      </c>
      <c r="I7259" s="7" t="n">
        <v>0</v>
      </c>
      <c r="J7259" s="7" t="n">
        <v>65533</v>
      </c>
      <c r="K7259" s="7" t="n">
        <v>0</v>
      </c>
      <c r="L7259" s="7" t="n">
        <v>0</v>
      </c>
      <c r="M7259" s="7" t="n">
        <v>0</v>
      </c>
      <c r="N7259" s="7" t="n">
        <v>0</v>
      </c>
      <c r="O7259" s="7" t="s">
        <v>13</v>
      </c>
    </row>
    <row r="7260" spans="1:10">
      <c r="A7260" t="s">
        <v>4</v>
      </c>
      <c r="B7260" s="4" t="s">
        <v>5</v>
      </c>
      <c r="C7260" s="4" t="s">
        <v>10</v>
      </c>
    </row>
    <row r="7261" spans="1:10">
      <c r="A7261" t="n">
        <v>55341</v>
      </c>
      <c r="B7261" s="26" t="n">
        <v>16</v>
      </c>
      <c r="C7261" s="7" t="n">
        <v>500</v>
      </c>
    </row>
    <row r="7262" spans="1:10">
      <c r="A7262" t="s">
        <v>4</v>
      </c>
      <c r="B7262" s="4" t="s">
        <v>5</v>
      </c>
      <c r="C7262" s="4" t="s">
        <v>14</v>
      </c>
      <c r="D7262" s="4" t="s">
        <v>10</v>
      </c>
      <c r="E7262" s="4" t="s">
        <v>19</v>
      </c>
      <c r="F7262" s="4" t="s">
        <v>10</v>
      </c>
      <c r="G7262" s="4" t="s">
        <v>9</v>
      </c>
      <c r="H7262" s="4" t="s">
        <v>9</v>
      </c>
      <c r="I7262" s="4" t="s">
        <v>10</v>
      </c>
      <c r="J7262" s="4" t="s">
        <v>10</v>
      </c>
      <c r="K7262" s="4" t="s">
        <v>9</v>
      </c>
      <c r="L7262" s="4" t="s">
        <v>9</v>
      </c>
      <c r="M7262" s="4" t="s">
        <v>9</v>
      </c>
      <c r="N7262" s="4" t="s">
        <v>9</v>
      </c>
      <c r="O7262" s="4" t="s">
        <v>6</v>
      </c>
    </row>
    <row r="7263" spans="1:10">
      <c r="A7263" t="n">
        <v>55344</v>
      </c>
      <c r="B7263" s="11" t="n">
        <v>50</v>
      </c>
      <c r="C7263" s="7" t="n">
        <v>0</v>
      </c>
      <c r="D7263" s="7" t="n">
        <v>4014</v>
      </c>
      <c r="E7263" s="7" t="n">
        <v>0.25</v>
      </c>
      <c r="F7263" s="7" t="n">
        <v>0</v>
      </c>
      <c r="G7263" s="7" t="n">
        <v>0</v>
      </c>
      <c r="H7263" s="7" t="n">
        <v>0</v>
      </c>
      <c r="I7263" s="7" t="n">
        <v>0</v>
      </c>
      <c r="J7263" s="7" t="n">
        <v>65533</v>
      </c>
      <c r="K7263" s="7" t="n">
        <v>0</v>
      </c>
      <c r="L7263" s="7" t="n">
        <v>0</v>
      </c>
      <c r="M7263" s="7" t="n">
        <v>0</v>
      </c>
      <c r="N7263" s="7" t="n">
        <v>0</v>
      </c>
      <c r="O7263" s="7" t="s">
        <v>13</v>
      </c>
    </row>
    <row r="7264" spans="1:10">
      <c r="A7264" t="s">
        <v>4</v>
      </c>
      <c r="B7264" s="4" t="s">
        <v>5</v>
      </c>
      <c r="C7264" s="4" t="s">
        <v>10</v>
      </c>
    </row>
    <row r="7265" spans="1:15">
      <c r="A7265" t="n">
        <v>55383</v>
      </c>
      <c r="B7265" s="26" t="n">
        <v>16</v>
      </c>
      <c r="C7265" s="7" t="n">
        <v>500</v>
      </c>
    </row>
    <row r="7266" spans="1:15">
      <c r="A7266" t="s">
        <v>4</v>
      </c>
      <c r="B7266" s="4" t="s">
        <v>5</v>
      </c>
      <c r="C7266" s="4" t="s">
        <v>14</v>
      </c>
      <c r="D7266" s="4" t="s">
        <v>10</v>
      </c>
      <c r="E7266" s="4" t="s">
        <v>19</v>
      </c>
      <c r="F7266" s="4" t="s">
        <v>10</v>
      </c>
      <c r="G7266" s="4" t="s">
        <v>9</v>
      </c>
      <c r="H7266" s="4" t="s">
        <v>9</v>
      </c>
      <c r="I7266" s="4" t="s">
        <v>10</v>
      </c>
      <c r="J7266" s="4" t="s">
        <v>10</v>
      </c>
      <c r="K7266" s="4" t="s">
        <v>9</v>
      </c>
      <c r="L7266" s="4" t="s">
        <v>9</v>
      </c>
      <c r="M7266" s="4" t="s">
        <v>9</v>
      </c>
      <c r="N7266" s="4" t="s">
        <v>9</v>
      </c>
      <c r="O7266" s="4" t="s">
        <v>6</v>
      </c>
    </row>
    <row r="7267" spans="1:15">
      <c r="A7267" t="n">
        <v>55386</v>
      </c>
      <c r="B7267" s="11" t="n">
        <v>50</v>
      </c>
      <c r="C7267" s="7" t="n">
        <v>0</v>
      </c>
      <c r="D7267" s="7" t="n">
        <v>4014</v>
      </c>
      <c r="E7267" s="7" t="n">
        <v>0.300000011920929</v>
      </c>
      <c r="F7267" s="7" t="n">
        <v>0</v>
      </c>
      <c r="G7267" s="7" t="n">
        <v>0</v>
      </c>
      <c r="H7267" s="7" t="n">
        <v>0</v>
      </c>
      <c r="I7267" s="7" t="n">
        <v>0</v>
      </c>
      <c r="J7267" s="7" t="n">
        <v>65533</v>
      </c>
      <c r="K7267" s="7" t="n">
        <v>0</v>
      </c>
      <c r="L7267" s="7" t="n">
        <v>0</v>
      </c>
      <c r="M7267" s="7" t="n">
        <v>0</v>
      </c>
      <c r="N7267" s="7" t="n">
        <v>0</v>
      </c>
      <c r="O7267" s="7" t="s">
        <v>13</v>
      </c>
    </row>
    <row r="7268" spans="1:15">
      <c r="A7268" t="s">
        <v>4</v>
      </c>
      <c r="B7268" s="4" t="s">
        <v>5</v>
      </c>
      <c r="C7268" s="4" t="s">
        <v>10</v>
      </c>
    </row>
    <row r="7269" spans="1:15">
      <c r="A7269" t="n">
        <v>55425</v>
      </c>
      <c r="B7269" s="26" t="n">
        <v>16</v>
      </c>
      <c r="C7269" s="7" t="n">
        <v>500</v>
      </c>
    </row>
    <row r="7270" spans="1:15">
      <c r="A7270" t="s">
        <v>4</v>
      </c>
      <c r="B7270" s="4" t="s">
        <v>5</v>
      </c>
      <c r="C7270" s="4" t="s">
        <v>14</v>
      </c>
      <c r="D7270" s="4" t="s">
        <v>10</v>
      </c>
      <c r="E7270" s="4" t="s">
        <v>19</v>
      </c>
      <c r="F7270" s="4" t="s">
        <v>10</v>
      </c>
      <c r="G7270" s="4" t="s">
        <v>9</v>
      </c>
      <c r="H7270" s="4" t="s">
        <v>9</v>
      </c>
      <c r="I7270" s="4" t="s">
        <v>10</v>
      </c>
      <c r="J7270" s="4" t="s">
        <v>10</v>
      </c>
      <c r="K7270" s="4" t="s">
        <v>9</v>
      </c>
      <c r="L7270" s="4" t="s">
        <v>9</v>
      </c>
      <c r="M7270" s="4" t="s">
        <v>9</v>
      </c>
      <c r="N7270" s="4" t="s">
        <v>9</v>
      </c>
      <c r="O7270" s="4" t="s">
        <v>6</v>
      </c>
    </row>
    <row r="7271" spans="1:15">
      <c r="A7271" t="n">
        <v>55428</v>
      </c>
      <c r="B7271" s="11" t="n">
        <v>50</v>
      </c>
      <c r="C7271" s="7" t="n">
        <v>0</v>
      </c>
      <c r="D7271" s="7" t="n">
        <v>4014</v>
      </c>
      <c r="E7271" s="7" t="n">
        <v>0.349999994039536</v>
      </c>
      <c r="F7271" s="7" t="n">
        <v>0</v>
      </c>
      <c r="G7271" s="7" t="n">
        <v>0</v>
      </c>
      <c r="H7271" s="7" t="n">
        <v>0</v>
      </c>
      <c r="I7271" s="7" t="n">
        <v>0</v>
      </c>
      <c r="J7271" s="7" t="n">
        <v>65533</v>
      </c>
      <c r="K7271" s="7" t="n">
        <v>0</v>
      </c>
      <c r="L7271" s="7" t="n">
        <v>0</v>
      </c>
      <c r="M7271" s="7" t="n">
        <v>0</v>
      </c>
      <c r="N7271" s="7" t="n">
        <v>0</v>
      </c>
      <c r="O7271" s="7" t="s">
        <v>13</v>
      </c>
    </row>
    <row r="7272" spans="1:15">
      <c r="A7272" t="s">
        <v>4</v>
      </c>
      <c r="B7272" s="4" t="s">
        <v>5</v>
      </c>
      <c r="C7272" s="4" t="s">
        <v>10</v>
      </c>
    </row>
    <row r="7273" spans="1:15">
      <c r="A7273" t="n">
        <v>55467</v>
      </c>
      <c r="B7273" s="26" t="n">
        <v>16</v>
      </c>
      <c r="C7273" s="7" t="n">
        <v>500</v>
      </c>
    </row>
    <row r="7274" spans="1:15">
      <c r="A7274" t="s">
        <v>4</v>
      </c>
      <c r="B7274" s="4" t="s">
        <v>5</v>
      </c>
      <c r="C7274" s="4" t="s">
        <v>14</v>
      </c>
      <c r="D7274" s="4" t="s">
        <v>10</v>
      </c>
      <c r="E7274" s="4" t="s">
        <v>19</v>
      </c>
      <c r="F7274" s="4" t="s">
        <v>10</v>
      </c>
      <c r="G7274" s="4" t="s">
        <v>9</v>
      </c>
      <c r="H7274" s="4" t="s">
        <v>9</v>
      </c>
      <c r="I7274" s="4" t="s">
        <v>10</v>
      </c>
      <c r="J7274" s="4" t="s">
        <v>10</v>
      </c>
      <c r="K7274" s="4" t="s">
        <v>9</v>
      </c>
      <c r="L7274" s="4" t="s">
        <v>9</v>
      </c>
      <c r="M7274" s="4" t="s">
        <v>9</v>
      </c>
      <c r="N7274" s="4" t="s">
        <v>9</v>
      </c>
      <c r="O7274" s="4" t="s">
        <v>6</v>
      </c>
    </row>
    <row r="7275" spans="1:15">
      <c r="A7275" t="n">
        <v>55470</v>
      </c>
      <c r="B7275" s="11" t="n">
        <v>50</v>
      </c>
      <c r="C7275" s="7" t="n">
        <v>0</v>
      </c>
      <c r="D7275" s="7" t="n">
        <v>4014</v>
      </c>
      <c r="E7275" s="7" t="n">
        <v>0.400000005960464</v>
      </c>
      <c r="F7275" s="7" t="n">
        <v>0</v>
      </c>
      <c r="G7275" s="7" t="n">
        <v>0</v>
      </c>
      <c r="H7275" s="7" t="n">
        <v>0</v>
      </c>
      <c r="I7275" s="7" t="n">
        <v>0</v>
      </c>
      <c r="J7275" s="7" t="n">
        <v>65533</v>
      </c>
      <c r="K7275" s="7" t="n">
        <v>0</v>
      </c>
      <c r="L7275" s="7" t="n">
        <v>0</v>
      </c>
      <c r="M7275" s="7" t="n">
        <v>0</v>
      </c>
      <c r="N7275" s="7" t="n">
        <v>0</v>
      </c>
      <c r="O7275" s="7" t="s">
        <v>13</v>
      </c>
    </row>
    <row r="7276" spans="1:15">
      <c r="A7276" t="s">
        <v>4</v>
      </c>
      <c r="B7276" s="4" t="s">
        <v>5</v>
      </c>
      <c r="C7276" s="4" t="s">
        <v>10</v>
      </c>
    </row>
    <row r="7277" spans="1:15">
      <c r="A7277" t="n">
        <v>55509</v>
      </c>
      <c r="B7277" s="26" t="n">
        <v>16</v>
      </c>
      <c r="C7277" s="7" t="n">
        <v>500</v>
      </c>
    </row>
    <row r="7278" spans="1:15">
      <c r="A7278" t="s">
        <v>4</v>
      </c>
      <c r="B7278" s="4" t="s">
        <v>5</v>
      </c>
      <c r="C7278" s="4" t="s">
        <v>14</v>
      </c>
      <c r="D7278" s="4" t="s">
        <v>10</v>
      </c>
      <c r="E7278" s="4" t="s">
        <v>19</v>
      </c>
      <c r="F7278" s="4" t="s">
        <v>10</v>
      </c>
      <c r="G7278" s="4" t="s">
        <v>9</v>
      </c>
      <c r="H7278" s="4" t="s">
        <v>9</v>
      </c>
      <c r="I7278" s="4" t="s">
        <v>10</v>
      </c>
      <c r="J7278" s="4" t="s">
        <v>10</v>
      </c>
      <c r="K7278" s="4" t="s">
        <v>9</v>
      </c>
      <c r="L7278" s="4" t="s">
        <v>9</v>
      </c>
      <c r="M7278" s="4" t="s">
        <v>9</v>
      </c>
      <c r="N7278" s="4" t="s">
        <v>9</v>
      </c>
      <c r="O7278" s="4" t="s">
        <v>6</v>
      </c>
    </row>
    <row r="7279" spans="1:15">
      <c r="A7279" t="n">
        <v>55512</v>
      </c>
      <c r="B7279" s="11" t="n">
        <v>50</v>
      </c>
      <c r="C7279" s="7" t="n">
        <v>0</v>
      </c>
      <c r="D7279" s="7" t="n">
        <v>4014</v>
      </c>
      <c r="E7279" s="7" t="n">
        <v>0.449999988079071</v>
      </c>
      <c r="F7279" s="7" t="n">
        <v>0</v>
      </c>
      <c r="G7279" s="7" t="n">
        <v>0</v>
      </c>
      <c r="H7279" s="7" t="n">
        <v>0</v>
      </c>
      <c r="I7279" s="7" t="n">
        <v>0</v>
      </c>
      <c r="J7279" s="7" t="n">
        <v>65533</v>
      </c>
      <c r="K7279" s="7" t="n">
        <v>0</v>
      </c>
      <c r="L7279" s="7" t="n">
        <v>0</v>
      </c>
      <c r="M7279" s="7" t="n">
        <v>0</v>
      </c>
      <c r="N7279" s="7" t="n">
        <v>0</v>
      </c>
      <c r="O7279" s="7" t="s">
        <v>13</v>
      </c>
    </row>
    <row r="7280" spans="1:15">
      <c r="A7280" t="s">
        <v>4</v>
      </c>
      <c r="B7280" s="4" t="s">
        <v>5</v>
      </c>
    </row>
    <row r="7281" spans="1:15">
      <c r="A7281" t="n">
        <v>55551</v>
      </c>
      <c r="B7281" s="5" t="n">
        <v>1</v>
      </c>
    </row>
    <row r="7282" spans="1:15" s="3" customFormat="1" customHeight="0">
      <c r="A7282" s="3" t="s">
        <v>2</v>
      </c>
      <c r="B7282" s="3" t="s">
        <v>570</v>
      </c>
    </row>
    <row r="7283" spans="1:15">
      <c r="A7283" t="s">
        <v>4</v>
      </c>
      <c r="B7283" s="4" t="s">
        <v>5</v>
      </c>
      <c r="C7283" s="4" t="s">
        <v>10</v>
      </c>
    </row>
    <row r="7284" spans="1:15">
      <c r="A7284" t="n">
        <v>55552</v>
      </c>
      <c r="B7284" s="26" t="n">
        <v>16</v>
      </c>
      <c r="C7284" s="7" t="n">
        <v>500</v>
      </c>
    </row>
    <row r="7285" spans="1:15">
      <c r="A7285" t="s">
        <v>4</v>
      </c>
      <c r="B7285" s="4" t="s">
        <v>5</v>
      </c>
      <c r="C7285" s="4" t="s">
        <v>10</v>
      </c>
    </row>
    <row r="7286" spans="1:15">
      <c r="A7286" t="n">
        <v>55555</v>
      </c>
      <c r="B7286" s="26" t="n">
        <v>16</v>
      </c>
      <c r="C7286" s="7" t="n">
        <v>500</v>
      </c>
    </row>
    <row r="7287" spans="1:15">
      <c r="A7287" t="s">
        <v>4</v>
      </c>
      <c r="B7287" s="4" t="s">
        <v>5</v>
      </c>
      <c r="C7287" s="4" t="s">
        <v>14</v>
      </c>
      <c r="D7287" s="4" t="s">
        <v>10</v>
      </c>
      <c r="E7287" s="4" t="s">
        <v>19</v>
      </c>
      <c r="F7287" s="4" t="s">
        <v>10</v>
      </c>
      <c r="G7287" s="4" t="s">
        <v>9</v>
      </c>
      <c r="H7287" s="4" t="s">
        <v>9</v>
      </c>
      <c r="I7287" s="4" t="s">
        <v>10</v>
      </c>
      <c r="J7287" s="4" t="s">
        <v>10</v>
      </c>
      <c r="K7287" s="4" t="s">
        <v>9</v>
      </c>
      <c r="L7287" s="4" t="s">
        <v>9</v>
      </c>
      <c r="M7287" s="4" t="s">
        <v>9</v>
      </c>
      <c r="N7287" s="4" t="s">
        <v>9</v>
      </c>
      <c r="O7287" s="4" t="s">
        <v>6</v>
      </c>
    </row>
    <row r="7288" spans="1:15">
      <c r="A7288" t="n">
        <v>55558</v>
      </c>
      <c r="B7288" s="11" t="n">
        <v>50</v>
      </c>
      <c r="C7288" s="7" t="n">
        <v>0</v>
      </c>
      <c r="D7288" s="7" t="n">
        <v>4014</v>
      </c>
      <c r="E7288" s="7" t="n">
        <v>0.300000011920929</v>
      </c>
      <c r="F7288" s="7" t="n">
        <v>0</v>
      </c>
      <c r="G7288" s="7" t="n">
        <v>0</v>
      </c>
      <c r="H7288" s="7" t="n">
        <v>-1082130432</v>
      </c>
      <c r="I7288" s="7" t="n">
        <v>0</v>
      </c>
      <c r="J7288" s="7" t="n">
        <v>65533</v>
      </c>
      <c r="K7288" s="7" t="n">
        <v>0</v>
      </c>
      <c r="L7288" s="7" t="n">
        <v>0</v>
      </c>
      <c r="M7288" s="7" t="n">
        <v>0</v>
      </c>
      <c r="N7288" s="7" t="n">
        <v>0</v>
      </c>
      <c r="O7288" s="7" t="s">
        <v>13</v>
      </c>
    </row>
    <row r="7289" spans="1:15">
      <c r="A7289" t="s">
        <v>4</v>
      </c>
      <c r="B7289" s="4" t="s">
        <v>5</v>
      </c>
      <c r="C7289" s="4" t="s">
        <v>10</v>
      </c>
    </row>
    <row r="7290" spans="1:15">
      <c r="A7290" t="n">
        <v>55597</v>
      </c>
      <c r="B7290" s="26" t="n">
        <v>16</v>
      </c>
      <c r="C7290" s="7" t="n">
        <v>500</v>
      </c>
    </row>
    <row r="7291" spans="1:15">
      <c r="A7291" t="s">
        <v>4</v>
      </c>
      <c r="B7291" s="4" t="s">
        <v>5</v>
      </c>
      <c r="C7291" s="4" t="s">
        <v>14</v>
      </c>
      <c r="D7291" s="4" t="s">
        <v>10</v>
      </c>
      <c r="E7291" s="4" t="s">
        <v>19</v>
      </c>
      <c r="F7291" s="4" t="s">
        <v>10</v>
      </c>
      <c r="G7291" s="4" t="s">
        <v>9</v>
      </c>
      <c r="H7291" s="4" t="s">
        <v>9</v>
      </c>
      <c r="I7291" s="4" t="s">
        <v>10</v>
      </c>
      <c r="J7291" s="4" t="s">
        <v>10</v>
      </c>
      <c r="K7291" s="4" t="s">
        <v>9</v>
      </c>
      <c r="L7291" s="4" t="s">
        <v>9</v>
      </c>
      <c r="M7291" s="4" t="s">
        <v>9</v>
      </c>
      <c r="N7291" s="4" t="s">
        <v>9</v>
      </c>
      <c r="O7291" s="4" t="s">
        <v>6</v>
      </c>
    </row>
    <row r="7292" spans="1:15">
      <c r="A7292" t="n">
        <v>55600</v>
      </c>
      <c r="B7292" s="11" t="n">
        <v>50</v>
      </c>
      <c r="C7292" s="7" t="n">
        <v>0</v>
      </c>
      <c r="D7292" s="7" t="n">
        <v>4014</v>
      </c>
      <c r="E7292" s="7" t="n">
        <v>0.300000011920929</v>
      </c>
      <c r="F7292" s="7" t="n">
        <v>0</v>
      </c>
      <c r="G7292" s="7" t="n">
        <v>0</v>
      </c>
      <c r="H7292" s="7" t="n">
        <v>-1082130432</v>
      </c>
      <c r="I7292" s="7" t="n">
        <v>0</v>
      </c>
      <c r="J7292" s="7" t="n">
        <v>65533</v>
      </c>
      <c r="K7292" s="7" t="n">
        <v>0</v>
      </c>
      <c r="L7292" s="7" t="n">
        <v>0</v>
      </c>
      <c r="M7292" s="7" t="n">
        <v>0</v>
      </c>
      <c r="N7292" s="7" t="n">
        <v>0</v>
      </c>
      <c r="O7292" s="7" t="s">
        <v>13</v>
      </c>
    </row>
    <row r="7293" spans="1:15">
      <c r="A7293" t="s">
        <v>4</v>
      </c>
      <c r="B7293" s="4" t="s">
        <v>5</v>
      </c>
      <c r="C7293" s="4" t="s">
        <v>10</v>
      </c>
    </row>
    <row r="7294" spans="1:15">
      <c r="A7294" t="n">
        <v>55639</v>
      </c>
      <c r="B7294" s="26" t="n">
        <v>16</v>
      </c>
      <c r="C7294" s="7" t="n">
        <v>500</v>
      </c>
    </row>
    <row r="7295" spans="1:15">
      <c r="A7295" t="s">
        <v>4</v>
      </c>
      <c r="B7295" s="4" t="s">
        <v>5</v>
      </c>
      <c r="C7295" s="4" t="s">
        <v>14</v>
      </c>
      <c r="D7295" s="4" t="s">
        <v>10</v>
      </c>
      <c r="E7295" s="4" t="s">
        <v>19</v>
      </c>
      <c r="F7295" s="4" t="s">
        <v>10</v>
      </c>
      <c r="G7295" s="4" t="s">
        <v>9</v>
      </c>
      <c r="H7295" s="4" t="s">
        <v>9</v>
      </c>
      <c r="I7295" s="4" t="s">
        <v>10</v>
      </c>
      <c r="J7295" s="4" t="s">
        <v>10</v>
      </c>
      <c r="K7295" s="4" t="s">
        <v>9</v>
      </c>
      <c r="L7295" s="4" t="s">
        <v>9</v>
      </c>
      <c r="M7295" s="4" t="s">
        <v>9</v>
      </c>
      <c r="N7295" s="4" t="s">
        <v>9</v>
      </c>
      <c r="O7295" s="4" t="s">
        <v>6</v>
      </c>
    </row>
    <row r="7296" spans="1:15">
      <c r="A7296" t="n">
        <v>55642</v>
      </c>
      <c r="B7296" s="11" t="n">
        <v>50</v>
      </c>
      <c r="C7296" s="7" t="n">
        <v>0</v>
      </c>
      <c r="D7296" s="7" t="n">
        <v>4014</v>
      </c>
      <c r="E7296" s="7" t="n">
        <v>0.25</v>
      </c>
      <c r="F7296" s="7" t="n">
        <v>0</v>
      </c>
      <c r="G7296" s="7" t="n">
        <v>0</v>
      </c>
      <c r="H7296" s="7" t="n">
        <v>-1082130432</v>
      </c>
      <c r="I7296" s="7" t="n">
        <v>0</v>
      </c>
      <c r="J7296" s="7" t="n">
        <v>65533</v>
      </c>
      <c r="K7296" s="7" t="n">
        <v>0</v>
      </c>
      <c r="L7296" s="7" t="n">
        <v>0</v>
      </c>
      <c r="M7296" s="7" t="n">
        <v>0</v>
      </c>
      <c r="N7296" s="7" t="n">
        <v>0</v>
      </c>
      <c r="O7296" s="7" t="s">
        <v>13</v>
      </c>
    </row>
    <row r="7297" spans="1:15">
      <c r="A7297" t="s">
        <v>4</v>
      </c>
      <c r="B7297" s="4" t="s">
        <v>5</v>
      </c>
      <c r="C7297" s="4" t="s">
        <v>10</v>
      </c>
    </row>
    <row r="7298" spans="1:15">
      <c r="A7298" t="n">
        <v>55681</v>
      </c>
      <c r="B7298" s="26" t="n">
        <v>16</v>
      </c>
      <c r="C7298" s="7" t="n">
        <v>500</v>
      </c>
    </row>
    <row r="7299" spans="1:15">
      <c r="A7299" t="s">
        <v>4</v>
      </c>
      <c r="B7299" s="4" t="s">
        <v>5</v>
      </c>
      <c r="C7299" s="4" t="s">
        <v>14</v>
      </c>
      <c r="D7299" s="4" t="s">
        <v>10</v>
      </c>
      <c r="E7299" s="4" t="s">
        <v>19</v>
      </c>
      <c r="F7299" s="4" t="s">
        <v>10</v>
      </c>
      <c r="G7299" s="4" t="s">
        <v>9</v>
      </c>
      <c r="H7299" s="4" t="s">
        <v>9</v>
      </c>
      <c r="I7299" s="4" t="s">
        <v>10</v>
      </c>
      <c r="J7299" s="4" t="s">
        <v>10</v>
      </c>
      <c r="K7299" s="4" t="s">
        <v>9</v>
      </c>
      <c r="L7299" s="4" t="s">
        <v>9</v>
      </c>
      <c r="M7299" s="4" t="s">
        <v>9</v>
      </c>
      <c r="N7299" s="4" t="s">
        <v>9</v>
      </c>
      <c r="O7299" s="4" t="s">
        <v>6</v>
      </c>
    </row>
    <row r="7300" spans="1:15">
      <c r="A7300" t="n">
        <v>55684</v>
      </c>
      <c r="B7300" s="11" t="n">
        <v>50</v>
      </c>
      <c r="C7300" s="7" t="n">
        <v>0</v>
      </c>
      <c r="D7300" s="7" t="n">
        <v>4014</v>
      </c>
      <c r="E7300" s="7" t="n">
        <v>0.25</v>
      </c>
      <c r="F7300" s="7" t="n">
        <v>0</v>
      </c>
      <c r="G7300" s="7" t="n">
        <v>0</v>
      </c>
      <c r="H7300" s="7" t="n">
        <v>-1082130432</v>
      </c>
      <c r="I7300" s="7" t="n">
        <v>0</v>
      </c>
      <c r="J7300" s="7" t="n">
        <v>65533</v>
      </c>
      <c r="K7300" s="7" t="n">
        <v>0</v>
      </c>
      <c r="L7300" s="7" t="n">
        <v>0</v>
      </c>
      <c r="M7300" s="7" t="n">
        <v>0</v>
      </c>
      <c r="N7300" s="7" t="n">
        <v>0</v>
      </c>
      <c r="O7300" s="7" t="s">
        <v>13</v>
      </c>
    </row>
    <row r="7301" spans="1:15">
      <c r="A7301" t="s">
        <v>4</v>
      </c>
      <c r="B7301" s="4" t="s">
        <v>5</v>
      </c>
      <c r="C7301" s="4" t="s">
        <v>10</v>
      </c>
    </row>
    <row r="7302" spans="1:15">
      <c r="A7302" t="n">
        <v>55723</v>
      </c>
      <c r="B7302" s="26" t="n">
        <v>16</v>
      </c>
      <c r="C7302" s="7" t="n">
        <v>500</v>
      </c>
    </row>
    <row r="7303" spans="1:15">
      <c r="A7303" t="s">
        <v>4</v>
      </c>
      <c r="B7303" s="4" t="s">
        <v>5</v>
      </c>
      <c r="C7303" s="4" t="s">
        <v>14</v>
      </c>
      <c r="D7303" s="4" t="s">
        <v>10</v>
      </c>
      <c r="E7303" s="4" t="s">
        <v>19</v>
      </c>
      <c r="F7303" s="4" t="s">
        <v>10</v>
      </c>
      <c r="G7303" s="4" t="s">
        <v>9</v>
      </c>
      <c r="H7303" s="4" t="s">
        <v>9</v>
      </c>
      <c r="I7303" s="4" t="s">
        <v>10</v>
      </c>
      <c r="J7303" s="4" t="s">
        <v>10</v>
      </c>
      <c r="K7303" s="4" t="s">
        <v>9</v>
      </c>
      <c r="L7303" s="4" t="s">
        <v>9</v>
      </c>
      <c r="M7303" s="4" t="s">
        <v>9</v>
      </c>
      <c r="N7303" s="4" t="s">
        <v>9</v>
      </c>
      <c r="O7303" s="4" t="s">
        <v>6</v>
      </c>
    </row>
    <row r="7304" spans="1:15">
      <c r="A7304" t="n">
        <v>55726</v>
      </c>
      <c r="B7304" s="11" t="n">
        <v>50</v>
      </c>
      <c r="C7304" s="7" t="n">
        <v>0</v>
      </c>
      <c r="D7304" s="7" t="n">
        <v>4014</v>
      </c>
      <c r="E7304" s="7" t="n">
        <v>0.200000002980232</v>
      </c>
      <c r="F7304" s="7" t="n">
        <v>0</v>
      </c>
      <c r="G7304" s="7" t="n">
        <v>0</v>
      </c>
      <c r="H7304" s="7" t="n">
        <v>-1082130432</v>
      </c>
      <c r="I7304" s="7" t="n">
        <v>0</v>
      </c>
      <c r="J7304" s="7" t="n">
        <v>65533</v>
      </c>
      <c r="K7304" s="7" t="n">
        <v>0</v>
      </c>
      <c r="L7304" s="7" t="n">
        <v>0</v>
      </c>
      <c r="M7304" s="7" t="n">
        <v>0</v>
      </c>
      <c r="N7304" s="7" t="n">
        <v>0</v>
      </c>
      <c r="O7304" s="7" t="s">
        <v>13</v>
      </c>
    </row>
    <row r="7305" spans="1:15">
      <c r="A7305" t="s">
        <v>4</v>
      </c>
      <c r="B7305" s="4" t="s">
        <v>5</v>
      </c>
      <c r="C7305" s="4" t="s">
        <v>10</v>
      </c>
    </row>
    <row r="7306" spans="1:15">
      <c r="A7306" t="n">
        <v>55765</v>
      </c>
      <c r="B7306" s="26" t="n">
        <v>16</v>
      </c>
      <c r="C7306" s="7" t="n">
        <v>500</v>
      </c>
    </row>
    <row r="7307" spans="1:15">
      <c r="A7307" t="s">
        <v>4</v>
      </c>
      <c r="B7307" s="4" t="s">
        <v>5</v>
      </c>
      <c r="C7307" s="4" t="s">
        <v>14</v>
      </c>
      <c r="D7307" s="4" t="s">
        <v>10</v>
      </c>
      <c r="E7307" s="4" t="s">
        <v>19</v>
      </c>
      <c r="F7307" s="4" t="s">
        <v>10</v>
      </c>
      <c r="G7307" s="4" t="s">
        <v>9</v>
      </c>
      <c r="H7307" s="4" t="s">
        <v>9</v>
      </c>
      <c r="I7307" s="4" t="s">
        <v>10</v>
      </c>
      <c r="J7307" s="4" t="s">
        <v>10</v>
      </c>
      <c r="K7307" s="4" t="s">
        <v>9</v>
      </c>
      <c r="L7307" s="4" t="s">
        <v>9</v>
      </c>
      <c r="M7307" s="4" t="s">
        <v>9</v>
      </c>
      <c r="N7307" s="4" t="s">
        <v>9</v>
      </c>
      <c r="O7307" s="4" t="s">
        <v>6</v>
      </c>
    </row>
    <row r="7308" spans="1:15">
      <c r="A7308" t="n">
        <v>55768</v>
      </c>
      <c r="B7308" s="11" t="n">
        <v>50</v>
      </c>
      <c r="C7308" s="7" t="n">
        <v>0</v>
      </c>
      <c r="D7308" s="7" t="n">
        <v>4014</v>
      </c>
      <c r="E7308" s="7" t="n">
        <v>0.200000002980232</v>
      </c>
      <c r="F7308" s="7" t="n">
        <v>0</v>
      </c>
      <c r="G7308" s="7" t="n">
        <v>0</v>
      </c>
      <c r="H7308" s="7" t="n">
        <v>-1082130432</v>
      </c>
      <c r="I7308" s="7" t="n">
        <v>0</v>
      </c>
      <c r="J7308" s="7" t="n">
        <v>65533</v>
      </c>
      <c r="K7308" s="7" t="n">
        <v>0</v>
      </c>
      <c r="L7308" s="7" t="n">
        <v>0</v>
      </c>
      <c r="M7308" s="7" t="n">
        <v>0</v>
      </c>
      <c r="N7308" s="7" t="n">
        <v>0</v>
      </c>
      <c r="O7308" s="7" t="s">
        <v>13</v>
      </c>
    </row>
    <row r="7309" spans="1:15">
      <c r="A7309" t="s">
        <v>4</v>
      </c>
      <c r="B7309" s="4" t="s">
        <v>5</v>
      </c>
      <c r="C7309" s="4" t="s">
        <v>10</v>
      </c>
    </row>
    <row r="7310" spans="1:15">
      <c r="A7310" t="n">
        <v>55807</v>
      </c>
      <c r="B7310" s="26" t="n">
        <v>16</v>
      </c>
      <c r="C7310" s="7" t="n">
        <v>500</v>
      </c>
    </row>
    <row r="7311" spans="1:15">
      <c r="A7311" t="s">
        <v>4</v>
      </c>
      <c r="B7311" s="4" t="s">
        <v>5</v>
      </c>
      <c r="C7311" s="4" t="s">
        <v>14</v>
      </c>
      <c r="D7311" s="4" t="s">
        <v>10</v>
      </c>
      <c r="E7311" s="4" t="s">
        <v>19</v>
      </c>
      <c r="F7311" s="4" t="s">
        <v>10</v>
      </c>
      <c r="G7311" s="4" t="s">
        <v>9</v>
      </c>
      <c r="H7311" s="4" t="s">
        <v>9</v>
      </c>
      <c r="I7311" s="4" t="s">
        <v>10</v>
      </c>
      <c r="J7311" s="4" t="s">
        <v>10</v>
      </c>
      <c r="K7311" s="4" t="s">
        <v>9</v>
      </c>
      <c r="L7311" s="4" t="s">
        <v>9</v>
      </c>
      <c r="M7311" s="4" t="s">
        <v>9</v>
      </c>
      <c r="N7311" s="4" t="s">
        <v>9</v>
      </c>
      <c r="O7311" s="4" t="s">
        <v>6</v>
      </c>
    </row>
    <row r="7312" spans="1:15">
      <c r="A7312" t="n">
        <v>55810</v>
      </c>
      <c r="B7312" s="11" t="n">
        <v>50</v>
      </c>
      <c r="C7312" s="7" t="n">
        <v>0</v>
      </c>
      <c r="D7312" s="7" t="n">
        <v>4014</v>
      </c>
      <c r="E7312" s="7" t="n">
        <v>0.150000005960464</v>
      </c>
      <c r="F7312" s="7" t="n">
        <v>0</v>
      </c>
      <c r="G7312" s="7" t="n">
        <v>0</v>
      </c>
      <c r="H7312" s="7" t="n">
        <v>-1082130432</v>
      </c>
      <c r="I7312" s="7" t="n">
        <v>0</v>
      </c>
      <c r="J7312" s="7" t="n">
        <v>65533</v>
      </c>
      <c r="K7312" s="7" t="n">
        <v>0</v>
      </c>
      <c r="L7312" s="7" t="n">
        <v>0</v>
      </c>
      <c r="M7312" s="7" t="n">
        <v>0</v>
      </c>
      <c r="N7312" s="7" t="n">
        <v>0</v>
      </c>
      <c r="O7312" s="7" t="s">
        <v>13</v>
      </c>
    </row>
    <row r="7313" spans="1:15">
      <c r="A7313" t="s">
        <v>4</v>
      </c>
      <c r="B7313" s="4" t="s">
        <v>5</v>
      </c>
      <c r="C7313" s="4" t="s">
        <v>10</v>
      </c>
    </row>
    <row r="7314" spans="1:15">
      <c r="A7314" t="n">
        <v>55849</v>
      </c>
      <c r="B7314" s="26" t="n">
        <v>16</v>
      </c>
      <c r="C7314" s="7" t="n">
        <v>500</v>
      </c>
    </row>
    <row r="7315" spans="1:15">
      <c r="A7315" t="s">
        <v>4</v>
      </c>
      <c r="B7315" s="4" t="s">
        <v>5</v>
      </c>
      <c r="C7315" s="4" t="s">
        <v>14</v>
      </c>
      <c r="D7315" s="4" t="s">
        <v>10</v>
      </c>
      <c r="E7315" s="4" t="s">
        <v>19</v>
      </c>
      <c r="F7315" s="4" t="s">
        <v>10</v>
      </c>
      <c r="G7315" s="4" t="s">
        <v>9</v>
      </c>
      <c r="H7315" s="4" t="s">
        <v>9</v>
      </c>
      <c r="I7315" s="4" t="s">
        <v>10</v>
      </c>
      <c r="J7315" s="4" t="s">
        <v>10</v>
      </c>
      <c r="K7315" s="4" t="s">
        <v>9</v>
      </c>
      <c r="L7315" s="4" t="s">
        <v>9</v>
      </c>
      <c r="M7315" s="4" t="s">
        <v>9</v>
      </c>
      <c r="N7315" s="4" t="s">
        <v>9</v>
      </c>
      <c r="O7315" s="4" t="s">
        <v>6</v>
      </c>
    </row>
    <row r="7316" spans="1:15">
      <c r="A7316" t="n">
        <v>55852</v>
      </c>
      <c r="B7316" s="11" t="n">
        <v>50</v>
      </c>
      <c r="C7316" s="7" t="n">
        <v>0</v>
      </c>
      <c r="D7316" s="7" t="n">
        <v>4014</v>
      </c>
      <c r="E7316" s="7" t="n">
        <v>0.150000005960464</v>
      </c>
      <c r="F7316" s="7" t="n">
        <v>0</v>
      </c>
      <c r="G7316" s="7" t="n">
        <v>0</v>
      </c>
      <c r="H7316" s="7" t="n">
        <v>-1082130432</v>
      </c>
      <c r="I7316" s="7" t="n">
        <v>0</v>
      </c>
      <c r="J7316" s="7" t="n">
        <v>65533</v>
      </c>
      <c r="K7316" s="7" t="n">
        <v>0</v>
      </c>
      <c r="L7316" s="7" t="n">
        <v>0</v>
      </c>
      <c r="M7316" s="7" t="n">
        <v>0</v>
      </c>
      <c r="N7316" s="7" t="n">
        <v>0</v>
      </c>
      <c r="O7316" s="7" t="s">
        <v>13</v>
      </c>
    </row>
    <row r="7317" spans="1:15">
      <c r="A7317" t="s">
        <v>4</v>
      </c>
      <c r="B7317" s="4" t="s">
        <v>5</v>
      </c>
      <c r="C7317" s="4" t="s">
        <v>10</v>
      </c>
    </row>
    <row r="7318" spans="1:15">
      <c r="A7318" t="n">
        <v>55891</v>
      </c>
      <c r="B7318" s="26" t="n">
        <v>16</v>
      </c>
      <c r="C7318" s="7" t="n">
        <v>500</v>
      </c>
    </row>
    <row r="7319" spans="1:15">
      <c r="A7319" t="s">
        <v>4</v>
      </c>
      <c r="B7319" s="4" t="s">
        <v>5</v>
      </c>
      <c r="C7319" s="4" t="s">
        <v>14</v>
      </c>
      <c r="D7319" s="4" t="s">
        <v>10</v>
      </c>
      <c r="E7319" s="4" t="s">
        <v>19</v>
      </c>
      <c r="F7319" s="4" t="s">
        <v>10</v>
      </c>
      <c r="G7319" s="4" t="s">
        <v>9</v>
      </c>
      <c r="H7319" s="4" t="s">
        <v>9</v>
      </c>
      <c r="I7319" s="4" t="s">
        <v>10</v>
      </c>
      <c r="J7319" s="4" t="s">
        <v>10</v>
      </c>
      <c r="K7319" s="4" t="s">
        <v>9</v>
      </c>
      <c r="L7319" s="4" t="s">
        <v>9</v>
      </c>
      <c r="M7319" s="4" t="s">
        <v>9</v>
      </c>
      <c r="N7319" s="4" t="s">
        <v>9</v>
      </c>
      <c r="O7319" s="4" t="s">
        <v>6</v>
      </c>
    </row>
    <row r="7320" spans="1:15">
      <c r="A7320" t="n">
        <v>55894</v>
      </c>
      <c r="B7320" s="11" t="n">
        <v>50</v>
      </c>
      <c r="C7320" s="7" t="n">
        <v>0</v>
      </c>
      <c r="D7320" s="7" t="n">
        <v>4014</v>
      </c>
      <c r="E7320" s="7" t="n">
        <v>0.100000001490116</v>
      </c>
      <c r="F7320" s="7" t="n">
        <v>0</v>
      </c>
      <c r="G7320" s="7" t="n">
        <v>0</v>
      </c>
      <c r="H7320" s="7" t="n">
        <v>-1082130432</v>
      </c>
      <c r="I7320" s="7" t="n">
        <v>0</v>
      </c>
      <c r="J7320" s="7" t="n">
        <v>65533</v>
      </c>
      <c r="K7320" s="7" t="n">
        <v>0</v>
      </c>
      <c r="L7320" s="7" t="n">
        <v>0</v>
      </c>
      <c r="M7320" s="7" t="n">
        <v>0</v>
      </c>
      <c r="N7320" s="7" t="n">
        <v>0</v>
      </c>
      <c r="O7320" s="7" t="s">
        <v>13</v>
      </c>
    </row>
    <row r="7321" spans="1:15">
      <c r="A7321" t="s">
        <v>4</v>
      </c>
      <c r="B7321" s="4" t="s">
        <v>5</v>
      </c>
      <c r="C7321" s="4" t="s">
        <v>10</v>
      </c>
    </row>
    <row r="7322" spans="1:15">
      <c r="A7322" t="n">
        <v>55933</v>
      </c>
      <c r="B7322" s="26" t="n">
        <v>16</v>
      </c>
      <c r="C7322" s="7" t="n">
        <v>500</v>
      </c>
    </row>
    <row r="7323" spans="1:15">
      <c r="A7323" t="s">
        <v>4</v>
      </c>
      <c r="B7323" s="4" t="s">
        <v>5</v>
      </c>
      <c r="C7323" s="4" t="s">
        <v>14</v>
      </c>
      <c r="D7323" s="4" t="s">
        <v>10</v>
      </c>
      <c r="E7323" s="4" t="s">
        <v>19</v>
      </c>
      <c r="F7323" s="4" t="s">
        <v>10</v>
      </c>
      <c r="G7323" s="4" t="s">
        <v>9</v>
      </c>
      <c r="H7323" s="4" t="s">
        <v>9</v>
      </c>
      <c r="I7323" s="4" t="s">
        <v>10</v>
      </c>
      <c r="J7323" s="4" t="s">
        <v>10</v>
      </c>
      <c r="K7323" s="4" t="s">
        <v>9</v>
      </c>
      <c r="L7323" s="4" t="s">
        <v>9</v>
      </c>
      <c r="M7323" s="4" t="s">
        <v>9</v>
      </c>
      <c r="N7323" s="4" t="s">
        <v>9</v>
      </c>
      <c r="O7323" s="4" t="s">
        <v>6</v>
      </c>
    </row>
    <row r="7324" spans="1:15">
      <c r="A7324" t="n">
        <v>55936</v>
      </c>
      <c r="B7324" s="11" t="n">
        <v>50</v>
      </c>
      <c r="C7324" s="7" t="n">
        <v>0</v>
      </c>
      <c r="D7324" s="7" t="n">
        <v>4014</v>
      </c>
      <c r="E7324" s="7" t="n">
        <v>0.100000001490116</v>
      </c>
      <c r="F7324" s="7" t="n">
        <v>0</v>
      </c>
      <c r="G7324" s="7" t="n">
        <v>0</v>
      </c>
      <c r="H7324" s="7" t="n">
        <v>-1082130432</v>
      </c>
      <c r="I7324" s="7" t="n">
        <v>0</v>
      </c>
      <c r="J7324" s="7" t="n">
        <v>65533</v>
      </c>
      <c r="K7324" s="7" t="n">
        <v>0</v>
      </c>
      <c r="L7324" s="7" t="n">
        <v>0</v>
      </c>
      <c r="M7324" s="7" t="n">
        <v>0</v>
      </c>
      <c r="N7324" s="7" t="n">
        <v>0</v>
      </c>
      <c r="O7324" s="7" t="s">
        <v>13</v>
      </c>
    </row>
    <row r="7325" spans="1:15">
      <c r="A7325" t="s">
        <v>4</v>
      </c>
      <c r="B7325" s="4" t="s">
        <v>5</v>
      </c>
    </row>
    <row r="7326" spans="1:15">
      <c r="A7326" t="n">
        <v>55975</v>
      </c>
      <c r="B7326" s="5" t="n">
        <v>1</v>
      </c>
    </row>
    <row r="7327" spans="1:15" s="3" customFormat="1" customHeight="0">
      <c r="A7327" s="3" t="s">
        <v>2</v>
      </c>
      <c r="B7327" s="3" t="s">
        <v>571</v>
      </c>
    </row>
    <row r="7328" spans="1:15">
      <c r="A7328" t="s">
        <v>4</v>
      </c>
      <c r="B7328" s="4" t="s">
        <v>5</v>
      </c>
      <c r="C7328" s="4" t="s">
        <v>14</v>
      </c>
      <c r="D7328" s="4" t="s">
        <v>14</v>
      </c>
      <c r="E7328" s="4" t="s">
        <v>14</v>
      </c>
      <c r="F7328" s="4" t="s">
        <v>14</v>
      </c>
    </row>
    <row r="7329" spans="1:15">
      <c r="A7329" t="n">
        <v>55976</v>
      </c>
      <c r="B7329" s="8" t="n">
        <v>14</v>
      </c>
      <c r="C7329" s="7" t="n">
        <v>2</v>
      </c>
      <c r="D7329" s="7" t="n">
        <v>0</v>
      </c>
      <c r="E7329" s="7" t="n">
        <v>0</v>
      </c>
      <c r="F7329" s="7" t="n">
        <v>0</v>
      </c>
    </row>
    <row r="7330" spans="1:15">
      <c r="A7330" t="s">
        <v>4</v>
      </c>
      <c r="B7330" s="4" t="s">
        <v>5</v>
      </c>
      <c r="C7330" s="4" t="s">
        <v>14</v>
      </c>
      <c r="D7330" s="33" t="s">
        <v>98</v>
      </c>
      <c r="E7330" s="4" t="s">
        <v>5</v>
      </c>
      <c r="F7330" s="4" t="s">
        <v>14</v>
      </c>
      <c r="G7330" s="4" t="s">
        <v>10</v>
      </c>
      <c r="H7330" s="33" t="s">
        <v>99</v>
      </c>
      <c r="I7330" s="4" t="s">
        <v>14</v>
      </c>
      <c r="J7330" s="4" t="s">
        <v>9</v>
      </c>
      <c r="K7330" s="4" t="s">
        <v>14</v>
      </c>
      <c r="L7330" s="4" t="s">
        <v>14</v>
      </c>
      <c r="M7330" s="33" t="s">
        <v>98</v>
      </c>
      <c r="N7330" s="4" t="s">
        <v>5</v>
      </c>
      <c r="O7330" s="4" t="s">
        <v>14</v>
      </c>
      <c r="P7330" s="4" t="s">
        <v>10</v>
      </c>
      <c r="Q7330" s="33" t="s">
        <v>99</v>
      </c>
      <c r="R7330" s="4" t="s">
        <v>14</v>
      </c>
      <c r="S7330" s="4" t="s">
        <v>9</v>
      </c>
      <c r="T7330" s="4" t="s">
        <v>14</v>
      </c>
      <c r="U7330" s="4" t="s">
        <v>14</v>
      </c>
      <c r="V7330" s="4" t="s">
        <v>14</v>
      </c>
      <c r="W7330" s="4" t="s">
        <v>20</v>
      </c>
    </row>
    <row r="7331" spans="1:15">
      <c r="A7331" t="n">
        <v>55981</v>
      </c>
      <c r="B7331" s="12" t="n">
        <v>5</v>
      </c>
      <c r="C7331" s="7" t="n">
        <v>28</v>
      </c>
      <c r="D7331" s="33" t="s">
        <v>3</v>
      </c>
      <c r="E7331" s="10" t="n">
        <v>162</v>
      </c>
      <c r="F7331" s="7" t="n">
        <v>3</v>
      </c>
      <c r="G7331" s="7" t="n">
        <v>28868</v>
      </c>
      <c r="H7331" s="33" t="s">
        <v>3</v>
      </c>
      <c r="I7331" s="7" t="n">
        <v>0</v>
      </c>
      <c r="J7331" s="7" t="n">
        <v>1</v>
      </c>
      <c r="K7331" s="7" t="n">
        <v>2</v>
      </c>
      <c r="L7331" s="7" t="n">
        <v>28</v>
      </c>
      <c r="M7331" s="33" t="s">
        <v>3</v>
      </c>
      <c r="N7331" s="10" t="n">
        <v>162</v>
      </c>
      <c r="O7331" s="7" t="n">
        <v>3</v>
      </c>
      <c r="P7331" s="7" t="n">
        <v>28868</v>
      </c>
      <c r="Q7331" s="33" t="s">
        <v>3</v>
      </c>
      <c r="R7331" s="7" t="n">
        <v>0</v>
      </c>
      <c r="S7331" s="7" t="n">
        <v>2</v>
      </c>
      <c r="T7331" s="7" t="n">
        <v>2</v>
      </c>
      <c r="U7331" s="7" t="n">
        <v>11</v>
      </c>
      <c r="V7331" s="7" t="n">
        <v>1</v>
      </c>
      <c r="W7331" s="13" t="n">
        <f t="normal" ca="1">A7335</f>
        <v>0</v>
      </c>
    </row>
    <row r="7332" spans="1:15">
      <c r="A7332" t="s">
        <v>4</v>
      </c>
      <c r="B7332" s="4" t="s">
        <v>5</v>
      </c>
      <c r="C7332" s="4" t="s">
        <v>14</v>
      </c>
      <c r="D7332" s="4" t="s">
        <v>10</v>
      </c>
      <c r="E7332" s="4" t="s">
        <v>19</v>
      </c>
    </row>
    <row r="7333" spans="1:15">
      <c r="A7333" t="n">
        <v>56010</v>
      </c>
      <c r="B7333" s="46" t="n">
        <v>58</v>
      </c>
      <c r="C7333" s="7" t="n">
        <v>0</v>
      </c>
      <c r="D7333" s="7" t="n">
        <v>0</v>
      </c>
      <c r="E7333" s="7" t="n">
        <v>1</v>
      </c>
    </row>
    <row r="7334" spans="1:15">
      <c r="A7334" t="s">
        <v>4</v>
      </c>
      <c r="B7334" s="4" t="s">
        <v>5</v>
      </c>
      <c r="C7334" s="4" t="s">
        <v>14</v>
      </c>
      <c r="D7334" s="33" t="s">
        <v>98</v>
      </c>
      <c r="E7334" s="4" t="s">
        <v>5</v>
      </c>
      <c r="F7334" s="4" t="s">
        <v>14</v>
      </c>
      <c r="G7334" s="4" t="s">
        <v>10</v>
      </c>
      <c r="H7334" s="33" t="s">
        <v>99</v>
      </c>
      <c r="I7334" s="4" t="s">
        <v>14</v>
      </c>
      <c r="J7334" s="4" t="s">
        <v>9</v>
      </c>
      <c r="K7334" s="4" t="s">
        <v>14</v>
      </c>
      <c r="L7334" s="4" t="s">
        <v>14</v>
      </c>
      <c r="M7334" s="33" t="s">
        <v>98</v>
      </c>
      <c r="N7334" s="4" t="s">
        <v>5</v>
      </c>
      <c r="O7334" s="4" t="s">
        <v>14</v>
      </c>
      <c r="P7334" s="4" t="s">
        <v>10</v>
      </c>
      <c r="Q7334" s="33" t="s">
        <v>99</v>
      </c>
      <c r="R7334" s="4" t="s">
        <v>14</v>
      </c>
      <c r="S7334" s="4" t="s">
        <v>9</v>
      </c>
      <c r="T7334" s="4" t="s">
        <v>14</v>
      </c>
      <c r="U7334" s="4" t="s">
        <v>14</v>
      </c>
      <c r="V7334" s="4" t="s">
        <v>14</v>
      </c>
      <c r="W7334" s="4" t="s">
        <v>20</v>
      </c>
    </row>
    <row r="7335" spans="1:15">
      <c r="A7335" t="n">
        <v>56018</v>
      </c>
      <c r="B7335" s="12" t="n">
        <v>5</v>
      </c>
      <c r="C7335" s="7" t="n">
        <v>28</v>
      </c>
      <c r="D7335" s="33" t="s">
        <v>3</v>
      </c>
      <c r="E7335" s="10" t="n">
        <v>162</v>
      </c>
      <c r="F7335" s="7" t="n">
        <v>3</v>
      </c>
      <c r="G7335" s="7" t="n">
        <v>28868</v>
      </c>
      <c r="H7335" s="33" t="s">
        <v>3</v>
      </c>
      <c r="I7335" s="7" t="n">
        <v>0</v>
      </c>
      <c r="J7335" s="7" t="n">
        <v>1</v>
      </c>
      <c r="K7335" s="7" t="n">
        <v>3</v>
      </c>
      <c r="L7335" s="7" t="n">
        <v>28</v>
      </c>
      <c r="M7335" s="33" t="s">
        <v>3</v>
      </c>
      <c r="N7335" s="10" t="n">
        <v>162</v>
      </c>
      <c r="O7335" s="7" t="n">
        <v>3</v>
      </c>
      <c r="P7335" s="7" t="n">
        <v>28868</v>
      </c>
      <c r="Q7335" s="33" t="s">
        <v>3</v>
      </c>
      <c r="R7335" s="7" t="n">
        <v>0</v>
      </c>
      <c r="S7335" s="7" t="n">
        <v>2</v>
      </c>
      <c r="T7335" s="7" t="n">
        <v>3</v>
      </c>
      <c r="U7335" s="7" t="n">
        <v>9</v>
      </c>
      <c r="V7335" s="7" t="n">
        <v>1</v>
      </c>
      <c r="W7335" s="13" t="n">
        <f t="normal" ca="1">A7345</f>
        <v>0</v>
      </c>
    </row>
    <row r="7336" spans="1:15">
      <c r="A7336" t="s">
        <v>4</v>
      </c>
      <c r="B7336" s="4" t="s">
        <v>5</v>
      </c>
      <c r="C7336" s="4" t="s">
        <v>14</v>
      </c>
      <c r="D7336" s="33" t="s">
        <v>98</v>
      </c>
      <c r="E7336" s="4" t="s">
        <v>5</v>
      </c>
      <c r="F7336" s="4" t="s">
        <v>10</v>
      </c>
      <c r="G7336" s="4" t="s">
        <v>14</v>
      </c>
      <c r="H7336" s="4" t="s">
        <v>14</v>
      </c>
      <c r="I7336" s="4" t="s">
        <v>6</v>
      </c>
      <c r="J7336" s="33" t="s">
        <v>99</v>
      </c>
      <c r="K7336" s="4" t="s">
        <v>14</v>
      </c>
      <c r="L7336" s="4" t="s">
        <v>14</v>
      </c>
      <c r="M7336" s="33" t="s">
        <v>98</v>
      </c>
      <c r="N7336" s="4" t="s">
        <v>5</v>
      </c>
      <c r="O7336" s="4" t="s">
        <v>14</v>
      </c>
      <c r="P7336" s="33" t="s">
        <v>99</v>
      </c>
      <c r="Q7336" s="4" t="s">
        <v>14</v>
      </c>
      <c r="R7336" s="4" t="s">
        <v>9</v>
      </c>
      <c r="S7336" s="4" t="s">
        <v>14</v>
      </c>
      <c r="T7336" s="4" t="s">
        <v>14</v>
      </c>
      <c r="U7336" s="4" t="s">
        <v>14</v>
      </c>
      <c r="V7336" s="33" t="s">
        <v>98</v>
      </c>
      <c r="W7336" s="4" t="s">
        <v>5</v>
      </c>
      <c r="X7336" s="4" t="s">
        <v>14</v>
      </c>
      <c r="Y7336" s="33" t="s">
        <v>99</v>
      </c>
      <c r="Z7336" s="4" t="s">
        <v>14</v>
      </c>
      <c r="AA7336" s="4" t="s">
        <v>9</v>
      </c>
      <c r="AB7336" s="4" t="s">
        <v>14</v>
      </c>
      <c r="AC7336" s="4" t="s">
        <v>14</v>
      </c>
      <c r="AD7336" s="4" t="s">
        <v>14</v>
      </c>
      <c r="AE7336" s="4" t="s">
        <v>20</v>
      </c>
    </row>
    <row r="7337" spans="1:15">
      <c r="A7337" t="n">
        <v>56047</v>
      </c>
      <c r="B7337" s="12" t="n">
        <v>5</v>
      </c>
      <c r="C7337" s="7" t="n">
        <v>28</v>
      </c>
      <c r="D7337" s="33" t="s">
        <v>3</v>
      </c>
      <c r="E7337" s="47" t="n">
        <v>47</v>
      </c>
      <c r="F7337" s="7" t="n">
        <v>61456</v>
      </c>
      <c r="G7337" s="7" t="n">
        <v>2</v>
      </c>
      <c r="H7337" s="7" t="n">
        <v>0</v>
      </c>
      <c r="I7337" s="7" t="s">
        <v>219</v>
      </c>
      <c r="J7337" s="33" t="s">
        <v>3</v>
      </c>
      <c r="K7337" s="7" t="n">
        <v>8</v>
      </c>
      <c r="L7337" s="7" t="n">
        <v>28</v>
      </c>
      <c r="M7337" s="33" t="s">
        <v>3</v>
      </c>
      <c r="N7337" s="31" t="n">
        <v>74</v>
      </c>
      <c r="O7337" s="7" t="n">
        <v>65</v>
      </c>
      <c r="P7337" s="33" t="s">
        <v>3</v>
      </c>
      <c r="Q7337" s="7" t="n">
        <v>0</v>
      </c>
      <c r="R7337" s="7" t="n">
        <v>1</v>
      </c>
      <c r="S7337" s="7" t="n">
        <v>3</v>
      </c>
      <c r="T7337" s="7" t="n">
        <v>9</v>
      </c>
      <c r="U7337" s="7" t="n">
        <v>28</v>
      </c>
      <c r="V7337" s="33" t="s">
        <v>3</v>
      </c>
      <c r="W7337" s="31" t="n">
        <v>74</v>
      </c>
      <c r="X7337" s="7" t="n">
        <v>65</v>
      </c>
      <c r="Y7337" s="33" t="s">
        <v>3</v>
      </c>
      <c r="Z7337" s="7" t="n">
        <v>0</v>
      </c>
      <c r="AA7337" s="7" t="n">
        <v>2</v>
      </c>
      <c r="AB7337" s="7" t="n">
        <v>3</v>
      </c>
      <c r="AC7337" s="7" t="n">
        <v>9</v>
      </c>
      <c r="AD7337" s="7" t="n">
        <v>1</v>
      </c>
      <c r="AE7337" s="13" t="n">
        <f t="normal" ca="1">A7341</f>
        <v>0</v>
      </c>
    </row>
    <row r="7338" spans="1:15">
      <c r="A7338" t="s">
        <v>4</v>
      </c>
      <c r="B7338" s="4" t="s">
        <v>5</v>
      </c>
      <c r="C7338" s="4" t="s">
        <v>10</v>
      </c>
      <c r="D7338" s="4" t="s">
        <v>14</v>
      </c>
      <c r="E7338" s="4" t="s">
        <v>14</v>
      </c>
      <c r="F7338" s="4" t="s">
        <v>6</v>
      </c>
    </row>
    <row r="7339" spans="1:15">
      <c r="A7339" t="n">
        <v>56095</v>
      </c>
      <c r="B7339" s="47" t="n">
        <v>47</v>
      </c>
      <c r="C7339" s="7" t="n">
        <v>61456</v>
      </c>
      <c r="D7339" s="7" t="n">
        <v>0</v>
      </c>
      <c r="E7339" s="7" t="n">
        <v>0</v>
      </c>
      <c r="F7339" s="7" t="s">
        <v>148</v>
      </c>
    </row>
    <row r="7340" spans="1:15">
      <c r="A7340" t="s">
        <v>4</v>
      </c>
      <c r="B7340" s="4" t="s">
        <v>5</v>
      </c>
      <c r="C7340" s="4" t="s">
        <v>14</v>
      </c>
      <c r="D7340" s="4" t="s">
        <v>10</v>
      </c>
      <c r="E7340" s="4" t="s">
        <v>19</v>
      </c>
    </row>
    <row r="7341" spans="1:15">
      <c r="A7341" t="n">
        <v>56108</v>
      </c>
      <c r="B7341" s="46" t="n">
        <v>58</v>
      </c>
      <c r="C7341" s="7" t="n">
        <v>0</v>
      </c>
      <c r="D7341" s="7" t="n">
        <v>300</v>
      </c>
      <c r="E7341" s="7" t="n">
        <v>1</v>
      </c>
    </row>
    <row r="7342" spans="1:15">
      <c r="A7342" t="s">
        <v>4</v>
      </c>
      <c r="B7342" s="4" t="s">
        <v>5</v>
      </c>
      <c r="C7342" s="4" t="s">
        <v>14</v>
      </c>
      <c r="D7342" s="4" t="s">
        <v>10</v>
      </c>
    </row>
    <row r="7343" spans="1:15">
      <c r="A7343" t="n">
        <v>56116</v>
      </c>
      <c r="B7343" s="46" t="n">
        <v>58</v>
      </c>
      <c r="C7343" s="7" t="n">
        <v>255</v>
      </c>
      <c r="D7343" s="7" t="n">
        <v>0</v>
      </c>
    </row>
    <row r="7344" spans="1:15">
      <c r="A7344" t="s">
        <v>4</v>
      </c>
      <c r="B7344" s="4" t="s">
        <v>5</v>
      </c>
      <c r="C7344" s="4" t="s">
        <v>14</v>
      </c>
      <c r="D7344" s="4" t="s">
        <v>14</v>
      </c>
      <c r="E7344" s="4" t="s">
        <v>14</v>
      </c>
      <c r="F7344" s="4" t="s">
        <v>14</v>
      </c>
    </row>
    <row r="7345" spans="1:31">
      <c r="A7345" t="n">
        <v>56120</v>
      </c>
      <c r="B7345" s="8" t="n">
        <v>14</v>
      </c>
      <c r="C7345" s="7" t="n">
        <v>0</v>
      </c>
      <c r="D7345" s="7" t="n">
        <v>0</v>
      </c>
      <c r="E7345" s="7" t="n">
        <v>0</v>
      </c>
      <c r="F7345" s="7" t="n">
        <v>64</v>
      </c>
    </row>
    <row r="7346" spans="1:31">
      <c r="A7346" t="s">
        <v>4</v>
      </c>
      <c r="B7346" s="4" t="s">
        <v>5</v>
      </c>
      <c r="C7346" s="4" t="s">
        <v>14</v>
      </c>
      <c r="D7346" s="4" t="s">
        <v>10</v>
      </c>
    </row>
    <row r="7347" spans="1:31">
      <c r="A7347" t="n">
        <v>56125</v>
      </c>
      <c r="B7347" s="21" t="n">
        <v>22</v>
      </c>
      <c r="C7347" s="7" t="n">
        <v>0</v>
      </c>
      <c r="D7347" s="7" t="n">
        <v>28868</v>
      </c>
    </row>
    <row r="7348" spans="1:31">
      <c r="A7348" t="s">
        <v>4</v>
      </c>
      <c r="B7348" s="4" t="s">
        <v>5</v>
      </c>
      <c r="C7348" s="4" t="s">
        <v>14</v>
      </c>
      <c r="D7348" s="4" t="s">
        <v>10</v>
      </c>
    </row>
    <row r="7349" spans="1:31">
      <c r="A7349" t="n">
        <v>56129</v>
      </c>
      <c r="B7349" s="46" t="n">
        <v>58</v>
      </c>
      <c r="C7349" s="7" t="n">
        <v>5</v>
      </c>
      <c r="D7349" s="7" t="n">
        <v>300</v>
      </c>
    </row>
    <row r="7350" spans="1:31">
      <c r="A7350" t="s">
        <v>4</v>
      </c>
      <c r="B7350" s="4" t="s">
        <v>5</v>
      </c>
      <c r="C7350" s="4" t="s">
        <v>19</v>
      </c>
      <c r="D7350" s="4" t="s">
        <v>10</v>
      </c>
    </row>
    <row r="7351" spans="1:31">
      <c r="A7351" t="n">
        <v>56133</v>
      </c>
      <c r="B7351" s="48" t="n">
        <v>103</v>
      </c>
      <c r="C7351" s="7" t="n">
        <v>0</v>
      </c>
      <c r="D7351" s="7" t="n">
        <v>300</v>
      </c>
    </row>
    <row r="7352" spans="1:31">
      <c r="A7352" t="s">
        <v>4</v>
      </c>
      <c r="B7352" s="4" t="s">
        <v>5</v>
      </c>
      <c r="C7352" s="4" t="s">
        <v>14</v>
      </c>
    </row>
    <row r="7353" spans="1:31">
      <c r="A7353" t="n">
        <v>56140</v>
      </c>
      <c r="B7353" s="34" t="n">
        <v>64</v>
      </c>
      <c r="C7353" s="7" t="n">
        <v>7</v>
      </c>
    </row>
    <row r="7354" spans="1:31">
      <c r="A7354" t="s">
        <v>4</v>
      </c>
      <c r="B7354" s="4" t="s">
        <v>5</v>
      </c>
      <c r="C7354" s="4" t="s">
        <v>14</v>
      </c>
      <c r="D7354" s="4" t="s">
        <v>10</v>
      </c>
    </row>
    <row r="7355" spans="1:31">
      <c r="A7355" t="n">
        <v>56142</v>
      </c>
      <c r="B7355" s="49" t="n">
        <v>72</v>
      </c>
      <c r="C7355" s="7" t="n">
        <v>5</v>
      </c>
      <c r="D7355" s="7" t="n">
        <v>0</v>
      </c>
    </row>
    <row r="7356" spans="1:31">
      <c r="A7356" t="s">
        <v>4</v>
      </c>
      <c r="B7356" s="4" t="s">
        <v>5</v>
      </c>
      <c r="C7356" s="4" t="s">
        <v>14</v>
      </c>
      <c r="D7356" s="33" t="s">
        <v>98</v>
      </c>
      <c r="E7356" s="4" t="s">
        <v>5</v>
      </c>
      <c r="F7356" s="4" t="s">
        <v>14</v>
      </c>
      <c r="G7356" s="4" t="s">
        <v>10</v>
      </c>
      <c r="H7356" s="33" t="s">
        <v>99</v>
      </c>
      <c r="I7356" s="4" t="s">
        <v>14</v>
      </c>
      <c r="J7356" s="4" t="s">
        <v>9</v>
      </c>
      <c r="K7356" s="4" t="s">
        <v>14</v>
      </c>
      <c r="L7356" s="4" t="s">
        <v>14</v>
      </c>
      <c r="M7356" s="4" t="s">
        <v>20</v>
      </c>
    </row>
    <row r="7357" spans="1:31">
      <c r="A7357" t="n">
        <v>56146</v>
      </c>
      <c r="B7357" s="12" t="n">
        <v>5</v>
      </c>
      <c r="C7357" s="7" t="n">
        <v>28</v>
      </c>
      <c r="D7357" s="33" t="s">
        <v>3</v>
      </c>
      <c r="E7357" s="10" t="n">
        <v>162</v>
      </c>
      <c r="F7357" s="7" t="n">
        <v>4</v>
      </c>
      <c r="G7357" s="7" t="n">
        <v>28868</v>
      </c>
      <c r="H7357" s="33" t="s">
        <v>3</v>
      </c>
      <c r="I7357" s="7" t="n">
        <v>0</v>
      </c>
      <c r="J7357" s="7" t="n">
        <v>1</v>
      </c>
      <c r="K7357" s="7" t="n">
        <v>2</v>
      </c>
      <c r="L7357" s="7" t="n">
        <v>1</v>
      </c>
      <c r="M7357" s="13" t="n">
        <f t="normal" ca="1">A7363</f>
        <v>0</v>
      </c>
    </row>
    <row r="7358" spans="1:31">
      <c r="A7358" t="s">
        <v>4</v>
      </c>
      <c r="B7358" s="4" t="s">
        <v>5</v>
      </c>
      <c r="C7358" s="4" t="s">
        <v>14</v>
      </c>
      <c r="D7358" s="4" t="s">
        <v>6</v>
      </c>
    </row>
    <row r="7359" spans="1:31">
      <c r="A7359" t="n">
        <v>56163</v>
      </c>
      <c r="B7359" s="9" t="n">
        <v>2</v>
      </c>
      <c r="C7359" s="7" t="n">
        <v>10</v>
      </c>
      <c r="D7359" s="7" t="s">
        <v>220</v>
      </c>
    </row>
    <row r="7360" spans="1:31">
      <c r="A7360" t="s">
        <v>4</v>
      </c>
      <c r="B7360" s="4" t="s">
        <v>5</v>
      </c>
      <c r="C7360" s="4" t="s">
        <v>10</v>
      </c>
    </row>
    <row r="7361" spans="1:13">
      <c r="A7361" t="n">
        <v>56180</v>
      </c>
      <c r="B7361" s="26" t="n">
        <v>16</v>
      </c>
      <c r="C7361" s="7" t="n">
        <v>0</v>
      </c>
    </row>
    <row r="7362" spans="1:13">
      <c r="A7362" t="s">
        <v>4</v>
      </c>
      <c r="B7362" s="4" t="s">
        <v>5</v>
      </c>
      <c r="C7362" s="4" t="s">
        <v>14</v>
      </c>
      <c r="D7362" s="4" t="s">
        <v>14</v>
      </c>
      <c r="E7362" s="4" t="s">
        <v>14</v>
      </c>
      <c r="F7362" s="4" t="s">
        <v>9</v>
      </c>
      <c r="G7362" s="4" t="s">
        <v>14</v>
      </c>
      <c r="H7362" s="4" t="s">
        <v>14</v>
      </c>
      <c r="I7362" s="4" t="s">
        <v>20</v>
      </c>
    </row>
    <row r="7363" spans="1:13">
      <c r="A7363" t="n">
        <v>56183</v>
      </c>
      <c r="B7363" s="12" t="n">
        <v>5</v>
      </c>
      <c r="C7363" s="7" t="n">
        <v>32</v>
      </c>
      <c r="D7363" s="7" t="n">
        <v>7</v>
      </c>
      <c r="E7363" s="7" t="n">
        <v>0</v>
      </c>
      <c r="F7363" s="7" t="n">
        <v>1</v>
      </c>
      <c r="G7363" s="7" t="n">
        <v>3</v>
      </c>
      <c r="H7363" s="7" t="n">
        <v>1</v>
      </c>
      <c r="I7363" s="13" t="n">
        <f t="normal" ca="1">A7367</f>
        <v>0</v>
      </c>
    </row>
    <row r="7364" spans="1:13">
      <c r="A7364" t="s">
        <v>4</v>
      </c>
      <c r="B7364" s="4" t="s">
        <v>5</v>
      </c>
      <c r="C7364" s="4" t="s">
        <v>14</v>
      </c>
      <c r="D7364" s="4" t="s">
        <v>6</v>
      </c>
    </row>
    <row r="7365" spans="1:13">
      <c r="A7365" t="n">
        <v>56197</v>
      </c>
      <c r="B7365" s="9" t="n">
        <v>2</v>
      </c>
      <c r="C7365" s="7" t="n">
        <v>10</v>
      </c>
      <c r="D7365" s="7" t="s">
        <v>572</v>
      </c>
    </row>
    <row r="7366" spans="1:13">
      <c r="A7366" t="s">
        <v>4</v>
      </c>
      <c r="B7366" s="4" t="s">
        <v>5</v>
      </c>
      <c r="C7366" s="4" t="s">
        <v>10</v>
      </c>
      <c r="D7366" s="4" t="s">
        <v>14</v>
      </c>
      <c r="E7366" s="4" t="s">
        <v>14</v>
      </c>
      <c r="F7366" s="4" t="s">
        <v>6</v>
      </c>
    </row>
    <row r="7367" spans="1:13">
      <c r="A7367" t="n">
        <v>56218</v>
      </c>
      <c r="B7367" s="32" t="n">
        <v>20</v>
      </c>
      <c r="C7367" s="7" t="n">
        <v>61456</v>
      </c>
      <c r="D7367" s="7" t="n">
        <v>3</v>
      </c>
      <c r="E7367" s="7" t="n">
        <v>10</v>
      </c>
      <c r="F7367" s="7" t="s">
        <v>229</v>
      </c>
    </row>
    <row r="7368" spans="1:13">
      <c r="A7368" t="s">
        <v>4</v>
      </c>
      <c r="B7368" s="4" t="s">
        <v>5</v>
      </c>
      <c r="C7368" s="4" t="s">
        <v>10</v>
      </c>
    </row>
    <row r="7369" spans="1:13">
      <c r="A7369" t="n">
        <v>56236</v>
      </c>
      <c r="B7369" s="26" t="n">
        <v>16</v>
      </c>
      <c r="C7369" s="7" t="n">
        <v>0</v>
      </c>
    </row>
    <row r="7370" spans="1:13">
      <c r="A7370" t="s">
        <v>4</v>
      </c>
      <c r="B7370" s="4" t="s">
        <v>5</v>
      </c>
      <c r="C7370" s="4" t="s">
        <v>10</v>
      </c>
      <c r="D7370" s="4" t="s">
        <v>19</v>
      </c>
      <c r="E7370" s="4" t="s">
        <v>19</v>
      </c>
      <c r="F7370" s="4" t="s">
        <v>19</v>
      </c>
      <c r="G7370" s="4" t="s">
        <v>19</v>
      </c>
    </row>
    <row r="7371" spans="1:13">
      <c r="A7371" t="n">
        <v>56239</v>
      </c>
      <c r="B7371" s="30" t="n">
        <v>46</v>
      </c>
      <c r="C7371" s="7" t="n">
        <v>61456</v>
      </c>
      <c r="D7371" s="7" t="n">
        <v>10.6499996185303</v>
      </c>
      <c r="E7371" s="7" t="n">
        <v>7.40999984741211</v>
      </c>
      <c r="F7371" s="7" t="n">
        <v>-74.6100006103516</v>
      </c>
      <c r="G7371" s="7" t="n">
        <v>11.3000001907349</v>
      </c>
    </row>
    <row r="7372" spans="1:13">
      <c r="A7372" t="s">
        <v>4</v>
      </c>
      <c r="B7372" s="4" t="s">
        <v>5</v>
      </c>
      <c r="C7372" s="4" t="s">
        <v>14</v>
      </c>
      <c r="D7372" s="4" t="s">
        <v>14</v>
      </c>
      <c r="E7372" s="4" t="s">
        <v>14</v>
      </c>
      <c r="F7372" s="4" t="s">
        <v>9</v>
      </c>
      <c r="G7372" s="4" t="s">
        <v>14</v>
      </c>
      <c r="H7372" s="4" t="s">
        <v>14</v>
      </c>
      <c r="I7372" s="4" t="s">
        <v>20</v>
      </c>
    </row>
    <row r="7373" spans="1:13">
      <c r="A7373" t="n">
        <v>56258</v>
      </c>
      <c r="B7373" s="12" t="n">
        <v>5</v>
      </c>
      <c r="C7373" s="7" t="n">
        <v>32</v>
      </c>
      <c r="D7373" s="7" t="n">
        <v>7</v>
      </c>
      <c r="E7373" s="7" t="n">
        <v>0</v>
      </c>
      <c r="F7373" s="7" t="n">
        <v>1</v>
      </c>
      <c r="G7373" s="7" t="n">
        <v>2</v>
      </c>
      <c r="H7373" s="7" t="n">
        <v>1</v>
      </c>
      <c r="I7373" s="13" t="n">
        <f t="normal" ca="1">A7377</f>
        <v>0</v>
      </c>
    </row>
    <row r="7374" spans="1:13">
      <c r="A7374" t="s">
        <v>4</v>
      </c>
      <c r="B7374" s="4" t="s">
        <v>5</v>
      </c>
      <c r="C7374" s="4" t="s">
        <v>10</v>
      </c>
      <c r="D7374" s="4" t="s">
        <v>19</v>
      </c>
      <c r="E7374" s="4" t="s">
        <v>19</v>
      </c>
      <c r="F7374" s="4" t="s">
        <v>19</v>
      </c>
      <c r="G7374" s="4" t="s">
        <v>19</v>
      </c>
    </row>
    <row r="7375" spans="1:13">
      <c r="A7375" t="n">
        <v>56272</v>
      </c>
      <c r="B7375" s="30" t="n">
        <v>46</v>
      </c>
      <c r="C7375" s="7" t="n">
        <v>61457</v>
      </c>
      <c r="D7375" s="7" t="n">
        <v>10.6499996185303</v>
      </c>
      <c r="E7375" s="7" t="n">
        <v>7.40999984741211</v>
      </c>
      <c r="F7375" s="7" t="n">
        <v>-74.6100006103516</v>
      </c>
      <c r="G7375" s="7" t="n">
        <v>11.3000001907349</v>
      </c>
    </row>
    <row r="7376" spans="1:13">
      <c r="A7376" t="s">
        <v>4</v>
      </c>
      <c r="B7376" s="4" t="s">
        <v>5</v>
      </c>
      <c r="C7376" s="4" t="s">
        <v>14</v>
      </c>
      <c r="D7376" s="4" t="s">
        <v>14</v>
      </c>
      <c r="E7376" s="4" t="s">
        <v>19</v>
      </c>
      <c r="F7376" s="4" t="s">
        <v>19</v>
      </c>
      <c r="G7376" s="4" t="s">
        <v>19</v>
      </c>
      <c r="H7376" s="4" t="s">
        <v>10</v>
      </c>
    </row>
    <row r="7377" spans="1:9">
      <c r="A7377" t="n">
        <v>56291</v>
      </c>
      <c r="B7377" s="52" t="n">
        <v>45</v>
      </c>
      <c r="C7377" s="7" t="n">
        <v>2</v>
      </c>
      <c r="D7377" s="7" t="n">
        <v>3</v>
      </c>
      <c r="E7377" s="7" t="n">
        <v>26.8199996948242</v>
      </c>
      <c r="F7377" s="7" t="n">
        <v>15.9099998474121</v>
      </c>
      <c r="G7377" s="7" t="n">
        <v>25.6100006103516</v>
      </c>
      <c r="H7377" s="7" t="n">
        <v>0</v>
      </c>
    </row>
    <row r="7378" spans="1:9">
      <c r="A7378" t="s">
        <v>4</v>
      </c>
      <c r="B7378" s="4" t="s">
        <v>5</v>
      </c>
      <c r="C7378" s="4" t="s">
        <v>14</v>
      </c>
      <c r="D7378" s="4" t="s">
        <v>14</v>
      </c>
      <c r="E7378" s="4" t="s">
        <v>19</v>
      </c>
      <c r="F7378" s="4" t="s">
        <v>19</v>
      </c>
      <c r="G7378" s="4" t="s">
        <v>19</v>
      </c>
      <c r="H7378" s="4" t="s">
        <v>10</v>
      </c>
      <c r="I7378" s="4" t="s">
        <v>14</v>
      </c>
    </row>
    <row r="7379" spans="1:9">
      <c r="A7379" t="n">
        <v>56308</v>
      </c>
      <c r="B7379" s="52" t="n">
        <v>45</v>
      </c>
      <c r="C7379" s="7" t="n">
        <v>4</v>
      </c>
      <c r="D7379" s="7" t="n">
        <v>3</v>
      </c>
      <c r="E7379" s="7" t="n">
        <v>8.90999984741211</v>
      </c>
      <c r="F7379" s="7" t="n">
        <v>187.479995727539</v>
      </c>
      <c r="G7379" s="7" t="n">
        <v>0</v>
      </c>
      <c r="H7379" s="7" t="n">
        <v>0</v>
      </c>
      <c r="I7379" s="7" t="n">
        <v>0</v>
      </c>
    </row>
    <row r="7380" spans="1:9">
      <c r="A7380" t="s">
        <v>4</v>
      </c>
      <c r="B7380" s="4" t="s">
        <v>5</v>
      </c>
      <c r="C7380" s="4" t="s">
        <v>14</v>
      </c>
      <c r="D7380" s="4" t="s">
        <v>14</v>
      </c>
      <c r="E7380" s="4" t="s">
        <v>19</v>
      </c>
      <c r="F7380" s="4" t="s">
        <v>10</v>
      </c>
    </row>
    <row r="7381" spans="1:9">
      <c r="A7381" t="n">
        <v>56326</v>
      </c>
      <c r="B7381" s="52" t="n">
        <v>45</v>
      </c>
      <c r="C7381" s="7" t="n">
        <v>5</v>
      </c>
      <c r="D7381" s="7" t="n">
        <v>3</v>
      </c>
      <c r="E7381" s="7" t="n">
        <v>103.900001525879</v>
      </c>
      <c r="F7381" s="7" t="n">
        <v>0</v>
      </c>
    </row>
    <row r="7382" spans="1:9">
      <c r="A7382" t="s">
        <v>4</v>
      </c>
      <c r="B7382" s="4" t="s">
        <v>5</v>
      </c>
      <c r="C7382" s="4" t="s">
        <v>14</v>
      </c>
      <c r="D7382" s="4" t="s">
        <v>14</v>
      </c>
      <c r="E7382" s="4" t="s">
        <v>19</v>
      </c>
      <c r="F7382" s="4" t="s">
        <v>10</v>
      </c>
    </row>
    <row r="7383" spans="1:9">
      <c r="A7383" t="n">
        <v>56335</v>
      </c>
      <c r="B7383" s="52" t="n">
        <v>45</v>
      </c>
      <c r="C7383" s="7" t="n">
        <v>11</v>
      </c>
      <c r="D7383" s="7" t="n">
        <v>3</v>
      </c>
      <c r="E7383" s="7" t="n">
        <v>38</v>
      </c>
      <c r="F7383" s="7" t="n">
        <v>0</v>
      </c>
    </row>
    <row r="7384" spans="1:9">
      <c r="A7384" t="s">
        <v>4</v>
      </c>
      <c r="B7384" s="4" t="s">
        <v>5</v>
      </c>
      <c r="C7384" s="4" t="s">
        <v>14</v>
      </c>
      <c r="D7384" s="4" t="s">
        <v>14</v>
      </c>
      <c r="E7384" s="4" t="s">
        <v>19</v>
      </c>
      <c r="F7384" s="4" t="s">
        <v>19</v>
      </c>
      <c r="G7384" s="4" t="s">
        <v>19</v>
      </c>
      <c r="H7384" s="4" t="s">
        <v>10</v>
      </c>
    </row>
    <row r="7385" spans="1:9">
      <c r="A7385" t="n">
        <v>56344</v>
      </c>
      <c r="B7385" s="52" t="n">
        <v>45</v>
      </c>
      <c r="C7385" s="7" t="n">
        <v>2</v>
      </c>
      <c r="D7385" s="7" t="n">
        <v>3</v>
      </c>
      <c r="E7385" s="7" t="n">
        <v>26.8199996948242</v>
      </c>
      <c r="F7385" s="7" t="n">
        <v>-1.58000004291534</v>
      </c>
      <c r="G7385" s="7" t="n">
        <v>25.6100006103516</v>
      </c>
      <c r="H7385" s="7" t="n">
        <v>6500</v>
      </c>
    </row>
    <row r="7386" spans="1:9">
      <c r="A7386" t="s">
        <v>4</v>
      </c>
      <c r="B7386" s="4" t="s">
        <v>5</v>
      </c>
      <c r="C7386" s="4" t="s">
        <v>14</v>
      </c>
      <c r="D7386" s="4" t="s">
        <v>14</v>
      </c>
      <c r="E7386" s="4" t="s">
        <v>19</v>
      </c>
      <c r="F7386" s="4" t="s">
        <v>19</v>
      </c>
      <c r="G7386" s="4" t="s">
        <v>19</v>
      </c>
      <c r="H7386" s="4" t="s">
        <v>10</v>
      </c>
      <c r="I7386" s="4" t="s">
        <v>14</v>
      </c>
    </row>
    <row r="7387" spans="1:9">
      <c r="A7387" t="n">
        <v>56361</v>
      </c>
      <c r="B7387" s="52" t="n">
        <v>45</v>
      </c>
      <c r="C7387" s="7" t="n">
        <v>4</v>
      </c>
      <c r="D7387" s="7" t="n">
        <v>3</v>
      </c>
      <c r="E7387" s="7" t="n">
        <v>7.09999990463257</v>
      </c>
      <c r="F7387" s="7" t="n">
        <v>187.479995727539</v>
      </c>
      <c r="G7387" s="7" t="n">
        <v>0</v>
      </c>
      <c r="H7387" s="7" t="n">
        <v>6500</v>
      </c>
      <c r="I7387" s="7" t="n">
        <v>0</v>
      </c>
    </row>
    <row r="7388" spans="1:9">
      <c r="A7388" t="s">
        <v>4</v>
      </c>
      <c r="B7388" s="4" t="s">
        <v>5</v>
      </c>
      <c r="C7388" s="4" t="s">
        <v>14</v>
      </c>
      <c r="D7388" s="4" t="s">
        <v>14</v>
      </c>
      <c r="E7388" s="4" t="s">
        <v>19</v>
      </c>
      <c r="F7388" s="4" t="s">
        <v>10</v>
      </c>
    </row>
    <row r="7389" spans="1:9">
      <c r="A7389" t="n">
        <v>56379</v>
      </c>
      <c r="B7389" s="52" t="n">
        <v>45</v>
      </c>
      <c r="C7389" s="7" t="n">
        <v>5</v>
      </c>
      <c r="D7389" s="7" t="n">
        <v>3</v>
      </c>
      <c r="E7389" s="7" t="n">
        <v>101</v>
      </c>
      <c r="F7389" s="7" t="n">
        <v>6500</v>
      </c>
    </row>
    <row r="7390" spans="1:9">
      <c r="A7390" t="s">
        <v>4</v>
      </c>
      <c r="B7390" s="4" t="s">
        <v>5</v>
      </c>
      <c r="C7390" s="4" t="s">
        <v>14</v>
      </c>
      <c r="D7390" s="4" t="s">
        <v>10</v>
      </c>
      <c r="E7390" s="4" t="s">
        <v>19</v>
      </c>
    </row>
    <row r="7391" spans="1:9">
      <c r="A7391" t="n">
        <v>56388</v>
      </c>
      <c r="B7391" s="46" t="n">
        <v>58</v>
      </c>
      <c r="C7391" s="7" t="n">
        <v>100</v>
      </c>
      <c r="D7391" s="7" t="n">
        <v>1000</v>
      </c>
      <c r="E7391" s="7" t="n">
        <v>1</v>
      </c>
    </row>
    <row r="7392" spans="1:9">
      <c r="A7392" t="s">
        <v>4</v>
      </c>
      <c r="B7392" s="4" t="s">
        <v>5</v>
      </c>
      <c r="C7392" s="4" t="s">
        <v>14</v>
      </c>
      <c r="D7392" s="4" t="s">
        <v>10</v>
      </c>
    </row>
    <row r="7393" spans="1:9">
      <c r="A7393" t="n">
        <v>56396</v>
      </c>
      <c r="B7393" s="46" t="n">
        <v>58</v>
      </c>
      <c r="C7393" s="7" t="n">
        <v>255</v>
      </c>
      <c r="D7393" s="7" t="n">
        <v>0</v>
      </c>
    </row>
    <row r="7394" spans="1:9">
      <c r="A7394" t="s">
        <v>4</v>
      </c>
      <c r="B7394" s="4" t="s">
        <v>5</v>
      </c>
      <c r="C7394" s="4" t="s">
        <v>10</v>
      </c>
    </row>
    <row r="7395" spans="1:9">
      <c r="A7395" t="n">
        <v>56400</v>
      </c>
      <c r="B7395" s="26" t="n">
        <v>16</v>
      </c>
      <c r="C7395" s="7" t="n">
        <v>2200</v>
      </c>
    </row>
    <row r="7396" spans="1:9">
      <c r="A7396" t="s">
        <v>4</v>
      </c>
      <c r="B7396" s="4" t="s">
        <v>5</v>
      </c>
      <c r="C7396" s="4" t="s">
        <v>14</v>
      </c>
      <c r="D7396" s="4" t="s">
        <v>14</v>
      </c>
      <c r="E7396" s="4" t="s">
        <v>14</v>
      </c>
      <c r="F7396" s="4" t="s">
        <v>9</v>
      </c>
      <c r="G7396" s="4" t="s">
        <v>14</v>
      </c>
      <c r="H7396" s="4" t="s">
        <v>14</v>
      </c>
      <c r="I7396" s="4" t="s">
        <v>20</v>
      </c>
    </row>
    <row r="7397" spans="1:9">
      <c r="A7397" t="n">
        <v>56403</v>
      </c>
      <c r="B7397" s="12" t="n">
        <v>5</v>
      </c>
      <c r="C7397" s="7" t="n">
        <v>32</v>
      </c>
      <c r="D7397" s="7" t="n">
        <v>7</v>
      </c>
      <c r="E7397" s="7" t="n">
        <v>0</v>
      </c>
      <c r="F7397" s="7" t="n">
        <v>1</v>
      </c>
      <c r="G7397" s="7" t="n">
        <v>2</v>
      </c>
      <c r="H7397" s="7" t="n">
        <v>1</v>
      </c>
      <c r="I7397" s="13" t="n">
        <f t="normal" ca="1">A7403</f>
        <v>0</v>
      </c>
    </row>
    <row r="7398" spans="1:9">
      <c r="A7398" t="s">
        <v>4</v>
      </c>
      <c r="B7398" s="4" t="s">
        <v>5</v>
      </c>
      <c r="C7398" s="4" t="s">
        <v>10</v>
      </c>
      <c r="D7398" s="4" t="s">
        <v>10</v>
      </c>
      <c r="E7398" s="4" t="s">
        <v>19</v>
      </c>
      <c r="F7398" s="4" t="s">
        <v>19</v>
      </c>
      <c r="G7398" s="4" t="s">
        <v>19</v>
      </c>
      <c r="H7398" s="4" t="s">
        <v>19</v>
      </c>
      <c r="I7398" s="4" t="s">
        <v>14</v>
      </c>
      <c r="J7398" s="4" t="s">
        <v>10</v>
      </c>
    </row>
    <row r="7399" spans="1:9">
      <c r="A7399" t="n">
        <v>56417</v>
      </c>
      <c r="B7399" s="54" t="n">
        <v>55</v>
      </c>
      <c r="C7399" s="7" t="n">
        <v>61457</v>
      </c>
      <c r="D7399" s="7" t="n">
        <v>65533</v>
      </c>
      <c r="E7399" s="7" t="n">
        <v>12.0600004196167</v>
      </c>
      <c r="F7399" s="7" t="n">
        <v>8.09000015258789</v>
      </c>
      <c r="G7399" s="7" t="n">
        <v>-67.5400009155273</v>
      </c>
      <c r="H7399" s="7" t="n">
        <v>1.5</v>
      </c>
      <c r="I7399" s="7" t="n">
        <v>1</v>
      </c>
      <c r="J7399" s="7" t="n">
        <v>0</v>
      </c>
    </row>
    <row r="7400" spans="1:9">
      <c r="A7400" t="s">
        <v>4</v>
      </c>
      <c r="B7400" s="4" t="s">
        <v>5</v>
      </c>
      <c r="C7400" s="4" t="s">
        <v>20</v>
      </c>
    </row>
    <row r="7401" spans="1:9">
      <c r="A7401" t="n">
        <v>56441</v>
      </c>
      <c r="B7401" s="15" t="n">
        <v>3</v>
      </c>
      <c r="C7401" s="13" t="n">
        <f t="normal" ca="1">A7405</f>
        <v>0</v>
      </c>
    </row>
    <row r="7402" spans="1:9">
      <c r="A7402" t="s">
        <v>4</v>
      </c>
      <c r="B7402" s="4" t="s">
        <v>5</v>
      </c>
      <c r="C7402" s="4" t="s">
        <v>10</v>
      </c>
      <c r="D7402" s="4" t="s">
        <v>10</v>
      </c>
      <c r="E7402" s="4" t="s">
        <v>19</v>
      </c>
      <c r="F7402" s="4" t="s">
        <v>19</v>
      </c>
      <c r="G7402" s="4" t="s">
        <v>19</v>
      </c>
      <c r="H7402" s="4" t="s">
        <v>19</v>
      </c>
      <c r="I7402" s="4" t="s">
        <v>14</v>
      </c>
      <c r="J7402" s="4" t="s">
        <v>10</v>
      </c>
    </row>
    <row r="7403" spans="1:9">
      <c r="A7403" t="n">
        <v>56446</v>
      </c>
      <c r="B7403" s="54" t="n">
        <v>55</v>
      </c>
      <c r="C7403" s="7" t="n">
        <v>61456</v>
      </c>
      <c r="D7403" s="7" t="n">
        <v>65533</v>
      </c>
      <c r="E7403" s="7" t="n">
        <v>12.0600004196167</v>
      </c>
      <c r="F7403" s="7" t="n">
        <v>8.09000015258789</v>
      </c>
      <c r="G7403" s="7" t="n">
        <v>-67.5400009155273</v>
      </c>
      <c r="H7403" s="7" t="n">
        <v>1.5</v>
      </c>
      <c r="I7403" s="7" t="n">
        <v>1</v>
      </c>
      <c r="J7403" s="7" t="n">
        <v>0</v>
      </c>
    </row>
    <row r="7404" spans="1:9">
      <c r="A7404" t="s">
        <v>4</v>
      </c>
      <c r="B7404" s="4" t="s">
        <v>5</v>
      </c>
      <c r="C7404" s="4" t="s">
        <v>14</v>
      </c>
      <c r="D7404" s="4" t="s">
        <v>10</v>
      </c>
    </row>
    <row r="7405" spans="1:9">
      <c r="A7405" t="n">
        <v>56470</v>
      </c>
      <c r="B7405" s="52" t="n">
        <v>45</v>
      </c>
      <c r="C7405" s="7" t="n">
        <v>7</v>
      </c>
      <c r="D7405" s="7" t="n">
        <v>255</v>
      </c>
    </row>
    <row r="7406" spans="1:9">
      <c r="A7406" t="s">
        <v>4</v>
      </c>
      <c r="B7406" s="4" t="s">
        <v>5</v>
      </c>
      <c r="C7406" s="4" t="s">
        <v>10</v>
      </c>
      <c r="D7406" s="4" t="s">
        <v>14</v>
      </c>
    </row>
    <row r="7407" spans="1:9">
      <c r="A7407" t="n">
        <v>56474</v>
      </c>
      <c r="B7407" s="56" t="n">
        <v>56</v>
      </c>
      <c r="C7407" s="7" t="n">
        <v>61456</v>
      </c>
      <c r="D7407" s="7" t="n">
        <v>0</v>
      </c>
    </row>
    <row r="7408" spans="1:9">
      <c r="A7408" t="s">
        <v>4</v>
      </c>
      <c r="B7408" s="4" t="s">
        <v>5</v>
      </c>
      <c r="C7408" s="4" t="s">
        <v>10</v>
      </c>
      <c r="D7408" s="4" t="s">
        <v>14</v>
      </c>
    </row>
    <row r="7409" spans="1:10">
      <c r="A7409" t="n">
        <v>56478</v>
      </c>
      <c r="B7409" s="56" t="n">
        <v>56</v>
      </c>
      <c r="C7409" s="7" t="n">
        <v>61457</v>
      </c>
      <c r="D7409" s="7" t="n">
        <v>0</v>
      </c>
    </row>
    <row r="7410" spans="1:10">
      <c r="A7410" t="s">
        <v>4</v>
      </c>
      <c r="B7410" s="4" t="s">
        <v>5</v>
      </c>
      <c r="C7410" s="4" t="s">
        <v>10</v>
      </c>
    </row>
    <row r="7411" spans="1:10">
      <c r="A7411" t="n">
        <v>56482</v>
      </c>
      <c r="B7411" s="26" t="n">
        <v>16</v>
      </c>
      <c r="C7411" s="7" t="n">
        <v>500</v>
      </c>
    </row>
    <row r="7412" spans="1:10">
      <c r="A7412" t="s">
        <v>4</v>
      </c>
      <c r="B7412" s="4" t="s">
        <v>5</v>
      </c>
      <c r="C7412" s="4" t="s">
        <v>14</v>
      </c>
      <c r="D7412" s="4" t="s">
        <v>19</v>
      </c>
      <c r="E7412" s="4" t="s">
        <v>10</v>
      </c>
      <c r="F7412" s="4" t="s">
        <v>14</v>
      </c>
    </row>
    <row r="7413" spans="1:10">
      <c r="A7413" t="n">
        <v>56485</v>
      </c>
      <c r="B7413" s="14" t="n">
        <v>49</v>
      </c>
      <c r="C7413" s="7" t="n">
        <v>3</v>
      </c>
      <c r="D7413" s="7" t="n">
        <v>0.699999988079071</v>
      </c>
      <c r="E7413" s="7" t="n">
        <v>500</v>
      </c>
      <c r="F7413" s="7" t="n">
        <v>0</v>
      </c>
    </row>
    <row r="7414" spans="1:10">
      <c r="A7414" t="s">
        <v>4</v>
      </c>
      <c r="B7414" s="4" t="s">
        <v>5</v>
      </c>
      <c r="C7414" s="4" t="s">
        <v>14</v>
      </c>
      <c r="D7414" s="4" t="s">
        <v>10</v>
      </c>
    </row>
    <row r="7415" spans="1:10">
      <c r="A7415" t="n">
        <v>56494</v>
      </c>
      <c r="B7415" s="46" t="n">
        <v>58</v>
      </c>
      <c r="C7415" s="7" t="n">
        <v>10</v>
      </c>
      <c r="D7415" s="7" t="n">
        <v>300</v>
      </c>
    </row>
    <row r="7416" spans="1:10">
      <c r="A7416" t="s">
        <v>4</v>
      </c>
      <c r="B7416" s="4" t="s">
        <v>5</v>
      </c>
      <c r="C7416" s="4" t="s">
        <v>14</v>
      </c>
      <c r="D7416" s="4" t="s">
        <v>10</v>
      </c>
    </row>
    <row r="7417" spans="1:10">
      <c r="A7417" t="n">
        <v>56498</v>
      </c>
      <c r="B7417" s="46" t="n">
        <v>58</v>
      </c>
      <c r="C7417" s="7" t="n">
        <v>12</v>
      </c>
      <c r="D7417" s="7" t="n">
        <v>0</v>
      </c>
    </row>
    <row r="7418" spans="1:10">
      <c r="A7418" t="s">
        <v>4</v>
      </c>
      <c r="B7418" s="4" t="s">
        <v>5</v>
      </c>
      <c r="C7418" s="4" t="s">
        <v>10</v>
      </c>
      <c r="D7418" s="4" t="s">
        <v>14</v>
      </c>
      <c r="E7418" s="4" t="s">
        <v>19</v>
      </c>
      <c r="F7418" s="4" t="s">
        <v>10</v>
      </c>
    </row>
    <row r="7419" spans="1:10">
      <c r="A7419" t="n">
        <v>56502</v>
      </c>
      <c r="B7419" s="39" t="n">
        <v>59</v>
      </c>
      <c r="C7419" s="7" t="n">
        <v>0</v>
      </c>
      <c r="D7419" s="7" t="n">
        <v>13</v>
      </c>
      <c r="E7419" s="7" t="n">
        <v>0.100000001490116</v>
      </c>
      <c r="F7419" s="7" t="n">
        <v>4</v>
      </c>
    </row>
    <row r="7420" spans="1:10">
      <c r="A7420" t="s">
        <v>4</v>
      </c>
      <c r="B7420" s="4" t="s">
        <v>5</v>
      </c>
      <c r="C7420" s="4" t="s">
        <v>14</v>
      </c>
      <c r="D7420" s="4" t="s">
        <v>10</v>
      </c>
      <c r="E7420" s="4" t="s">
        <v>10</v>
      </c>
      <c r="F7420" s="4" t="s">
        <v>14</v>
      </c>
    </row>
    <row r="7421" spans="1:10">
      <c r="A7421" t="n">
        <v>56512</v>
      </c>
      <c r="B7421" s="22" t="n">
        <v>25</v>
      </c>
      <c r="C7421" s="7" t="n">
        <v>1</v>
      </c>
      <c r="D7421" s="7" t="n">
        <v>160</v>
      </c>
      <c r="E7421" s="7" t="n">
        <v>570</v>
      </c>
      <c r="F7421" s="7" t="n">
        <v>2</v>
      </c>
    </row>
    <row r="7422" spans="1:10">
      <c r="A7422" t="s">
        <v>4</v>
      </c>
      <c r="B7422" s="4" t="s">
        <v>5</v>
      </c>
      <c r="C7422" s="4" t="s">
        <v>14</v>
      </c>
      <c r="D7422" s="4" t="s">
        <v>10</v>
      </c>
      <c r="E7422" s="4" t="s">
        <v>6</v>
      </c>
    </row>
    <row r="7423" spans="1:10">
      <c r="A7423" t="n">
        <v>56519</v>
      </c>
      <c r="B7423" s="35" t="n">
        <v>51</v>
      </c>
      <c r="C7423" s="7" t="n">
        <v>4</v>
      </c>
      <c r="D7423" s="7" t="n">
        <v>0</v>
      </c>
      <c r="E7423" s="7" t="s">
        <v>239</v>
      </c>
    </row>
    <row r="7424" spans="1:10">
      <c r="A7424" t="s">
        <v>4</v>
      </c>
      <c r="B7424" s="4" t="s">
        <v>5</v>
      </c>
      <c r="C7424" s="4" t="s">
        <v>10</v>
      </c>
    </row>
    <row r="7425" spans="1:6">
      <c r="A7425" t="n">
        <v>56533</v>
      </c>
      <c r="B7425" s="26" t="n">
        <v>16</v>
      </c>
      <c r="C7425" s="7" t="n">
        <v>0</v>
      </c>
    </row>
    <row r="7426" spans="1:6">
      <c r="A7426" t="s">
        <v>4</v>
      </c>
      <c r="B7426" s="4" t="s">
        <v>5</v>
      </c>
      <c r="C7426" s="4" t="s">
        <v>10</v>
      </c>
      <c r="D7426" s="4" t="s">
        <v>88</v>
      </c>
      <c r="E7426" s="4" t="s">
        <v>14</v>
      </c>
      <c r="F7426" s="4" t="s">
        <v>14</v>
      </c>
    </row>
    <row r="7427" spans="1:6">
      <c r="A7427" t="n">
        <v>56536</v>
      </c>
      <c r="B7427" s="36" t="n">
        <v>26</v>
      </c>
      <c r="C7427" s="7" t="n">
        <v>0</v>
      </c>
      <c r="D7427" s="7" t="s">
        <v>573</v>
      </c>
      <c r="E7427" s="7" t="n">
        <v>2</v>
      </c>
      <c r="F7427" s="7" t="n">
        <v>0</v>
      </c>
    </row>
    <row r="7428" spans="1:6">
      <c r="A7428" t="s">
        <v>4</v>
      </c>
      <c r="B7428" s="4" t="s">
        <v>5</v>
      </c>
    </row>
    <row r="7429" spans="1:6">
      <c r="A7429" t="n">
        <v>56553</v>
      </c>
      <c r="B7429" s="24" t="n">
        <v>28</v>
      </c>
    </row>
    <row r="7430" spans="1:6">
      <c r="A7430" t="s">
        <v>4</v>
      </c>
      <c r="B7430" s="4" t="s">
        <v>5</v>
      </c>
      <c r="C7430" s="4" t="s">
        <v>14</v>
      </c>
      <c r="D7430" s="4" t="s">
        <v>10</v>
      </c>
      <c r="E7430" s="4" t="s">
        <v>10</v>
      </c>
      <c r="F7430" s="4" t="s">
        <v>14</v>
      </c>
    </row>
    <row r="7431" spans="1:6">
      <c r="A7431" t="n">
        <v>56554</v>
      </c>
      <c r="B7431" s="22" t="n">
        <v>25</v>
      </c>
      <c r="C7431" s="7" t="n">
        <v>1</v>
      </c>
      <c r="D7431" s="7" t="n">
        <v>260</v>
      </c>
      <c r="E7431" s="7" t="n">
        <v>640</v>
      </c>
      <c r="F7431" s="7" t="n">
        <v>2</v>
      </c>
    </row>
    <row r="7432" spans="1:6">
      <c r="A7432" t="s">
        <v>4</v>
      </c>
      <c r="B7432" s="4" t="s">
        <v>5</v>
      </c>
      <c r="C7432" s="4" t="s">
        <v>14</v>
      </c>
      <c r="D7432" s="4" t="s">
        <v>10</v>
      </c>
      <c r="E7432" s="4" t="s">
        <v>6</v>
      </c>
    </row>
    <row r="7433" spans="1:6">
      <c r="A7433" t="n">
        <v>56561</v>
      </c>
      <c r="B7433" s="35" t="n">
        <v>51</v>
      </c>
      <c r="C7433" s="7" t="n">
        <v>4</v>
      </c>
      <c r="D7433" s="7" t="n">
        <v>9</v>
      </c>
      <c r="E7433" s="7" t="s">
        <v>574</v>
      </c>
    </row>
    <row r="7434" spans="1:6">
      <c r="A7434" t="s">
        <v>4</v>
      </c>
      <c r="B7434" s="4" t="s">
        <v>5</v>
      </c>
      <c r="C7434" s="4" t="s">
        <v>10</v>
      </c>
    </row>
    <row r="7435" spans="1:6">
      <c r="A7435" t="n">
        <v>56574</v>
      </c>
      <c r="B7435" s="26" t="n">
        <v>16</v>
      </c>
      <c r="C7435" s="7" t="n">
        <v>0</v>
      </c>
    </row>
    <row r="7436" spans="1:6">
      <c r="A7436" t="s">
        <v>4</v>
      </c>
      <c r="B7436" s="4" t="s">
        <v>5</v>
      </c>
      <c r="C7436" s="4" t="s">
        <v>10</v>
      </c>
      <c r="D7436" s="4" t="s">
        <v>88</v>
      </c>
      <c r="E7436" s="4" t="s">
        <v>14</v>
      </c>
      <c r="F7436" s="4" t="s">
        <v>14</v>
      </c>
    </row>
    <row r="7437" spans="1:6">
      <c r="A7437" t="n">
        <v>56577</v>
      </c>
      <c r="B7437" s="36" t="n">
        <v>26</v>
      </c>
      <c r="C7437" s="7" t="n">
        <v>9</v>
      </c>
      <c r="D7437" s="7" t="s">
        <v>575</v>
      </c>
      <c r="E7437" s="7" t="n">
        <v>2</v>
      </c>
      <c r="F7437" s="7" t="n">
        <v>0</v>
      </c>
    </row>
    <row r="7438" spans="1:6">
      <c r="A7438" t="s">
        <v>4</v>
      </c>
      <c r="B7438" s="4" t="s">
        <v>5</v>
      </c>
    </row>
    <row r="7439" spans="1:6">
      <c r="A7439" t="n">
        <v>56606</v>
      </c>
      <c r="B7439" s="24" t="n">
        <v>28</v>
      </c>
    </row>
    <row r="7440" spans="1:6">
      <c r="A7440" t="s">
        <v>4</v>
      </c>
      <c r="B7440" s="4" t="s">
        <v>5</v>
      </c>
      <c r="C7440" s="4" t="s">
        <v>14</v>
      </c>
      <c r="D7440" s="4" t="s">
        <v>10</v>
      </c>
      <c r="E7440" s="4" t="s">
        <v>10</v>
      </c>
      <c r="F7440" s="4" t="s">
        <v>14</v>
      </c>
    </row>
    <row r="7441" spans="1:6">
      <c r="A7441" t="n">
        <v>56607</v>
      </c>
      <c r="B7441" s="22" t="n">
        <v>25</v>
      </c>
      <c r="C7441" s="7" t="n">
        <v>1</v>
      </c>
      <c r="D7441" s="7" t="n">
        <v>160</v>
      </c>
      <c r="E7441" s="7" t="n">
        <v>570</v>
      </c>
      <c r="F7441" s="7" t="n">
        <v>2</v>
      </c>
    </row>
    <row r="7442" spans="1:6">
      <c r="A7442" t="s">
        <v>4</v>
      </c>
      <c r="B7442" s="4" t="s">
        <v>5</v>
      </c>
      <c r="C7442" s="4" t="s">
        <v>14</v>
      </c>
      <c r="D7442" s="4" t="s">
        <v>10</v>
      </c>
      <c r="E7442" s="4" t="s">
        <v>6</v>
      </c>
    </row>
    <row r="7443" spans="1:6">
      <c r="A7443" t="n">
        <v>56614</v>
      </c>
      <c r="B7443" s="35" t="n">
        <v>51</v>
      </c>
      <c r="C7443" s="7" t="n">
        <v>4</v>
      </c>
      <c r="D7443" s="7" t="n">
        <v>0</v>
      </c>
      <c r="E7443" s="7" t="s">
        <v>496</v>
      </c>
    </row>
    <row r="7444" spans="1:6">
      <c r="A7444" t="s">
        <v>4</v>
      </c>
      <c r="B7444" s="4" t="s">
        <v>5</v>
      </c>
      <c r="C7444" s="4" t="s">
        <v>10</v>
      </c>
    </row>
    <row r="7445" spans="1:6">
      <c r="A7445" t="n">
        <v>56628</v>
      </c>
      <c r="B7445" s="26" t="n">
        <v>16</v>
      </c>
      <c r="C7445" s="7" t="n">
        <v>0</v>
      </c>
    </row>
    <row r="7446" spans="1:6">
      <c r="A7446" t="s">
        <v>4</v>
      </c>
      <c r="B7446" s="4" t="s">
        <v>5</v>
      </c>
      <c r="C7446" s="4" t="s">
        <v>10</v>
      </c>
      <c r="D7446" s="4" t="s">
        <v>88</v>
      </c>
      <c r="E7446" s="4" t="s">
        <v>14</v>
      </c>
      <c r="F7446" s="4" t="s">
        <v>14</v>
      </c>
    </row>
    <row r="7447" spans="1:6">
      <c r="A7447" t="n">
        <v>56631</v>
      </c>
      <c r="B7447" s="36" t="n">
        <v>26</v>
      </c>
      <c r="C7447" s="7" t="n">
        <v>0</v>
      </c>
      <c r="D7447" s="7" t="s">
        <v>576</v>
      </c>
      <c r="E7447" s="7" t="n">
        <v>2</v>
      </c>
      <c r="F7447" s="7" t="n">
        <v>0</v>
      </c>
    </row>
    <row r="7448" spans="1:6">
      <c r="A7448" t="s">
        <v>4</v>
      </c>
      <c r="B7448" s="4" t="s">
        <v>5</v>
      </c>
    </row>
    <row r="7449" spans="1:6">
      <c r="A7449" t="n">
        <v>56690</v>
      </c>
      <c r="B7449" s="24" t="n">
        <v>28</v>
      </c>
    </row>
    <row r="7450" spans="1:6">
      <c r="A7450" t="s">
        <v>4</v>
      </c>
      <c r="B7450" s="4" t="s">
        <v>5</v>
      </c>
      <c r="C7450" s="4" t="s">
        <v>14</v>
      </c>
      <c r="D7450" s="4" t="s">
        <v>10</v>
      </c>
      <c r="E7450" s="4" t="s">
        <v>10</v>
      </c>
      <c r="F7450" s="4" t="s">
        <v>14</v>
      </c>
    </row>
    <row r="7451" spans="1:6">
      <c r="A7451" t="n">
        <v>56691</v>
      </c>
      <c r="B7451" s="22" t="n">
        <v>25</v>
      </c>
      <c r="C7451" s="7" t="n">
        <v>1</v>
      </c>
      <c r="D7451" s="7" t="n">
        <v>60</v>
      </c>
      <c r="E7451" s="7" t="n">
        <v>500</v>
      </c>
      <c r="F7451" s="7" t="n">
        <v>2</v>
      </c>
    </row>
    <row r="7452" spans="1:6">
      <c r="A7452" t="s">
        <v>4</v>
      </c>
      <c r="B7452" s="4" t="s">
        <v>5</v>
      </c>
      <c r="C7452" s="4" t="s">
        <v>14</v>
      </c>
      <c r="D7452" s="4" t="s">
        <v>10</v>
      </c>
      <c r="E7452" s="4" t="s">
        <v>6</v>
      </c>
    </row>
    <row r="7453" spans="1:6">
      <c r="A7453" t="n">
        <v>56698</v>
      </c>
      <c r="B7453" s="35" t="n">
        <v>51</v>
      </c>
      <c r="C7453" s="7" t="n">
        <v>4</v>
      </c>
      <c r="D7453" s="7" t="n">
        <v>8</v>
      </c>
      <c r="E7453" s="7" t="s">
        <v>577</v>
      </c>
    </row>
    <row r="7454" spans="1:6">
      <c r="A7454" t="s">
        <v>4</v>
      </c>
      <c r="B7454" s="4" t="s">
        <v>5</v>
      </c>
      <c r="C7454" s="4" t="s">
        <v>10</v>
      </c>
    </row>
    <row r="7455" spans="1:6">
      <c r="A7455" t="n">
        <v>56711</v>
      </c>
      <c r="B7455" s="26" t="n">
        <v>16</v>
      </c>
      <c r="C7455" s="7" t="n">
        <v>0</v>
      </c>
    </row>
    <row r="7456" spans="1:6">
      <c r="A7456" t="s">
        <v>4</v>
      </c>
      <c r="B7456" s="4" t="s">
        <v>5</v>
      </c>
      <c r="C7456" s="4" t="s">
        <v>10</v>
      </c>
      <c r="D7456" s="4" t="s">
        <v>88</v>
      </c>
      <c r="E7456" s="4" t="s">
        <v>14</v>
      </c>
      <c r="F7456" s="4" t="s">
        <v>14</v>
      </c>
      <c r="G7456" s="4" t="s">
        <v>88</v>
      </c>
      <c r="H7456" s="4" t="s">
        <v>14</v>
      </c>
      <c r="I7456" s="4" t="s">
        <v>14</v>
      </c>
    </row>
    <row r="7457" spans="1:9">
      <c r="A7457" t="n">
        <v>56714</v>
      </c>
      <c r="B7457" s="36" t="n">
        <v>26</v>
      </c>
      <c r="C7457" s="7" t="n">
        <v>8</v>
      </c>
      <c r="D7457" s="7" t="s">
        <v>578</v>
      </c>
      <c r="E7457" s="7" t="n">
        <v>2</v>
      </c>
      <c r="F7457" s="7" t="n">
        <v>3</v>
      </c>
      <c r="G7457" s="7" t="s">
        <v>579</v>
      </c>
      <c r="H7457" s="7" t="n">
        <v>2</v>
      </c>
      <c r="I7457" s="7" t="n">
        <v>0</v>
      </c>
    </row>
    <row r="7458" spans="1:9">
      <c r="A7458" t="s">
        <v>4</v>
      </c>
      <c r="B7458" s="4" t="s">
        <v>5</v>
      </c>
    </row>
    <row r="7459" spans="1:9">
      <c r="A7459" t="n">
        <v>56783</v>
      </c>
      <c r="B7459" s="24" t="n">
        <v>28</v>
      </c>
    </row>
    <row r="7460" spans="1:9">
      <c r="A7460" t="s">
        <v>4</v>
      </c>
      <c r="B7460" s="4" t="s">
        <v>5</v>
      </c>
      <c r="C7460" s="4" t="s">
        <v>14</v>
      </c>
      <c r="D7460" s="4" t="s">
        <v>10</v>
      </c>
      <c r="E7460" s="4" t="s">
        <v>10</v>
      </c>
      <c r="F7460" s="4" t="s">
        <v>14</v>
      </c>
    </row>
    <row r="7461" spans="1:9">
      <c r="A7461" t="n">
        <v>56784</v>
      </c>
      <c r="B7461" s="22" t="n">
        <v>25</v>
      </c>
      <c r="C7461" s="7" t="n">
        <v>1</v>
      </c>
      <c r="D7461" s="7" t="n">
        <v>160</v>
      </c>
      <c r="E7461" s="7" t="n">
        <v>570</v>
      </c>
      <c r="F7461" s="7" t="n">
        <v>2</v>
      </c>
    </row>
    <row r="7462" spans="1:9">
      <c r="A7462" t="s">
        <v>4</v>
      </c>
      <c r="B7462" s="4" t="s">
        <v>5</v>
      </c>
      <c r="C7462" s="4" t="s">
        <v>14</v>
      </c>
      <c r="D7462" s="4" t="s">
        <v>10</v>
      </c>
      <c r="E7462" s="4" t="s">
        <v>6</v>
      </c>
    </row>
    <row r="7463" spans="1:9">
      <c r="A7463" t="n">
        <v>56791</v>
      </c>
      <c r="B7463" s="35" t="n">
        <v>51</v>
      </c>
      <c r="C7463" s="7" t="n">
        <v>4</v>
      </c>
      <c r="D7463" s="7" t="n">
        <v>0</v>
      </c>
      <c r="E7463" s="7" t="s">
        <v>117</v>
      </c>
    </row>
    <row r="7464" spans="1:9">
      <c r="A7464" t="s">
        <v>4</v>
      </c>
      <c r="B7464" s="4" t="s">
        <v>5</v>
      </c>
      <c r="C7464" s="4" t="s">
        <v>10</v>
      </c>
    </row>
    <row r="7465" spans="1:9">
      <c r="A7465" t="n">
        <v>56804</v>
      </c>
      <c r="B7465" s="26" t="n">
        <v>16</v>
      </c>
      <c r="C7465" s="7" t="n">
        <v>0</v>
      </c>
    </row>
    <row r="7466" spans="1:9">
      <c r="A7466" t="s">
        <v>4</v>
      </c>
      <c r="B7466" s="4" t="s">
        <v>5</v>
      </c>
      <c r="C7466" s="4" t="s">
        <v>10</v>
      </c>
      <c r="D7466" s="4" t="s">
        <v>88</v>
      </c>
      <c r="E7466" s="4" t="s">
        <v>14</v>
      </c>
      <c r="F7466" s="4" t="s">
        <v>14</v>
      </c>
    </row>
    <row r="7467" spans="1:9">
      <c r="A7467" t="n">
        <v>56807</v>
      </c>
      <c r="B7467" s="36" t="n">
        <v>26</v>
      </c>
      <c r="C7467" s="7" t="n">
        <v>0</v>
      </c>
      <c r="D7467" s="7" t="s">
        <v>580</v>
      </c>
      <c r="E7467" s="7" t="n">
        <v>2</v>
      </c>
      <c r="F7467" s="7" t="n">
        <v>0</v>
      </c>
    </row>
    <row r="7468" spans="1:9">
      <c r="A7468" t="s">
        <v>4</v>
      </c>
      <c r="B7468" s="4" t="s">
        <v>5</v>
      </c>
    </row>
    <row r="7469" spans="1:9">
      <c r="A7469" t="n">
        <v>56860</v>
      </c>
      <c r="B7469" s="24" t="n">
        <v>28</v>
      </c>
    </row>
    <row r="7470" spans="1:9">
      <c r="A7470" t="s">
        <v>4</v>
      </c>
      <c r="B7470" s="4" t="s">
        <v>5</v>
      </c>
      <c r="C7470" s="4" t="s">
        <v>10</v>
      </c>
      <c r="D7470" s="4" t="s">
        <v>14</v>
      </c>
    </row>
    <row r="7471" spans="1:9">
      <c r="A7471" t="n">
        <v>56861</v>
      </c>
      <c r="B7471" s="58" t="n">
        <v>89</v>
      </c>
      <c r="C7471" s="7" t="n">
        <v>65533</v>
      </c>
      <c r="D7471" s="7" t="n">
        <v>1</v>
      </c>
    </row>
    <row r="7472" spans="1:9">
      <c r="A7472" t="s">
        <v>4</v>
      </c>
      <c r="B7472" s="4" t="s">
        <v>5</v>
      </c>
      <c r="C7472" s="4" t="s">
        <v>14</v>
      </c>
      <c r="D7472" s="4" t="s">
        <v>10</v>
      </c>
      <c r="E7472" s="4" t="s">
        <v>19</v>
      </c>
    </row>
    <row r="7473" spans="1:9">
      <c r="A7473" t="n">
        <v>56865</v>
      </c>
      <c r="B7473" s="46" t="n">
        <v>58</v>
      </c>
      <c r="C7473" s="7" t="n">
        <v>0</v>
      </c>
      <c r="D7473" s="7" t="n">
        <v>1000</v>
      </c>
      <c r="E7473" s="7" t="n">
        <v>1</v>
      </c>
    </row>
    <row r="7474" spans="1:9">
      <c r="A7474" t="s">
        <v>4</v>
      </c>
      <c r="B7474" s="4" t="s">
        <v>5</v>
      </c>
      <c r="C7474" s="4" t="s">
        <v>14</v>
      </c>
      <c r="D7474" s="4" t="s">
        <v>10</v>
      </c>
    </row>
    <row r="7475" spans="1:9">
      <c r="A7475" t="n">
        <v>56873</v>
      </c>
      <c r="B7475" s="46" t="n">
        <v>58</v>
      </c>
      <c r="C7475" s="7" t="n">
        <v>255</v>
      </c>
      <c r="D7475" s="7" t="n">
        <v>0</v>
      </c>
    </row>
    <row r="7476" spans="1:9">
      <c r="A7476" t="s">
        <v>4</v>
      </c>
      <c r="B7476" s="4" t="s">
        <v>5</v>
      </c>
      <c r="C7476" s="4" t="s">
        <v>14</v>
      </c>
      <c r="D7476" s="4" t="s">
        <v>19</v>
      </c>
      <c r="E7476" s="4" t="s">
        <v>10</v>
      </c>
      <c r="F7476" s="4" t="s">
        <v>14</v>
      </c>
    </row>
    <row r="7477" spans="1:9">
      <c r="A7477" t="n">
        <v>56877</v>
      </c>
      <c r="B7477" s="14" t="n">
        <v>49</v>
      </c>
      <c r="C7477" s="7" t="n">
        <v>3</v>
      </c>
      <c r="D7477" s="7" t="n">
        <v>1</v>
      </c>
      <c r="E7477" s="7" t="n">
        <v>500</v>
      </c>
      <c r="F7477" s="7" t="n">
        <v>0</v>
      </c>
    </row>
    <row r="7478" spans="1:9">
      <c r="A7478" t="s">
        <v>4</v>
      </c>
      <c r="B7478" s="4" t="s">
        <v>5</v>
      </c>
      <c r="C7478" s="4" t="s">
        <v>14</v>
      </c>
      <c r="D7478" s="4" t="s">
        <v>10</v>
      </c>
    </row>
    <row r="7479" spans="1:9">
      <c r="A7479" t="n">
        <v>56886</v>
      </c>
      <c r="B7479" s="46" t="n">
        <v>58</v>
      </c>
      <c r="C7479" s="7" t="n">
        <v>11</v>
      </c>
      <c r="D7479" s="7" t="n">
        <v>300</v>
      </c>
    </row>
    <row r="7480" spans="1:9">
      <c r="A7480" t="s">
        <v>4</v>
      </c>
      <c r="B7480" s="4" t="s">
        <v>5</v>
      </c>
      <c r="C7480" s="4" t="s">
        <v>14</v>
      </c>
      <c r="D7480" s="4" t="s">
        <v>10</v>
      </c>
    </row>
    <row r="7481" spans="1:9">
      <c r="A7481" t="n">
        <v>56890</v>
      </c>
      <c r="B7481" s="46" t="n">
        <v>58</v>
      </c>
      <c r="C7481" s="7" t="n">
        <v>12</v>
      </c>
      <c r="D7481" s="7" t="n">
        <v>0</v>
      </c>
    </row>
    <row r="7482" spans="1:9">
      <c r="A7482" t="s">
        <v>4</v>
      </c>
      <c r="B7482" s="4" t="s">
        <v>5</v>
      </c>
      <c r="C7482" s="4" t="s">
        <v>10</v>
      </c>
    </row>
    <row r="7483" spans="1:9">
      <c r="A7483" t="n">
        <v>56894</v>
      </c>
      <c r="B7483" s="37" t="n">
        <v>12</v>
      </c>
      <c r="C7483" s="7" t="n">
        <v>8758</v>
      </c>
    </row>
    <row r="7484" spans="1:9">
      <c r="A7484" t="s">
        <v>4</v>
      </c>
      <c r="B7484" s="4" t="s">
        <v>5</v>
      </c>
      <c r="C7484" s="4" t="s">
        <v>10</v>
      </c>
      <c r="D7484" s="4" t="s">
        <v>14</v>
      </c>
      <c r="E7484" s="4" t="s">
        <v>10</v>
      </c>
    </row>
    <row r="7485" spans="1:9">
      <c r="A7485" t="n">
        <v>56897</v>
      </c>
      <c r="B7485" s="86" t="n">
        <v>104</v>
      </c>
      <c r="C7485" s="7" t="n">
        <v>6</v>
      </c>
      <c r="D7485" s="7" t="n">
        <v>1</v>
      </c>
      <c r="E7485" s="7" t="n">
        <v>4</v>
      </c>
    </row>
    <row r="7486" spans="1:9">
      <c r="A7486" t="s">
        <v>4</v>
      </c>
      <c r="B7486" s="4" t="s">
        <v>5</v>
      </c>
    </row>
    <row r="7487" spans="1:9">
      <c r="A7487" t="n">
        <v>56903</v>
      </c>
      <c r="B7487" s="5" t="n">
        <v>1</v>
      </c>
    </row>
    <row r="7488" spans="1:9">
      <c r="A7488" t="s">
        <v>4</v>
      </c>
      <c r="B7488" s="4" t="s">
        <v>5</v>
      </c>
      <c r="C7488" s="4" t="s">
        <v>10</v>
      </c>
      <c r="D7488" s="4" t="s">
        <v>19</v>
      </c>
      <c r="E7488" s="4" t="s">
        <v>19</v>
      </c>
      <c r="F7488" s="4" t="s">
        <v>19</v>
      </c>
      <c r="G7488" s="4" t="s">
        <v>19</v>
      </c>
    </row>
    <row r="7489" spans="1:7">
      <c r="A7489" t="n">
        <v>56904</v>
      </c>
      <c r="B7489" s="30" t="n">
        <v>46</v>
      </c>
      <c r="C7489" s="7" t="n">
        <v>61456</v>
      </c>
      <c r="D7489" s="7" t="n">
        <v>11.5200004577637</v>
      </c>
      <c r="E7489" s="7" t="n">
        <v>8.06999969482422</v>
      </c>
      <c r="F7489" s="7" t="n">
        <v>-67.4300003051758</v>
      </c>
      <c r="G7489" s="7" t="n">
        <v>39.9000015258789</v>
      </c>
    </row>
    <row r="7490" spans="1:7">
      <c r="A7490" t="s">
        <v>4</v>
      </c>
      <c r="B7490" s="4" t="s">
        <v>5</v>
      </c>
      <c r="C7490" s="4" t="s">
        <v>10</v>
      </c>
      <c r="D7490" s="4" t="s">
        <v>19</v>
      </c>
      <c r="E7490" s="4" t="s">
        <v>19</v>
      </c>
      <c r="F7490" s="4" t="s">
        <v>19</v>
      </c>
      <c r="G7490" s="4" t="s">
        <v>19</v>
      </c>
    </row>
    <row r="7491" spans="1:7">
      <c r="A7491" t="n">
        <v>56923</v>
      </c>
      <c r="B7491" s="30" t="n">
        <v>46</v>
      </c>
      <c r="C7491" s="7" t="n">
        <v>61457</v>
      </c>
      <c r="D7491" s="7" t="n">
        <v>11.5200004577637</v>
      </c>
      <c r="E7491" s="7" t="n">
        <v>8.06999969482422</v>
      </c>
      <c r="F7491" s="7" t="n">
        <v>-67.4300003051758</v>
      </c>
      <c r="G7491" s="7" t="n">
        <v>39.9000015258789</v>
      </c>
    </row>
    <row r="7492" spans="1:7">
      <c r="A7492" t="s">
        <v>4</v>
      </c>
      <c r="B7492" s="4" t="s">
        <v>5</v>
      </c>
      <c r="C7492" s="4" t="s">
        <v>14</v>
      </c>
      <c r="D7492" s="4" t="s">
        <v>14</v>
      </c>
      <c r="E7492" s="4" t="s">
        <v>19</v>
      </c>
      <c r="F7492" s="4" t="s">
        <v>19</v>
      </c>
      <c r="G7492" s="4" t="s">
        <v>19</v>
      </c>
      <c r="H7492" s="4" t="s">
        <v>10</v>
      </c>
      <c r="I7492" s="4" t="s">
        <v>14</v>
      </c>
    </row>
    <row r="7493" spans="1:7">
      <c r="A7493" t="n">
        <v>56942</v>
      </c>
      <c r="B7493" s="52" t="n">
        <v>45</v>
      </c>
      <c r="C7493" s="7" t="n">
        <v>4</v>
      </c>
      <c r="D7493" s="7" t="n">
        <v>3</v>
      </c>
      <c r="E7493" s="7" t="n">
        <v>1.96000003814697</v>
      </c>
      <c r="F7493" s="7" t="n">
        <v>196.039993286133</v>
      </c>
      <c r="G7493" s="7" t="n">
        <v>0</v>
      </c>
      <c r="H7493" s="7" t="n">
        <v>0</v>
      </c>
      <c r="I7493" s="7" t="n">
        <v>0</v>
      </c>
    </row>
    <row r="7494" spans="1:7">
      <c r="A7494" t="s">
        <v>4</v>
      </c>
      <c r="B7494" s="4" t="s">
        <v>5</v>
      </c>
      <c r="C7494" s="4" t="s">
        <v>14</v>
      </c>
      <c r="D7494" s="4" t="s">
        <v>6</v>
      </c>
    </row>
    <row r="7495" spans="1:7">
      <c r="A7495" t="n">
        <v>56960</v>
      </c>
      <c r="B7495" s="9" t="n">
        <v>2</v>
      </c>
      <c r="C7495" s="7" t="n">
        <v>10</v>
      </c>
      <c r="D7495" s="7" t="s">
        <v>581</v>
      </c>
    </row>
    <row r="7496" spans="1:7">
      <c r="A7496" t="s">
        <v>4</v>
      </c>
      <c r="B7496" s="4" t="s">
        <v>5</v>
      </c>
      <c r="C7496" s="4" t="s">
        <v>10</v>
      </c>
    </row>
    <row r="7497" spans="1:7">
      <c r="A7497" t="n">
        <v>56975</v>
      </c>
      <c r="B7497" s="26" t="n">
        <v>16</v>
      </c>
      <c r="C7497" s="7" t="n">
        <v>0</v>
      </c>
    </row>
    <row r="7498" spans="1:7">
      <c r="A7498" t="s">
        <v>4</v>
      </c>
      <c r="B7498" s="4" t="s">
        <v>5</v>
      </c>
      <c r="C7498" s="4" t="s">
        <v>14</v>
      </c>
      <c r="D7498" s="4" t="s">
        <v>10</v>
      </c>
    </row>
    <row r="7499" spans="1:7">
      <c r="A7499" t="n">
        <v>56978</v>
      </c>
      <c r="B7499" s="46" t="n">
        <v>58</v>
      </c>
      <c r="C7499" s="7" t="n">
        <v>105</v>
      </c>
      <c r="D7499" s="7" t="n">
        <v>300</v>
      </c>
    </row>
    <row r="7500" spans="1:7">
      <c r="A7500" t="s">
        <v>4</v>
      </c>
      <c r="B7500" s="4" t="s">
        <v>5</v>
      </c>
      <c r="C7500" s="4" t="s">
        <v>19</v>
      </c>
      <c r="D7500" s="4" t="s">
        <v>10</v>
      </c>
    </row>
    <row r="7501" spans="1:7">
      <c r="A7501" t="n">
        <v>56982</v>
      </c>
      <c r="B7501" s="48" t="n">
        <v>103</v>
      </c>
      <c r="C7501" s="7" t="n">
        <v>1</v>
      </c>
      <c r="D7501" s="7" t="n">
        <v>300</v>
      </c>
    </row>
    <row r="7502" spans="1:7">
      <c r="A7502" t="s">
        <v>4</v>
      </c>
      <c r="B7502" s="4" t="s">
        <v>5</v>
      </c>
      <c r="C7502" s="4" t="s">
        <v>14</v>
      </c>
      <c r="D7502" s="4" t="s">
        <v>10</v>
      </c>
    </row>
    <row r="7503" spans="1:7">
      <c r="A7503" t="n">
        <v>56989</v>
      </c>
      <c r="B7503" s="49" t="n">
        <v>72</v>
      </c>
      <c r="C7503" s="7" t="n">
        <v>4</v>
      </c>
      <c r="D7503" s="7" t="n">
        <v>0</v>
      </c>
    </row>
    <row r="7504" spans="1:7">
      <c r="A7504" t="s">
        <v>4</v>
      </c>
      <c r="B7504" s="4" t="s">
        <v>5</v>
      </c>
      <c r="C7504" s="4" t="s">
        <v>9</v>
      </c>
    </row>
    <row r="7505" spans="1:9">
      <c r="A7505" t="n">
        <v>56993</v>
      </c>
      <c r="B7505" s="71" t="n">
        <v>15</v>
      </c>
      <c r="C7505" s="7" t="n">
        <v>1073741824</v>
      </c>
    </row>
    <row r="7506" spans="1:9">
      <c r="A7506" t="s">
        <v>4</v>
      </c>
      <c r="B7506" s="4" t="s">
        <v>5</v>
      </c>
      <c r="C7506" s="4" t="s">
        <v>14</v>
      </c>
    </row>
    <row r="7507" spans="1:9">
      <c r="A7507" t="n">
        <v>56998</v>
      </c>
      <c r="B7507" s="34" t="n">
        <v>64</v>
      </c>
      <c r="C7507" s="7" t="n">
        <v>3</v>
      </c>
    </row>
    <row r="7508" spans="1:9">
      <c r="A7508" t="s">
        <v>4</v>
      </c>
      <c r="B7508" s="4" t="s">
        <v>5</v>
      </c>
      <c r="C7508" s="4" t="s">
        <v>14</v>
      </c>
    </row>
    <row r="7509" spans="1:9">
      <c r="A7509" t="n">
        <v>57000</v>
      </c>
      <c r="B7509" s="31" t="n">
        <v>74</v>
      </c>
      <c r="C7509" s="7" t="n">
        <v>67</v>
      </c>
    </row>
    <row r="7510" spans="1:9">
      <c r="A7510" t="s">
        <v>4</v>
      </c>
      <c r="B7510" s="4" t="s">
        <v>5</v>
      </c>
      <c r="C7510" s="4" t="s">
        <v>14</v>
      </c>
      <c r="D7510" s="4" t="s">
        <v>14</v>
      </c>
      <c r="E7510" s="4" t="s">
        <v>10</v>
      </c>
    </row>
    <row r="7511" spans="1:9">
      <c r="A7511" t="n">
        <v>57002</v>
      </c>
      <c r="B7511" s="52" t="n">
        <v>45</v>
      </c>
      <c r="C7511" s="7" t="n">
        <v>8</v>
      </c>
      <c r="D7511" s="7" t="n">
        <v>1</v>
      </c>
      <c r="E7511" s="7" t="n">
        <v>0</v>
      </c>
    </row>
    <row r="7512" spans="1:9">
      <c r="A7512" t="s">
        <v>4</v>
      </c>
      <c r="B7512" s="4" t="s">
        <v>5</v>
      </c>
      <c r="C7512" s="4" t="s">
        <v>10</v>
      </c>
    </row>
    <row r="7513" spans="1:9">
      <c r="A7513" t="n">
        <v>57007</v>
      </c>
      <c r="B7513" s="16" t="n">
        <v>13</v>
      </c>
      <c r="C7513" s="7" t="n">
        <v>6409</v>
      </c>
    </row>
    <row r="7514" spans="1:9">
      <c r="A7514" t="s">
        <v>4</v>
      </c>
      <c r="B7514" s="4" t="s">
        <v>5</v>
      </c>
      <c r="C7514" s="4" t="s">
        <v>10</v>
      </c>
    </row>
    <row r="7515" spans="1:9">
      <c r="A7515" t="n">
        <v>57010</v>
      </c>
      <c r="B7515" s="16" t="n">
        <v>13</v>
      </c>
      <c r="C7515" s="7" t="n">
        <v>6408</v>
      </c>
    </row>
    <row r="7516" spans="1:9">
      <c r="A7516" t="s">
        <v>4</v>
      </c>
      <c r="B7516" s="4" t="s">
        <v>5</v>
      </c>
      <c r="C7516" s="4" t="s">
        <v>10</v>
      </c>
    </row>
    <row r="7517" spans="1:9">
      <c r="A7517" t="n">
        <v>57013</v>
      </c>
      <c r="B7517" s="37" t="n">
        <v>12</v>
      </c>
      <c r="C7517" s="7" t="n">
        <v>6464</v>
      </c>
    </row>
    <row r="7518" spans="1:9">
      <c r="A7518" t="s">
        <v>4</v>
      </c>
      <c r="B7518" s="4" t="s">
        <v>5</v>
      </c>
      <c r="C7518" s="4" t="s">
        <v>10</v>
      </c>
    </row>
    <row r="7519" spans="1:9">
      <c r="A7519" t="n">
        <v>57016</v>
      </c>
      <c r="B7519" s="16" t="n">
        <v>13</v>
      </c>
      <c r="C7519" s="7" t="n">
        <v>6465</v>
      </c>
    </row>
    <row r="7520" spans="1:9">
      <c r="A7520" t="s">
        <v>4</v>
      </c>
      <c r="B7520" s="4" t="s">
        <v>5</v>
      </c>
      <c r="C7520" s="4" t="s">
        <v>10</v>
      </c>
    </row>
    <row r="7521" spans="1:5">
      <c r="A7521" t="n">
        <v>57019</v>
      </c>
      <c r="B7521" s="16" t="n">
        <v>13</v>
      </c>
      <c r="C7521" s="7" t="n">
        <v>6466</v>
      </c>
    </row>
    <row r="7522" spans="1:5">
      <c r="A7522" t="s">
        <v>4</v>
      </c>
      <c r="B7522" s="4" t="s">
        <v>5</v>
      </c>
      <c r="C7522" s="4" t="s">
        <v>10</v>
      </c>
    </row>
    <row r="7523" spans="1:5">
      <c r="A7523" t="n">
        <v>57022</v>
      </c>
      <c r="B7523" s="16" t="n">
        <v>13</v>
      </c>
      <c r="C7523" s="7" t="n">
        <v>6467</v>
      </c>
    </row>
    <row r="7524" spans="1:5">
      <c r="A7524" t="s">
        <v>4</v>
      </c>
      <c r="B7524" s="4" t="s">
        <v>5</v>
      </c>
      <c r="C7524" s="4" t="s">
        <v>10</v>
      </c>
    </row>
    <row r="7525" spans="1:5">
      <c r="A7525" t="n">
        <v>57025</v>
      </c>
      <c r="B7525" s="16" t="n">
        <v>13</v>
      </c>
      <c r="C7525" s="7" t="n">
        <v>6468</v>
      </c>
    </row>
    <row r="7526" spans="1:5">
      <c r="A7526" t="s">
        <v>4</v>
      </c>
      <c r="B7526" s="4" t="s">
        <v>5</v>
      </c>
      <c r="C7526" s="4" t="s">
        <v>10</v>
      </c>
    </row>
    <row r="7527" spans="1:5">
      <c r="A7527" t="n">
        <v>57028</v>
      </c>
      <c r="B7527" s="16" t="n">
        <v>13</v>
      </c>
      <c r="C7527" s="7" t="n">
        <v>6469</v>
      </c>
    </row>
    <row r="7528" spans="1:5">
      <c r="A7528" t="s">
        <v>4</v>
      </c>
      <c r="B7528" s="4" t="s">
        <v>5</v>
      </c>
      <c r="C7528" s="4" t="s">
        <v>10</v>
      </c>
    </row>
    <row r="7529" spans="1:5">
      <c r="A7529" t="n">
        <v>57031</v>
      </c>
      <c r="B7529" s="16" t="n">
        <v>13</v>
      </c>
      <c r="C7529" s="7" t="n">
        <v>6470</v>
      </c>
    </row>
    <row r="7530" spans="1:5">
      <c r="A7530" t="s">
        <v>4</v>
      </c>
      <c r="B7530" s="4" t="s">
        <v>5</v>
      </c>
      <c r="C7530" s="4" t="s">
        <v>10</v>
      </c>
    </row>
    <row r="7531" spans="1:5">
      <c r="A7531" t="n">
        <v>57034</v>
      </c>
      <c r="B7531" s="16" t="n">
        <v>13</v>
      </c>
      <c r="C7531" s="7" t="n">
        <v>6471</v>
      </c>
    </row>
    <row r="7532" spans="1:5">
      <c r="A7532" t="s">
        <v>4</v>
      </c>
      <c r="B7532" s="4" t="s">
        <v>5</v>
      </c>
      <c r="C7532" s="4" t="s">
        <v>14</v>
      </c>
    </row>
    <row r="7533" spans="1:5">
      <c r="A7533" t="n">
        <v>57037</v>
      </c>
      <c r="B7533" s="31" t="n">
        <v>74</v>
      </c>
      <c r="C7533" s="7" t="n">
        <v>18</v>
      </c>
    </row>
    <row r="7534" spans="1:5">
      <c r="A7534" t="s">
        <v>4</v>
      </c>
      <c r="B7534" s="4" t="s">
        <v>5</v>
      </c>
      <c r="C7534" s="4" t="s">
        <v>14</v>
      </c>
    </row>
    <row r="7535" spans="1:5">
      <c r="A7535" t="n">
        <v>57039</v>
      </c>
      <c r="B7535" s="31" t="n">
        <v>74</v>
      </c>
      <c r="C7535" s="7" t="n">
        <v>45</v>
      </c>
    </row>
    <row r="7536" spans="1:5">
      <c r="A7536" t="s">
        <v>4</v>
      </c>
      <c r="B7536" s="4" t="s">
        <v>5</v>
      </c>
      <c r="C7536" s="4" t="s">
        <v>10</v>
      </c>
    </row>
    <row r="7537" spans="1:3">
      <c r="A7537" t="n">
        <v>57041</v>
      </c>
      <c r="B7537" s="26" t="n">
        <v>16</v>
      </c>
      <c r="C7537" s="7" t="n">
        <v>0</v>
      </c>
    </row>
    <row r="7538" spans="1:3">
      <c r="A7538" t="s">
        <v>4</v>
      </c>
      <c r="B7538" s="4" t="s">
        <v>5</v>
      </c>
      <c r="C7538" s="4" t="s">
        <v>14</v>
      </c>
      <c r="D7538" s="4" t="s">
        <v>14</v>
      </c>
      <c r="E7538" s="4" t="s">
        <v>14</v>
      </c>
      <c r="F7538" s="4" t="s">
        <v>14</v>
      </c>
    </row>
    <row r="7539" spans="1:3">
      <c r="A7539" t="n">
        <v>57044</v>
      </c>
      <c r="B7539" s="8" t="n">
        <v>14</v>
      </c>
      <c r="C7539" s="7" t="n">
        <v>0</v>
      </c>
      <c r="D7539" s="7" t="n">
        <v>8</v>
      </c>
      <c r="E7539" s="7" t="n">
        <v>0</v>
      </c>
      <c r="F7539" s="7" t="n">
        <v>0</v>
      </c>
    </row>
    <row r="7540" spans="1:3">
      <c r="A7540" t="s">
        <v>4</v>
      </c>
      <c r="B7540" s="4" t="s">
        <v>5</v>
      </c>
      <c r="C7540" s="4" t="s">
        <v>14</v>
      </c>
      <c r="D7540" s="4" t="s">
        <v>6</v>
      </c>
    </row>
    <row r="7541" spans="1:3">
      <c r="A7541" t="n">
        <v>57049</v>
      </c>
      <c r="B7541" s="9" t="n">
        <v>2</v>
      </c>
      <c r="C7541" s="7" t="n">
        <v>11</v>
      </c>
      <c r="D7541" s="7" t="s">
        <v>21</v>
      </c>
    </row>
    <row r="7542" spans="1:3">
      <c r="A7542" t="s">
        <v>4</v>
      </c>
      <c r="B7542" s="4" t="s">
        <v>5</v>
      </c>
      <c r="C7542" s="4" t="s">
        <v>10</v>
      </c>
    </row>
    <row r="7543" spans="1:3">
      <c r="A7543" t="n">
        <v>57063</v>
      </c>
      <c r="B7543" s="26" t="n">
        <v>16</v>
      </c>
      <c r="C7543" s="7" t="n">
        <v>0</v>
      </c>
    </row>
    <row r="7544" spans="1:3">
      <c r="A7544" t="s">
        <v>4</v>
      </c>
      <c r="B7544" s="4" t="s">
        <v>5</v>
      </c>
      <c r="C7544" s="4" t="s">
        <v>14</v>
      </c>
      <c r="D7544" s="4" t="s">
        <v>6</v>
      </c>
    </row>
    <row r="7545" spans="1:3">
      <c r="A7545" t="n">
        <v>57066</v>
      </c>
      <c r="B7545" s="9" t="n">
        <v>2</v>
      </c>
      <c r="C7545" s="7" t="n">
        <v>11</v>
      </c>
      <c r="D7545" s="7" t="s">
        <v>582</v>
      </c>
    </row>
    <row r="7546" spans="1:3">
      <c r="A7546" t="s">
        <v>4</v>
      </c>
      <c r="B7546" s="4" t="s">
        <v>5</v>
      </c>
      <c r="C7546" s="4" t="s">
        <v>10</v>
      </c>
    </row>
    <row r="7547" spans="1:3">
      <c r="A7547" t="n">
        <v>57075</v>
      </c>
      <c r="B7547" s="26" t="n">
        <v>16</v>
      </c>
      <c r="C7547" s="7" t="n">
        <v>0</v>
      </c>
    </row>
    <row r="7548" spans="1:3">
      <c r="A7548" t="s">
        <v>4</v>
      </c>
      <c r="B7548" s="4" t="s">
        <v>5</v>
      </c>
      <c r="C7548" s="4" t="s">
        <v>9</v>
      </c>
    </row>
    <row r="7549" spans="1:3">
      <c r="A7549" t="n">
        <v>57078</v>
      </c>
      <c r="B7549" s="71" t="n">
        <v>15</v>
      </c>
      <c r="C7549" s="7" t="n">
        <v>2048</v>
      </c>
    </row>
    <row r="7550" spans="1:3">
      <c r="A7550" t="s">
        <v>4</v>
      </c>
      <c r="B7550" s="4" t="s">
        <v>5</v>
      </c>
      <c r="C7550" s="4" t="s">
        <v>14</v>
      </c>
      <c r="D7550" s="4" t="s">
        <v>6</v>
      </c>
    </row>
    <row r="7551" spans="1:3">
      <c r="A7551" t="n">
        <v>57083</v>
      </c>
      <c r="B7551" s="9" t="n">
        <v>2</v>
      </c>
      <c r="C7551" s="7" t="n">
        <v>10</v>
      </c>
      <c r="D7551" s="7" t="s">
        <v>92</v>
      </c>
    </row>
    <row r="7552" spans="1:3">
      <c r="A7552" t="s">
        <v>4</v>
      </c>
      <c r="B7552" s="4" t="s">
        <v>5</v>
      </c>
      <c r="C7552" s="4" t="s">
        <v>10</v>
      </c>
    </row>
    <row r="7553" spans="1:6">
      <c r="A7553" t="n">
        <v>57101</v>
      </c>
      <c r="B7553" s="26" t="n">
        <v>16</v>
      </c>
      <c r="C7553" s="7" t="n">
        <v>0</v>
      </c>
    </row>
    <row r="7554" spans="1:6">
      <c r="A7554" t="s">
        <v>4</v>
      </c>
      <c r="B7554" s="4" t="s">
        <v>5</v>
      </c>
      <c r="C7554" s="4" t="s">
        <v>14</v>
      </c>
      <c r="D7554" s="4" t="s">
        <v>6</v>
      </c>
    </row>
    <row r="7555" spans="1:6">
      <c r="A7555" t="n">
        <v>57104</v>
      </c>
      <c r="B7555" s="9" t="n">
        <v>2</v>
      </c>
      <c r="C7555" s="7" t="n">
        <v>10</v>
      </c>
      <c r="D7555" s="7" t="s">
        <v>93</v>
      </c>
    </row>
    <row r="7556" spans="1:6">
      <c r="A7556" t="s">
        <v>4</v>
      </c>
      <c r="B7556" s="4" t="s">
        <v>5</v>
      </c>
      <c r="C7556" s="4" t="s">
        <v>10</v>
      </c>
    </row>
    <row r="7557" spans="1:6">
      <c r="A7557" t="n">
        <v>57123</v>
      </c>
      <c r="B7557" s="26" t="n">
        <v>16</v>
      </c>
      <c r="C7557" s="7" t="n">
        <v>0</v>
      </c>
    </row>
    <row r="7558" spans="1:6">
      <c r="A7558" t="s">
        <v>4</v>
      </c>
      <c r="B7558" s="4" t="s">
        <v>5</v>
      </c>
      <c r="C7558" s="4" t="s">
        <v>14</v>
      </c>
      <c r="D7558" s="4" t="s">
        <v>10</v>
      </c>
      <c r="E7558" s="4" t="s">
        <v>19</v>
      </c>
    </row>
    <row r="7559" spans="1:6">
      <c r="A7559" t="n">
        <v>57126</v>
      </c>
      <c r="B7559" s="46" t="n">
        <v>58</v>
      </c>
      <c r="C7559" s="7" t="n">
        <v>100</v>
      </c>
      <c r="D7559" s="7" t="n">
        <v>300</v>
      </c>
      <c r="E7559" s="7" t="n">
        <v>1</v>
      </c>
    </row>
    <row r="7560" spans="1:6">
      <c r="A7560" t="s">
        <v>4</v>
      </c>
      <c r="B7560" s="4" t="s">
        <v>5</v>
      </c>
      <c r="C7560" s="4" t="s">
        <v>14</v>
      </c>
      <c r="D7560" s="4" t="s">
        <v>10</v>
      </c>
    </row>
    <row r="7561" spans="1:6">
      <c r="A7561" t="n">
        <v>57134</v>
      </c>
      <c r="B7561" s="46" t="n">
        <v>58</v>
      </c>
      <c r="C7561" s="7" t="n">
        <v>255</v>
      </c>
      <c r="D7561" s="7" t="n">
        <v>0</v>
      </c>
    </row>
    <row r="7562" spans="1:6">
      <c r="A7562" t="s">
        <v>4</v>
      </c>
      <c r="B7562" s="4" t="s">
        <v>5</v>
      </c>
      <c r="C7562" s="4" t="s">
        <v>14</v>
      </c>
    </row>
    <row r="7563" spans="1:6">
      <c r="A7563" t="n">
        <v>57138</v>
      </c>
      <c r="B7563" s="27" t="n">
        <v>23</v>
      </c>
      <c r="C7563" s="7" t="n">
        <v>0</v>
      </c>
    </row>
    <row r="7564" spans="1:6">
      <c r="A7564" t="s">
        <v>4</v>
      </c>
      <c r="B7564" s="4" t="s">
        <v>5</v>
      </c>
    </row>
    <row r="7565" spans="1:6">
      <c r="A7565" t="n">
        <v>57140</v>
      </c>
      <c r="B7565" s="5" t="n">
        <v>1</v>
      </c>
    </row>
    <row r="7566" spans="1:6" s="3" customFormat="1" customHeight="0">
      <c r="A7566" s="3" t="s">
        <v>2</v>
      </c>
      <c r="B7566" s="3" t="s">
        <v>583</v>
      </c>
    </row>
    <row r="7567" spans="1:6">
      <c r="A7567" t="s">
        <v>4</v>
      </c>
      <c r="B7567" s="4" t="s">
        <v>5</v>
      </c>
      <c r="C7567" s="4" t="s">
        <v>14</v>
      </c>
      <c r="D7567" s="4" t="s">
        <v>14</v>
      </c>
      <c r="E7567" s="4" t="s">
        <v>14</v>
      </c>
      <c r="F7567" s="4" t="s">
        <v>14</v>
      </c>
    </row>
    <row r="7568" spans="1:6">
      <c r="A7568" t="n">
        <v>57144</v>
      </c>
      <c r="B7568" s="8" t="n">
        <v>14</v>
      </c>
      <c r="C7568" s="7" t="n">
        <v>2</v>
      </c>
      <c r="D7568" s="7" t="n">
        <v>0</v>
      </c>
      <c r="E7568" s="7" t="n">
        <v>0</v>
      </c>
      <c r="F7568" s="7" t="n">
        <v>0</v>
      </c>
    </row>
    <row r="7569" spans="1:6">
      <c r="A7569" t="s">
        <v>4</v>
      </c>
      <c r="B7569" s="4" t="s">
        <v>5</v>
      </c>
      <c r="C7569" s="4" t="s">
        <v>14</v>
      </c>
      <c r="D7569" s="33" t="s">
        <v>98</v>
      </c>
      <c r="E7569" s="4" t="s">
        <v>5</v>
      </c>
      <c r="F7569" s="4" t="s">
        <v>14</v>
      </c>
      <c r="G7569" s="4" t="s">
        <v>10</v>
      </c>
      <c r="H7569" s="33" t="s">
        <v>99</v>
      </c>
      <c r="I7569" s="4" t="s">
        <v>14</v>
      </c>
      <c r="J7569" s="4" t="s">
        <v>9</v>
      </c>
      <c r="K7569" s="4" t="s">
        <v>14</v>
      </c>
      <c r="L7569" s="4" t="s">
        <v>14</v>
      </c>
      <c r="M7569" s="33" t="s">
        <v>98</v>
      </c>
      <c r="N7569" s="4" t="s">
        <v>5</v>
      </c>
      <c r="O7569" s="4" t="s">
        <v>14</v>
      </c>
      <c r="P7569" s="4" t="s">
        <v>10</v>
      </c>
      <c r="Q7569" s="33" t="s">
        <v>99</v>
      </c>
      <c r="R7569" s="4" t="s">
        <v>14</v>
      </c>
      <c r="S7569" s="4" t="s">
        <v>9</v>
      </c>
      <c r="T7569" s="4" t="s">
        <v>14</v>
      </c>
      <c r="U7569" s="4" t="s">
        <v>14</v>
      </c>
      <c r="V7569" s="4" t="s">
        <v>14</v>
      </c>
      <c r="W7569" s="4" t="s">
        <v>20</v>
      </c>
    </row>
    <row r="7570" spans="1:6">
      <c r="A7570" t="n">
        <v>57149</v>
      </c>
      <c r="B7570" s="12" t="n">
        <v>5</v>
      </c>
      <c r="C7570" s="7" t="n">
        <v>28</v>
      </c>
      <c r="D7570" s="33" t="s">
        <v>3</v>
      </c>
      <c r="E7570" s="10" t="n">
        <v>162</v>
      </c>
      <c r="F7570" s="7" t="n">
        <v>3</v>
      </c>
      <c r="G7570" s="7" t="n">
        <v>28695</v>
      </c>
      <c r="H7570" s="33" t="s">
        <v>3</v>
      </c>
      <c r="I7570" s="7" t="n">
        <v>0</v>
      </c>
      <c r="J7570" s="7" t="n">
        <v>1</v>
      </c>
      <c r="K7570" s="7" t="n">
        <v>2</v>
      </c>
      <c r="L7570" s="7" t="n">
        <v>28</v>
      </c>
      <c r="M7570" s="33" t="s">
        <v>3</v>
      </c>
      <c r="N7570" s="10" t="n">
        <v>162</v>
      </c>
      <c r="O7570" s="7" t="n">
        <v>3</v>
      </c>
      <c r="P7570" s="7" t="n">
        <v>28695</v>
      </c>
      <c r="Q7570" s="33" t="s">
        <v>3</v>
      </c>
      <c r="R7570" s="7" t="n">
        <v>0</v>
      </c>
      <c r="S7570" s="7" t="n">
        <v>2</v>
      </c>
      <c r="T7570" s="7" t="n">
        <v>2</v>
      </c>
      <c r="U7570" s="7" t="n">
        <v>11</v>
      </c>
      <c r="V7570" s="7" t="n">
        <v>1</v>
      </c>
      <c r="W7570" s="13" t="n">
        <f t="normal" ca="1">A7574</f>
        <v>0</v>
      </c>
    </row>
    <row r="7571" spans="1:6">
      <c r="A7571" t="s">
        <v>4</v>
      </c>
      <c r="B7571" s="4" t="s">
        <v>5</v>
      </c>
      <c r="C7571" s="4" t="s">
        <v>14</v>
      </c>
      <c r="D7571" s="4" t="s">
        <v>10</v>
      </c>
      <c r="E7571" s="4" t="s">
        <v>19</v>
      </c>
    </row>
    <row r="7572" spans="1:6">
      <c r="A7572" t="n">
        <v>57178</v>
      </c>
      <c r="B7572" s="46" t="n">
        <v>58</v>
      </c>
      <c r="C7572" s="7" t="n">
        <v>0</v>
      </c>
      <c r="D7572" s="7" t="n">
        <v>0</v>
      </c>
      <c r="E7572" s="7" t="n">
        <v>1</v>
      </c>
    </row>
    <row r="7573" spans="1:6">
      <c r="A7573" t="s">
        <v>4</v>
      </c>
      <c r="B7573" s="4" t="s">
        <v>5</v>
      </c>
      <c r="C7573" s="4" t="s">
        <v>14</v>
      </c>
      <c r="D7573" s="33" t="s">
        <v>98</v>
      </c>
      <c r="E7573" s="4" t="s">
        <v>5</v>
      </c>
      <c r="F7573" s="4" t="s">
        <v>14</v>
      </c>
      <c r="G7573" s="4" t="s">
        <v>10</v>
      </c>
      <c r="H7573" s="33" t="s">
        <v>99</v>
      </c>
      <c r="I7573" s="4" t="s">
        <v>14</v>
      </c>
      <c r="J7573" s="4" t="s">
        <v>9</v>
      </c>
      <c r="K7573" s="4" t="s">
        <v>14</v>
      </c>
      <c r="L7573" s="4" t="s">
        <v>14</v>
      </c>
      <c r="M7573" s="33" t="s">
        <v>98</v>
      </c>
      <c r="N7573" s="4" t="s">
        <v>5</v>
      </c>
      <c r="O7573" s="4" t="s">
        <v>14</v>
      </c>
      <c r="P7573" s="4" t="s">
        <v>10</v>
      </c>
      <c r="Q7573" s="33" t="s">
        <v>99</v>
      </c>
      <c r="R7573" s="4" t="s">
        <v>14</v>
      </c>
      <c r="S7573" s="4" t="s">
        <v>9</v>
      </c>
      <c r="T7573" s="4" t="s">
        <v>14</v>
      </c>
      <c r="U7573" s="4" t="s">
        <v>14</v>
      </c>
      <c r="V7573" s="4" t="s">
        <v>14</v>
      </c>
      <c r="W7573" s="4" t="s">
        <v>20</v>
      </c>
    </row>
    <row r="7574" spans="1:6">
      <c r="A7574" t="n">
        <v>57186</v>
      </c>
      <c r="B7574" s="12" t="n">
        <v>5</v>
      </c>
      <c r="C7574" s="7" t="n">
        <v>28</v>
      </c>
      <c r="D7574" s="33" t="s">
        <v>3</v>
      </c>
      <c r="E7574" s="10" t="n">
        <v>162</v>
      </c>
      <c r="F7574" s="7" t="n">
        <v>3</v>
      </c>
      <c r="G7574" s="7" t="n">
        <v>28695</v>
      </c>
      <c r="H7574" s="33" t="s">
        <v>3</v>
      </c>
      <c r="I7574" s="7" t="n">
        <v>0</v>
      </c>
      <c r="J7574" s="7" t="n">
        <v>1</v>
      </c>
      <c r="K7574" s="7" t="n">
        <v>3</v>
      </c>
      <c r="L7574" s="7" t="n">
        <v>28</v>
      </c>
      <c r="M7574" s="33" t="s">
        <v>3</v>
      </c>
      <c r="N7574" s="10" t="n">
        <v>162</v>
      </c>
      <c r="O7574" s="7" t="n">
        <v>3</v>
      </c>
      <c r="P7574" s="7" t="n">
        <v>28695</v>
      </c>
      <c r="Q7574" s="33" t="s">
        <v>3</v>
      </c>
      <c r="R7574" s="7" t="n">
        <v>0</v>
      </c>
      <c r="S7574" s="7" t="n">
        <v>2</v>
      </c>
      <c r="T7574" s="7" t="n">
        <v>3</v>
      </c>
      <c r="U7574" s="7" t="n">
        <v>9</v>
      </c>
      <c r="V7574" s="7" t="n">
        <v>1</v>
      </c>
      <c r="W7574" s="13" t="n">
        <f t="normal" ca="1">A7584</f>
        <v>0</v>
      </c>
    </row>
    <row r="7575" spans="1:6">
      <c r="A7575" t="s">
        <v>4</v>
      </c>
      <c r="B7575" s="4" t="s">
        <v>5</v>
      </c>
      <c r="C7575" s="4" t="s">
        <v>14</v>
      </c>
      <c r="D7575" s="33" t="s">
        <v>98</v>
      </c>
      <c r="E7575" s="4" t="s">
        <v>5</v>
      </c>
      <c r="F7575" s="4" t="s">
        <v>10</v>
      </c>
      <c r="G7575" s="4" t="s">
        <v>14</v>
      </c>
      <c r="H7575" s="4" t="s">
        <v>14</v>
      </c>
      <c r="I7575" s="4" t="s">
        <v>6</v>
      </c>
      <c r="J7575" s="33" t="s">
        <v>99</v>
      </c>
      <c r="K7575" s="4" t="s">
        <v>14</v>
      </c>
      <c r="L7575" s="4" t="s">
        <v>14</v>
      </c>
      <c r="M7575" s="33" t="s">
        <v>98</v>
      </c>
      <c r="N7575" s="4" t="s">
        <v>5</v>
      </c>
      <c r="O7575" s="4" t="s">
        <v>14</v>
      </c>
      <c r="P7575" s="33" t="s">
        <v>99</v>
      </c>
      <c r="Q7575" s="4" t="s">
        <v>14</v>
      </c>
      <c r="R7575" s="4" t="s">
        <v>9</v>
      </c>
      <c r="S7575" s="4" t="s">
        <v>14</v>
      </c>
      <c r="T7575" s="4" t="s">
        <v>14</v>
      </c>
      <c r="U7575" s="4" t="s">
        <v>14</v>
      </c>
      <c r="V7575" s="33" t="s">
        <v>98</v>
      </c>
      <c r="W7575" s="4" t="s">
        <v>5</v>
      </c>
      <c r="X7575" s="4" t="s">
        <v>14</v>
      </c>
      <c r="Y7575" s="33" t="s">
        <v>99</v>
      </c>
      <c r="Z7575" s="4" t="s">
        <v>14</v>
      </c>
      <c r="AA7575" s="4" t="s">
        <v>9</v>
      </c>
      <c r="AB7575" s="4" t="s">
        <v>14</v>
      </c>
      <c r="AC7575" s="4" t="s">
        <v>14</v>
      </c>
      <c r="AD7575" s="4" t="s">
        <v>14</v>
      </c>
      <c r="AE7575" s="4" t="s">
        <v>20</v>
      </c>
    </row>
    <row r="7576" spans="1:6">
      <c r="A7576" t="n">
        <v>57215</v>
      </c>
      <c r="B7576" s="12" t="n">
        <v>5</v>
      </c>
      <c r="C7576" s="7" t="n">
        <v>28</v>
      </c>
      <c r="D7576" s="33" t="s">
        <v>3</v>
      </c>
      <c r="E7576" s="47" t="n">
        <v>47</v>
      </c>
      <c r="F7576" s="7" t="n">
        <v>61456</v>
      </c>
      <c r="G7576" s="7" t="n">
        <v>2</v>
      </c>
      <c r="H7576" s="7" t="n">
        <v>0</v>
      </c>
      <c r="I7576" s="7" t="s">
        <v>219</v>
      </c>
      <c r="J7576" s="33" t="s">
        <v>3</v>
      </c>
      <c r="K7576" s="7" t="n">
        <v>8</v>
      </c>
      <c r="L7576" s="7" t="n">
        <v>28</v>
      </c>
      <c r="M7576" s="33" t="s">
        <v>3</v>
      </c>
      <c r="N7576" s="31" t="n">
        <v>74</v>
      </c>
      <c r="O7576" s="7" t="n">
        <v>65</v>
      </c>
      <c r="P7576" s="33" t="s">
        <v>3</v>
      </c>
      <c r="Q7576" s="7" t="n">
        <v>0</v>
      </c>
      <c r="R7576" s="7" t="n">
        <v>1</v>
      </c>
      <c r="S7576" s="7" t="n">
        <v>3</v>
      </c>
      <c r="T7576" s="7" t="n">
        <v>9</v>
      </c>
      <c r="U7576" s="7" t="n">
        <v>28</v>
      </c>
      <c r="V7576" s="33" t="s">
        <v>3</v>
      </c>
      <c r="W7576" s="31" t="n">
        <v>74</v>
      </c>
      <c r="X7576" s="7" t="n">
        <v>65</v>
      </c>
      <c r="Y7576" s="33" t="s">
        <v>3</v>
      </c>
      <c r="Z7576" s="7" t="n">
        <v>0</v>
      </c>
      <c r="AA7576" s="7" t="n">
        <v>2</v>
      </c>
      <c r="AB7576" s="7" t="n">
        <v>3</v>
      </c>
      <c r="AC7576" s="7" t="n">
        <v>9</v>
      </c>
      <c r="AD7576" s="7" t="n">
        <v>1</v>
      </c>
      <c r="AE7576" s="13" t="n">
        <f t="normal" ca="1">A7580</f>
        <v>0</v>
      </c>
    </row>
    <row r="7577" spans="1:6">
      <c r="A7577" t="s">
        <v>4</v>
      </c>
      <c r="B7577" s="4" t="s">
        <v>5</v>
      </c>
      <c r="C7577" s="4" t="s">
        <v>10</v>
      </c>
      <c r="D7577" s="4" t="s">
        <v>14</v>
      </c>
      <c r="E7577" s="4" t="s">
        <v>14</v>
      </c>
      <c r="F7577" s="4" t="s">
        <v>6</v>
      </c>
    </row>
    <row r="7578" spans="1:6">
      <c r="A7578" t="n">
        <v>57263</v>
      </c>
      <c r="B7578" s="47" t="n">
        <v>47</v>
      </c>
      <c r="C7578" s="7" t="n">
        <v>61456</v>
      </c>
      <c r="D7578" s="7" t="n">
        <v>0</v>
      </c>
      <c r="E7578" s="7" t="n">
        <v>0</v>
      </c>
      <c r="F7578" s="7" t="s">
        <v>148</v>
      </c>
    </row>
    <row r="7579" spans="1:6">
      <c r="A7579" t="s">
        <v>4</v>
      </c>
      <c r="B7579" s="4" t="s">
        <v>5</v>
      </c>
      <c r="C7579" s="4" t="s">
        <v>14</v>
      </c>
      <c r="D7579" s="4" t="s">
        <v>10</v>
      </c>
      <c r="E7579" s="4" t="s">
        <v>19</v>
      </c>
    </row>
    <row r="7580" spans="1:6">
      <c r="A7580" t="n">
        <v>57276</v>
      </c>
      <c r="B7580" s="46" t="n">
        <v>58</v>
      </c>
      <c r="C7580" s="7" t="n">
        <v>0</v>
      </c>
      <c r="D7580" s="7" t="n">
        <v>300</v>
      </c>
      <c r="E7580" s="7" t="n">
        <v>1</v>
      </c>
    </row>
    <row r="7581" spans="1:6">
      <c r="A7581" t="s">
        <v>4</v>
      </c>
      <c r="B7581" s="4" t="s">
        <v>5</v>
      </c>
      <c r="C7581" s="4" t="s">
        <v>14</v>
      </c>
      <c r="D7581" s="4" t="s">
        <v>10</v>
      </c>
    </row>
    <row r="7582" spans="1:6">
      <c r="A7582" t="n">
        <v>57284</v>
      </c>
      <c r="B7582" s="46" t="n">
        <v>58</v>
      </c>
      <c r="C7582" s="7" t="n">
        <v>255</v>
      </c>
      <c r="D7582" s="7" t="n">
        <v>0</v>
      </c>
    </row>
    <row r="7583" spans="1:6">
      <c r="A7583" t="s">
        <v>4</v>
      </c>
      <c r="B7583" s="4" t="s">
        <v>5</v>
      </c>
      <c r="C7583" s="4" t="s">
        <v>14</v>
      </c>
      <c r="D7583" s="4" t="s">
        <v>14</v>
      </c>
      <c r="E7583" s="4" t="s">
        <v>14</v>
      </c>
      <c r="F7583" s="4" t="s">
        <v>14</v>
      </c>
    </row>
    <row r="7584" spans="1:6">
      <c r="A7584" t="n">
        <v>57288</v>
      </c>
      <c r="B7584" s="8" t="n">
        <v>14</v>
      </c>
      <c r="C7584" s="7" t="n">
        <v>0</v>
      </c>
      <c r="D7584" s="7" t="n">
        <v>0</v>
      </c>
      <c r="E7584" s="7" t="n">
        <v>0</v>
      </c>
      <c r="F7584" s="7" t="n">
        <v>64</v>
      </c>
    </row>
    <row r="7585" spans="1:31">
      <c r="A7585" t="s">
        <v>4</v>
      </c>
      <c r="B7585" s="4" t="s">
        <v>5</v>
      </c>
      <c r="C7585" s="4" t="s">
        <v>14</v>
      </c>
      <c r="D7585" s="4" t="s">
        <v>10</v>
      </c>
    </row>
    <row r="7586" spans="1:31">
      <c r="A7586" t="n">
        <v>57293</v>
      </c>
      <c r="B7586" s="21" t="n">
        <v>22</v>
      </c>
      <c r="C7586" s="7" t="n">
        <v>0</v>
      </c>
      <c r="D7586" s="7" t="n">
        <v>28695</v>
      </c>
    </row>
    <row r="7587" spans="1:31">
      <c r="A7587" t="s">
        <v>4</v>
      </c>
      <c r="B7587" s="4" t="s">
        <v>5</v>
      </c>
      <c r="C7587" s="4" t="s">
        <v>14</v>
      </c>
      <c r="D7587" s="4" t="s">
        <v>10</v>
      </c>
    </row>
    <row r="7588" spans="1:31">
      <c r="A7588" t="n">
        <v>57297</v>
      </c>
      <c r="B7588" s="46" t="n">
        <v>58</v>
      </c>
      <c r="C7588" s="7" t="n">
        <v>5</v>
      </c>
      <c r="D7588" s="7" t="n">
        <v>300</v>
      </c>
    </row>
    <row r="7589" spans="1:31">
      <c r="A7589" t="s">
        <v>4</v>
      </c>
      <c r="B7589" s="4" t="s">
        <v>5</v>
      </c>
      <c r="C7589" s="4" t="s">
        <v>19</v>
      </c>
      <c r="D7589" s="4" t="s">
        <v>10</v>
      </c>
    </row>
    <row r="7590" spans="1:31">
      <c r="A7590" t="n">
        <v>57301</v>
      </c>
      <c r="B7590" s="48" t="n">
        <v>103</v>
      </c>
      <c r="C7590" s="7" t="n">
        <v>0</v>
      </c>
      <c r="D7590" s="7" t="n">
        <v>300</v>
      </c>
    </row>
    <row r="7591" spans="1:31">
      <c r="A7591" t="s">
        <v>4</v>
      </c>
      <c r="B7591" s="4" t="s">
        <v>5</v>
      </c>
      <c r="C7591" s="4" t="s">
        <v>14</v>
      </c>
    </row>
    <row r="7592" spans="1:31">
      <c r="A7592" t="n">
        <v>57308</v>
      </c>
      <c r="B7592" s="34" t="n">
        <v>64</v>
      </c>
      <c r="C7592" s="7" t="n">
        <v>7</v>
      </c>
    </row>
    <row r="7593" spans="1:31">
      <c r="A7593" t="s">
        <v>4</v>
      </c>
      <c r="B7593" s="4" t="s">
        <v>5</v>
      </c>
      <c r="C7593" s="4" t="s">
        <v>14</v>
      </c>
      <c r="D7593" s="4" t="s">
        <v>10</v>
      </c>
    </row>
    <row r="7594" spans="1:31">
      <c r="A7594" t="n">
        <v>57310</v>
      </c>
      <c r="B7594" s="49" t="n">
        <v>72</v>
      </c>
      <c r="C7594" s="7" t="n">
        <v>5</v>
      </c>
      <c r="D7594" s="7" t="n">
        <v>0</v>
      </c>
    </row>
    <row r="7595" spans="1:31">
      <c r="A7595" t="s">
        <v>4</v>
      </c>
      <c r="B7595" s="4" t="s">
        <v>5</v>
      </c>
      <c r="C7595" s="4" t="s">
        <v>14</v>
      </c>
      <c r="D7595" s="33" t="s">
        <v>98</v>
      </c>
      <c r="E7595" s="4" t="s">
        <v>5</v>
      </c>
      <c r="F7595" s="4" t="s">
        <v>14</v>
      </c>
      <c r="G7595" s="4" t="s">
        <v>10</v>
      </c>
      <c r="H7595" s="33" t="s">
        <v>99</v>
      </c>
      <c r="I7595" s="4" t="s">
        <v>14</v>
      </c>
      <c r="J7595" s="4" t="s">
        <v>9</v>
      </c>
      <c r="K7595" s="4" t="s">
        <v>14</v>
      </c>
      <c r="L7595" s="4" t="s">
        <v>14</v>
      </c>
      <c r="M7595" s="4" t="s">
        <v>20</v>
      </c>
    </row>
    <row r="7596" spans="1:31">
      <c r="A7596" t="n">
        <v>57314</v>
      </c>
      <c r="B7596" s="12" t="n">
        <v>5</v>
      </c>
      <c r="C7596" s="7" t="n">
        <v>28</v>
      </c>
      <c r="D7596" s="33" t="s">
        <v>3</v>
      </c>
      <c r="E7596" s="10" t="n">
        <v>162</v>
      </c>
      <c r="F7596" s="7" t="n">
        <v>4</v>
      </c>
      <c r="G7596" s="7" t="n">
        <v>28695</v>
      </c>
      <c r="H7596" s="33" t="s">
        <v>3</v>
      </c>
      <c r="I7596" s="7" t="n">
        <v>0</v>
      </c>
      <c r="J7596" s="7" t="n">
        <v>1</v>
      </c>
      <c r="K7596" s="7" t="n">
        <v>2</v>
      </c>
      <c r="L7596" s="7" t="n">
        <v>1</v>
      </c>
      <c r="M7596" s="13" t="n">
        <f t="normal" ca="1">A7602</f>
        <v>0</v>
      </c>
    </row>
    <row r="7597" spans="1:31">
      <c r="A7597" t="s">
        <v>4</v>
      </c>
      <c r="B7597" s="4" t="s">
        <v>5</v>
      </c>
      <c r="C7597" s="4" t="s">
        <v>14</v>
      </c>
      <c r="D7597" s="4" t="s">
        <v>6</v>
      </c>
    </row>
    <row r="7598" spans="1:31">
      <c r="A7598" t="n">
        <v>57331</v>
      </c>
      <c r="B7598" s="9" t="n">
        <v>2</v>
      </c>
      <c r="C7598" s="7" t="n">
        <v>10</v>
      </c>
      <c r="D7598" s="7" t="s">
        <v>220</v>
      </c>
    </row>
    <row r="7599" spans="1:31">
      <c r="A7599" t="s">
        <v>4</v>
      </c>
      <c r="B7599" s="4" t="s">
        <v>5</v>
      </c>
      <c r="C7599" s="4" t="s">
        <v>10</v>
      </c>
    </row>
    <row r="7600" spans="1:31">
      <c r="A7600" t="n">
        <v>57348</v>
      </c>
      <c r="B7600" s="26" t="n">
        <v>16</v>
      </c>
      <c r="C7600" s="7" t="n">
        <v>0</v>
      </c>
    </row>
    <row r="7601" spans="1:13">
      <c r="A7601" t="s">
        <v>4</v>
      </c>
      <c r="B7601" s="4" t="s">
        <v>5</v>
      </c>
      <c r="C7601" s="4" t="s">
        <v>14</v>
      </c>
      <c r="D7601" s="4" t="s">
        <v>6</v>
      </c>
    </row>
    <row r="7602" spans="1:13">
      <c r="A7602" t="n">
        <v>57351</v>
      </c>
      <c r="B7602" s="9" t="n">
        <v>2</v>
      </c>
      <c r="C7602" s="7" t="n">
        <v>10</v>
      </c>
      <c r="D7602" s="7" t="s">
        <v>572</v>
      </c>
    </row>
    <row r="7603" spans="1:13">
      <c r="A7603" t="s">
        <v>4</v>
      </c>
      <c r="B7603" s="4" t="s">
        <v>5</v>
      </c>
      <c r="C7603" s="4" t="s">
        <v>10</v>
      </c>
      <c r="D7603" s="4" t="s">
        <v>6</v>
      </c>
      <c r="E7603" s="4" t="s">
        <v>6</v>
      </c>
      <c r="F7603" s="4" t="s">
        <v>6</v>
      </c>
      <c r="G7603" s="4" t="s">
        <v>14</v>
      </c>
      <c r="H7603" s="4" t="s">
        <v>9</v>
      </c>
      <c r="I7603" s="4" t="s">
        <v>19</v>
      </c>
      <c r="J7603" s="4" t="s">
        <v>19</v>
      </c>
      <c r="K7603" s="4" t="s">
        <v>19</v>
      </c>
      <c r="L7603" s="4" t="s">
        <v>19</v>
      </c>
      <c r="M7603" s="4" t="s">
        <v>19</v>
      </c>
      <c r="N7603" s="4" t="s">
        <v>19</v>
      </c>
      <c r="O7603" s="4" t="s">
        <v>19</v>
      </c>
      <c r="P7603" s="4" t="s">
        <v>6</v>
      </c>
      <c r="Q7603" s="4" t="s">
        <v>6</v>
      </c>
      <c r="R7603" s="4" t="s">
        <v>9</v>
      </c>
      <c r="S7603" s="4" t="s">
        <v>14</v>
      </c>
      <c r="T7603" s="4" t="s">
        <v>9</v>
      </c>
      <c r="U7603" s="4" t="s">
        <v>9</v>
      </c>
      <c r="V7603" s="4" t="s">
        <v>10</v>
      </c>
    </row>
    <row r="7604" spans="1:13">
      <c r="A7604" t="n">
        <v>57372</v>
      </c>
      <c r="B7604" s="51" t="n">
        <v>19</v>
      </c>
      <c r="C7604" s="7" t="n">
        <v>5336</v>
      </c>
      <c r="D7604" s="7" t="s">
        <v>221</v>
      </c>
      <c r="E7604" s="7" t="s">
        <v>222</v>
      </c>
      <c r="F7604" s="7" t="s">
        <v>13</v>
      </c>
      <c r="G7604" s="7" t="n">
        <v>0</v>
      </c>
      <c r="H7604" s="7" t="n">
        <v>1</v>
      </c>
      <c r="I7604" s="7" t="n">
        <v>0</v>
      </c>
      <c r="J7604" s="7" t="n">
        <v>0</v>
      </c>
      <c r="K7604" s="7" t="n">
        <v>0</v>
      </c>
      <c r="L7604" s="7" t="n">
        <v>0</v>
      </c>
      <c r="M7604" s="7" t="n">
        <v>1</v>
      </c>
      <c r="N7604" s="7" t="n">
        <v>1.60000002384186</v>
      </c>
      <c r="O7604" s="7" t="n">
        <v>0.0900000035762787</v>
      </c>
      <c r="P7604" s="7" t="s">
        <v>13</v>
      </c>
      <c r="Q7604" s="7" t="s">
        <v>13</v>
      </c>
      <c r="R7604" s="7" t="n">
        <v>-1</v>
      </c>
      <c r="S7604" s="7" t="n">
        <v>0</v>
      </c>
      <c r="T7604" s="7" t="n">
        <v>0</v>
      </c>
      <c r="U7604" s="7" t="n">
        <v>0</v>
      </c>
      <c r="V7604" s="7" t="n">
        <v>0</v>
      </c>
    </row>
    <row r="7605" spans="1:13">
      <c r="A7605" t="s">
        <v>4</v>
      </c>
      <c r="B7605" s="4" t="s">
        <v>5</v>
      </c>
      <c r="C7605" s="4" t="s">
        <v>10</v>
      </c>
      <c r="D7605" s="4" t="s">
        <v>6</v>
      </c>
      <c r="E7605" s="4" t="s">
        <v>6</v>
      </c>
      <c r="F7605" s="4" t="s">
        <v>6</v>
      </c>
      <c r="G7605" s="4" t="s">
        <v>14</v>
      </c>
      <c r="H7605" s="4" t="s">
        <v>9</v>
      </c>
      <c r="I7605" s="4" t="s">
        <v>19</v>
      </c>
      <c r="J7605" s="4" t="s">
        <v>19</v>
      </c>
      <c r="K7605" s="4" t="s">
        <v>19</v>
      </c>
      <c r="L7605" s="4" t="s">
        <v>19</v>
      </c>
      <c r="M7605" s="4" t="s">
        <v>19</v>
      </c>
      <c r="N7605" s="4" t="s">
        <v>19</v>
      </c>
      <c r="O7605" s="4" t="s">
        <v>19</v>
      </c>
      <c r="P7605" s="4" t="s">
        <v>6</v>
      </c>
      <c r="Q7605" s="4" t="s">
        <v>6</v>
      </c>
      <c r="R7605" s="4" t="s">
        <v>9</v>
      </c>
      <c r="S7605" s="4" t="s">
        <v>14</v>
      </c>
      <c r="T7605" s="4" t="s">
        <v>9</v>
      </c>
      <c r="U7605" s="4" t="s">
        <v>9</v>
      </c>
      <c r="V7605" s="4" t="s">
        <v>10</v>
      </c>
    </row>
    <row r="7606" spans="1:13">
      <c r="A7606" t="n">
        <v>57441</v>
      </c>
      <c r="B7606" s="51" t="n">
        <v>19</v>
      </c>
      <c r="C7606" s="7" t="n">
        <v>5337</v>
      </c>
      <c r="D7606" s="7" t="s">
        <v>584</v>
      </c>
      <c r="E7606" s="7" t="s">
        <v>222</v>
      </c>
      <c r="F7606" s="7" t="s">
        <v>13</v>
      </c>
      <c r="G7606" s="7" t="n">
        <v>0</v>
      </c>
      <c r="H7606" s="7" t="n">
        <v>1</v>
      </c>
      <c r="I7606" s="7" t="n">
        <v>0</v>
      </c>
      <c r="J7606" s="7" t="n">
        <v>0</v>
      </c>
      <c r="K7606" s="7" t="n">
        <v>0</v>
      </c>
      <c r="L7606" s="7" t="n">
        <v>0</v>
      </c>
      <c r="M7606" s="7" t="n">
        <v>1</v>
      </c>
      <c r="N7606" s="7" t="n">
        <v>1.60000002384186</v>
      </c>
      <c r="O7606" s="7" t="n">
        <v>0.0900000035762787</v>
      </c>
      <c r="P7606" s="7" t="s">
        <v>13</v>
      </c>
      <c r="Q7606" s="7" t="s">
        <v>13</v>
      </c>
      <c r="R7606" s="7" t="n">
        <v>-1</v>
      </c>
      <c r="S7606" s="7" t="n">
        <v>0</v>
      </c>
      <c r="T7606" s="7" t="n">
        <v>0</v>
      </c>
      <c r="U7606" s="7" t="n">
        <v>0</v>
      </c>
      <c r="V7606" s="7" t="n">
        <v>0</v>
      </c>
    </row>
    <row r="7607" spans="1:13">
      <c r="A7607" t="s">
        <v>4</v>
      </c>
      <c r="B7607" s="4" t="s">
        <v>5</v>
      </c>
      <c r="C7607" s="4" t="s">
        <v>10</v>
      </c>
      <c r="D7607" s="4" t="s">
        <v>14</v>
      </c>
      <c r="E7607" s="4" t="s">
        <v>14</v>
      </c>
      <c r="F7607" s="4" t="s">
        <v>6</v>
      </c>
    </row>
    <row r="7608" spans="1:13">
      <c r="A7608" t="n">
        <v>57514</v>
      </c>
      <c r="B7608" s="32" t="n">
        <v>20</v>
      </c>
      <c r="C7608" s="7" t="n">
        <v>8</v>
      </c>
      <c r="D7608" s="7" t="n">
        <v>3</v>
      </c>
      <c r="E7608" s="7" t="n">
        <v>10</v>
      </c>
      <c r="F7608" s="7" t="s">
        <v>229</v>
      </c>
    </row>
    <row r="7609" spans="1:13">
      <c r="A7609" t="s">
        <v>4</v>
      </c>
      <c r="B7609" s="4" t="s">
        <v>5</v>
      </c>
      <c r="C7609" s="4" t="s">
        <v>10</v>
      </c>
    </row>
    <row r="7610" spans="1:13">
      <c r="A7610" t="n">
        <v>57532</v>
      </c>
      <c r="B7610" s="26" t="n">
        <v>16</v>
      </c>
      <c r="C7610" s="7" t="n">
        <v>0</v>
      </c>
    </row>
    <row r="7611" spans="1:13">
      <c r="A7611" t="s">
        <v>4</v>
      </c>
      <c r="B7611" s="4" t="s">
        <v>5</v>
      </c>
      <c r="C7611" s="4" t="s">
        <v>10</v>
      </c>
      <c r="D7611" s="4" t="s">
        <v>14</v>
      </c>
      <c r="E7611" s="4" t="s">
        <v>14</v>
      </c>
      <c r="F7611" s="4" t="s">
        <v>6</v>
      </c>
    </row>
    <row r="7612" spans="1:13">
      <c r="A7612" t="n">
        <v>57535</v>
      </c>
      <c r="B7612" s="32" t="n">
        <v>20</v>
      </c>
      <c r="C7612" s="7" t="n">
        <v>5340</v>
      </c>
      <c r="D7612" s="7" t="n">
        <v>3</v>
      </c>
      <c r="E7612" s="7" t="n">
        <v>10</v>
      </c>
      <c r="F7612" s="7" t="s">
        <v>229</v>
      </c>
    </row>
    <row r="7613" spans="1:13">
      <c r="A7613" t="s">
        <v>4</v>
      </c>
      <c r="B7613" s="4" t="s">
        <v>5</v>
      </c>
      <c r="C7613" s="4" t="s">
        <v>10</v>
      </c>
    </row>
    <row r="7614" spans="1:13">
      <c r="A7614" t="n">
        <v>57553</v>
      </c>
      <c r="B7614" s="26" t="n">
        <v>16</v>
      </c>
      <c r="C7614" s="7" t="n">
        <v>0</v>
      </c>
    </row>
    <row r="7615" spans="1:13">
      <c r="A7615" t="s">
        <v>4</v>
      </c>
      <c r="B7615" s="4" t="s">
        <v>5</v>
      </c>
      <c r="C7615" s="4" t="s">
        <v>10</v>
      </c>
      <c r="D7615" s="4" t="s">
        <v>14</v>
      </c>
      <c r="E7615" s="4" t="s">
        <v>14</v>
      </c>
      <c r="F7615" s="4" t="s">
        <v>6</v>
      </c>
    </row>
    <row r="7616" spans="1:13">
      <c r="A7616" t="n">
        <v>57556</v>
      </c>
      <c r="B7616" s="32" t="n">
        <v>20</v>
      </c>
      <c r="C7616" s="7" t="n">
        <v>5336</v>
      </c>
      <c r="D7616" s="7" t="n">
        <v>3</v>
      </c>
      <c r="E7616" s="7" t="n">
        <v>10</v>
      </c>
      <c r="F7616" s="7" t="s">
        <v>229</v>
      </c>
    </row>
    <row r="7617" spans="1:22">
      <c r="A7617" t="s">
        <v>4</v>
      </c>
      <c r="B7617" s="4" t="s">
        <v>5</v>
      </c>
      <c r="C7617" s="4" t="s">
        <v>10</v>
      </c>
    </row>
    <row r="7618" spans="1:22">
      <c r="A7618" t="n">
        <v>57574</v>
      </c>
      <c r="B7618" s="26" t="n">
        <v>16</v>
      </c>
      <c r="C7618" s="7" t="n">
        <v>0</v>
      </c>
    </row>
    <row r="7619" spans="1:22">
      <c r="A7619" t="s">
        <v>4</v>
      </c>
      <c r="B7619" s="4" t="s">
        <v>5</v>
      </c>
      <c r="C7619" s="4" t="s">
        <v>10</v>
      </c>
      <c r="D7619" s="4" t="s">
        <v>14</v>
      </c>
      <c r="E7619" s="4" t="s">
        <v>14</v>
      </c>
      <c r="F7619" s="4" t="s">
        <v>6</v>
      </c>
    </row>
    <row r="7620" spans="1:22">
      <c r="A7620" t="n">
        <v>57577</v>
      </c>
      <c r="B7620" s="32" t="n">
        <v>20</v>
      </c>
      <c r="C7620" s="7" t="n">
        <v>5337</v>
      </c>
      <c r="D7620" s="7" t="n">
        <v>3</v>
      </c>
      <c r="E7620" s="7" t="n">
        <v>10</v>
      </c>
      <c r="F7620" s="7" t="s">
        <v>229</v>
      </c>
    </row>
    <row r="7621" spans="1:22">
      <c r="A7621" t="s">
        <v>4</v>
      </c>
      <c r="B7621" s="4" t="s">
        <v>5</v>
      </c>
      <c r="C7621" s="4" t="s">
        <v>10</v>
      </c>
    </row>
    <row r="7622" spans="1:22">
      <c r="A7622" t="n">
        <v>57595</v>
      </c>
      <c r="B7622" s="26" t="n">
        <v>16</v>
      </c>
      <c r="C7622" s="7" t="n">
        <v>0</v>
      </c>
    </row>
    <row r="7623" spans="1:22">
      <c r="A7623" t="s">
        <v>4</v>
      </c>
      <c r="B7623" s="4" t="s">
        <v>5</v>
      </c>
      <c r="C7623" s="4" t="s">
        <v>10</v>
      </c>
      <c r="D7623" s="4" t="s">
        <v>9</v>
      </c>
    </row>
    <row r="7624" spans="1:22">
      <c r="A7624" t="n">
        <v>57598</v>
      </c>
      <c r="B7624" s="41" t="n">
        <v>43</v>
      </c>
      <c r="C7624" s="7" t="n">
        <v>8</v>
      </c>
      <c r="D7624" s="7" t="n">
        <v>1</v>
      </c>
    </row>
    <row r="7625" spans="1:22">
      <c r="A7625" t="s">
        <v>4</v>
      </c>
      <c r="B7625" s="4" t="s">
        <v>5</v>
      </c>
      <c r="C7625" s="4" t="s">
        <v>10</v>
      </c>
      <c r="D7625" s="4" t="s">
        <v>9</v>
      </c>
    </row>
    <row r="7626" spans="1:22">
      <c r="A7626" t="n">
        <v>57605</v>
      </c>
      <c r="B7626" s="41" t="n">
        <v>43</v>
      </c>
      <c r="C7626" s="7" t="n">
        <v>5336</v>
      </c>
      <c r="D7626" s="7" t="n">
        <v>1</v>
      </c>
    </row>
    <row r="7627" spans="1:22">
      <c r="A7627" t="s">
        <v>4</v>
      </c>
      <c r="B7627" s="4" t="s">
        <v>5</v>
      </c>
      <c r="C7627" s="4" t="s">
        <v>10</v>
      </c>
      <c r="D7627" s="4" t="s">
        <v>9</v>
      </c>
    </row>
    <row r="7628" spans="1:22">
      <c r="A7628" t="n">
        <v>57612</v>
      </c>
      <c r="B7628" s="41" t="n">
        <v>43</v>
      </c>
      <c r="C7628" s="7" t="n">
        <v>5337</v>
      </c>
      <c r="D7628" s="7" t="n">
        <v>1</v>
      </c>
    </row>
    <row r="7629" spans="1:22">
      <c r="A7629" t="s">
        <v>4</v>
      </c>
      <c r="B7629" s="4" t="s">
        <v>5</v>
      </c>
      <c r="C7629" s="4" t="s">
        <v>14</v>
      </c>
      <c r="D7629" s="4" t="s">
        <v>10</v>
      </c>
      <c r="E7629" s="4" t="s">
        <v>14</v>
      </c>
      <c r="F7629" s="4" t="s">
        <v>6</v>
      </c>
      <c r="G7629" s="4" t="s">
        <v>6</v>
      </c>
      <c r="H7629" s="4" t="s">
        <v>6</v>
      </c>
      <c r="I7629" s="4" t="s">
        <v>6</v>
      </c>
      <c r="J7629" s="4" t="s">
        <v>6</v>
      </c>
      <c r="K7629" s="4" t="s">
        <v>6</v>
      </c>
      <c r="L7629" s="4" t="s">
        <v>6</v>
      </c>
      <c r="M7629" s="4" t="s">
        <v>6</v>
      </c>
      <c r="N7629" s="4" t="s">
        <v>6</v>
      </c>
      <c r="O7629" s="4" t="s">
        <v>6</v>
      </c>
      <c r="P7629" s="4" t="s">
        <v>6</v>
      </c>
      <c r="Q7629" s="4" t="s">
        <v>6</v>
      </c>
      <c r="R7629" s="4" t="s">
        <v>6</v>
      </c>
      <c r="S7629" s="4" t="s">
        <v>6</v>
      </c>
      <c r="T7629" s="4" t="s">
        <v>6</v>
      </c>
      <c r="U7629" s="4" t="s">
        <v>6</v>
      </c>
    </row>
    <row r="7630" spans="1:22">
      <c r="A7630" t="n">
        <v>57619</v>
      </c>
      <c r="B7630" s="38" t="n">
        <v>36</v>
      </c>
      <c r="C7630" s="7" t="n">
        <v>8</v>
      </c>
      <c r="D7630" s="7" t="n">
        <v>5340</v>
      </c>
      <c r="E7630" s="7" t="n">
        <v>0</v>
      </c>
      <c r="F7630" s="7" t="s">
        <v>585</v>
      </c>
      <c r="G7630" s="7" t="s">
        <v>586</v>
      </c>
      <c r="H7630" s="7" t="s">
        <v>587</v>
      </c>
      <c r="I7630" s="7" t="s">
        <v>13</v>
      </c>
      <c r="J7630" s="7" t="s">
        <v>13</v>
      </c>
      <c r="K7630" s="7" t="s">
        <v>13</v>
      </c>
      <c r="L7630" s="7" t="s">
        <v>13</v>
      </c>
      <c r="M7630" s="7" t="s">
        <v>13</v>
      </c>
      <c r="N7630" s="7" t="s">
        <v>13</v>
      </c>
      <c r="O7630" s="7" t="s">
        <v>13</v>
      </c>
      <c r="P7630" s="7" t="s">
        <v>13</v>
      </c>
      <c r="Q7630" s="7" t="s">
        <v>13</v>
      </c>
      <c r="R7630" s="7" t="s">
        <v>13</v>
      </c>
      <c r="S7630" s="7" t="s">
        <v>13</v>
      </c>
      <c r="T7630" s="7" t="s">
        <v>13</v>
      </c>
      <c r="U7630" s="7" t="s">
        <v>13</v>
      </c>
    </row>
    <row r="7631" spans="1:22">
      <c r="A7631" t="s">
        <v>4</v>
      </c>
      <c r="B7631" s="4" t="s">
        <v>5</v>
      </c>
      <c r="C7631" s="4" t="s">
        <v>14</v>
      </c>
      <c r="D7631" s="4" t="s">
        <v>10</v>
      </c>
      <c r="E7631" s="4" t="s">
        <v>14</v>
      </c>
      <c r="F7631" s="4" t="s">
        <v>6</v>
      </c>
      <c r="G7631" s="4" t="s">
        <v>6</v>
      </c>
      <c r="H7631" s="4" t="s">
        <v>6</v>
      </c>
      <c r="I7631" s="4" t="s">
        <v>6</v>
      </c>
      <c r="J7631" s="4" t="s">
        <v>6</v>
      </c>
      <c r="K7631" s="4" t="s">
        <v>6</v>
      </c>
      <c r="L7631" s="4" t="s">
        <v>6</v>
      </c>
      <c r="M7631" s="4" t="s">
        <v>6</v>
      </c>
      <c r="N7631" s="4" t="s">
        <v>6</v>
      </c>
      <c r="O7631" s="4" t="s">
        <v>6</v>
      </c>
      <c r="P7631" s="4" t="s">
        <v>6</v>
      </c>
      <c r="Q7631" s="4" t="s">
        <v>6</v>
      </c>
      <c r="R7631" s="4" t="s">
        <v>6</v>
      </c>
      <c r="S7631" s="4" t="s">
        <v>6</v>
      </c>
      <c r="T7631" s="4" t="s">
        <v>6</v>
      </c>
      <c r="U7631" s="4" t="s">
        <v>6</v>
      </c>
    </row>
    <row r="7632" spans="1:22">
      <c r="A7632" t="n">
        <v>57666</v>
      </c>
      <c r="B7632" s="38" t="n">
        <v>36</v>
      </c>
      <c r="C7632" s="7" t="n">
        <v>8</v>
      </c>
      <c r="D7632" s="7" t="n">
        <v>8</v>
      </c>
      <c r="E7632" s="7" t="n">
        <v>0</v>
      </c>
      <c r="F7632" s="7" t="s">
        <v>588</v>
      </c>
      <c r="G7632" s="7" t="s">
        <v>13</v>
      </c>
      <c r="H7632" s="7" t="s">
        <v>13</v>
      </c>
      <c r="I7632" s="7" t="s">
        <v>13</v>
      </c>
      <c r="J7632" s="7" t="s">
        <v>13</v>
      </c>
      <c r="K7632" s="7" t="s">
        <v>13</v>
      </c>
      <c r="L7632" s="7" t="s">
        <v>13</v>
      </c>
      <c r="M7632" s="7" t="s">
        <v>13</v>
      </c>
      <c r="N7632" s="7" t="s">
        <v>13</v>
      </c>
      <c r="O7632" s="7" t="s">
        <v>13</v>
      </c>
      <c r="P7632" s="7" t="s">
        <v>13</v>
      </c>
      <c r="Q7632" s="7" t="s">
        <v>13</v>
      </c>
      <c r="R7632" s="7" t="s">
        <v>13</v>
      </c>
      <c r="S7632" s="7" t="s">
        <v>13</v>
      </c>
      <c r="T7632" s="7" t="s">
        <v>13</v>
      </c>
      <c r="U7632" s="7" t="s">
        <v>13</v>
      </c>
    </row>
    <row r="7633" spans="1:21">
      <c r="A7633" t="s">
        <v>4</v>
      </c>
      <c r="B7633" s="4" t="s">
        <v>5</v>
      </c>
      <c r="C7633" s="4" t="s">
        <v>14</v>
      </c>
      <c r="D7633" s="4" t="s">
        <v>14</v>
      </c>
      <c r="E7633" s="4" t="s">
        <v>19</v>
      </c>
      <c r="F7633" s="4" t="s">
        <v>19</v>
      </c>
      <c r="G7633" s="4" t="s">
        <v>19</v>
      </c>
      <c r="H7633" s="4" t="s">
        <v>10</v>
      </c>
    </row>
    <row r="7634" spans="1:21">
      <c r="A7634" t="n">
        <v>57697</v>
      </c>
      <c r="B7634" s="52" t="n">
        <v>45</v>
      </c>
      <c r="C7634" s="7" t="n">
        <v>2</v>
      </c>
      <c r="D7634" s="7" t="n">
        <v>3</v>
      </c>
      <c r="E7634" s="7" t="n">
        <v>43.1599998474121</v>
      </c>
      <c r="F7634" s="7" t="n">
        <v>14.710000038147</v>
      </c>
      <c r="G7634" s="7" t="n">
        <v>65.3899993896484</v>
      </c>
      <c r="H7634" s="7" t="n">
        <v>0</v>
      </c>
    </row>
    <row r="7635" spans="1:21">
      <c r="A7635" t="s">
        <v>4</v>
      </c>
      <c r="B7635" s="4" t="s">
        <v>5</v>
      </c>
      <c r="C7635" s="4" t="s">
        <v>14</v>
      </c>
      <c r="D7635" s="4" t="s">
        <v>14</v>
      </c>
      <c r="E7635" s="4" t="s">
        <v>19</v>
      </c>
      <c r="F7635" s="4" t="s">
        <v>19</v>
      </c>
      <c r="G7635" s="4" t="s">
        <v>19</v>
      </c>
      <c r="H7635" s="4" t="s">
        <v>10</v>
      </c>
      <c r="I7635" s="4" t="s">
        <v>14</v>
      </c>
    </row>
    <row r="7636" spans="1:21">
      <c r="A7636" t="n">
        <v>57714</v>
      </c>
      <c r="B7636" s="52" t="n">
        <v>45</v>
      </c>
      <c r="C7636" s="7" t="n">
        <v>4</v>
      </c>
      <c r="D7636" s="7" t="n">
        <v>3</v>
      </c>
      <c r="E7636" s="7" t="n">
        <v>5</v>
      </c>
      <c r="F7636" s="7" t="n">
        <v>183.649993896484</v>
      </c>
      <c r="G7636" s="7" t="n">
        <v>0</v>
      </c>
      <c r="H7636" s="7" t="n">
        <v>0</v>
      </c>
      <c r="I7636" s="7" t="n">
        <v>0</v>
      </c>
    </row>
    <row r="7637" spans="1:21">
      <c r="A7637" t="s">
        <v>4</v>
      </c>
      <c r="B7637" s="4" t="s">
        <v>5</v>
      </c>
      <c r="C7637" s="4" t="s">
        <v>14</v>
      </c>
      <c r="D7637" s="4" t="s">
        <v>14</v>
      </c>
      <c r="E7637" s="4" t="s">
        <v>19</v>
      </c>
      <c r="F7637" s="4" t="s">
        <v>10</v>
      </c>
    </row>
    <row r="7638" spans="1:21">
      <c r="A7638" t="n">
        <v>57732</v>
      </c>
      <c r="B7638" s="52" t="n">
        <v>45</v>
      </c>
      <c r="C7638" s="7" t="n">
        <v>5</v>
      </c>
      <c r="D7638" s="7" t="n">
        <v>3</v>
      </c>
      <c r="E7638" s="7" t="n">
        <v>6</v>
      </c>
      <c r="F7638" s="7" t="n">
        <v>0</v>
      </c>
    </row>
    <row r="7639" spans="1:21">
      <c r="A7639" t="s">
        <v>4</v>
      </c>
      <c r="B7639" s="4" t="s">
        <v>5</v>
      </c>
      <c r="C7639" s="4" t="s">
        <v>14</v>
      </c>
      <c r="D7639" s="4" t="s">
        <v>14</v>
      </c>
      <c r="E7639" s="4" t="s">
        <v>19</v>
      </c>
      <c r="F7639" s="4" t="s">
        <v>10</v>
      </c>
    </row>
    <row r="7640" spans="1:21">
      <c r="A7640" t="n">
        <v>57741</v>
      </c>
      <c r="B7640" s="52" t="n">
        <v>45</v>
      </c>
      <c r="C7640" s="7" t="n">
        <v>11</v>
      </c>
      <c r="D7640" s="7" t="n">
        <v>3</v>
      </c>
      <c r="E7640" s="7" t="n">
        <v>38.5999984741211</v>
      </c>
      <c r="F7640" s="7" t="n">
        <v>0</v>
      </c>
    </row>
    <row r="7641" spans="1:21">
      <c r="A7641" t="s">
        <v>4</v>
      </c>
      <c r="B7641" s="4" t="s">
        <v>5</v>
      </c>
      <c r="C7641" s="4" t="s">
        <v>10</v>
      </c>
      <c r="D7641" s="4" t="s">
        <v>9</v>
      </c>
    </row>
    <row r="7642" spans="1:21">
      <c r="A7642" t="n">
        <v>57750</v>
      </c>
      <c r="B7642" s="41" t="n">
        <v>43</v>
      </c>
      <c r="C7642" s="7" t="n">
        <v>61456</v>
      </c>
      <c r="D7642" s="7" t="n">
        <v>1</v>
      </c>
    </row>
    <row r="7643" spans="1:21">
      <c r="A7643" t="s">
        <v>4</v>
      </c>
      <c r="B7643" s="4" t="s">
        <v>5</v>
      </c>
      <c r="C7643" s="4" t="s">
        <v>10</v>
      </c>
      <c r="D7643" s="4" t="s">
        <v>9</v>
      </c>
    </row>
    <row r="7644" spans="1:21">
      <c r="A7644" t="n">
        <v>57757</v>
      </c>
      <c r="B7644" s="41" t="n">
        <v>43</v>
      </c>
      <c r="C7644" s="7" t="n">
        <v>61457</v>
      </c>
      <c r="D7644" s="7" t="n">
        <v>1</v>
      </c>
    </row>
    <row r="7645" spans="1:21">
      <c r="A7645" t="s">
        <v>4</v>
      </c>
      <c r="B7645" s="4" t="s">
        <v>5</v>
      </c>
      <c r="C7645" s="4" t="s">
        <v>14</v>
      </c>
      <c r="D7645" s="4" t="s">
        <v>14</v>
      </c>
      <c r="E7645" s="4" t="s">
        <v>19</v>
      </c>
      <c r="F7645" s="4" t="s">
        <v>10</v>
      </c>
    </row>
    <row r="7646" spans="1:21">
      <c r="A7646" t="n">
        <v>57764</v>
      </c>
      <c r="B7646" s="52" t="n">
        <v>45</v>
      </c>
      <c r="C7646" s="7" t="n">
        <v>5</v>
      </c>
      <c r="D7646" s="7" t="n">
        <v>3</v>
      </c>
      <c r="E7646" s="7" t="n">
        <v>5.5</v>
      </c>
      <c r="F7646" s="7" t="n">
        <v>2000</v>
      </c>
    </row>
    <row r="7647" spans="1:21">
      <c r="A7647" t="s">
        <v>4</v>
      </c>
      <c r="B7647" s="4" t="s">
        <v>5</v>
      </c>
      <c r="C7647" s="4" t="s">
        <v>14</v>
      </c>
      <c r="D7647" s="4" t="s">
        <v>10</v>
      </c>
      <c r="E7647" s="4" t="s">
        <v>19</v>
      </c>
    </row>
    <row r="7648" spans="1:21">
      <c r="A7648" t="n">
        <v>57773</v>
      </c>
      <c r="B7648" s="46" t="n">
        <v>58</v>
      </c>
      <c r="C7648" s="7" t="n">
        <v>100</v>
      </c>
      <c r="D7648" s="7" t="n">
        <v>1000</v>
      </c>
      <c r="E7648" s="7" t="n">
        <v>1</v>
      </c>
    </row>
    <row r="7649" spans="1:9">
      <c r="A7649" t="s">
        <v>4</v>
      </c>
      <c r="B7649" s="4" t="s">
        <v>5</v>
      </c>
      <c r="C7649" s="4" t="s">
        <v>14</v>
      </c>
      <c r="D7649" s="4" t="s">
        <v>10</v>
      </c>
    </row>
    <row r="7650" spans="1:9">
      <c r="A7650" t="n">
        <v>57781</v>
      </c>
      <c r="B7650" s="46" t="n">
        <v>58</v>
      </c>
      <c r="C7650" s="7" t="n">
        <v>255</v>
      </c>
      <c r="D7650" s="7" t="n">
        <v>0</v>
      </c>
    </row>
    <row r="7651" spans="1:9">
      <c r="A7651" t="s">
        <v>4</v>
      </c>
      <c r="B7651" s="4" t="s">
        <v>5</v>
      </c>
      <c r="C7651" s="4" t="s">
        <v>14</v>
      </c>
      <c r="D7651" s="4" t="s">
        <v>10</v>
      </c>
    </row>
    <row r="7652" spans="1:9">
      <c r="A7652" t="n">
        <v>57785</v>
      </c>
      <c r="B7652" s="52" t="n">
        <v>45</v>
      </c>
      <c r="C7652" s="7" t="n">
        <v>7</v>
      </c>
      <c r="D7652" s="7" t="n">
        <v>255</v>
      </c>
    </row>
    <row r="7653" spans="1:9">
      <c r="A7653" t="s">
        <v>4</v>
      </c>
      <c r="B7653" s="4" t="s">
        <v>5</v>
      </c>
      <c r="C7653" s="4" t="s">
        <v>14</v>
      </c>
      <c r="D7653" s="4" t="s">
        <v>10</v>
      </c>
      <c r="E7653" s="4" t="s">
        <v>10</v>
      </c>
      <c r="F7653" s="4" t="s">
        <v>14</v>
      </c>
    </row>
    <row r="7654" spans="1:9">
      <c r="A7654" t="n">
        <v>57789</v>
      </c>
      <c r="B7654" s="22" t="n">
        <v>25</v>
      </c>
      <c r="C7654" s="7" t="n">
        <v>1</v>
      </c>
      <c r="D7654" s="7" t="n">
        <v>160</v>
      </c>
      <c r="E7654" s="7" t="n">
        <v>570</v>
      </c>
      <c r="F7654" s="7" t="n">
        <v>1</v>
      </c>
    </row>
    <row r="7655" spans="1:9">
      <c r="A7655" t="s">
        <v>4</v>
      </c>
      <c r="B7655" s="4" t="s">
        <v>5</v>
      </c>
      <c r="C7655" s="4" t="s">
        <v>14</v>
      </c>
      <c r="D7655" s="4" t="s">
        <v>10</v>
      </c>
      <c r="E7655" s="4" t="s">
        <v>6</v>
      </c>
    </row>
    <row r="7656" spans="1:9">
      <c r="A7656" t="n">
        <v>57796</v>
      </c>
      <c r="B7656" s="35" t="n">
        <v>51</v>
      </c>
      <c r="C7656" s="7" t="n">
        <v>4</v>
      </c>
      <c r="D7656" s="7" t="n">
        <v>0</v>
      </c>
      <c r="E7656" s="7" t="s">
        <v>496</v>
      </c>
    </row>
    <row r="7657" spans="1:9">
      <c r="A7657" t="s">
        <v>4</v>
      </c>
      <c r="B7657" s="4" t="s">
        <v>5</v>
      </c>
      <c r="C7657" s="4" t="s">
        <v>10</v>
      </c>
    </row>
    <row r="7658" spans="1:9">
      <c r="A7658" t="n">
        <v>57810</v>
      </c>
      <c r="B7658" s="26" t="n">
        <v>16</v>
      </c>
      <c r="C7658" s="7" t="n">
        <v>0</v>
      </c>
    </row>
    <row r="7659" spans="1:9">
      <c r="A7659" t="s">
        <v>4</v>
      </c>
      <c r="B7659" s="4" t="s">
        <v>5</v>
      </c>
      <c r="C7659" s="4" t="s">
        <v>10</v>
      </c>
      <c r="D7659" s="4" t="s">
        <v>88</v>
      </c>
      <c r="E7659" s="4" t="s">
        <v>14</v>
      </c>
      <c r="F7659" s="4" t="s">
        <v>14</v>
      </c>
    </row>
    <row r="7660" spans="1:9">
      <c r="A7660" t="n">
        <v>57813</v>
      </c>
      <c r="B7660" s="36" t="n">
        <v>26</v>
      </c>
      <c r="C7660" s="7" t="n">
        <v>0</v>
      </c>
      <c r="D7660" s="7" t="s">
        <v>589</v>
      </c>
      <c r="E7660" s="7" t="n">
        <v>2</v>
      </c>
      <c r="F7660" s="7" t="n">
        <v>0</v>
      </c>
    </row>
    <row r="7661" spans="1:9">
      <c r="A7661" t="s">
        <v>4</v>
      </c>
      <c r="B7661" s="4" t="s">
        <v>5</v>
      </c>
    </row>
    <row r="7662" spans="1:9">
      <c r="A7662" t="n">
        <v>57835</v>
      </c>
      <c r="B7662" s="24" t="n">
        <v>28</v>
      </c>
    </row>
    <row r="7663" spans="1:9">
      <c r="A7663" t="s">
        <v>4</v>
      </c>
      <c r="B7663" s="4" t="s">
        <v>5</v>
      </c>
      <c r="C7663" s="4" t="s">
        <v>14</v>
      </c>
      <c r="D7663" s="33" t="s">
        <v>98</v>
      </c>
      <c r="E7663" s="4" t="s">
        <v>5</v>
      </c>
      <c r="F7663" s="4" t="s">
        <v>14</v>
      </c>
      <c r="G7663" s="4" t="s">
        <v>10</v>
      </c>
      <c r="H7663" s="33" t="s">
        <v>99</v>
      </c>
      <c r="I7663" s="4" t="s">
        <v>14</v>
      </c>
      <c r="J7663" s="4" t="s">
        <v>20</v>
      </c>
    </row>
    <row r="7664" spans="1:9">
      <c r="A7664" t="n">
        <v>57836</v>
      </c>
      <c r="B7664" s="12" t="n">
        <v>5</v>
      </c>
      <c r="C7664" s="7" t="n">
        <v>28</v>
      </c>
      <c r="D7664" s="33" t="s">
        <v>3</v>
      </c>
      <c r="E7664" s="34" t="n">
        <v>64</v>
      </c>
      <c r="F7664" s="7" t="n">
        <v>5</v>
      </c>
      <c r="G7664" s="7" t="n">
        <v>4</v>
      </c>
      <c r="H7664" s="33" t="s">
        <v>3</v>
      </c>
      <c r="I7664" s="7" t="n">
        <v>1</v>
      </c>
      <c r="J7664" s="13" t="n">
        <f t="normal" ca="1">A7678</f>
        <v>0</v>
      </c>
    </row>
    <row r="7665" spans="1:10">
      <c r="A7665" t="s">
        <v>4</v>
      </c>
      <c r="B7665" s="4" t="s">
        <v>5</v>
      </c>
      <c r="C7665" s="4" t="s">
        <v>14</v>
      </c>
      <c r="D7665" s="4" t="s">
        <v>10</v>
      </c>
      <c r="E7665" s="4" t="s">
        <v>10</v>
      </c>
      <c r="F7665" s="4" t="s">
        <v>14</v>
      </c>
    </row>
    <row r="7666" spans="1:10">
      <c r="A7666" t="n">
        <v>57847</v>
      </c>
      <c r="B7666" s="22" t="n">
        <v>25</v>
      </c>
      <c r="C7666" s="7" t="n">
        <v>1</v>
      </c>
      <c r="D7666" s="7" t="n">
        <v>60</v>
      </c>
      <c r="E7666" s="7" t="n">
        <v>640</v>
      </c>
      <c r="F7666" s="7" t="n">
        <v>1</v>
      </c>
    </row>
    <row r="7667" spans="1:10">
      <c r="A7667" t="s">
        <v>4</v>
      </c>
      <c r="B7667" s="4" t="s">
        <v>5</v>
      </c>
      <c r="C7667" s="4" t="s">
        <v>14</v>
      </c>
      <c r="D7667" s="4" t="s">
        <v>10</v>
      </c>
      <c r="E7667" s="4" t="s">
        <v>6</v>
      </c>
    </row>
    <row r="7668" spans="1:10">
      <c r="A7668" t="n">
        <v>57854</v>
      </c>
      <c r="B7668" s="35" t="n">
        <v>51</v>
      </c>
      <c r="C7668" s="7" t="n">
        <v>4</v>
      </c>
      <c r="D7668" s="7" t="n">
        <v>4</v>
      </c>
      <c r="E7668" s="7" t="s">
        <v>239</v>
      </c>
    </row>
    <row r="7669" spans="1:10">
      <c r="A7669" t="s">
        <v>4</v>
      </c>
      <c r="B7669" s="4" t="s">
        <v>5</v>
      </c>
      <c r="C7669" s="4" t="s">
        <v>10</v>
      </c>
    </row>
    <row r="7670" spans="1:10">
      <c r="A7670" t="n">
        <v>57868</v>
      </c>
      <c r="B7670" s="26" t="n">
        <v>16</v>
      </c>
      <c r="C7670" s="7" t="n">
        <v>0</v>
      </c>
    </row>
    <row r="7671" spans="1:10">
      <c r="A7671" t="s">
        <v>4</v>
      </c>
      <c r="B7671" s="4" t="s">
        <v>5</v>
      </c>
      <c r="C7671" s="4" t="s">
        <v>10</v>
      </c>
      <c r="D7671" s="4" t="s">
        <v>88</v>
      </c>
      <c r="E7671" s="4" t="s">
        <v>14</v>
      </c>
      <c r="F7671" s="4" t="s">
        <v>14</v>
      </c>
      <c r="G7671" s="4" t="s">
        <v>88</v>
      </c>
      <c r="H7671" s="4" t="s">
        <v>14</v>
      </c>
      <c r="I7671" s="4" t="s">
        <v>14</v>
      </c>
    </row>
    <row r="7672" spans="1:10">
      <c r="A7672" t="n">
        <v>57871</v>
      </c>
      <c r="B7672" s="36" t="n">
        <v>26</v>
      </c>
      <c r="C7672" s="7" t="n">
        <v>4</v>
      </c>
      <c r="D7672" s="7" t="s">
        <v>590</v>
      </c>
      <c r="E7672" s="7" t="n">
        <v>2</v>
      </c>
      <c r="F7672" s="7" t="n">
        <v>3</v>
      </c>
      <c r="G7672" s="7" t="s">
        <v>591</v>
      </c>
      <c r="H7672" s="7" t="n">
        <v>2</v>
      </c>
      <c r="I7672" s="7" t="n">
        <v>0</v>
      </c>
    </row>
    <row r="7673" spans="1:10">
      <c r="A7673" t="s">
        <v>4</v>
      </c>
      <c r="B7673" s="4" t="s">
        <v>5</v>
      </c>
    </row>
    <row r="7674" spans="1:10">
      <c r="A7674" t="n">
        <v>57954</v>
      </c>
      <c r="B7674" s="24" t="n">
        <v>28</v>
      </c>
    </row>
    <row r="7675" spans="1:10">
      <c r="A7675" t="s">
        <v>4</v>
      </c>
      <c r="B7675" s="4" t="s">
        <v>5</v>
      </c>
      <c r="C7675" s="4" t="s">
        <v>20</v>
      </c>
    </row>
    <row r="7676" spans="1:10">
      <c r="A7676" t="n">
        <v>57955</v>
      </c>
      <c r="B7676" s="15" t="n">
        <v>3</v>
      </c>
      <c r="C7676" s="13" t="n">
        <f t="normal" ca="1">A7690</f>
        <v>0</v>
      </c>
    </row>
    <row r="7677" spans="1:10">
      <c r="A7677" t="s">
        <v>4</v>
      </c>
      <c r="B7677" s="4" t="s">
        <v>5</v>
      </c>
      <c r="C7677" s="4" t="s">
        <v>14</v>
      </c>
      <c r="D7677" s="33" t="s">
        <v>98</v>
      </c>
      <c r="E7677" s="4" t="s">
        <v>5</v>
      </c>
      <c r="F7677" s="4" t="s">
        <v>14</v>
      </c>
      <c r="G7677" s="4" t="s">
        <v>10</v>
      </c>
      <c r="H7677" s="33" t="s">
        <v>99</v>
      </c>
      <c r="I7677" s="4" t="s">
        <v>14</v>
      </c>
      <c r="J7677" s="4" t="s">
        <v>20</v>
      </c>
    </row>
    <row r="7678" spans="1:10">
      <c r="A7678" t="n">
        <v>57960</v>
      </c>
      <c r="B7678" s="12" t="n">
        <v>5</v>
      </c>
      <c r="C7678" s="7" t="n">
        <v>28</v>
      </c>
      <c r="D7678" s="33" t="s">
        <v>3</v>
      </c>
      <c r="E7678" s="34" t="n">
        <v>64</v>
      </c>
      <c r="F7678" s="7" t="n">
        <v>5</v>
      </c>
      <c r="G7678" s="7" t="n">
        <v>2</v>
      </c>
      <c r="H7678" s="33" t="s">
        <v>3</v>
      </c>
      <c r="I7678" s="7" t="n">
        <v>1</v>
      </c>
      <c r="J7678" s="13" t="n">
        <f t="normal" ca="1">A7690</f>
        <v>0</v>
      </c>
    </row>
    <row r="7679" spans="1:10">
      <c r="A7679" t="s">
        <v>4</v>
      </c>
      <c r="B7679" s="4" t="s">
        <v>5</v>
      </c>
      <c r="C7679" s="4" t="s">
        <v>14</v>
      </c>
      <c r="D7679" s="4" t="s">
        <v>10</v>
      </c>
      <c r="E7679" s="4" t="s">
        <v>10</v>
      </c>
      <c r="F7679" s="4" t="s">
        <v>14</v>
      </c>
    </row>
    <row r="7680" spans="1:10">
      <c r="A7680" t="n">
        <v>57971</v>
      </c>
      <c r="B7680" s="22" t="n">
        <v>25</v>
      </c>
      <c r="C7680" s="7" t="n">
        <v>1</v>
      </c>
      <c r="D7680" s="7" t="n">
        <v>60</v>
      </c>
      <c r="E7680" s="7" t="n">
        <v>640</v>
      </c>
      <c r="F7680" s="7" t="n">
        <v>1</v>
      </c>
    </row>
    <row r="7681" spans="1:10">
      <c r="A7681" t="s">
        <v>4</v>
      </c>
      <c r="B7681" s="4" t="s">
        <v>5</v>
      </c>
      <c r="C7681" s="4" t="s">
        <v>14</v>
      </c>
      <c r="D7681" s="4" t="s">
        <v>10</v>
      </c>
      <c r="E7681" s="4" t="s">
        <v>6</v>
      </c>
    </row>
    <row r="7682" spans="1:10">
      <c r="A7682" t="n">
        <v>57978</v>
      </c>
      <c r="B7682" s="35" t="n">
        <v>51</v>
      </c>
      <c r="C7682" s="7" t="n">
        <v>4</v>
      </c>
      <c r="D7682" s="7" t="n">
        <v>2</v>
      </c>
      <c r="E7682" s="7" t="s">
        <v>242</v>
      </c>
    </row>
    <row r="7683" spans="1:10">
      <c r="A7683" t="s">
        <v>4</v>
      </c>
      <c r="B7683" s="4" t="s">
        <v>5</v>
      </c>
      <c r="C7683" s="4" t="s">
        <v>10</v>
      </c>
    </row>
    <row r="7684" spans="1:10">
      <c r="A7684" t="n">
        <v>57992</v>
      </c>
      <c r="B7684" s="26" t="n">
        <v>16</v>
      </c>
      <c r="C7684" s="7" t="n">
        <v>0</v>
      </c>
    </row>
    <row r="7685" spans="1:10">
      <c r="A7685" t="s">
        <v>4</v>
      </c>
      <c r="B7685" s="4" t="s">
        <v>5</v>
      </c>
      <c r="C7685" s="4" t="s">
        <v>10</v>
      </c>
      <c r="D7685" s="4" t="s">
        <v>88</v>
      </c>
      <c r="E7685" s="4" t="s">
        <v>14</v>
      </c>
      <c r="F7685" s="4" t="s">
        <v>14</v>
      </c>
      <c r="G7685" s="4" t="s">
        <v>88</v>
      </c>
      <c r="H7685" s="4" t="s">
        <v>14</v>
      </c>
      <c r="I7685" s="4" t="s">
        <v>14</v>
      </c>
    </row>
    <row r="7686" spans="1:10">
      <c r="A7686" t="n">
        <v>57995</v>
      </c>
      <c r="B7686" s="36" t="n">
        <v>26</v>
      </c>
      <c r="C7686" s="7" t="n">
        <v>2</v>
      </c>
      <c r="D7686" s="7" t="s">
        <v>592</v>
      </c>
      <c r="E7686" s="7" t="n">
        <v>2</v>
      </c>
      <c r="F7686" s="7" t="n">
        <v>3</v>
      </c>
      <c r="G7686" s="7" t="s">
        <v>593</v>
      </c>
      <c r="H7686" s="7" t="n">
        <v>2</v>
      </c>
      <c r="I7686" s="7" t="n">
        <v>0</v>
      </c>
    </row>
    <row r="7687" spans="1:10">
      <c r="A7687" t="s">
        <v>4</v>
      </c>
      <c r="B7687" s="4" t="s">
        <v>5</v>
      </c>
    </row>
    <row r="7688" spans="1:10">
      <c r="A7688" t="n">
        <v>58062</v>
      </c>
      <c r="B7688" s="24" t="n">
        <v>28</v>
      </c>
    </row>
    <row r="7689" spans="1:10">
      <c r="A7689" t="s">
        <v>4</v>
      </c>
      <c r="B7689" s="4" t="s">
        <v>5</v>
      </c>
      <c r="C7689" s="4" t="s">
        <v>14</v>
      </c>
      <c r="D7689" s="4" t="s">
        <v>10</v>
      </c>
      <c r="E7689" s="4" t="s">
        <v>14</v>
      </c>
    </row>
    <row r="7690" spans="1:10">
      <c r="A7690" t="n">
        <v>58063</v>
      </c>
      <c r="B7690" s="14" t="n">
        <v>49</v>
      </c>
      <c r="C7690" s="7" t="n">
        <v>1</v>
      </c>
      <c r="D7690" s="7" t="n">
        <v>3000</v>
      </c>
      <c r="E7690" s="7" t="n">
        <v>0</v>
      </c>
    </row>
    <row r="7691" spans="1:10">
      <c r="A7691" t="s">
        <v>4</v>
      </c>
      <c r="B7691" s="4" t="s">
        <v>5</v>
      </c>
      <c r="C7691" s="4" t="s">
        <v>14</v>
      </c>
      <c r="D7691" s="4" t="s">
        <v>10</v>
      </c>
      <c r="E7691" s="4" t="s">
        <v>10</v>
      </c>
      <c r="F7691" s="4" t="s">
        <v>14</v>
      </c>
    </row>
    <row r="7692" spans="1:10">
      <c r="A7692" t="n">
        <v>58068</v>
      </c>
      <c r="B7692" s="22" t="n">
        <v>25</v>
      </c>
      <c r="C7692" s="7" t="n">
        <v>1</v>
      </c>
      <c r="D7692" s="7" t="n">
        <v>60</v>
      </c>
      <c r="E7692" s="7" t="n">
        <v>500</v>
      </c>
      <c r="F7692" s="7" t="n">
        <v>1</v>
      </c>
    </row>
    <row r="7693" spans="1:10">
      <c r="A7693" t="s">
        <v>4</v>
      </c>
      <c r="B7693" s="4" t="s">
        <v>5</v>
      </c>
      <c r="C7693" s="4" t="s">
        <v>14</v>
      </c>
      <c r="D7693" s="4" t="s">
        <v>10</v>
      </c>
      <c r="E7693" s="4" t="s">
        <v>6</v>
      </c>
    </row>
    <row r="7694" spans="1:10">
      <c r="A7694" t="n">
        <v>58075</v>
      </c>
      <c r="B7694" s="35" t="n">
        <v>51</v>
      </c>
      <c r="C7694" s="7" t="n">
        <v>4</v>
      </c>
      <c r="D7694" s="7" t="n">
        <v>8</v>
      </c>
      <c r="E7694" s="7" t="s">
        <v>117</v>
      </c>
    </row>
    <row r="7695" spans="1:10">
      <c r="A7695" t="s">
        <v>4</v>
      </c>
      <c r="B7695" s="4" t="s">
        <v>5</v>
      </c>
      <c r="C7695" s="4" t="s">
        <v>10</v>
      </c>
    </row>
    <row r="7696" spans="1:10">
      <c r="A7696" t="n">
        <v>58088</v>
      </c>
      <c r="B7696" s="26" t="n">
        <v>16</v>
      </c>
      <c r="C7696" s="7" t="n">
        <v>0</v>
      </c>
    </row>
    <row r="7697" spans="1:9">
      <c r="A7697" t="s">
        <v>4</v>
      </c>
      <c r="B7697" s="4" t="s">
        <v>5</v>
      </c>
      <c r="C7697" s="4" t="s">
        <v>10</v>
      </c>
      <c r="D7697" s="4" t="s">
        <v>88</v>
      </c>
      <c r="E7697" s="4" t="s">
        <v>14</v>
      </c>
      <c r="F7697" s="4" t="s">
        <v>14</v>
      </c>
      <c r="G7697" s="4" t="s">
        <v>88</v>
      </c>
      <c r="H7697" s="4" t="s">
        <v>14</v>
      </c>
      <c r="I7697" s="4" t="s">
        <v>14</v>
      </c>
    </row>
    <row r="7698" spans="1:9">
      <c r="A7698" t="n">
        <v>58091</v>
      </c>
      <c r="B7698" s="36" t="n">
        <v>26</v>
      </c>
      <c r="C7698" s="7" t="n">
        <v>8</v>
      </c>
      <c r="D7698" s="7" t="s">
        <v>594</v>
      </c>
      <c r="E7698" s="7" t="n">
        <v>2</v>
      </c>
      <c r="F7698" s="7" t="n">
        <v>3</v>
      </c>
      <c r="G7698" s="7" t="s">
        <v>595</v>
      </c>
      <c r="H7698" s="7" t="n">
        <v>2</v>
      </c>
      <c r="I7698" s="7" t="n">
        <v>0</v>
      </c>
    </row>
    <row r="7699" spans="1:9">
      <c r="A7699" t="s">
        <v>4</v>
      </c>
      <c r="B7699" s="4" t="s">
        <v>5</v>
      </c>
    </row>
    <row r="7700" spans="1:9">
      <c r="A7700" t="n">
        <v>58161</v>
      </c>
      <c r="B7700" s="24" t="n">
        <v>28</v>
      </c>
    </row>
    <row r="7701" spans="1:9">
      <c r="A7701" t="s">
        <v>4</v>
      </c>
      <c r="B7701" s="4" t="s">
        <v>5</v>
      </c>
      <c r="C7701" s="4" t="s">
        <v>14</v>
      </c>
      <c r="D7701" s="4" t="s">
        <v>10</v>
      </c>
      <c r="E7701" s="4" t="s">
        <v>19</v>
      </c>
      <c r="F7701" s="4" t="s">
        <v>10</v>
      </c>
      <c r="G7701" s="4" t="s">
        <v>9</v>
      </c>
      <c r="H7701" s="4" t="s">
        <v>9</v>
      </c>
      <c r="I7701" s="4" t="s">
        <v>10</v>
      </c>
      <c r="J7701" s="4" t="s">
        <v>10</v>
      </c>
      <c r="K7701" s="4" t="s">
        <v>9</v>
      </c>
      <c r="L7701" s="4" t="s">
        <v>9</v>
      </c>
      <c r="M7701" s="4" t="s">
        <v>9</v>
      </c>
      <c r="N7701" s="4" t="s">
        <v>9</v>
      </c>
      <c r="O7701" s="4" t="s">
        <v>6</v>
      </c>
    </row>
    <row r="7702" spans="1:9">
      <c r="A7702" t="n">
        <v>58162</v>
      </c>
      <c r="B7702" s="11" t="n">
        <v>50</v>
      </c>
      <c r="C7702" s="7" t="n">
        <v>0</v>
      </c>
      <c r="D7702" s="7" t="n">
        <v>2259</v>
      </c>
      <c r="E7702" s="7" t="n">
        <v>0.800000011920929</v>
      </c>
      <c r="F7702" s="7" t="n">
        <v>0</v>
      </c>
      <c r="G7702" s="7" t="n">
        <v>0</v>
      </c>
      <c r="H7702" s="7" t="n">
        <v>0</v>
      </c>
      <c r="I7702" s="7" t="n">
        <v>0</v>
      </c>
      <c r="J7702" s="7" t="n">
        <v>65533</v>
      </c>
      <c r="K7702" s="7" t="n">
        <v>0</v>
      </c>
      <c r="L7702" s="7" t="n">
        <v>0</v>
      </c>
      <c r="M7702" s="7" t="n">
        <v>0</v>
      </c>
      <c r="N7702" s="7" t="n">
        <v>0</v>
      </c>
      <c r="O7702" s="7" t="s">
        <v>13</v>
      </c>
    </row>
    <row r="7703" spans="1:9">
      <c r="A7703" t="s">
        <v>4</v>
      </c>
      <c r="B7703" s="4" t="s">
        <v>5</v>
      </c>
      <c r="C7703" s="4" t="s">
        <v>10</v>
      </c>
      <c r="D7703" s="4" t="s">
        <v>14</v>
      </c>
      <c r="E7703" s="4" t="s">
        <v>14</v>
      </c>
      <c r="F7703" s="4" t="s">
        <v>6</v>
      </c>
    </row>
    <row r="7704" spans="1:9">
      <c r="A7704" t="n">
        <v>58201</v>
      </c>
      <c r="B7704" s="32" t="n">
        <v>20</v>
      </c>
      <c r="C7704" s="7" t="n">
        <v>5340</v>
      </c>
      <c r="D7704" s="7" t="n">
        <v>2</v>
      </c>
      <c r="E7704" s="7" t="n">
        <v>11</v>
      </c>
      <c r="F7704" s="7" t="s">
        <v>596</v>
      </c>
    </row>
    <row r="7705" spans="1:9">
      <c r="A7705" t="s">
        <v>4</v>
      </c>
      <c r="B7705" s="4" t="s">
        <v>5</v>
      </c>
      <c r="C7705" s="4" t="s">
        <v>10</v>
      </c>
    </row>
    <row r="7706" spans="1:9">
      <c r="A7706" t="n">
        <v>58231</v>
      </c>
      <c r="B7706" s="26" t="n">
        <v>16</v>
      </c>
      <c r="C7706" s="7" t="n">
        <v>2000</v>
      </c>
    </row>
    <row r="7707" spans="1:9">
      <c r="A7707" t="s">
        <v>4</v>
      </c>
      <c r="B7707" s="4" t="s">
        <v>5</v>
      </c>
      <c r="C7707" s="4" t="s">
        <v>14</v>
      </c>
      <c r="D7707" s="4" t="s">
        <v>14</v>
      </c>
    </row>
    <row r="7708" spans="1:9">
      <c r="A7708" t="n">
        <v>58234</v>
      </c>
      <c r="B7708" s="14" t="n">
        <v>49</v>
      </c>
      <c r="C7708" s="7" t="n">
        <v>2</v>
      </c>
      <c r="D7708" s="7" t="n">
        <v>0</v>
      </c>
    </row>
    <row r="7709" spans="1:9">
      <c r="A7709" t="s">
        <v>4</v>
      </c>
      <c r="B7709" s="4" t="s">
        <v>5</v>
      </c>
      <c r="C7709" s="4" t="s">
        <v>14</v>
      </c>
      <c r="D7709" s="4" t="s">
        <v>10</v>
      </c>
      <c r="E7709" s="4" t="s">
        <v>9</v>
      </c>
      <c r="F7709" s="4" t="s">
        <v>10</v>
      </c>
      <c r="G7709" s="4" t="s">
        <v>9</v>
      </c>
      <c r="H7709" s="4" t="s">
        <v>14</v>
      </c>
    </row>
    <row r="7710" spans="1:9">
      <c r="A7710" t="n">
        <v>58237</v>
      </c>
      <c r="B7710" s="14" t="n">
        <v>49</v>
      </c>
      <c r="C7710" s="7" t="n">
        <v>0</v>
      </c>
      <c r="D7710" s="7" t="n">
        <v>108</v>
      </c>
      <c r="E7710" s="7" t="n">
        <v>1065353216</v>
      </c>
      <c r="F7710" s="7" t="n">
        <v>0</v>
      </c>
      <c r="G7710" s="7" t="n">
        <v>0</v>
      </c>
      <c r="H7710" s="7" t="n">
        <v>0</v>
      </c>
    </row>
    <row r="7711" spans="1:9">
      <c r="A7711" t="s">
        <v>4</v>
      </c>
      <c r="B7711" s="4" t="s">
        <v>5</v>
      </c>
      <c r="C7711" s="4" t="s">
        <v>14</v>
      </c>
      <c r="D7711" s="4" t="s">
        <v>10</v>
      </c>
      <c r="E7711" s="4" t="s">
        <v>10</v>
      </c>
      <c r="F7711" s="4" t="s">
        <v>14</v>
      </c>
    </row>
    <row r="7712" spans="1:9">
      <c r="A7712" t="n">
        <v>58252</v>
      </c>
      <c r="B7712" s="22" t="n">
        <v>25</v>
      </c>
      <c r="C7712" s="7" t="n">
        <v>1</v>
      </c>
      <c r="D7712" s="7" t="n">
        <v>160</v>
      </c>
      <c r="E7712" s="7" t="n">
        <v>570</v>
      </c>
      <c r="F7712" s="7" t="n">
        <v>1</v>
      </c>
    </row>
    <row r="7713" spans="1:15">
      <c r="A7713" t="s">
        <v>4</v>
      </c>
      <c r="B7713" s="4" t="s">
        <v>5</v>
      </c>
      <c r="C7713" s="4" t="s">
        <v>14</v>
      </c>
      <c r="D7713" s="4" t="s">
        <v>10</v>
      </c>
      <c r="E7713" s="4" t="s">
        <v>6</v>
      </c>
    </row>
    <row r="7714" spans="1:15">
      <c r="A7714" t="n">
        <v>58259</v>
      </c>
      <c r="B7714" s="35" t="n">
        <v>51</v>
      </c>
      <c r="C7714" s="7" t="n">
        <v>4</v>
      </c>
      <c r="D7714" s="7" t="n">
        <v>0</v>
      </c>
      <c r="E7714" s="7" t="s">
        <v>117</v>
      </c>
    </row>
    <row r="7715" spans="1:15">
      <c r="A7715" t="s">
        <v>4</v>
      </c>
      <c r="B7715" s="4" t="s">
        <v>5</v>
      </c>
      <c r="C7715" s="4" t="s">
        <v>10</v>
      </c>
    </row>
    <row r="7716" spans="1:15">
      <c r="A7716" t="n">
        <v>58272</v>
      </c>
      <c r="B7716" s="26" t="n">
        <v>16</v>
      </c>
      <c r="C7716" s="7" t="n">
        <v>0</v>
      </c>
    </row>
    <row r="7717" spans="1:15">
      <c r="A7717" t="s">
        <v>4</v>
      </c>
      <c r="B7717" s="4" t="s">
        <v>5</v>
      </c>
      <c r="C7717" s="4" t="s">
        <v>10</v>
      </c>
      <c r="D7717" s="4" t="s">
        <v>88</v>
      </c>
      <c r="E7717" s="4" t="s">
        <v>14</v>
      </c>
      <c r="F7717" s="4" t="s">
        <v>14</v>
      </c>
      <c r="G7717" s="4" t="s">
        <v>88</v>
      </c>
      <c r="H7717" s="4" t="s">
        <v>14</v>
      </c>
      <c r="I7717" s="4" t="s">
        <v>14</v>
      </c>
    </row>
    <row r="7718" spans="1:15">
      <c r="A7718" t="n">
        <v>58275</v>
      </c>
      <c r="B7718" s="36" t="n">
        <v>26</v>
      </c>
      <c r="C7718" s="7" t="n">
        <v>0</v>
      </c>
      <c r="D7718" s="7" t="s">
        <v>597</v>
      </c>
      <c r="E7718" s="7" t="n">
        <v>2</v>
      </c>
      <c r="F7718" s="7" t="n">
        <v>3</v>
      </c>
      <c r="G7718" s="7" t="s">
        <v>598</v>
      </c>
      <c r="H7718" s="7" t="n">
        <v>2</v>
      </c>
      <c r="I7718" s="7" t="n">
        <v>0</v>
      </c>
    </row>
    <row r="7719" spans="1:15">
      <c r="A7719" t="s">
        <v>4</v>
      </c>
      <c r="B7719" s="4" t="s">
        <v>5</v>
      </c>
    </row>
    <row r="7720" spans="1:15">
      <c r="A7720" t="n">
        <v>58351</v>
      </c>
      <c r="B7720" s="24" t="n">
        <v>28</v>
      </c>
    </row>
    <row r="7721" spans="1:15">
      <c r="A7721" t="s">
        <v>4</v>
      </c>
      <c r="B7721" s="4" t="s">
        <v>5</v>
      </c>
      <c r="C7721" s="4" t="s">
        <v>14</v>
      </c>
      <c r="D7721" s="4" t="s">
        <v>10</v>
      </c>
      <c r="E7721" s="4" t="s">
        <v>10</v>
      </c>
      <c r="F7721" s="4" t="s">
        <v>14</v>
      </c>
    </row>
    <row r="7722" spans="1:15">
      <c r="A7722" t="n">
        <v>58352</v>
      </c>
      <c r="B7722" s="22" t="n">
        <v>25</v>
      </c>
      <c r="C7722" s="7" t="n">
        <v>1</v>
      </c>
      <c r="D7722" s="7" t="n">
        <v>260</v>
      </c>
      <c r="E7722" s="7" t="n">
        <v>640</v>
      </c>
      <c r="F7722" s="7" t="n">
        <v>1</v>
      </c>
    </row>
    <row r="7723" spans="1:15">
      <c r="A7723" t="s">
        <v>4</v>
      </c>
      <c r="B7723" s="4" t="s">
        <v>5</v>
      </c>
      <c r="C7723" s="4" t="s">
        <v>14</v>
      </c>
      <c r="D7723" s="4" t="s">
        <v>10</v>
      </c>
      <c r="E7723" s="4" t="s">
        <v>6</v>
      </c>
    </row>
    <row r="7724" spans="1:15">
      <c r="A7724" t="n">
        <v>58359</v>
      </c>
      <c r="B7724" s="35" t="n">
        <v>51</v>
      </c>
      <c r="C7724" s="7" t="n">
        <v>4</v>
      </c>
      <c r="D7724" s="7" t="n">
        <v>1</v>
      </c>
      <c r="E7724" s="7" t="s">
        <v>599</v>
      </c>
    </row>
    <row r="7725" spans="1:15">
      <c r="A7725" t="s">
        <v>4</v>
      </c>
      <c r="B7725" s="4" t="s">
        <v>5</v>
      </c>
      <c r="C7725" s="4" t="s">
        <v>10</v>
      </c>
    </row>
    <row r="7726" spans="1:15">
      <c r="A7726" t="n">
        <v>58372</v>
      </c>
      <c r="B7726" s="26" t="n">
        <v>16</v>
      </c>
      <c r="C7726" s="7" t="n">
        <v>0</v>
      </c>
    </row>
    <row r="7727" spans="1:15">
      <c r="A7727" t="s">
        <v>4</v>
      </c>
      <c r="B7727" s="4" t="s">
        <v>5</v>
      </c>
      <c r="C7727" s="4" t="s">
        <v>10</v>
      </c>
      <c r="D7727" s="4" t="s">
        <v>88</v>
      </c>
      <c r="E7727" s="4" t="s">
        <v>14</v>
      </c>
      <c r="F7727" s="4" t="s">
        <v>14</v>
      </c>
    </row>
    <row r="7728" spans="1:15">
      <c r="A7728" t="n">
        <v>58375</v>
      </c>
      <c r="B7728" s="36" t="n">
        <v>26</v>
      </c>
      <c r="C7728" s="7" t="n">
        <v>1</v>
      </c>
      <c r="D7728" s="7" t="s">
        <v>600</v>
      </c>
      <c r="E7728" s="7" t="n">
        <v>2</v>
      </c>
      <c r="F7728" s="7" t="n">
        <v>0</v>
      </c>
    </row>
    <row r="7729" spans="1:9">
      <c r="A7729" t="s">
        <v>4</v>
      </c>
      <c r="B7729" s="4" t="s">
        <v>5</v>
      </c>
    </row>
    <row r="7730" spans="1:9">
      <c r="A7730" t="n">
        <v>58454</v>
      </c>
      <c r="B7730" s="24" t="n">
        <v>28</v>
      </c>
    </row>
    <row r="7731" spans="1:9">
      <c r="A7731" t="s">
        <v>4</v>
      </c>
      <c r="B7731" s="4" t="s">
        <v>5</v>
      </c>
      <c r="C7731" s="4" t="s">
        <v>14</v>
      </c>
      <c r="D7731" s="4" t="s">
        <v>10</v>
      </c>
      <c r="E7731" s="4" t="s">
        <v>19</v>
      </c>
      <c r="F7731" s="4" t="s">
        <v>10</v>
      </c>
      <c r="G7731" s="4" t="s">
        <v>9</v>
      </c>
      <c r="H7731" s="4" t="s">
        <v>9</v>
      </c>
      <c r="I7731" s="4" t="s">
        <v>10</v>
      </c>
      <c r="J7731" s="4" t="s">
        <v>10</v>
      </c>
      <c r="K7731" s="4" t="s">
        <v>9</v>
      </c>
      <c r="L7731" s="4" t="s">
        <v>9</v>
      </c>
      <c r="M7731" s="4" t="s">
        <v>9</v>
      </c>
      <c r="N7731" s="4" t="s">
        <v>9</v>
      </c>
      <c r="O7731" s="4" t="s">
        <v>6</v>
      </c>
    </row>
    <row r="7732" spans="1:9">
      <c r="A7732" t="n">
        <v>58455</v>
      </c>
      <c r="B7732" s="11" t="n">
        <v>50</v>
      </c>
      <c r="C7732" s="7" t="n">
        <v>0</v>
      </c>
      <c r="D7732" s="7" t="n">
        <v>2259</v>
      </c>
      <c r="E7732" s="7" t="n">
        <v>0.800000011920929</v>
      </c>
      <c r="F7732" s="7" t="n">
        <v>0</v>
      </c>
      <c r="G7732" s="7" t="n">
        <v>0</v>
      </c>
      <c r="H7732" s="7" t="n">
        <v>1065353216</v>
      </c>
      <c r="I7732" s="7" t="n">
        <v>0</v>
      </c>
      <c r="J7732" s="7" t="n">
        <v>65533</v>
      </c>
      <c r="K7732" s="7" t="n">
        <v>0</v>
      </c>
      <c r="L7732" s="7" t="n">
        <v>0</v>
      </c>
      <c r="M7732" s="7" t="n">
        <v>0</v>
      </c>
      <c r="N7732" s="7" t="n">
        <v>0</v>
      </c>
      <c r="O7732" s="7" t="s">
        <v>13</v>
      </c>
    </row>
    <row r="7733" spans="1:9">
      <c r="A7733" t="s">
        <v>4</v>
      </c>
      <c r="B7733" s="4" t="s">
        <v>5</v>
      </c>
      <c r="C7733" s="4" t="s">
        <v>10</v>
      </c>
      <c r="D7733" s="4" t="s">
        <v>14</v>
      </c>
    </row>
    <row r="7734" spans="1:9">
      <c r="A7734" t="n">
        <v>58494</v>
      </c>
      <c r="B7734" s="59" t="n">
        <v>67</v>
      </c>
      <c r="C7734" s="7" t="n">
        <v>5340</v>
      </c>
      <c r="D7734" s="7" t="n">
        <v>2</v>
      </c>
    </row>
    <row r="7735" spans="1:9">
      <c r="A7735" t="s">
        <v>4</v>
      </c>
      <c r="B7735" s="4" t="s">
        <v>5</v>
      </c>
      <c r="C7735" s="4" t="s">
        <v>10</v>
      </c>
      <c r="D7735" s="4" t="s">
        <v>14</v>
      </c>
      <c r="E7735" s="4" t="s">
        <v>14</v>
      </c>
      <c r="F7735" s="4" t="s">
        <v>6</v>
      </c>
    </row>
    <row r="7736" spans="1:9">
      <c r="A7736" t="n">
        <v>58498</v>
      </c>
      <c r="B7736" s="32" t="n">
        <v>20</v>
      </c>
      <c r="C7736" s="7" t="n">
        <v>5340</v>
      </c>
      <c r="D7736" s="7" t="n">
        <v>2</v>
      </c>
      <c r="E7736" s="7" t="n">
        <v>11</v>
      </c>
      <c r="F7736" s="7" t="s">
        <v>601</v>
      </c>
    </row>
    <row r="7737" spans="1:9">
      <c r="A7737" t="s">
        <v>4</v>
      </c>
      <c r="B7737" s="4" t="s">
        <v>5</v>
      </c>
      <c r="C7737" s="4" t="s">
        <v>10</v>
      </c>
    </row>
    <row r="7738" spans="1:9">
      <c r="A7738" t="n">
        <v>58528</v>
      </c>
      <c r="B7738" s="26" t="n">
        <v>16</v>
      </c>
      <c r="C7738" s="7" t="n">
        <v>2000</v>
      </c>
    </row>
    <row r="7739" spans="1:9">
      <c r="A7739" t="s">
        <v>4</v>
      </c>
      <c r="B7739" s="4" t="s">
        <v>5</v>
      </c>
      <c r="C7739" s="4" t="s">
        <v>10</v>
      </c>
    </row>
    <row r="7740" spans="1:9">
      <c r="A7740" t="n">
        <v>58531</v>
      </c>
      <c r="B7740" s="26" t="n">
        <v>16</v>
      </c>
      <c r="C7740" s="7" t="n">
        <v>5400</v>
      </c>
    </row>
    <row r="7741" spans="1:9">
      <c r="A7741" t="s">
        <v>4</v>
      </c>
      <c r="B7741" s="4" t="s">
        <v>5</v>
      </c>
      <c r="C7741" s="4" t="s">
        <v>14</v>
      </c>
      <c r="D7741" s="33" t="s">
        <v>98</v>
      </c>
      <c r="E7741" s="4" t="s">
        <v>5</v>
      </c>
      <c r="F7741" s="4" t="s">
        <v>14</v>
      </c>
      <c r="G7741" s="4" t="s">
        <v>10</v>
      </c>
      <c r="H7741" s="33" t="s">
        <v>99</v>
      </c>
      <c r="I7741" s="4" t="s">
        <v>14</v>
      </c>
      <c r="J7741" s="4" t="s">
        <v>20</v>
      </c>
    </row>
    <row r="7742" spans="1:9">
      <c r="A7742" t="n">
        <v>58534</v>
      </c>
      <c r="B7742" s="12" t="n">
        <v>5</v>
      </c>
      <c r="C7742" s="7" t="n">
        <v>28</v>
      </c>
      <c r="D7742" s="33" t="s">
        <v>3</v>
      </c>
      <c r="E7742" s="34" t="n">
        <v>64</v>
      </c>
      <c r="F7742" s="7" t="n">
        <v>5</v>
      </c>
      <c r="G7742" s="7" t="n">
        <v>7</v>
      </c>
      <c r="H7742" s="33" t="s">
        <v>3</v>
      </c>
      <c r="I7742" s="7" t="n">
        <v>1</v>
      </c>
      <c r="J7742" s="13" t="n">
        <f t="normal" ca="1">A7756</f>
        <v>0</v>
      </c>
    </row>
    <row r="7743" spans="1:9">
      <c r="A7743" t="s">
        <v>4</v>
      </c>
      <c r="B7743" s="4" t="s">
        <v>5</v>
      </c>
      <c r="C7743" s="4" t="s">
        <v>14</v>
      </c>
      <c r="D7743" s="4" t="s">
        <v>10</v>
      </c>
      <c r="E7743" s="4" t="s">
        <v>10</v>
      </c>
      <c r="F7743" s="4" t="s">
        <v>14</v>
      </c>
    </row>
    <row r="7744" spans="1:9">
      <c r="A7744" t="n">
        <v>58545</v>
      </c>
      <c r="B7744" s="22" t="n">
        <v>25</v>
      </c>
      <c r="C7744" s="7" t="n">
        <v>1</v>
      </c>
      <c r="D7744" s="7" t="n">
        <v>60</v>
      </c>
      <c r="E7744" s="7" t="n">
        <v>640</v>
      </c>
      <c r="F7744" s="7" t="n">
        <v>1</v>
      </c>
    </row>
    <row r="7745" spans="1:15">
      <c r="A7745" t="s">
        <v>4</v>
      </c>
      <c r="B7745" s="4" t="s">
        <v>5</v>
      </c>
      <c r="C7745" s="4" t="s">
        <v>14</v>
      </c>
      <c r="D7745" s="4" t="s">
        <v>10</v>
      </c>
      <c r="E7745" s="4" t="s">
        <v>6</v>
      </c>
    </row>
    <row r="7746" spans="1:15">
      <c r="A7746" t="n">
        <v>58552</v>
      </c>
      <c r="B7746" s="35" t="n">
        <v>51</v>
      </c>
      <c r="C7746" s="7" t="n">
        <v>4</v>
      </c>
      <c r="D7746" s="7" t="n">
        <v>7</v>
      </c>
      <c r="E7746" s="7" t="s">
        <v>404</v>
      </c>
    </row>
    <row r="7747" spans="1:15">
      <c r="A7747" t="s">
        <v>4</v>
      </c>
      <c r="B7747" s="4" t="s">
        <v>5</v>
      </c>
      <c r="C7747" s="4" t="s">
        <v>10</v>
      </c>
    </row>
    <row r="7748" spans="1:15">
      <c r="A7748" t="n">
        <v>58565</v>
      </c>
      <c r="B7748" s="26" t="n">
        <v>16</v>
      </c>
      <c r="C7748" s="7" t="n">
        <v>0</v>
      </c>
    </row>
    <row r="7749" spans="1:15">
      <c r="A7749" t="s">
        <v>4</v>
      </c>
      <c r="B7749" s="4" t="s">
        <v>5</v>
      </c>
      <c r="C7749" s="4" t="s">
        <v>10</v>
      </c>
      <c r="D7749" s="4" t="s">
        <v>88</v>
      </c>
      <c r="E7749" s="4" t="s">
        <v>14</v>
      </c>
      <c r="F7749" s="4" t="s">
        <v>14</v>
      </c>
    </row>
    <row r="7750" spans="1:15">
      <c r="A7750" t="n">
        <v>58568</v>
      </c>
      <c r="B7750" s="36" t="n">
        <v>26</v>
      </c>
      <c r="C7750" s="7" t="n">
        <v>7</v>
      </c>
      <c r="D7750" s="7" t="s">
        <v>602</v>
      </c>
      <c r="E7750" s="7" t="n">
        <v>2</v>
      </c>
      <c r="F7750" s="7" t="n">
        <v>0</v>
      </c>
    </row>
    <row r="7751" spans="1:15">
      <c r="A7751" t="s">
        <v>4</v>
      </c>
      <c r="B7751" s="4" t="s">
        <v>5</v>
      </c>
    </row>
    <row r="7752" spans="1:15">
      <c r="A7752" t="n">
        <v>58629</v>
      </c>
      <c r="B7752" s="24" t="n">
        <v>28</v>
      </c>
    </row>
    <row r="7753" spans="1:15">
      <c r="A7753" t="s">
        <v>4</v>
      </c>
      <c r="B7753" s="4" t="s">
        <v>5</v>
      </c>
      <c r="C7753" s="4" t="s">
        <v>20</v>
      </c>
    </row>
    <row r="7754" spans="1:15">
      <c r="A7754" t="n">
        <v>58630</v>
      </c>
      <c r="B7754" s="15" t="n">
        <v>3</v>
      </c>
      <c r="C7754" s="13" t="n">
        <f t="normal" ca="1">A7768</f>
        <v>0</v>
      </c>
    </row>
    <row r="7755" spans="1:15">
      <c r="A7755" t="s">
        <v>4</v>
      </c>
      <c r="B7755" s="4" t="s">
        <v>5</v>
      </c>
      <c r="C7755" s="4" t="s">
        <v>14</v>
      </c>
      <c r="D7755" s="33" t="s">
        <v>98</v>
      </c>
      <c r="E7755" s="4" t="s">
        <v>5</v>
      </c>
      <c r="F7755" s="4" t="s">
        <v>14</v>
      </c>
      <c r="G7755" s="4" t="s">
        <v>10</v>
      </c>
      <c r="H7755" s="33" t="s">
        <v>99</v>
      </c>
      <c r="I7755" s="4" t="s">
        <v>14</v>
      </c>
      <c r="J7755" s="4" t="s">
        <v>20</v>
      </c>
    </row>
    <row r="7756" spans="1:15">
      <c r="A7756" t="n">
        <v>58635</v>
      </c>
      <c r="B7756" s="12" t="n">
        <v>5</v>
      </c>
      <c r="C7756" s="7" t="n">
        <v>28</v>
      </c>
      <c r="D7756" s="33" t="s">
        <v>3</v>
      </c>
      <c r="E7756" s="34" t="n">
        <v>64</v>
      </c>
      <c r="F7756" s="7" t="n">
        <v>5</v>
      </c>
      <c r="G7756" s="7" t="n">
        <v>2</v>
      </c>
      <c r="H7756" s="33" t="s">
        <v>3</v>
      </c>
      <c r="I7756" s="7" t="n">
        <v>1</v>
      </c>
      <c r="J7756" s="13" t="n">
        <f t="normal" ca="1">A7768</f>
        <v>0</v>
      </c>
    </row>
    <row r="7757" spans="1:15">
      <c r="A7757" t="s">
        <v>4</v>
      </c>
      <c r="B7757" s="4" t="s">
        <v>5</v>
      </c>
      <c r="C7757" s="4" t="s">
        <v>14</v>
      </c>
      <c r="D7757" s="4" t="s">
        <v>10</v>
      </c>
      <c r="E7757" s="4" t="s">
        <v>10</v>
      </c>
      <c r="F7757" s="4" t="s">
        <v>14</v>
      </c>
    </row>
    <row r="7758" spans="1:15">
      <c r="A7758" t="n">
        <v>58646</v>
      </c>
      <c r="B7758" s="22" t="n">
        <v>25</v>
      </c>
      <c r="C7758" s="7" t="n">
        <v>1</v>
      </c>
      <c r="D7758" s="7" t="n">
        <v>60</v>
      </c>
      <c r="E7758" s="7" t="n">
        <v>640</v>
      </c>
      <c r="F7758" s="7" t="n">
        <v>1</v>
      </c>
    </row>
    <row r="7759" spans="1:15">
      <c r="A7759" t="s">
        <v>4</v>
      </c>
      <c r="B7759" s="4" t="s">
        <v>5</v>
      </c>
      <c r="C7759" s="4" t="s">
        <v>14</v>
      </c>
      <c r="D7759" s="4" t="s">
        <v>10</v>
      </c>
      <c r="E7759" s="4" t="s">
        <v>6</v>
      </c>
    </row>
    <row r="7760" spans="1:15">
      <c r="A7760" t="n">
        <v>58653</v>
      </c>
      <c r="B7760" s="35" t="n">
        <v>51</v>
      </c>
      <c r="C7760" s="7" t="n">
        <v>4</v>
      </c>
      <c r="D7760" s="7" t="n">
        <v>2</v>
      </c>
      <c r="E7760" s="7" t="s">
        <v>111</v>
      </c>
    </row>
    <row r="7761" spans="1:10">
      <c r="A7761" t="s">
        <v>4</v>
      </c>
      <c r="B7761" s="4" t="s">
        <v>5</v>
      </c>
      <c r="C7761" s="4" t="s">
        <v>10</v>
      </c>
    </row>
    <row r="7762" spans="1:10">
      <c r="A7762" t="n">
        <v>58666</v>
      </c>
      <c r="B7762" s="26" t="n">
        <v>16</v>
      </c>
      <c r="C7762" s="7" t="n">
        <v>0</v>
      </c>
    </row>
    <row r="7763" spans="1:10">
      <c r="A7763" t="s">
        <v>4</v>
      </c>
      <c r="B7763" s="4" t="s">
        <v>5</v>
      </c>
      <c r="C7763" s="4" t="s">
        <v>10</v>
      </c>
      <c r="D7763" s="4" t="s">
        <v>88</v>
      </c>
      <c r="E7763" s="4" t="s">
        <v>14</v>
      </c>
      <c r="F7763" s="4" t="s">
        <v>14</v>
      </c>
    </row>
    <row r="7764" spans="1:10">
      <c r="A7764" t="n">
        <v>58669</v>
      </c>
      <c r="B7764" s="36" t="n">
        <v>26</v>
      </c>
      <c r="C7764" s="7" t="n">
        <v>2</v>
      </c>
      <c r="D7764" s="7" t="s">
        <v>602</v>
      </c>
      <c r="E7764" s="7" t="n">
        <v>2</v>
      </c>
      <c r="F7764" s="7" t="n">
        <v>0</v>
      </c>
    </row>
    <row r="7765" spans="1:10">
      <c r="A7765" t="s">
        <v>4</v>
      </c>
      <c r="B7765" s="4" t="s">
        <v>5</v>
      </c>
    </row>
    <row r="7766" spans="1:10">
      <c r="A7766" t="n">
        <v>58730</v>
      </c>
      <c r="B7766" s="24" t="n">
        <v>28</v>
      </c>
    </row>
    <row r="7767" spans="1:10">
      <c r="A7767" t="s">
        <v>4</v>
      </c>
      <c r="B7767" s="4" t="s">
        <v>5</v>
      </c>
      <c r="C7767" s="4" t="s">
        <v>14</v>
      </c>
      <c r="D7767" s="4" t="s">
        <v>10</v>
      </c>
      <c r="E7767" s="4" t="s">
        <v>10</v>
      </c>
      <c r="F7767" s="4" t="s">
        <v>14</v>
      </c>
    </row>
    <row r="7768" spans="1:10">
      <c r="A7768" t="n">
        <v>58731</v>
      </c>
      <c r="B7768" s="22" t="n">
        <v>25</v>
      </c>
      <c r="C7768" s="7" t="n">
        <v>1</v>
      </c>
      <c r="D7768" s="7" t="n">
        <v>60</v>
      </c>
      <c r="E7768" s="7" t="n">
        <v>500</v>
      </c>
      <c r="F7768" s="7" t="n">
        <v>1</v>
      </c>
    </row>
    <row r="7769" spans="1:10">
      <c r="A7769" t="s">
        <v>4</v>
      </c>
      <c r="B7769" s="4" t="s">
        <v>5</v>
      </c>
      <c r="C7769" s="4" t="s">
        <v>14</v>
      </c>
      <c r="D7769" s="4" t="s">
        <v>10</v>
      </c>
      <c r="E7769" s="4" t="s">
        <v>6</v>
      </c>
    </row>
    <row r="7770" spans="1:10">
      <c r="A7770" t="n">
        <v>58738</v>
      </c>
      <c r="B7770" s="35" t="n">
        <v>51</v>
      </c>
      <c r="C7770" s="7" t="n">
        <v>4</v>
      </c>
      <c r="D7770" s="7" t="n">
        <v>8</v>
      </c>
      <c r="E7770" s="7" t="s">
        <v>113</v>
      </c>
    </row>
    <row r="7771" spans="1:10">
      <c r="A7771" t="s">
        <v>4</v>
      </c>
      <c r="B7771" s="4" t="s">
        <v>5</v>
      </c>
      <c r="C7771" s="4" t="s">
        <v>10</v>
      </c>
    </row>
    <row r="7772" spans="1:10">
      <c r="A7772" t="n">
        <v>58752</v>
      </c>
      <c r="B7772" s="26" t="n">
        <v>16</v>
      </c>
      <c r="C7772" s="7" t="n">
        <v>0</v>
      </c>
    </row>
    <row r="7773" spans="1:10">
      <c r="A7773" t="s">
        <v>4</v>
      </c>
      <c r="B7773" s="4" t="s">
        <v>5</v>
      </c>
      <c r="C7773" s="4" t="s">
        <v>10</v>
      </c>
      <c r="D7773" s="4" t="s">
        <v>88</v>
      </c>
      <c r="E7773" s="4" t="s">
        <v>14</v>
      </c>
      <c r="F7773" s="4" t="s">
        <v>14</v>
      </c>
      <c r="G7773" s="4" t="s">
        <v>88</v>
      </c>
      <c r="H7773" s="4" t="s">
        <v>14</v>
      </c>
      <c r="I7773" s="4" t="s">
        <v>14</v>
      </c>
      <c r="J7773" s="4" t="s">
        <v>88</v>
      </c>
      <c r="K7773" s="4" t="s">
        <v>14</v>
      </c>
      <c r="L7773" s="4" t="s">
        <v>14</v>
      </c>
    </row>
    <row r="7774" spans="1:10">
      <c r="A7774" t="n">
        <v>58755</v>
      </c>
      <c r="B7774" s="36" t="n">
        <v>26</v>
      </c>
      <c r="C7774" s="7" t="n">
        <v>8</v>
      </c>
      <c r="D7774" s="7" t="s">
        <v>603</v>
      </c>
      <c r="E7774" s="7" t="n">
        <v>2</v>
      </c>
      <c r="F7774" s="7" t="n">
        <v>3</v>
      </c>
      <c r="G7774" s="7" t="s">
        <v>604</v>
      </c>
      <c r="H7774" s="7" t="n">
        <v>2</v>
      </c>
      <c r="I7774" s="7" t="n">
        <v>3</v>
      </c>
      <c r="J7774" s="7" t="s">
        <v>605</v>
      </c>
      <c r="K7774" s="7" t="n">
        <v>2</v>
      </c>
      <c r="L7774" s="7" t="n">
        <v>0</v>
      </c>
    </row>
    <row r="7775" spans="1:10">
      <c r="A7775" t="s">
        <v>4</v>
      </c>
      <c r="B7775" s="4" t="s">
        <v>5</v>
      </c>
    </row>
    <row r="7776" spans="1:10">
      <c r="A7776" t="n">
        <v>58935</v>
      </c>
      <c r="B7776" s="24" t="n">
        <v>28</v>
      </c>
    </row>
    <row r="7777" spans="1:12">
      <c r="A7777" t="s">
        <v>4</v>
      </c>
      <c r="B7777" s="4" t="s">
        <v>5</v>
      </c>
      <c r="C7777" s="4" t="s">
        <v>14</v>
      </c>
      <c r="D7777" s="4" t="s">
        <v>10</v>
      </c>
      <c r="E7777" s="4" t="s">
        <v>10</v>
      </c>
      <c r="F7777" s="4" t="s">
        <v>14</v>
      </c>
    </row>
    <row r="7778" spans="1:12">
      <c r="A7778" t="n">
        <v>58936</v>
      </c>
      <c r="B7778" s="22" t="n">
        <v>25</v>
      </c>
      <c r="C7778" s="7" t="n">
        <v>1</v>
      </c>
      <c r="D7778" s="7" t="n">
        <v>160</v>
      </c>
      <c r="E7778" s="7" t="n">
        <v>570</v>
      </c>
      <c r="F7778" s="7" t="n">
        <v>1</v>
      </c>
    </row>
    <row r="7779" spans="1:12">
      <c r="A7779" t="s">
        <v>4</v>
      </c>
      <c r="B7779" s="4" t="s">
        <v>5</v>
      </c>
      <c r="C7779" s="4" t="s">
        <v>14</v>
      </c>
      <c r="D7779" s="4" t="s">
        <v>10</v>
      </c>
      <c r="E7779" s="4" t="s">
        <v>6</v>
      </c>
    </row>
    <row r="7780" spans="1:12">
      <c r="A7780" t="n">
        <v>58943</v>
      </c>
      <c r="B7780" s="35" t="n">
        <v>51</v>
      </c>
      <c r="C7780" s="7" t="n">
        <v>4</v>
      </c>
      <c r="D7780" s="7" t="n">
        <v>0</v>
      </c>
      <c r="E7780" s="7" t="s">
        <v>108</v>
      </c>
    </row>
    <row r="7781" spans="1:12">
      <c r="A7781" t="s">
        <v>4</v>
      </c>
      <c r="B7781" s="4" t="s">
        <v>5</v>
      </c>
      <c r="C7781" s="4" t="s">
        <v>10</v>
      </c>
    </row>
    <row r="7782" spans="1:12">
      <c r="A7782" t="n">
        <v>58956</v>
      </c>
      <c r="B7782" s="26" t="n">
        <v>16</v>
      </c>
      <c r="C7782" s="7" t="n">
        <v>0</v>
      </c>
    </row>
    <row r="7783" spans="1:12">
      <c r="A7783" t="s">
        <v>4</v>
      </c>
      <c r="B7783" s="4" t="s">
        <v>5</v>
      </c>
      <c r="C7783" s="4" t="s">
        <v>10</v>
      </c>
      <c r="D7783" s="4" t="s">
        <v>88</v>
      </c>
      <c r="E7783" s="4" t="s">
        <v>14</v>
      </c>
      <c r="F7783" s="4" t="s">
        <v>14</v>
      </c>
    </row>
    <row r="7784" spans="1:12">
      <c r="A7784" t="n">
        <v>58959</v>
      </c>
      <c r="B7784" s="36" t="n">
        <v>26</v>
      </c>
      <c r="C7784" s="7" t="n">
        <v>0</v>
      </c>
      <c r="D7784" s="7" t="s">
        <v>606</v>
      </c>
      <c r="E7784" s="7" t="n">
        <v>2</v>
      </c>
      <c r="F7784" s="7" t="n">
        <v>0</v>
      </c>
    </row>
    <row r="7785" spans="1:12">
      <c r="A7785" t="s">
        <v>4</v>
      </c>
      <c r="B7785" s="4" t="s">
        <v>5</v>
      </c>
    </row>
    <row r="7786" spans="1:12">
      <c r="A7786" t="n">
        <v>58994</v>
      </c>
      <c r="B7786" s="24" t="n">
        <v>28</v>
      </c>
    </row>
    <row r="7787" spans="1:12">
      <c r="A7787" t="s">
        <v>4</v>
      </c>
      <c r="B7787" s="4" t="s">
        <v>5</v>
      </c>
      <c r="C7787" s="4" t="s">
        <v>10</v>
      </c>
      <c r="D7787" s="4" t="s">
        <v>14</v>
      </c>
    </row>
    <row r="7788" spans="1:12">
      <c r="A7788" t="n">
        <v>58995</v>
      </c>
      <c r="B7788" s="58" t="n">
        <v>89</v>
      </c>
      <c r="C7788" s="7" t="n">
        <v>65533</v>
      </c>
      <c r="D7788" s="7" t="n">
        <v>1</v>
      </c>
    </row>
    <row r="7789" spans="1:12">
      <c r="A7789" t="s">
        <v>4</v>
      </c>
      <c r="B7789" s="4" t="s">
        <v>5</v>
      </c>
      <c r="C7789" s="4" t="s">
        <v>14</v>
      </c>
      <c r="D7789" s="4" t="s">
        <v>10</v>
      </c>
      <c r="E7789" s="4" t="s">
        <v>10</v>
      </c>
      <c r="F7789" s="4" t="s">
        <v>14</v>
      </c>
    </row>
    <row r="7790" spans="1:12">
      <c r="A7790" t="n">
        <v>58999</v>
      </c>
      <c r="B7790" s="22" t="n">
        <v>25</v>
      </c>
      <c r="C7790" s="7" t="n">
        <v>1</v>
      </c>
      <c r="D7790" s="7" t="n">
        <v>65535</v>
      </c>
      <c r="E7790" s="7" t="n">
        <v>65535</v>
      </c>
      <c r="F7790" s="7" t="n">
        <v>0</v>
      </c>
    </row>
    <row r="7791" spans="1:12">
      <c r="A7791" t="s">
        <v>4</v>
      </c>
      <c r="B7791" s="4" t="s">
        <v>5</v>
      </c>
      <c r="C7791" s="4" t="s">
        <v>14</v>
      </c>
      <c r="D7791" s="4" t="s">
        <v>10</v>
      </c>
      <c r="E7791" s="4" t="s">
        <v>19</v>
      </c>
    </row>
    <row r="7792" spans="1:12">
      <c r="A7792" t="n">
        <v>59006</v>
      </c>
      <c r="B7792" s="46" t="n">
        <v>58</v>
      </c>
      <c r="C7792" s="7" t="n">
        <v>0</v>
      </c>
      <c r="D7792" s="7" t="n">
        <v>1000</v>
      </c>
      <c r="E7792" s="7" t="n">
        <v>1</v>
      </c>
    </row>
    <row r="7793" spans="1:6">
      <c r="A7793" t="s">
        <v>4</v>
      </c>
      <c r="B7793" s="4" t="s">
        <v>5</v>
      </c>
      <c r="C7793" s="4" t="s">
        <v>14</v>
      </c>
      <c r="D7793" s="4" t="s">
        <v>10</v>
      </c>
    </row>
    <row r="7794" spans="1:6">
      <c r="A7794" t="n">
        <v>59014</v>
      </c>
      <c r="B7794" s="46" t="n">
        <v>58</v>
      </c>
      <c r="C7794" s="7" t="n">
        <v>255</v>
      </c>
      <c r="D7794" s="7" t="n">
        <v>0</v>
      </c>
    </row>
    <row r="7795" spans="1:6">
      <c r="A7795" t="s">
        <v>4</v>
      </c>
      <c r="B7795" s="4" t="s">
        <v>5</v>
      </c>
      <c r="C7795" s="4" t="s">
        <v>10</v>
      </c>
      <c r="D7795" s="4" t="s">
        <v>14</v>
      </c>
    </row>
    <row r="7796" spans="1:6">
      <c r="A7796" t="n">
        <v>59018</v>
      </c>
      <c r="B7796" s="59" t="n">
        <v>67</v>
      </c>
      <c r="C7796" s="7" t="n">
        <v>5340</v>
      </c>
      <c r="D7796" s="7" t="n">
        <v>2</v>
      </c>
    </row>
    <row r="7797" spans="1:6">
      <c r="A7797" t="s">
        <v>4</v>
      </c>
      <c r="B7797" s="4" t="s">
        <v>5</v>
      </c>
      <c r="C7797" s="4" t="s">
        <v>10</v>
      </c>
      <c r="D7797" s="4" t="s">
        <v>9</v>
      </c>
    </row>
    <row r="7798" spans="1:6">
      <c r="A7798" t="n">
        <v>59022</v>
      </c>
      <c r="B7798" s="55" t="n">
        <v>44</v>
      </c>
      <c r="C7798" s="7" t="n">
        <v>8</v>
      </c>
      <c r="D7798" s="7" t="n">
        <v>1</v>
      </c>
    </row>
    <row r="7799" spans="1:6">
      <c r="A7799" t="s">
        <v>4</v>
      </c>
      <c r="B7799" s="4" t="s">
        <v>5</v>
      </c>
      <c r="C7799" s="4" t="s">
        <v>10</v>
      </c>
      <c r="D7799" s="4" t="s">
        <v>9</v>
      </c>
    </row>
    <row r="7800" spans="1:6">
      <c r="A7800" t="n">
        <v>59029</v>
      </c>
      <c r="B7800" s="55" t="n">
        <v>44</v>
      </c>
      <c r="C7800" s="7" t="n">
        <v>5336</v>
      </c>
      <c r="D7800" s="7" t="n">
        <v>1</v>
      </c>
    </row>
    <row r="7801" spans="1:6">
      <c r="A7801" t="s">
        <v>4</v>
      </c>
      <c r="B7801" s="4" t="s">
        <v>5</v>
      </c>
      <c r="C7801" s="4" t="s">
        <v>10</v>
      </c>
      <c r="D7801" s="4" t="s">
        <v>9</v>
      </c>
    </row>
    <row r="7802" spans="1:6">
      <c r="A7802" t="n">
        <v>59036</v>
      </c>
      <c r="B7802" s="55" t="n">
        <v>44</v>
      </c>
      <c r="C7802" s="7" t="n">
        <v>5337</v>
      </c>
      <c r="D7802" s="7" t="n">
        <v>1</v>
      </c>
    </row>
    <row r="7803" spans="1:6">
      <c r="A7803" t="s">
        <v>4</v>
      </c>
      <c r="B7803" s="4" t="s">
        <v>5</v>
      </c>
      <c r="C7803" s="4" t="s">
        <v>14</v>
      </c>
      <c r="D7803" s="4" t="s">
        <v>14</v>
      </c>
      <c r="E7803" s="4" t="s">
        <v>19</v>
      </c>
      <c r="F7803" s="4" t="s">
        <v>19</v>
      </c>
      <c r="G7803" s="4" t="s">
        <v>19</v>
      </c>
      <c r="H7803" s="4" t="s">
        <v>10</v>
      </c>
    </row>
    <row r="7804" spans="1:6">
      <c r="A7804" t="n">
        <v>59043</v>
      </c>
      <c r="B7804" s="52" t="n">
        <v>45</v>
      </c>
      <c r="C7804" s="7" t="n">
        <v>2</v>
      </c>
      <c r="D7804" s="7" t="n">
        <v>3</v>
      </c>
      <c r="E7804" s="7" t="n">
        <v>43.6300010681152</v>
      </c>
      <c r="F7804" s="7" t="n">
        <v>15.2200002670288</v>
      </c>
      <c r="G7804" s="7" t="n">
        <v>62.0400009155273</v>
      </c>
      <c r="H7804" s="7" t="n">
        <v>0</v>
      </c>
    </row>
    <row r="7805" spans="1:6">
      <c r="A7805" t="s">
        <v>4</v>
      </c>
      <c r="B7805" s="4" t="s">
        <v>5</v>
      </c>
      <c r="C7805" s="4" t="s">
        <v>14</v>
      </c>
      <c r="D7805" s="4" t="s">
        <v>14</v>
      </c>
      <c r="E7805" s="4" t="s">
        <v>19</v>
      </c>
      <c r="F7805" s="4" t="s">
        <v>19</v>
      </c>
      <c r="G7805" s="4" t="s">
        <v>19</v>
      </c>
      <c r="H7805" s="4" t="s">
        <v>10</v>
      </c>
      <c r="I7805" s="4" t="s">
        <v>14</v>
      </c>
    </row>
    <row r="7806" spans="1:6">
      <c r="A7806" t="n">
        <v>59060</v>
      </c>
      <c r="B7806" s="52" t="n">
        <v>45</v>
      </c>
      <c r="C7806" s="7" t="n">
        <v>4</v>
      </c>
      <c r="D7806" s="7" t="n">
        <v>3</v>
      </c>
      <c r="E7806" s="7" t="n">
        <v>5.42000007629395</v>
      </c>
      <c r="F7806" s="7" t="n">
        <v>112.400001525879</v>
      </c>
      <c r="G7806" s="7" t="n">
        <v>0</v>
      </c>
      <c r="H7806" s="7" t="n">
        <v>0</v>
      </c>
      <c r="I7806" s="7" t="n">
        <v>0</v>
      </c>
    </row>
    <row r="7807" spans="1:6">
      <c r="A7807" t="s">
        <v>4</v>
      </c>
      <c r="B7807" s="4" t="s">
        <v>5</v>
      </c>
      <c r="C7807" s="4" t="s">
        <v>14</v>
      </c>
      <c r="D7807" s="4" t="s">
        <v>14</v>
      </c>
      <c r="E7807" s="4" t="s">
        <v>19</v>
      </c>
      <c r="F7807" s="4" t="s">
        <v>10</v>
      </c>
    </row>
    <row r="7808" spans="1:6">
      <c r="A7808" t="n">
        <v>59078</v>
      </c>
      <c r="B7808" s="52" t="n">
        <v>45</v>
      </c>
      <c r="C7808" s="7" t="n">
        <v>5</v>
      </c>
      <c r="D7808" s="7" t="n">
        <v>3</v>
      </c>
      <c r="E7808" s="7" t="n">
        <v>6.5</v>
      </c>
      <c r="F7808" s="7" t="n">
        <v>0</v>
      </c>
    </row>
    <row r="7809" spans="1:9">
      <c r="A7809" t="s">
        <v>4</v>
      </c>
      <c r="B7809" s="4" t="s">
        <v>5</v>
      </c>
      <c r="C7809" s="4" t="s">
        <v>14</v>
      </c>
      <c r="D7809" s="4" t="s">
        <v>14</v>
      </c>
      <c r="E7809" s="4" t="s">
        <v>19</v>
      </c>
      <c r="F7809" s="4" t="s">
        <v>10</v>
      </c>
    </row>
    <row r="7810" spans="1:9">
      <c r="A7810" t="n">
        <v>59087</v>
      </c>
      <c r="B7810" s="52" t="n">
        <v>45</v>
      </c>
      <c r="C7810" s="7" t="n">
        <v>11</v>
      </c>
      <c r="D7810" s="7" t="n">
        <v>3</v>
      </c>
      <c r="E7810" s="7" t="n">
        <v>43</v>
      </c>
      <c r="F7810" s="7" t="n">
        <v>0</v>
      </c>
    </row>
    <row r="7811" spans="1:9">
      <c r="A7811" t="s">
        <v>4</v>
      </c>
      <c r="B7811" s="4" t="s">
        <v>5</v>
      </c>
      <c r="C7811" s="4" t="s">
        <v>14</v>
      </c>
      <c r="D7811" s="4" t="s">
        <v>14</v>
      </c>
      <c r="E7811" s="4" t="s">
        <v>19</v>
      </c>
      <c r="F7811" s="4" t="s">
        <v>10</v>
      </c>
    </row>
    <row r="7812" spans="1:9">
      <c r="A7812" t="n">
        <v>59096</v>
      </c>
      <c r="B7812" s="52" t="n">
        <v>45</v>
      </c>
      <c r="C7812" s="7" t="n">
        <v>5</v>
      </c>
      <c r="D7812" s="7" t="n">
        <v>3</v>
      </c>
      <c r="E7812" s="7" t="n">
        <v>6</v>
      </c>
      <c r="F7812" s="7" t="n">
        <v>2000</v>
      </c>
    </row>
    <row r="7813" spans="1:9">
      <c r="A7813" t="s">
        <v>4</v>
      </c>
      <c r="B7813" s="4" t="s">
        <v>5</v>
      </c>
      <c r="C7813" s="4" t="s">
        <v>10</v>
      </c>
      <c r="D7813" s="4" t="s">
        <v>19</v>
      </c>
      <c r="E7813" s="4" t="s">
        <v>19</v>
      </c>
      <c r="F7813" s="4" t="s">
        <v>19</v>
      </c>
      <c r="G7813" s="4" t="s">
        <v>19</v>
      </c>
    </row>
    <row r="7814" spans="1:9">
      <c r="A7814" t="n">
        <v>59105</v>
      </c>
      <c r="B7814" s="30" t="n">
        <v>46</v>
      </c>
      <c r="C7814" s="7" t="n">
        <v>8</v>
      </c>
      <c r="D7814" s="7" t="n">
        <v>40.2799987792969</v>
      </c>
      <c r="E7814" s="7" t="n">
        <v>13.8800001144409</v>
      </c>
      <c r="F7814" s="7" t="n">
        <v>62.9700012207031</v>
      </c>
      <c r="G7814" s="7" t="n">
        <v>55</v>
      </c>
    </row>
    <row r="7815" spans="1:9">
      <c r="A7815" t="s">
        <v>4</v>
      </c>
      <c r="B7815" s="4" t="s">
        <v>5</v>
      </c>
      <c r="C7815" s="4" t="s">
        <v>10</v>
      </c>
      <c r="D7815" s="4" t="s">
        <v>19</v>
      </c>
      <c r="E7815" s="4" t="s">
        <v>19</v>
      </c>
      <c r="F7815" s="4" t="s">
        <v>19</v>
      </c>
      <c r="G7815" s="4" t="s">
        <v>19</v>
      </c>
    </row>
    <row r="7816" spans="1:9">
      <c r="A7816" t="n">
        <v>59124</v>
      </c>
      <c r="B7816" s="30" t="n">
        <v>46</v>
      </c>
      <c r="C7816" s="7" t="n">
        <v>5336</v>
      </c>
      <c r="D7816" s="7" t="n">
        <v>43.7700004577637</v>
      </c>
      <c r="E7816" s="7" t="n">
        <v>13.8800001144409</v>
      </c>
      <c r="F7816" s="7" t="n">
        <v>58.4199981689453</v>
      </c>
      <c r="G7816" s="7" t="n">
        <v>353.700012207031</v>
      </c>
    </row>
    <row r="7817" spans="1:9">
      <c r="A7817" t="s">
        <v>4</v>
      </c>
      <c r="B7817" s="4" t="s">
        <v>5</v>
      </c>
      <c r="C7817" s="4" t="s">
        <v>10</v>
      </c>
      <c r="D7817" s="4" t="s">
        <v>19</v>
      </c>
      <c r="E7817" s="4" t="s">
        <v>19</v>
      </c>
      <c r="F7817" s="4" t="s">
        <v>19</v>
      </c>
      <c r="G7817" s="4" t="s">
        <v>19</v>
      </c>
    </row>
    <row r="7818" spans="1:9">
      <c r="A7818" t="n">
        <v>59143</v>
      </c>
      <c r="B7818" s="30" t="n">
        <v>46</v>
      </c>
      <c r="C7818" s="7" t="n">
        <v>5337</v>
      </c>
      <c r="D7818" s="7" t="n">
        <v>42.25</v>
      </c>
      <c r="E7818" s="7" t="n">
        <v>13.8900003433228</v>
      </c>
      <c r="F7818" s="7" t="n">
        <v>59.4099998474121</v>
      </c>
      <c r="G7818" s="7" t="n">
        <v>2.59999990463257</v>
      </c>
    </row>
    <row r="7819" spans="1:9">
      <c r="A7819" t="s">
        <v>4</v>
      </c>
      <c r="B7819" s="4" t="s">
        <v>5</v>
      </c>
      <c r="C7819" s="4" t="s">
        <v>10</v>
      </c>
      <c r="D7819" s="4" t="s">
        <v>19</v>
      </c>
      <c r="E7819" s="4" t="s">
        <v>19</v>
      </c>
      <c r="F7819" s="4" t="s">
        <v>19</v>
      </c>
      <c r="G7819" s="4" t="s">
        <v>19</v>
      </c>
    </row>
    <row r="7820" spans="1:9">
      <c r="A7820" t="n">
        <v>59162</v>
      </c>
      <c r="B7820" s="30" t="n">
        <v>46</v>
      </c>
      <c r="C7820" s="7" t="n">
        <v>5340</v>
      </c>
      <c r="D7820" s="7" t="n">
        <v>42.5099983215332</v>
      </c>
      <c r="E7820" s="7" t="n">
        <v>13.8999996185303</v>
      </c>
      <c r="F7820" s="7" t="n">
        <v>64.2099990844727</v>
      </c>
      <c r="G7820" s="7" t="n">
        <v>22.5</v>
      </c>
    </row>
    <row r="7821" spans="1:9">
      <c r="A7821" t="s">
        <v>4</v>
      </c>
      <c r="B7821" s="4" t="s">
        <v>5</v>
      </c>
      <c r="C7821" s="4" t="s">
        <v>10</v>
      </c>
      <c r="D7821" s="4" t="s">
        <v>10</v>
      </c>
      <c r="E7821" s="4" t="s">
        <v>19</v>
      </c>
      <c r="F7821" s="4" t="s">
        <v>19</v>
      </c>
      <c r="G7821" s="4" t="s">
        <v>19</v>
      </c>
      <c r="H7821" s="4" t="s">
        <v>19</v>
      </c>
      <c r="I7821" s="4" t="s">
        <v>14</v>
      </c>
      <c r="J7821" s="4" t="s">
        <v>10</v>
      </c>
    </row>
    <row r="7822" spans="1:9">
      <c r="A7822" t="n">
        <v>59181</v>
      </c>
      <c r="B7822" s="54" t="n">
        <v>55</v>
      </c>
      <c r="C7822" s="7" t="n">
        <v>5336</v>
      </c>
      <c r="D7822" s="7" t="n">
        <v>65533</v>
      </c>
      <c r="E7822" s="7" t="n">
        <v>43.689998626709</v>
      </c>
      <c r="F7822" s="7" t="n">
        <v>13.8900003433228</v>
      </c>
      <c r="G7822" s="7" t="n">
        <v>59.189998626709</v>
      </c>
      <c r="H7822" s="7" t="n">
        <v>1.5</v>
      </c>
      <c r="I7822" s="7" t="n">
        <v>1</v>
      </c>
      <c r="J7822" s="7" t="n">
        <v>0</v>
      </c>
    </row>
    <row r="7823" spans="1:9">
      <c r="A7823" t="s">
        <v>4</v>
      </c>
      <c r="B7823" s="4" t="s">
        <v>5</v>
      </c>
      <c r="C7823" s="4" t="s">
        <v>10</v>
      </c>
      <c r="D7823" s="4" t="s">
        <v>10</v>
      </c>
      <c r="E7823" s="4" t="s">
        <v>19</v>
      </c>
      <c r="F7823" s="4" t="s">
        <v>19</v>
      </c>
      <c r="G7823" s="4" t="s">
        <v>19</v>
      </c>
      <c r="H7823" s="4" t="s">
        <v>19</v>
      </c>
      <c r="I7823" s="4" t="s">
        <v>14</v>
      </c>
      <c r="J7823" s="4" t="s">
        <v>10</v>
      </c>
    </row>
    <row r="7824" spans="1:9">
      <c r="A7824" t="n">
        <v>59205</v>
      </c>
      <c r="B7824" s="54" t="n">
        <v>55</v>
      </c>
      <c r="C7824" s="7" t="n">
        <v>5337</v>
      </c>
      <c r="D7824" s="7" t="n">
        <v>65533</v>
      </c>
      <c r="E7824" s="7" t="n">
        <v>42.2900009155273</v>
      </c>
      <c r="F7824" s="7" t="n">
        <v>13.8800001144409</v>
      </c>
      <c r="G7824" s="7" t="n">
        <v>60.3899993896484</v>
      </c>
      <c r="H7824" s="7" t="n">
        <v>1.5</v>
      </c>
      <c r="I7824" s="7" t="n">
        <v>1</v>
      </c>
      <c r="J7824" s="7" t="n">
        <v>0</v>
      </c>
    </row>
    <row r="7825" spans="1:10">
      <c r="A7825" t="s">
        <v>4</v>
      </c>
      <c r="B7825" s="4" t="s">
        <v>5</v>
      </c>
      <c r="C7825" s="4" t="s">
        <v>14</v>
      </c>
      <c r="D7825" s="4" t="s">
        <v>10</v>
      </c>
      <c r="E7825" s="4" t="s">
        <v>19</v>
      </c>
    </row>
    <row r="7826" spans="1:10">
      <c r="A7826" t="n">
        <v>59229</v>
      </c>
      <c r="B7826" s="46" t="n">
        <v>58</v>
      </c>
      <c r="C7826" s="7" t="n">
        <v>100</v>
      </c>
      <c r="D7826" s="7" t="n">
        <v>1000</v>
      </c>
      <c r="E7826" s="7" t="n">
        <v>1</v>
      </c>
    </row>
    <row r="7827" spans="1:10">
      <c r="A7827" t="s">
        <v>4</v>
      </c>
      <c r="B7827" s="4" t="s">
        <v>5</v>
      </c>
      <c r="C7827" s="4" t="s">
        <v>14</v>
      </c>
      <c r="D7827" s="4" t="s">
        <v>10</v>
      </c>
    </row>
    <row r="7828" spans="1:10">
      <c r="A7828" t="n">
        <v>59237</v>
      </c>
      <c r="B7828" s="46" t="n">
        <v>58</v>
      </c>
      <c r="C7828" s="7" t="n">
        <v>255</v>
      </c>
      <c r="D7828" s="7" t="n">
        <v>0</v>
      </c>
    </row>
    <row r="7829" spans="1:10">
      <c r="A7829" t="s">
        <v>4</v>
      </c>
      <c r="B7829" s="4" t="s">
        <v>5</v>
      </c>
      <c r="C7829" s="4" t="s">
        <v>10</v>
      </c>
    </row>
    <row r="7830" spans="1:10">
      <c r="A7830" t="n">
        <v>59241</v>
      </c>
      <c r="B7830" s="26" t="n">
        <v>16</v>
      </c>
      <c r="C7830" s="7" t="n">
        <v>800</v>
      </c>
    </row>
    <row r="7831" spans="1:10">
      <c r="A7831" t="s">
        <v>4</v>
      </c>
      <c r="B7831" s="4" t="s">
        <v>5</v>
      </c>
      <c r="C7831" s="4" t="s">
        <v>10</v>
      </c>
      <c r="D7831" s="4" t="s">
        <v>14</v>
      </c>
      <c r="E7831" s="4" t="s">
        <v>19</v>
      </c>
      <c r="F7831" s="4" t="s">
        <v>10</v>
      </c>
    </row>
    <row r="7832" spans="1:10">
      <c r="A7832" t="n">
        <v>59244</v>
      </c>
      <c r="B7832" s="39" t="n">
        <v>59</v>
      </c>
      <c r="C7832" s="7" t="n">
        <v>5340</v>
      </c>
      <c r="D7832" s="7" t="n">
        <v>13</v>
      </c>
      <c r="E7832" s="7" t="n">
        <v>0.150000005960464</v>
      </c>
      <c r="F7832" s="7" t="n">
        <v>0</v>
      </c>
    </row>
    <row r="7833" spans="1:10">
      <c r="A7833" t="s">
        <v>4</v>
      </c>
      <c r="B7833" s="4" t="s">
        <v>5</v>
      </c>
      <c r="C7833" s="4" t="s">
        <v>10</v>
      </c>
      <c r="D7833" s="4" t="s">
        <v>14</v>
      </c>
      <c r="E7833" s="4" t="s">
        <v>6</v>
      </c>
      <c r="F7833" s="4" t="s">
        <v>19</v>
      </c>
      <c r="G7833" s="4" t="s">
        <v>19</v>
      </c>
      <c r="H7833" s="4" t="s">
        <v>19</v>
      </c>
    </row>
    <row r="7834" spans="1:10">
      <c r="A7834" t="n">
        <v>59254</v>
      </c>
      <c r="B7834" s="40" t="n">
        <v>48</v>
      </c>
      <c r="C7834" s="7" t="n">
        <v>5340</v>
      </c>
      <c r="D7834" s="7" t="n">
        <v>0</v>
      </c>
      <c r="E7834" s="7" t="s">
        <v>148</v>
      </c>
      <c r="F7834" s="7" t="n">
        <v>0.5</v>
      </c>
      <c r="G7834" s="7" t="n">
        <v>1</v>
      </c>
      <c r="H7834" s="7" t="n">
        <v>0</v>
      </c>
    </row>
    <row r="7835" spans="1:10">
      <c r="A7835" t="s">
        <v>4</v>
      </c>
      <c r="B7835" s="4" t="s">
        <v>5</v>
      </c>
      <c r="C7835" s="4" t="s">
        <v>10</v>
      </c>
    </row>
    <row r="7836" spans="1:10">
      <c r="A7836" t="n">
        <v>59278</v>
      </c>
      <c r="B7836" s="26" t="n">
        <v>16</v>
      </c>
      <c r="C7836" s="7" t="n">
        <v>1000</v>
      </c>
    </row>
    <row r="7837" spans="1:10">
      <c r="A7837" t="s">
        <v>4</v>
      </c>
      <c r="B7837" s="4" t="s">
        <v>5</v>
      </c>
      <c r="C7837" s="4" t="s">
        <v>10</v>
      </c>
      <c r="D7837" s="4" t="s">
        <v>6</v>
      </c>
      <c r="E7837" s="4" t="s">
        <v>14</v>
      </c>
      <c r="F7837" s="4" t="s">
        <v>14</v>
      </c>
      <c r="G7837" s="4" t="s">
        <v>14</v>
      </c>
      <c r="H7837" s="4" t="s">
        <v>14</v>
      </c>
      <c r="I7837" s="4" t="s">
        <v>14</v>
      </c>
      <c r="J7837" s="4" t="s">
        <v>19</v>
      </c>
      <c r="K7837" s="4" t="s">
        <v>19</v>
      </c>
      <c r="L7837" s="4" t="s">
        <v>19</v>
      </c>
      <c r="M7837" s="4" t="s">
        <v>19</v>
      </c>
      <c r="N7837" s="4" t="s">
        <v>14</v>
      </c>
    </row>
    <row r="7838" spans="1:10">
      <c r="A7838" t="n">
        <v>59281</v>
      </c>
      <c r="B7838" s="73" t="n">
        <v>34</v>
      </c>
      <c r="C7838" s="7" t="n">
        <v>5340</v>
      </c>
      <c r="D7838" s="7" t="s">
        <v>607</v>
      </c>
      <c r="E7838" s="7" t="n">
        <v>1</v>
      </c>
      <c r="F7838" s="7" t="n">
        <v>1</v>
      </c>
      <c r="G7838" s="7" t="n">
        <v>0</v>
      </c>
      <c r="H7838" s="7" t="n">
        <v>0</v>
      </c>
      <c r="I7838" s="7" t="n">
        <v>0</v>
      </c>
      <c r="J7838" s="7" t="n">
        <v>0.200000002980232</v>
      </c>
      <c r="K7838" s="7" t="n">
        <v>-0.0333333350718021</v>
      </c>
      <c r="L7838" s="7" t="n">
        <v>-0.0333333350718021</v>
      </c>
      <c r="M7838" s="7" t="n">
        <v>-0.0333333350718021</v>
      </c>
      <c r="N7838" s="7" t="n">
        <v>0</v>
      </c>
    </row>
    <row r="7839" spans="1:10">
      <c r="A7839" t="s">
        <v>4</v>
      </c>
      <c r="B7839" s="4" t="s">
        <v>5</v>
      </c>
      <c r="C7839" s="4" t="s">
        <v>10</v>
      </c>
      <c r="D7839" s="4" t="s">
        <v>19</v>
      </c>
      <c r="E7839" s="4" t="s">
        <v>19</v>
      </c>
      <c r="F7839" s="4" t="s">
        <v>14</v>
      </c>
    </row>
    <row r="7840" spans="1:10">
      <c r="A7840" t="n">
        <v>59313</v>
      </c>
      <c r="B7840" s="60" t="n">
        <v>52</v>
      </c>
      <c r="C7840" s="7" t="n">
        <v>5340</v>
      </c>
      <c r="D7840" s="7" t="n">
        <v>194.399993896484</v>
      </c>
      <c r="E7840" s="7" t="n">
        <v>2.40000009536743</v>
      </c>
      <c r="F7840" s="7" t="n">
        <v>3</v>
      </c>
    </row>
    <row r="7841" spans="1:14">
      <c r="A7841" t="s">
        <v>4</v>
      </c>
      <c r="B7841" s="4" t="s">
        <v>5</v>
      </c>
      <c r="C7841" s="4" t="s">
        <v>10</v>
      </c>
    </row>
    <row r="7842" spans="1:14">
      <c r="A7842" t="n">
        <v>59325</v>
      </c>
      <c r="B7842" s="26" t="n">
        <v>16</v>
      </c>
      <c r="C7842" s="7" t="n">
        <v>1197</v>
      </c>
    </row>
    <row r="7843" spans="1:14">
      <c r="A7843" t="s">
        <v>4</v>
      </c>
      <c r="B7843" s="4" t="s">
        <v>5</v>
      </c>
      <c r="C7843" s="4" t="s">
        <v>10</v>
      </c>
      <c r="D7843" s="4" t="s">
        <v>6</v>
      </c>
      <c r="E7843" s="4" t="s">
        <v>14</v>
      </c>
      <c r="F7843" s="4" t="s">
        <v>14</v>
      </c>
      <c r="G7843" s="4" t="s">
        <v>14</v>
      </c>
      <c r="H7843" s="4" t="s">
        <v>14</v>
      </c>
      <c r="I7843" s="4" t="s">
        <v>14</v>
      </c>
      <c r="J7843" s="4" t="s">
        <v>19</v>
      </c>
      <c r="K7843" s="4" t="s">
        <v>19</v>
      </c>
      <c r="L7843" s="4" t="s">
        <v>19</v>
      </c>
      <c r="M7843" s="4" t="s">
        <v>19</v>
      </c>
      <c r="N7843" s="4" t="s">
        <v>14</v>
      </c>
    </row>
    <row r="7844" spans="1:14">
      <c r="A7844" t="n">
        <v>59328</v>
      </c>
      <c r="B7844" s="73" t="n">
        <v>34</v>
      </c>
      <c r="C7844" s="7" t="n">
        <v>5340</v>
      </c>
      <c r="D7844" s="7" t="s">
        <v>437</v>
      </c>
      <c r="E7844" s="7" t="n">
        <v>1</v>
      </c>
      <c r="F7844" s="7" t="n">
        <v>1</v>
      </c>
      <c r="G7844" s="7" t="n">
        <v>0</v>
      </c>
      <c r="H7844" s="7" t="n">
        <v>0</v>
      </c>
      <c r="I7844" s="7" t="n">
        <v>0</v>
      </c>
      <c r="J7844" s="7" t="n">
        <v>0.699999988079071</v>
      </c>
      <c r="K7844" s="7" t="n">
        <v>-0.0333333350718021</v>
      </c>
      <c r="L7844" s="7" t="n">
        <v>-0.0333333350718021</v>
      </c>
      <c r="M7844" s="7" t="n">
        <v>-0.0333333350718021</v>
      </c>
      <c r="N7844" s="7" t="n">
        <v>0</v>
      </c>
    </row>
    <row r="7845" spans="1:14">
      <c r="A7845" t="s">
        <v>4</v>
      </c>
      <c r="B7845" s="4" t="s">
        <v>5</v>
      </c>
      <c r="C7845" s="4" t="s">
        <v>10</v>
      </c>
      <c r="D7845" s="4" t="s">
        <v>10</v>
      </c>
      <c r="E7845" s="4" t="s">
        <v>10</v>
      </c>
    </row>
    <row r="7846" spans="1:14">
      <c r="A7846" t="n">
        <v>59358</v>
      </c>
      <c r="B7846" s="42" t="n">
        <v>61</v>
      </c>
      <c r="C7846" s="7" t="n">
        <v>5336</v>
      </c>
      <c r="D7846" s="7" t="n">
        <v>5340</v>
      </c>
      <c r="E7846" s="7" t="n">
        <v>1000</v>
      </c>
    </row>
    <row r="7847" spans="1:14">
      <c r="A7847" t="s">
        <v>4</v>
      </c>
      <c r="B7847" s="4" t="s">
        <v>5</v>
      </c>
      <c r="C7847" s="4" t="s">
        <v>10</v>
      </c>
      <c r="D7847" s="4" t="s">
        <v>10</v>
      </c>
      <c r="E7847" s="4" t="s">
        <v>10</v>
      </c>
    </row>
    <row r="7848" spans="1:14">
      <c r="A7848" t="n">
        <v>59365</v>
      </c>
      <c r="B7848" s="42" t="n">
        <v>61</v>
      </c>
      <c r="C7848" s="7" t="n">
        <v>5337</v>
      </c>
      <c r="D7848" s="7" t="n">
        <v>5340</v>
      </c>
      <c r="E7848" s="7" t="n">
        <v>1000</v>
      </c>
    </row>
    <row r="7849" spans="1:14">
      <c r="A7849" t="s">
        <v>4</v>
      </c>
      <c r="B7849" s="4" t="s">
        <v>5</v>
      </c>
      <c r="C7849" s="4" t="s">
        <v>10</v>
      </c>
    </row>
    <row r="7850" spans="1:14">
      <c r="A7850" t="n">
        <v>59372</v>
      </c>
      <c r="B7850" s="26" t="n">
        <v>16</v>
      </c>
      <c r="C7850" s="7" t="n">
        <v>1200</v>
      </c>
    </row>
    <row r="7851" spans="1:14">
      <c r="A7851" t="s">
        <v>4</v>
      </c>
      <c r="B7851" s="4" t="s">
        <v>5</v>
      </c>
      <c r="C7851" s="4" t="s">
        <v>10</v>
      </c>
      <c r="D7851" s="4" t="s">
        <v>10</v>
      </c>
      <c r="E7851" s="4" t="s">
        <v>19</v>
      </c>
      <c r="F7851" s="4" t="s">
        <v>19</v>
      </c>
      <c r="G7851" s="4" t="s">
        <v>19</v>
      </c>
      <c r="H7851" s="4" t="s">
        <v>19</v>
      </c>
      <c r="I7851" s="4" t="s">
        <v>14</v>
      </c>
      <c r="J7851" s="4" t="s">
        <v>10</v>
      </c>
    </row>
    <row r="7852" spans="1:14">
      <c r="A7852" t="n">
        <v>59375</v>
      </c>
      <c r="B7852" s="54" t="n">
        <v>55</v>
      </c>
      <c r="C7852" s="7" t="n">
        <v>8</v>
      </c>
      <c r="D7852" s="7" t="n">
        <v>65533</v>
      </c>
      <c r="E7852" s="7" t="n">
        <v>42.0699996948242</v>
      </c>
      <c r="F7852" s="7" t="n">
        <v>13.8900003433228</v>
      </c>
      <c r="G7852" s="7" t="n">
        <v>63.3300018310547</v>
      </c>
      <c r="H7852" s="7" t="n">
        <v>1.20000004768372</v>
      </c>
      <c r="I7852" s="7" t="n">
        <v>1</v>
      </c>
      <c r="J7852" s="7" t="n">
        <v>0</v>
      </c>
    </row>
    <row r="7853" spans="1:14">
      <c r="A7853" t="s">
        <v>4</v>
      </c>
      <c r="B7853" s="4" t="s">
        <v>5</v>
      </c>
      <c r="C7853" s="4" t="s">
        <v>10</v>
      </c>
      <c r="D7853" s="4" t="s">
        <v>14</v>
      </c>
    </row>
    <row r="7854" spans="1:14">
      <c r="A7854" t="n">
        <v>59399</v>
      </c>
      <c r="B7854" s="56" t="n">
        <v>56</v>
      </c>
      <c r="C7854" s="7" t="n">
        <v>8</v>
      </c>
      <c r="D7854" s="7" t="n">
        <v>0</v>
      </c>
    </row>
    <row r="7855" spans="1:14">
      <c r="A7855" t="s">
        <v>4</v>
      </c>
      <c r="B7855" s="4" t="s">
        <v>5</v>
      </c>
      <c r="C7855" s="4" t="s">
        <v>10</v>
      </c>
    </row>
    <row r="7856" spans="1:14">
      <c r="A7856" t="n">
        <v>59403</v>
      </c>
      <c r="B7856" s="26" t="n">
        <v>16</v>
      </c>
      <c r="C7856" s="7" t="n">
        <v>300</v>
      </c>
    </row>
    <row r="7857" spans="1:14">
      <c r="A7857" t="s">
        <v>4</v>
      </c>
      <c r="B7857" s="4" t="s">
        <v>5</v>
      </c>
      <c r="C7857" s="4" t="s">
        <v>14</v>
      </c>
      <c r="D7857" s="4" t="s">
        <v>10</v>
      </c>
      <c r="E7857" s="4" t="s">
        <v>19</v>
      </c>
    </row>
    <row r="7858" spans="1:14">
      <c r="A7858" t="n">
        <v>59406</v>
      </c>
      <c r="B7858" s="46" t="n">
        <v>58</v>
      </c>
      <c r="C7858" s="7" t="n">
        <v>101</v>
      </c>
      <c r="D7858" s="7" t="n">
        <v>1000</v>
      </c>
      <c r="E7858" s="7" t="n">
        <v>1</v>
      </c>
    </row>
    <row r="7859" spans="1:14">
      <c r="A7859" t="s">
        <v>4</v>
      </c>
      <c r="B7859" s="4" t="s">
        <v>5</v>
      </c>
      <c r="C7859" s="4" t="s">
        <v>14</v>
      </c>
      <c r="D7859" s="4" t="s">
        <v>10</v>
      </c>
    </row>
    <row r="7860" spans="1:14">
      <c r="A7860" t="n">
        <v>59414</v>
      </c>
      <c r="B7860" s="46" t="n">
        <v>58</v>
      </c>
      <c r="C7860" s="7" t="n">
        <v>254</v>
      </c>
      <c r="D7860" s="7" t="n">
        <v>0</v>
      </c>
    </row>
    <row r="7861" spans="1:14">
      <c r="A7861" t="s">
        <v>4</v>
      </c>
      <c r="B7861" s="4" t="s">
        <v>5</v>
      </c>
      <c r="C7861" s="4" t="s">
        <v>14</v>
      </c>
      <c r="D7861" s="4" t="s">
        <v>14</v>
      </c>
      <c r="E7861" s="4" t="s">
        <v>19</v>
      </c>
      <c r="F7861" s="4" t="s">
        <v>19</v>
      </c>
      <c r="G7861" s="4" t="s">
        <v>19</v>
      </c>
      <c r="H7861" s="4" t="s">
        <v>10</v>
      </c>
    </row>
    <row r="7862" spans="1:14">
      <c r="A7862" t="n">
        <v>59418</v>
      </c>
      <c r="B7862" s="52" t="n">
        <v>45</v>
      </c>
      <c r="C7862" s="7" t="n">
        <v>2</v>
      </c>
      <c r="D7862" s="7" t="n">
        <v>3</v>
      </c>
      <c r="E7862" s="7" t="n">
        <v>41.1100006103516</v>
      </c>
      <c r="F7862" s="7" t="n">
        <v>15.2200002670288</v>
      </c>
      <c r="G7862" s="7" t="n">
        <v>63.0299987792969</v>
      </c>
      <c r="H7862" s="7" t="n">
        <v>0</v>
      </c>
    </row>
    <row r="7863" spans="1:14">
      <c r="A7863" t="s">
        <v>4</v>
      </c>
      <c r="B7863" s="4" t="s">
        <v>5</v>
      </c>
      <c r="C7863" s="4" t="s">
        <v>14</v>
      </c>
      <c r="D7863" s="4" t="s">
        <v>14</v>
      </c>
      <c r="E7863" s="4" t="s">
        <v>19</v>
      </c>
      <c r="F7863" s="4" t="s">
        <v>19</v>
      </c>
      <c r="G7863" s="4" t="s">
        <v>19</v>
      </c>
      <c r="H7863" s="4" t="s">
        <v>10</v>
      </c>
      <c r="I7863" s="4" t="s">
        <v>14</v>
      </c>
    </row>
    <row r="7864" spans="1:14">
      <c r="A7864" t="n">
        <v>59435</v>
      </c>
      <c r="B7864" s="52" t="n">
        <v>45</v>
      </c>
      <c r="C7864" s="7" t="n">
        <v>4</v>
      </c>
      <c r="D7864" s="7" t="n">
        <v>3</v>
      </c>
      <c r="E7864" s="7" t="n">
        <v>5.42000007629395</v>
      </c>
      <c r="F7864" s="7" t="n">
        <v>112.400001525879</v>
      </c>
      <c r="G7864" s="7" t="n">
        <v>0</v>
      </c>
      <c r="H7864" s="7" t="n">
        <v>0</v>
      </c>
      <c r="I7864" s="7" t="n">
        <v>0</v>
      </c>
    </row>
    <row r="7865" spans="1:14">
      <c r="A7865" t="s">
        <v>4</v>
      </c>
      <c r="B7865" s="4" t="s">
        <v>5</v>
      </c>
      <c r="C7865" s="4" t="s">
        <v>14</v>
      </c>
      <c r="D7865" s="4" t="s">
        <v>14</v>
      </c>
      <c r="E7865" s="4" t="s">
        <v>19</v>
      </c>
      <c r="F7865" s="4" t="s">
        <v>10</v>
      </c>
    </row>
    <row r="7866" spans="1:14">
      <c r="A7866" t="n">
        <v>59453</v>
      </c>
      <c r="B7866" s="52" t="n">
        <v>45</v>
      </c>
      <c r="C7866" s="7" t="n">
        <v>5</v>
      </c>
      <c r="D7866" s="7" t="n">
        <v>3</v>
      </c>
      <c r="E7866" s="7" t="n">
        <v>6.5</v>
      </c>
      <c r="F7866" s="7" t="n">
        <v>0</v>
      </c>
    </row>
    <row r="7867" spans="1:14">
      <c r="A7867" t="s">
        <v>4</v>
      </c>
      <c r="B7867" s="4" t="s">
        <v>5</v>
      </c>
      <c r="C7867" s="4" t="s">
        <v>14</v>
      </c>
      <c r="D7867" s="4" t="s">
        <v>14</v>
      </c>
      <c r="E7867" s="4" t="s">
        <v>19</v>
      </c>
      <c r="F7867" s="4" t="s">
        <v>10</v>
      </c>
    </row>
    <row r="7868" spans="1:14">
      <c r="A7868" t="n">
        <v>59462</v>
      </c>
      <c r="B7868" s="52" t="n">
        <v>45</v>
      </c>
      <c r="C7868" s="7" t="n">
        <v>11</v>
      </c>
      <c r="D7868" s="7" t="n">
        <v>3</v>
      </c>
      <c r="E7868" s="7" t="n">
        <v>43</v>
      </c>
      <c r="F7868" s="7" t="n">
        <v>0</v>
      </c>
    </row>
    <row r="7869" spans="1:14">
      <c r="A7869" t="s">
        <v>4</v>
      </c>
      <c r="B7869" s="4" t="s">
        <v>5</v>
      </c>
      <c r="C7869" s="4" t="s">
        <v>14</v>
      </c>
      <c r="D7869" s="4" t="s">
        <v>14</v>
      </c>
      <c r="E7869" s="4" t="s">
        <v>19</v>
      </c>
      <c r="F7869" s="4" t="s">
        <v>10</v>
      </c>
    </row>
    <row r="7870" spans="1:14">
      <c r="A7870" t="n">
        <v>59471</v>
      </c>
      <c r="B7870" s="52" t="n">
        <v>45</v>
      </c>
      <c r="C7870" s="7" t="n">
        <v>5</v>
      </c>
      <c r="D7870" s="7" t="n">
        <v>3</v>
      </c>
      <c r="E7870" s="7" t="n">
        <v>6</v>
      </c>
      <c r="F7870" s="7" t="n">
        <v>3000</v>
      </c>
    </row>
    <row r="7871" spans="1:14">
      <c r="A7871" t="s">
        <v>4</v>
      </c>
      <c r="B7871" s="4" t="s">
        <v>5</v>
      </c>
      <c r="C7871" s="4" t="s">
        <v>10</v>
      </c>
      <c r="D7871" s="4" t="s">
        <v>19</v>
      </c>
      <c r="E7871" s="4" t="s">
        <v>19</v>
      </c>
      <c r="F7871" s="4" t="s">
        <v>19</v>
      </c>
      <c r="G7871" s="4" t="s">
        <v>19</v>
      </c>
    </row>
    <row r="7872" spans="1:14">
      <c r="A7872" t="n">
        <v>59480</v>
      </c>
      <c r="B7872" s="30" t="n">
        <v>46</v>
      </c>
      <c r="C7872" s="7" t="n">
        <v>8</v>
      </c>
      <c r="D7872" s="7" t="n">
        <v>42.0699996948242</v>
      </c>
      <c r="E7872" s="7" t="n">
        <v>13.8900003433228</v>
      </c>
      <c r="F7872" s="7" t="n">
        <v>63.3300018310547</v>
      </c>
      <c r="G7872" s="7" t="n">
        <v>100.900001525879</v>
      </c>
    </row>
    <row r="7873" spans="1:9">
      <c r="A7873" t="s">
        <v>4</v>
      </c>
      <c r="B7873" s="4" t="s">
        <v>5</v>
      </c>
      <c r="C7873" s="4" t="s">
        <v>10</v>
      </c>
      <c r="D7873" s="4" t="s">
        <v>14</v>
      </c>
      <c r="E7873" s="4" t="s">
        <v>6</v>
      </c>
      <c r="F7873" s="4" t="s">
        <v>19</v>
      </c>
      <c r="G7873" s="4" t="s">
        <v>19</v>
      </c>
      <c r="H7873" s="4" t="s">
        <v>19</v>
      </c>
    </row>
    <row r="7874" spans="1:9">
      <c r="A7874" t="n">
        <v>59499</v>
      </c>
      <c r="B7874" s="40" t="n">
        <v>48</v>
      </c>
      <c r="C7874" s="7" t="n">
        <v>8</v>
      </c>
      <c r="D7874" s="7" t="n">
        <v>0</v>
      </c>
      <c r="E7874" s="7" t="s">
        <v>588</v>
      </c>
      <c r="F7874" s="7" t="n">
        <v>0</v>
      </c>
      <c r="G7874" s="7" t="n">
        <v>1</v>
      </c>
      <c r="H7874" s="7" t="n">
        <v>0</v>
      </c>
    </row>
    <row r="7875" spans="1:9">
      <c r="A7875" t="s">
        <v>4</v>
      </c>
      <c r="B7875" s="4" t="s">
        <v>5</v>
      </c>
      <c r="C7875" s="4" t="s">
        <v>14</v>
      </c>
      <c r="D7875" s="4" t="s">
        <v>10</v>
      </c>
    </row>
    <row r="7876" spans="1:9">
      <c r="A7876" t="n">
        <v>59526</v>
      </c>
      <c r="B7876" s="46" t="n">
        <v>58</v>
      </c>
      <c r="C7876" s="7" t="n">
        <v>255</v>
      </c>
      <c r="D7876" s="7" t="n">
        <v>0</v>
      </c>
    </row>
    <row r="7877" spans="1:9">
      <c r="A7877" t="s">
        <v>4</v>
      </c>
      <c r="B7877" s="4" t="s">
        <v>5</v>
      </c>
      <c r="C7877" s="4" t="s">
        <v>14</v>
      </c>
      <c r="D7877" s="4" t="s">
        <v>10</v>
      </c>
    </row>
    <row r="7878" spans="1:9">
      <c r="A7878" t="n">
        <v>59530</v>
      </c>
      <c r="B7878" s="52" t="n">
        <v>45</v>
      </c>
      <c r="C7878" s="7" t="n">
        <v>7</v>
      </c>
      <c r="D7878" s="7" t="n">
        <v>255</v>
      </c>
    </row>
    <row r="7879" spans="1:9">
      <c r="A7879" t="s">
        <v>4</v>
      </c>
      <c r="B7879" s="4" t="s">
        <v>5</v>
      </c>
      <c r="C7879" s="4" t="s">
        <v>14</v>
      </c>
      <c r="D7879" s="4" t="s">
        <v>10</v>
      </c>
      <c r="E7879" s="4" t="s">
        <v>6</v>
      </c>
    </row>
    <row r="7880" spans="1:9">
      <c r="A7880" t="n">
        <v>59534</v>
      </c>
      <c r="B7880" s="35" t="n">
        <v>51</v>
      </c>
      <c r="C7880" s="7" t="n">
        <v>4</v>
      </c>
      <c r="D7880" s="7" t="n">
        <v>8</v>
      </c>
      <c r="E7880" s="7" t="s">
        <v>108</v>
      </c>
    </row>
    <row r="7881" spans="1:9">
      <c r="A7881" t="s">
        <v>4</v>
      </c>
      <c r="B7881" s="4" t="s">
        <v>5</v>
      </c>
      <c r="C7881" s="4" t="s">
        <v>10</v>
      </c>
    </row>
    <row r="7882" spans="1:9">
      <c r="A7882" t="n">
        <v>59547</v>
      </c>
      <c r="B7882" s="26" t="n">
        <v>16</v>
      </c>
      <c r="C7882" s="7" t="n">
        <v>0</v>
      </c>
    </row>
    <row r="7883" spans="1:9">
      <c r="A7883" t="s">
        <v>4</v>
      </c>
      <c r="B7883" s="4" t="s">
        <v>5</v>
      </c>
      <c r="C7883" s="4" t="s">
        <v>10</v>
      </c>
      <c r="D7883" s="4" t="s">
        <v>88</v>
      </c>
      <c r="E7883" s="4" t="s">
        <v>14</v>
      </c>
      <c r="F7883" s="4" t="s">
        <v>14</v>
      </c>
    </row>
    <row r="7884" spans="1:9">
      <c r="A7884" t="n">
        <v>59550</v>
      </c>
      <c r="B7884" s="36" t="n">
        <v>26</v>
      </c>
      <c r="C7884" s="7" t="n">
        <v>8</v>
      </c>
      <c r="D7884" s="7" t="s">
        <v>608</v>
      </c>
      <c r="E7884" s="7" t="n">
        <v>2</v>
      </c>
      <c r="F7884" s="7" t="n">
        <v>0</v>
      </c>
    </row>
    <row r="7885" spans="1:9">
      <c r="A7885" t="s">
        <v>4</v>
      </c>
      <c r="B7885" s="4" t="s">
        <v>5</v>
      </c>
    </row>
    <row r="7886" spans="1:9">
      <c r="A7886" t="n">
        <v>59588</v>
      </c>
      <c r="B7886" s="24" t="n">
        <v>28</v>
      </c>
    </row>
    <row r="7887" spans="1:9">
      <c r="A7887" t="s">
        <v>4</v>
      </c>
      <c r="B7887" s="4" t="s">
        <v>5</v>
      </c>
      <c r="C7887" s="4" t="s">
        <v>14</v>
      </c>
      <c r="D7887" s="4" t="s">
        <v>10</v>
      </c>
      <c r="E7887" s="4" t="s">
        <v>19</v>
      </c>
      <c r="F7887" s="4" t="s">
        <v>10</v>
      </c>
      <c r="G7887" s="4" t="s">
        <v>9</v>
      </c>
      <c r="H7887" s="4" t="s">
        <v>9</v>
      </c>
      <c r="I7887" s="4" t="s">
        <v>10</v>
      </c>
      <c r="J7887" s="4" t="s">
        <v>10</v>
      </c>
      <c r="K7887" s="4" t="s">
        <v>9</v>
      </c>
      <c r="L7887" s="4" t="s">
        <v>9</v>
      </c>
      <c r="M7887" s="4" t="s">
        <v>9</v>
      </c>
      <c r="N7887" s="4" t="s">
        <v>9</v>
      </c>
      <c r="O7887" s="4" t="s">
        <v>6</v>
      </c>
    </row>
    <row r="7888" spans="1:9">
      <c r="A7888" t="n">
        <v>59589</v>
      </c>
      <c r="B7888" s="11" t="n">
        <v>50</v>
      </c>
      <c r="C7888" s="7" t="n">
        <v>0</v>
      </c>
      <c r="D7888" s="7" t="n">
        <v>2260</v>
      </c>
      <c r="E7888" s="7" t="n">
        <v>1</v>
      </c>
      <c r="F7888" s="7" t="n">
        <v>0</v>
      </c>
      <c r="G7888" s="7" t="n">
        <v>0</v>
      </c>
      <c r="H7888" s="7" t="n">
        <v>-1073741824</v>
      </c>
      <c r="I7888" s="7" t="n">
        <v>0</v>
      </c>
      <c r="J7888" s="7" t="n">
        <v>65533</v>
      </c>
      <c r="K7888" s="7" t="n">
        <v>0</v>
      </c>
      <c r="L7888" s="7" t="n">
        <v>0</v>
      </c>
      <c r="M7888" s="7" t="n">
        <v>0</v>
      </c>
      <c r="N7888" s="7" t="n">
        <v>0</v>
      </c>
      <c r="O7888" s="7" t="s">
        <v>13</v>
      </c>
    </row>
    <row r="7889" spans="1:15">
      <c r="A7889" t="s">
        <v>4</v>
      </c>
      <c r="B7889" s="4" t="s">
        <v>5</v>
      </c>
      <c r="C7889" s="4" t="s">
        <v>14</v>
      </c>
      <c r="D7889" s="4" t="s">
        <v>10</v>
      </c>
      <c r="E7889" s="4" t="s">
        <v>6</v>
      </c>
    </row>
    <row r="7890" spans="1:15">
      <c r="A7890" t="n">
        <v>59628</v>
      </c>
      <c r="B7890" s="35" t="n">
        <v>51</v>
      </c>
      <c r="C7890" s="7" t="n">
        <v>4</v>
      </c>
      <c r="D7890" s="7" t="n">
        <v>5340</v>
      </c>
      <c r="E7890" s="7" t="s">
        <v>117</v>
      </c>
    </row>
    <row r="7891" spans="1:15">
      <c r="A7891" t="s">
        <v>4</v>
      </c>
      <c r="B7891" s="4" t="s">
        <v>5</v>
      </c>
      <c r="C7891" s="4" t="s">
        <v>10</v>
      </c>
    </row>
    <row r="7892" spans="1:15">
      <c r="A7892" t="n">
        <v>59641</v>
      </c>
      <c r="B7892" s="26" t="n">
        <v>16</v>
      </c>
      <c r="C7892" s="7" t="n">
        <v>0</v>
      </c>
    </row>
    <row r="7893" spans="1:15">
      <c r="A7893" t="s">
        <v>4</v>
      </c>
      <c r="B7893" s="4" t="s">
        <v>5</v>
      </c>
      <c r="C7893" s="4" t="s">
        <v>10</v>
      </c>
      <c r="D7893" s="4" t="s">
        <v>88</v>
      </c>
      <c r="E7893" s="4" t="s">
        <v>14</v>
      </c>
      <c r="F7893" s="4" t="s">
        <v>14</v>
      </c>
    </row>
    <row r="7894" spans="1:15">
      <c r="A7894" t="n">
        <v>59644</v>
      </c>
      <c r="B7894" s="36" t="n">
        <v>26</v>
      </c>
      <c r="C7894" s="7" t="n">
        <v>5340</v>
      </c>
      <c r="D7894" s="7" t="s">
        <v>609</v>
      </c>
      <c r="E7894" s="7" t="n">
        <v>2</v>
      </c>
      <c r="F7894" s="7" t="n">
        <v>0</v>
      </c>
    </row>
    <row r="7895" spans="1:15">
      <c r="A7895" t="s">
        <v>4</v>
      </c>
      <c r="B7895" s="4" t="s">
        <v>5</v>
      </c>
    </row>
    <row r="7896" spans="1:15">
      <c r="A7896" t="n">
        <v>59657</v>
      </c>
      <c r="B7896" s="24" t="n">
        <v>28</v>
      </c>
    </row>
    <row r="7897" spans="1:15">
      <c r="A7897" t="s">
        <v>4</v>
      </c>
      <c r="B7897" s="4" t="s">
        <v>5</v>
      </c>
      <c r="C7897" s="4" t="s">
        <v>10</v>
      </c>
    </row>
    <row r="7898" spans="1:15">
      <c r="A7898" t="n">
        <v>59658</v>
      </c>
      <c r="B7898" s="26" t="n">
        <v>16</v>
      </c>
      <c r="C7898" s="7" t="n">
        <v>500</v>
      </c>
    </row>
    <row r="7899" spans="1:15">
      <c r="A7899" t="s">
        <v>4</v>
      </c>
      <c r="B7899" s="4" t="s">
        <v>5</v>
      </c>
      <c r="C7899" s="4" t="s">
        <v>14</v>
      </c>
      <c r="D7899" s="4" t="s">
        <v>10</v>
      </c>
      <c r="E7899" s="4" t="s">
        <v>10</v>
      </c>
      <c r="F7899" s="4" t="s">
        <v>14</v>
      </c>
    </row>
    <row r="7900" spans="1:15">
      <c r="A7900" t="n">
        <v>59661</v>
      </c>
      <c r="B7900" s="22" t="n">
        <v>25</v>
      </c>
      <c r="C7900" s="7" t="n">
        <v>1</v>
      </c>
      <c r="D7900" s="7" t="n">
        <v>60</v>
      </c>
      <c r="E7900" s="7" t="n">
        <v>640</v>
      </c>
      <c r="F7900" s="7" t="n">
        <v>1</v>
      </c>
    </row>
    <row r="7901" spans="1:15">
      <c r="A7901" t="s">
        <v>4</v>
      </c>
      <c r="B7901" s="4" t="s">
        <v>5</v>
      </c>
      <c r="C7901" s="4" t="s">
        <v>14</v>
      </c>
      <c r="D7901" s="4" t="s">
        <v>10</v>
      </c>
      <c r="E7901" s="4" t="s">
        <v>6</v>
      </c>
    </row>
    <row r="7902" spans="1:15">
      <c r="A7902" t="n">
        <v>59668</v>
      </c>
      <c r="B7902" s="35" t="n">
        <v>51</v>
      </c>
      <c r="C7902" s="7" t="n">
        <v>4</v>
      </c>
      <c r="D7902" s="7" t="n">
        <v>9</v>
      </c>
      <c r="E7902" s="7" t="s">
        <v>504</v>
      </c>
    </row>
    <row r="7903" spans="1:15">
      <c r="A7903" t="s">
        <v>4</v>
      </c>
      <c r="B7903" s="4" t="s">
        <v>5</v>
      </c>
      <c r="C7903" s="4" t="s">
        <v>10</v>
      </c>
    </row>
    <row r="7904" spans="1:15">
      <c r="A7904" t="n">
        <v>59682</v>
      </c>
      <c r="B7904" s="26" t="n">
        <v>16</v>
      </c>
      <c r="C7904" s="7" t="n">
        <v>0</v>
      </c>
    </row>
    <row r="7905" spans="1:6">
      <c r="A7905" t="s">
        <v>4</v>
      </c>
      <c r="B7905" s="4" t="s">
        <v>5</v>
      </c>
      <c r="C7905" s="4" t="s">
        <v>10</v>
      </c>
      <c r="D7905" s="4" t="s">
        <v>88</v>
      </c>
      <c r="E7905" s="4" t="s">
        <v>14</v>
      </c>
      <c r="F7905" s="4" t="s">
        <v>14</v>
      </c>
    </row>
    <row r="7906" spans="1:6">
      <c r="A7906" t="n">
        <v>59685</v>
      </c>
      <c r="B7906" s="36" t="n">
        <v>26</v>
      </c>
      <c r="C7906" s="7" t="n">
        <v>9</v>
      </c>
      <c r="D7906" s="7" t="s">
        <v>610</v>
      </c>
      <c r="E7906" s="7" t="n">
        <v>2</v>
      </c>
      <c r="F7906" s="7" t="n">
        <v>0</v>
      </c>
    </row>
    <row r="7907" spans="1:6">
      <c r="A7907" t="s">
        <v>4</v>
      </c>
      <c r="B7907" s="4" t="s">
        <v>5</v>
      </c>
    </row>
    <row r="7908" spans="1:6">
      <c r="A7908" t="n">
        <v>59715</v>
      </c>
      <c r="B7908" s="24" t="n">
        <v>28</v>
      </c>
    </row>
    <row r="7909" spans="1:6">
      <c r="A7909" t="s">
        <v>4</v>
      </c>
      <c r="B7909" s="4" t="s">
        <v>5</v>
      </c>
      <c r="C7909" s="4" t="s">
        <v>14</v>
      </c>
      <c r="D7909" s="4" t="s">
        <v>10</v>
      </c>
      <c r="E7909" s="4" t="s">
        <v>10</v>
      </c>
      <c r="F7909" s="4" t="s">
        <v>14</v>
      </c>
    </row>
    <row r="7910" spans="1:6">
      <c r="A7910" t="n">
        <v>59716</v>
      </c>
      <c r="B7910" s="22" t="n">
        <v>25</v>
      </c>
      <c r="C7910" s="7" t="n">
        <v>1</v>
      </c>
      <c r="D7910" s="7" t="n">
        <v>260</v>
      </c>
      <c r="E7910" s="7" t="n">
        <v>640</v>
      </c>
      <c r="F7910" s="7" t="n">
        <v>1</v>
      </c>
    </row>
    <row r="7911" spans="1:6">
      <c r="A7911" t="s">
        <v>4</v>
      </c>
      <c r="B7911" s="4" t="s">
        <v>5</v>
      </c>
      <c r="C7911" s="4" t="s">
        <v>14</v>
      </c>
      <c r="D7911" s="4" t="s">
        <v>10</v>
      </c>
      <c r="E7911" s="4" t="s">
        <v>6</v>
      </c>
    </row>
    <row r="7912" spans="1:6">
      <c r="A7912" t="n">
        <v>59723</v>
      </c>
      <c r="B7912" s="35" t="n">
        <v>51</v>
      </c>
      <c r="C7912" s="7" t="n">
        <v>4</v>
      </c>
      <c r="D7912" s="7" t="n">
        <v>0</v>
      </c>
      <c r="E7912" s="7" t="s">
        <v>108</v>
      </c>
    </row>
    <row r="7913" spans="1:6">
      <c r="A7913" t="s">
        <v>4</v>
      </c>
      <c r="B7913" s="4" t="s">
        <v>5</v>
      </c>
      <c r="C7913" s="4" t="s">
        <v>10</v>
      </c>
    </row>
    <row r="7914" spans="1:6">
      <c r="A7914" t="n">
        <v>59736</v>
      </c>
      <c r="B7914" s="26" t="n">
        <v>16</v>
      </c>
      <c r="C7914" s="7" t="n">
        <v>0</v>
      </c>
    </row>
    <row r="7915" spans="1:6">
      <c r="A7915" t="s">
        <v>4</v>
      </c>
      <c r="B7915" s="4" t="s">
        <v>5</v>
      </c>
      <c r="C7915" s="4" t="s">
        <v>10</v>
      </c>
      <c r="D7915" s="4" t="s">
        <v>88</v>
      </c>
      <c r="E7915" s="4" t="s">
        <v>14</v>
      </c>
      <c r="F7915" s="4" t="s">
        <v>14</v>
      </c>
    </row>
    <row r="7916" spans="1:6">
      <c r="A7916" t="n">
        <v>59739</v>
      </c>
      <c r="B7916" s="36" t="n">
        <v>26</v>
      </c>
      <c r="C7916" s="7" t="n">
        <v>0</v>
      </c>
      <c r="D7916" s="7" t="s">
        <v>611</v>
      </c>
      <c r="E7916" s="7" t="n">
        <v>2</v>
      </c>
      <c r="F7916" s="7" t="n">
        <v>0</v>
      </c>
    </row>
    <row r="7917" spans="1:6">
      <c r="A7917" t="s">
        <v>4</v>
      </c>
      <c r="B7917" s="4" t="s">
        <v>5</v>
      </c>
    </row>
    <row r="7918" spans="1:6">
      <c r="A7918" t="n">
        <v>59794</v>
      </c>
      <c r="B7918" s="24" t="n">
        <v>28</v>
      </c>
    </row>
    <row r="7919" spans="1:6">
      <c r="A7919" t="s">
        <v>4</v>
      </c>
      <c r="B7919" s="4" t="s">
        <v>5</v>
      </c>
      <c r="C7919" s="4" t="s">
        <v>10</v>
      </c>
      <c r="D7919" s="4" t="s">
        <v>14</v>
      </c>
    </row>
    <row r="7920" spans="1:6">
      <c r="A7920" t="n">
        <v>59795</v>
      </c>
      <c r="B7920" s="58" t="n">
        <v>89</v>
      </c>
      <c r="C7920" s="7" t="n">
        <v>65533</v>
      </c>
      <c r="D7920" s="7" t="n">
        <v>1</v>
      </c>
    </row>
    <row r="7921" spans="1:6">
      <c r="A7921" t="s">
        <v>4</v>
      </c>
      <c r="B7921" s="4" t="s">
        <v>5</v>
      </c>
      <c r="C7921" s="4" t="s">
        <v>14</v>
      </c>
      <c r="D7921" s="4" t="s">
        <v>10</v>
      </c>
      <c r="E7921" s="4" t="s">
        <v>10</v>
      </c>
      <c r="F7921" s="4" t="s">
        <v>14</v>
      </c>
    </row>
    <row r="7922" spans="1:6">
      <c r="A7922" t="n">
        <v>59799</v>
      </c>
      <c r="B7922" s="22" t="n">
        <v>25</v>
      </c>
      <c r="C7922" s="7" t="n">
        <v>1</v>
      </c>
      <c r="D7922" s="7" t="n">
        <v>65535</v>
      </c>
      <c r="E7922" s="7" t="n">
        <v>65535</v>
      </c>
      <c r="F7922" s="7" t="n">
        <v>0</v>
      </c>
    </row>
    <row r="7923" spans="1:6">
      <c r="A7923" t="s">
        <v>4</v>
      </c>
      <c r="B7923" s="4" t="s">
        <v>5</v>
      </c>
      <c r="C7923" s="4" t="s">
        <v>14</v>
      </c>
      <c r="D7923" s="4" t="s">
        <v>10</v>
      </c>
      <c r="E7923" s="4" t="s">
        <v>14</v>
      </c>
    </row>
    <row r="7924" spans="1:6">
      <c r="A7924" t="n">
        <v>59806</v>
      </c>
      <c r="B7924" s="14" t="n">
        <v>49</v>
      </c>
      <c r="C7924" s="7" t="n">
        <v>1</v>
      </c>
      <c r="D7924" s="7" t="n">
        <v>4000</v>
      </c>
      <c r="E7924" s="7" t="n">
        <v>0</v>
      </c>
    </row>
    <row r="7925" spans="1:6">
      <c r="A7925" t="s">
        <v>4</v>
      </c>
      <c r="B7925" s="4" t="s">
        <v>5</v>
      </c>
      <c r="C7925" s="4" t="s">
        <v>14</v>
      </c>
      <c r="D7925" s="4" t="s">
        <v>10</v>
      </c>
      <c r="E7925" s="4" t="s">
        <v>9</v>
      </c>
      <c r="F7925" s="4" t="s">
        <v>10</v>
      </c>
    </row>
    <row r="7926" spans="1:6">
      <c r="A7926" t="n">
        <v>59811</v>
      </c>
      <c r="B7926" s="11" t="n">
        <v>50</v>
      </c>
      <c r="C7926" s="7" t="n">
        <v>3</v>
      </c>
      <c r="D7926" s="7" t="n">
        <v>8061</v>
      </c>
      <c r="E7926" s="7" t="n">
        <v>0</v>
      </c>
      <c r="F7926" s="7" t="n">
        <v>1000</v>
      </c>
    </row>
    <row r="7927" spans="1:6">
      <c r="A7927" t="s">
        <v>4</v>
      </c>
      <c r="B7927" s="4" t="s">
        <v>5</v>
      </c>
      <c r="C7927" s="4" t="s">
        <v>14</v>
      </c>
      <c r="D7927" s="4" t="s">
        <v>10</v>
      </c>
      <c r="E7927" s="4" t="s">
        <v>19</v>
      </c>
    </row>
    <row r="7928" spans="1:6">
      <c r="A7928" t="n">
        <v>59821</v>
      </c>
      <c r="B7928" s="46" t="n">
        <v>58</v>
      </c>
      <c r="C7928" s="7" t="n">
        <v>0</v>
      </c>
      <c r="D7928" s="7" t="n">
        <v>1000</v>
      </c>
      <c r="E7928" s="7" t="n">
        <v>1</v>
      </c>
    </row>
    <row r="7929" spans="1:6">
      <c r="A7929" t="s">
        <v>4</v>
      </c>
      <c r="B7929" s="4" t="s">
        <v>5</v>
      </c>
      <c r="C7929" s="4" t="s">
        <v>14</v>
      </c>
      <c r="D7929" s="4" t="s">
        <v>10</v>
      </c>
    </row>
    <row r="7930" spans="1:6">
      <c r="A7930" t="n">
        <v>59829</v>
      </c>
      <c r="B7930" s="46" t="n">
        <v>58</v>
      </c>
      <c r="C7930" s="7" t="n">
        <v>255</v>
      </c>
      <c r="D7930" s="7" t="n">
        <v>0</v>
      </c>
    </row>
    <row r="7931" spans="1:6">
      <c r="A7931" t="s">
        <v>4</v>
      </c>
      <c r="B7931" s="4" t="s">
        <v>5</v>
      </c>
      <c r="C7931" s="4" t="s">
        <v>14</v>
      </c>
      <c r="D7931" s="4" t="s">
        <v>14</v>
      </c>
    </row>
    <row r="7932" spans="1:6">
      <c r="A7932" t="n">
        <v>59833</v>
      </c>
      <c r="B7932" s="14" t="n">
        <v>49</v>
      </c>
      <c r="C7932" s="7" t="n">
        <v>2</v>
      </c>
      <c r="D7932" s="7" t="n">
        <v>0</v>
      </c>
    </row>
    <row r="7933" spans="1:6">
      <c r="A7933" t="s">
        <v>4</v>
      </c>
      <c r="B7933" s="4" t="s">
        <v>5</v>
      </c>
      <c r="C7933" s="4" t="s">
        <v>10</v>
      </c>
    </row>
    <row r="7934" spans="1:6">
      <c r="A7934" t="n">
        <v>59836</v>
      </c>
      <c r="B7934" s="37" t="n">
        <v>12</v>
      </c>
      <c r="C7934" s="7" t="n">
        <v>8737</v>
      </c>
    </row>
    <row r="7935" spans="1:6">
      <c r="A7935" t="s">
        <v>4</v>
      </c>
      <c r="B7935" s="4" t="s">
        <v>5</v>
      </c>
      <c r="C7935" s="4" t="s">
        <v>14</v>
      </c>
      <c r="D7935" s="4" t="s">
        <v>10</v>
      </c>
    </row>
    <row r="7936" spans="1:6">
      <c r="A7936" t="n">
        <v>59839</v>
      </c>
      <c r="B7936" s="10" t="n">
        <v>162</v>
      </c>
      <c r="C7936" s="7" t="n">
        <v>1</v>
      </c>
      <c r="D7936" s="7" t="n">
        <v>0</v>
      </c>
    </row>
    <row r="7937" spans="1:6">
      <c r="A7937" t="s">
        <v>4</v>
      </c>
      <c r="B7937" s="4" t="s">
        <v>5</v>
      </c>
    </row>
    <row r="7938" spans="1:6">
      <c r="A7938" t="n">
        <v>59843</v>
      </c>
      <c r="B7938" s="5" t="n">
        <v>1</v>
      </c>
    </row>
    <row r="7939" spans="1:6" s="3" customFormat="1" customHeight="0">
      <c r="A7939" s="3" t="s">
        <v>2</v>
      </c>
      <c r="B7939" s="3" t="s">
        <v>612</v>
      </c>
    </row>
    <row r="7940" spans="1:6">
      <c r="A7940" t="s">
        <v>4</v>
      </c>
      <c r="B7940" s="4" t="s">
        <v>5</v>
      </c>
      <c r="C7940" s="4" t="s">
        <v>10</v>
      </c>
      <c r="D7940" s="4" t="s">
        <v>14</v>
      </c>
      <c r="E7940" s="4" t="s">
        <v>14</v>
      </c>
      <c r="F7940" s="4" t="s">
        <v>6</v>
      </c>
    </row>
    <row r="7941" spans="1:6">
      <c r="A7941" t="n">
        <v>59844</v>
      </c>
      <c r="B7941" s="47" t="n">
        <v>47</v>
      </c>
      <c r="C7941" s="7" t="n">
        <v>65534</v>
      </c>
      <c r="D7941" s="7" t="n">
        <v>0</v>
      </c>
      <c r="E7941" s="7" t="n">
        <v>0</v>
      </c>
      <c r="F7941" s="7" t="s">
        <v>585</v>
      </c>
    </row>
    <row r="7942" spans="1:6">
      <c r="A7942" t="s">
        <v>4</v>
      </c>
      <c r="B7942" s="4" t="s">
        <v>5</v>
      </c>
      <c r="C7942" s="4" t="s">
        <v>10</v>
      </c>
      <c r="D7942" s="4" t="s">
        <v>14</v>
      </c>
      <c r="E7942" s="4" t="s">
        <v>6</v>
      </c>
    </row>
    <row r="7943" spans="1:6">
      <c r="A7943" t="n">
        <v>59857</v>
      </c>
      <c r="B7943" s="87" t="n">
        <v>86</v>
      </c>
      <c r="C7943" s="7" t="n">
        <v>65534</v>
      </c>
      <c r="D7943" s="7" t="n">
        <v>0</v>
      </c>
      <c r="E7943" s="7" t="s">
        <v>585</v>
      </c>
    </row>
    <row r="7944" spans="1:6">
      <c r="A7944" t="s">
        <v>4</v>
      </c>
      <c r="B7944" s="4" t="s">
        <v>5</v>
      </c>
      <c r="C7944" s="4" t="s">
        <v>10</v>
      </c>
      <c r="D7944" s="4" t="s">
        <v>14</v>
      </c>
      <c r="E7944" s="4" t="s">
        <v>14</v>
      </c>
      <c r="F7944" s="4" t="s">
        <v>6</v>
      </c>
    </row>
    <row r="7945" spans="1:6">
      <c r="A7945" t="n">
        <v>59869</v>
      </c>
      <c r="B7945" s="47" t="n">
        <v>47</v>
      </c>
      <c r="C7945" s="7" t="n">
        <v>65534</v>
      </c>
      <c r="D7945" s="7" t="n">
        <v>0</v>
      </c>
      <c r="E7945" s="7" t="n">
        <v>0</v>
      </c>
      <c r="F7945" s="7" t="s">
        <v>148</v>
      </c>
    </row>
    <row r="7946" spans="1:6">
      <c r="A7946" t="s">
        <v>4</v>
      </c>
      <c r="B7946" s="4" t="s">
        <v>5</v>
      </c>
    </row>
    <row r="7947" spans="1:6">
      <c r="A7947" t="n">
        <v>59882</v>
      </c>
      <c r="B7947" s="5" t="n">
        <v>1</v>
      </c>
    </row>
    <row r="7948" spans="1:6" s="3" customFormat="1" customHeight="0">
      <c r="A7948" s="3" t="s">
        <v>2</v>
      </c>
      <c r="B7948" s="3" t="s">
        <v>613</v>
      </c>
    </row>
    <row r="7949" spans="1:6">
      <c r="A7949" t="s">
        <v>4</v>
      </c>
      <c r="B7949" s="4" t="s">
        <v>5</v>
      </c>
      <c r="C7949" s="4" t="s">
        <v>10</v>
      </c>
      <c r="D7949" s="4" t="s">
        <v>14</v>
      </c>
      <c r="E7949" s="4" t="s">
        <v>14</v>
      </c>
      <c r="F7949" s="4" t="s">
        <v>6</v>
      </c>
    </row>
    <row r="7950" spans="1:6">
      <c r="A7950" t="n">
        <v>59884</v>
      </c>
      <c r="B7950" s="47" t="n">
        <v>47</v>
      </c>
      <c r="C7950" s="7" t="n">
        <v>65534</v>
      </c>
      <c r="D7950" s="7" t="n">
        <v>0</v>
      </c>
      <c r="E7950" s="7" t="n">
        <v>0</v>
      </c>
      <c r="F7950" s="7" t="s">
        <v>585</v>
      </c>
    </row>
    <row r="7951" spans="1:6">
      <c r="A7951" t="s">
        <v>4</v>
      </c>
      <c r="B7951" s="4" t="s">
        <v>5</v>
      </c>
      <c r="C7951" s="4" t="s">
        <v>10</v>
      </c>
      <c r="D7951" s="4" t="s">
        <v>14</v>
      </c>
      <c r="E7951" s="4" t="s">
        <v>6</v>
      </c>
    </row>
    <row r="7952" spans="1:6">
      <c r="A7952" t="n">
        <v>59897</v>
      </c>
      <c r="B7952" s="87" t="n">
        <v>86</v>
      </c>
      <c r="C7952" s="7" t="n">
        <v>65534</v>
      </c>
      <c r="D7952" s="7" t="n">
        <v>0</v>
      </c>
      <c r="E7952" s="7" t="s">
        <v>585</v>
      </c>
    </row>
    <row r="7953" spans="1:6">
      <c r="A7953" t="s">
        <v>4</v>
      </c>
      <c r="B7953" s="4" t="s">
        <v>5</v>
      </c>
      <c r="C7953" s="4" t="s">
        <v>10</v>
      </c>
      <c r="D7953" s="4" t="s">
        <v>14</v>
      </c>
      <c r="E7953" s="4" t="s">
        <v>14</v>
      </c>
      <c r="F7953" s="4" t="s">
        <v>6</v>
      </c>
    </row>
    <row r="7954" spans="1:6">
      <c r="A7954" t="n">
        <v>59909</v>
      </c>
      <c r="B7954" s="47" t="n">
        <v>47</v>
      </c>
      <c r="C7954" s="7" t="n">
        <v>65534</v>
      </c>
      <c r="D7954" s="7" t="n">
        <v>0</v>
      </c>
      <c r="E7954" s="7" t="n">
        <v>0</v>
      </c>
      <c r="F7954" s="7" t="s">
        <v>148</v>
      </c>
    </row>
    <row r="7955" spans="1:6">
      <c r="A7955" t="s">
        <v>4</v>
      </c>
      <c r="B7955" s="4" t="s">
        <v>5</v>
      </c>
      <c r="C7955" s="4" t="s">
        <v>10</v>
      </c>
      <c r="D7955" s="4" t="s">
        <v>14</v>
      </c>
      <c r="E7955" s="4" t="s">
        <v>6</v>
      </c>
      <c r="F7955" s="4" t="s">
        <v>19</v>
      </c>
      <c r="G7955" s="4" t="s">
        <v>19</v>
      </c>
      <c r="H7955" s="4" t="s">
        <v>19</v>
      </c>
    </row>
    <row r="7956" spans="1:6">
      <c r="A7956" t="n">
        <v>59922</v>
      </c>
      <c r="B7956" s="40" t="n">
        <v>48</v>
      </c>
      <c r="C7956" s="7" t="n">
        <v>5340</v>
      </c>
      <c r="D7956" s="7" t="n">
        <v>0</v>
      </c>
      <c r="E7956" s="7" t="s">
        <v>586</v>
      </c>
      <c r="F7956" s="7" t="n">
        <v>1</v>
      </c>
      <c r="G7956" s="7" t="n">
        <v>1</v>
      </c>
      <c r="H7956" s="7" t="n">
        <v>0</v>
      </c>
    </row>
    <row r="7957" spans="1:6">
      <c r="A7957" t="s">
        <v>4</v>
      </c>
      <c r="B7957" s="4" t="s">
        <v>5</v>
      </c>
      <c r="C7957" s="4" t="s">
        <v>10</v>
      </c>
    </row>
    <row r="7958" spans="1:6">
      <c r="A7958" t="n">
        <v>59948</v>
      </c>
      <c r="B7958" s="26" t="n">
        <v>16</v>
      </c>
      <c r="C7958" s="7" t="n">
        <v>1500</v>
      </c>
    </row>
    <row r="7959" spans="1:6">
      <c r="A7959" t="s">
        <v>4</v>
      </c>
      <c r="B7959" s="4" t="s">
        <v>5</v>
      </c>
      <c r="C7959" s="4" t="s">
        <v>10</v>
      </c>
      <c r="D7959" s="4" t="s">
        <v>14</v>
      </c>
      <c r="E7959" s="4" t="s">
        <v>6</v>
      </c>
      <c r="F7959" s="4" t="s">
        <v>19</v>
      </c>
      <c r="G7959" s="4" t="s">
        <v>19</v>
      </c>
      <c r="H7959" s="4" t="s">
        <v>19</v>
      </c>
    </row>
    <row r="7960" spans="1:6">
      <c r="A7960" t="n">
        <v>59951</v>
      </c>
      <c r="B7960" s="40" t="n">
        <v>48</v>
      </c>
      <c r="C7960" s="7" t="n">
        <v>5340</v>
      </c>
      <c r="D7960" s="7" t="n">
        <v>0</v>
      </c>
      <c r="E7960" s="7" t="s">
        <v>614</v>
      </c>
      <c r="F7960" s="7" t="n">
        <v>1</v>
      </c>
      <c r="G7960" s="7" t="n">
        <v>1</v>
      </c>
      <c r="H7960" s="7" t="n">
        <v>0</v>
      </c>
    </row>
    <row r="7961" spans="1:6">
      <c r="A7961" t="s">
        <v>4</v>
      </c>
      <c r="B7961" s="4" t="s">
        <v>5</v>
      </c>
    </row>
    <row r="7962" spans="1:6">
      <c r="A7962" t="n">
        <v>59978</v>
      </c>
      <c r="B7962" s="5" t="n">
        <v>1</v>
      </c>
    </row>
    <row r="7963" spans="1:6" s="3" customFormat="1" customHeight="0">
      <c r="A7963" s="3" t="s">
        <v>2</v>
      </c>
      <c r="B7963" s="3" t="s">
        <v>615</v>
      </c>
    </row>
    <row r="7964" spans="1:6">
      <c r="A7964" t="s">
        <v>4</v>
      </c>
      <c r="B7964" s="4" t="s">
        <v>5</v>
      </c>
      <c r="C7964" s="4" t="s">
        <v>10</v>
      </c>
      <c r="D7964" s="4" t="s">
        <v>10</v>
      </c>
      <c r="E7964" s="4" t="s">
        <v>9</v>
      </c>
      <c r="F7964" s="4" t="s">
        <v>6</v>
      </c>
      <c r="G7964" s="4" t="s">
        <v>8</v>
      </c>
      <c r="H7964" s="4" t="s">
        <v>10</v>
      </c>
      <c r="I7964" s="4" t="s">
        <v>10</v>
      </c>
      <c r="J7964" s="4" t="s">
        <v>9</v>
      </c>
      <c r="K7964" s="4" t="s">
        <v>6</v>
      </c>
      <c r="L7964" s="4" t="s">
        <v>8</v>
      </c>
    </row>
    <row r="7965" spans="1:6">
      <c r="A7965" t="n">
        <v>59984</v>
      </c>
      <c r="B7965" s="88" t="n">
        <v>257</v>
      </c>
      <c r="C7965" s="7" t="n">
        <v>4</v>
      </c>
      <c r="D7965" s="7" t="n">
        <v>65533</v>
      </c>
      <c r="E7965" s="7" t="n">
        <v>2260</v>
      </c>
      <c r="F7965" s="7" t="s">
        <v>13</v>
      </c>
      <c r="G7965" s="7" t="n">
        <f t="normal" ca="1">32-LENB(INDIRECT(ADDRESS(7965,6)))</f>
        <v>0</v>
      </c>
      <c r="H7965" s="7" t="n">
        <v>0</v>
      </c>
      <c r="I7965" s="7" t="n">
        <v>65533</v>
      </c>
      <c r="J7965" s="7" t="n">
        <v>0</v>
      </c>
      <c r="K7965" s="7" t="s">
        <v>13</v>
      </c>
      <c r="L7965" s="7" t="n">
        <f t="normal" ca="1">32-LENB(INDIRECT(ADDRESS(7965,11)))</f>
        <v>0</v>
      </c>
    </row>
    <row r="7966" spans="1:6">
      <c r="A7966" t="s">
        <v>4</v>
      </c>
      <c r="B7966" s="4" t="s">
        <v>5</v>
      </c>
    </row>
    <row r="7967" spans="1:6">
      <c r="A7967" t="n">
        <v>60064</v>
      </c>
      <c r="B7967" s="5" t="n">
        <v>1</v>
      </c>
    </row>
    <row r="7968" spans="1:6" s="3" customFormat="1" customHeight="0">
      <c r="A7968" s="3" t="s">
        <v>2</v>
      </c>
      <c r="B7968" s="3" t="s">
        <v>616</v>
      </c>
    </row>
    <row r="7969" spans="1:12">
      <c r="A7969" t="s">
        <v>4</v>
      </c>
      <c r="B7969" s="4" t="s">
        <v>5</v>
      </c>
      <c r="C7969" s="4" t="s">
        <v>10</v>
      </c>
      <c r="D7969" s="4" t="s">
        <v>10</v>
      </c>
      <c r="E7969" s="4" t="s">
        <v>9</v>
      </c>
      <c r="F7969" s="4" t="s">
        <v>6</v>
      </c>
      <c r="G7969" s="4" t="s">
        <v>8</v>
      </c>
      <c r="H7969" s="4" t="s">
        <v>10</v>
      </c>
      <c r="I7969" s="4" t="s">
        <v>10</v>
      </c>
      <c r="J7969" s="4" t="s">
        <v>9</v>
      </c>
      <c r="K7969" s="4" t="s">
        <v>6</v>
      </c>
      <c r="L7969" s="4" t="s">
        <v>8</v>
      </c>
    </row>
    <row r="7970" spans="1:12">
      <c r="A7970" t="n">
        <v>60080</v>
      </c>
      <c r="B7970" s="88" t="n">
        <v>257</v>
      </c>
      <c r="C7970" s="7" t="n">
        <v>4</v>
      </c>
      <c r="D7970" s="7" t="n">
        <v>65533</v>
      </c>
      <c r="E7970" s="7" t="n">
        <v>10000</v>
      </c>
      <c r="F7970" s="7" t="s">
        <v>13</v>
      </c>
      <c r="G7970" s="7" t="n">
        <f t="normal" ca="1">32-LENB(INDIRECT(ADDRESS(7970,6)))</f>
        <v>0</v>
      </c>
      <c r="H7970" s="7" t="n">
        <v>0</v>
      </c>
      <c r="I7970" s="7" t="n">
        <v>65533</v>
      </c>
      <c r="J7970" s="7" t="n">
        <v>0</v>
      </c>
      <c r="K7970" s="7" t="s">
        <v>13</v>
      </c>
      <c r="L7970" s="7" t="n">
        <f t="normal" ca="1">32-LENB(INDIRECT(ADDRESS(7970,11)))</f>
        <v>0</v>
      </c>
    </row>
    <row r="7971" spans="1:12">
      <c r="A7971" t="s">
        <v>4</v>
      </c>
      <c r="B7971" s="4" t="s">
        <v>5</v>
      </c>
    </row>
    <row r="7972" spans="1:12">
      <c r="A7972" t="n">
        <v>60160</v>
      </c>
      <c r="B7972" s="5" t="n">
        <v>1</v>
      </c>
    </row>
    <row r="7973" spans="1:12" s="3" customFormat="1" customHeight="0">
      <c r="A7973" s="3" t="s">
        <v>2</v>
      </c>
      <c r="B7973" s="3" t="s">
        <v>617</v>
      </c>
    </row>
    <row r="7974" spans="1:12">
      <c r="A7974" t="s">
        <v>4</v>
      </c>
      <c r="B7974" s="4" t="s">
        <v>5</v>
      </c>
      <c r="C7974" s="4" t="s">
        <v>10</v>
      </c>
      <c r="D7974" s="4" t="s">
        <v>10</v>
      </c>
      <c r="E7974" s="4" t="s">
        <v>9</v>
      </c>
      <c r="F7974" s="4" t="s">
        <v>6</v>
      </c>
      <c r="G7974" s="4" t="s">
        <v>8</v>
      </c>
      <c r="H7974" s="4" t="s">
        <v>10</v>
      </c>
      <c r="I7974" s="4" t="s">
        <v>10</v>
      </c>
      <c r="J7974" s="4" t="s">
        <v>9</v>
      </c>
      <c r="K7974" s="4" t="s">
        <v>6</v>
      </c>
      <c r="L7974" s="4" t="s">
        <v>8</v>
      </c>
    </row>
    <row r="7975" spans="1:12">
      <c r="A7975" t="n">
        <v>60176</v>
      </c>
      <c r="B7975" s="88" t="n">
        <v>257</v>
      </c>
      <c r="C7975" s="7" t="n">
        <v>4</v>
      </c>
      <c r="D7975" s="7" t="n">
        <v>65533</v>
      </c>
      <c r="E7975" s="7" t="n">
        <v>10000</v>
      </c>
      <c r="F7975" s="7" t="s">
        <v>13</v>
      </c>
      <c r="G7975" s="7" t="n">
        <f t="normal" ca="1">32-LENB(INDIRECT(ADDRESS(7975,6)))</f>
        <v>0</v>
      </c>
      <c r="H7975" s="7" t="n">
        <v>0</v>
      </c>
      <c r="I7975" s="7" t="n">
        <v>65533</v>
      </c>
      <c r="J7975" s="7" t="n">
        <v>0</v>
      </c>
      <c r="K7975" s="7" t="s">
        <v>13</v>
      </c>
      <c r="L7975" s="7" t="n">
        <f t="normal" ca="1">32-LENB(INDIRECT(ADDRESS(7975,11)))</f>
        <v>0</v>
      </c>
    </row>
    <row r="7976" spans="1:12">
      <c r="A7976" t="s">
        <v>4</v>
      </c>
      <c r="B7976" s="4" t="s">
        <v>5</v>
      </c>
    </row>
    <row r="7977" spans="1:12">
      <c r="A7977" t="n">
        <v>60256</v>
      </c>
      <c r="B7977" s="5" t="n">
        <v>1</v>
      </c>
    </row>
    <row r="7978" spans="1:12" s="3" customFormat="1" customHeight="0">
      <c r="A7978" s="3" t="s">
        <v>2</v>
      </c>
      <c r="B7978" s="3" t="s">
        <v>618</v>
      </c>
    </row>
    <row r="7979" spans="1:12">
      <c r="A7979" t="s">
        <v>4</v>
      </c>
      <c r="B7979" s="4" t="s">
        <v>5</v>
      </c>
      <c r="C7979" s="4" t="s">
        <v>10</v>
      </c>
      <c r="D7979" s="4" t="s">
        <v>10</v>
      </c>
      <c r="E7979" s="4" t="s">
        <v>9</v>
      </c>
      <c r="F7979" s="4" t="s">
        <v>6</v>
      </c>
      <c r="G7979" s="4" t="s">
        <v>8</v>
      </c>
      <c r="H7979" s="4" t="s">
        <v>10</v>
      </c>
      <c r="I7979" s="4" t="s">
        <v>10</v>
      </c>
      <c r="J7979" s="4" t="s">
        <v>9</v>
      </c>
      <c r="K7979" s="4" t="s">
        <v>6</v>
      </c>
      <c r="L7979" s="4" t="s">
        <v>8</v>
      </c>
    </row>
    <row r="7980" spans="1:12">
      <c r="A7980" t="n">
        <v>60272</v>
      </c>
      <c r="B7980" s="88" t="n">
        <v>257</v>
      </c>
      <c r="C7980" s="7" t="n">
        <v>4</v>
      </c>
      <c r="D7980" s="7" t="n">
        <v>65533</v>
      </c>
      <c r="E7980" s="7" t="n">
        <v>10000</v>
      </c>
      <c r="F7980" s="7" t="s">
        <v>13</v>
      </c>
      <c r="G7980" s="7" t="n">
        <f t="normal" ca="1">32-LENB(INDIRECT(ADDRESS(7980,6)))</f>
        <v>0</v>
      </c>
      <c r="H7980" s="7" t="n">
        <v>0</v>
      </c>
      <c r="I7980" s="7" t="n">
        <v>65533</v>
      </c>
      <c r="J7980" s="7" t="n">
        <v>0</v>
      </c>
      <c r="K7980" s="7" t="s">
        <v>13</v>
      </c>
      <c r="L7980" s="7" t="n">
        <f t="normal" ca="1">32-LENB(INDIRECT(ADDRESS(7980,11)))</f>
        <v>0</v>
      </c>
    </row>
    <row r="7981" spans="1:12">
      <c r="A7981" t="s">
        <v>4</v>
      </c>
      <c r="B7981" s="4" t="s">
        <v>5</v>
      </c>
    </row>
    <row r="7982" spans="1:12">
      <c r="A7982" t="n">
        <v>60352</v>
      </c>
      <c r="B7982" s="5" t="n">
        <v>1</v>
      </c>
    </row>
    <row r="7983" spans="1:12" s="3" customFormat="1" customHeight="0">
      <c r="A7983" s="3" t="s">
        <v>2</v>
      </c>
      <c r="B7983" s="3" t="s">
        <v>619</v>
      </c>
    </row>
    <row r="7984" spans="1:12">
      <c r="A7984" t="s">
        <v>4</v>
      </c>
      <c r="B7984" s="4" t="s">
        <v>5</v>
      </c>
      <c r="C7984" s="4" t="s">
        <v>10</v>
      </c>
      <c r="D7984" s="4" t="s">
        <v>10</v>
      </c>
      <c r="E7984" s="4" t="s">
        <v>9</v>
      </c>
      <c r="F7984" s="4" t="s">
        <v>6</v>
      </c>
      <c r="G7984" s="4" t="s">
        <v>8</v>
      </c>
      <c r="H7984" s="4" t="s">
        <v>10</v>
      </c>
      <c r="I7984" s="4" t="s">
        <v>10</v>
      </c>
      <c r="J7984" s="4" t="s">
        <v>9</v>
      </c>
      <c r="K7984" s="4" t="s">
        <v>6</v>
      </c>
      <c r="L7984" s="4" t="s">
        <v>8</v>
      </c>
    </row>
    <row r="7985" spans="1:12">
      <c r="A7985" t="n">
        <v>60368</v>
      </c>
      <c r="B7985" s="88" t="n">
        <v>257</v>
      </c>
      <c r="C7985" s="7" t="n">
        <v>4</v>
      </c>
      <c r="D7985" s="7" t="n">
        <v>65533</v>
      </c>
      <c r="E7985" s="7" t="n">
        <v>10000</v>
      </c>
      <c r="F7985" s="7" t="s">
        <v>13</v>
      </c>
      <c r="G7985" s="7" t="n">
        <f t="normal" ca="1">32-LENB(INDIRECT(ADDRESS(7985,6)))</f>
        <v>0</v>
      </c>
      <c r="H7985" s="7" t="n">
        <v>0</v>
      </c>
      <c r="I7985" s="7" t="n">
        <v>65533</v>
      </c>
      <c r="J7985" s="7" t="n">
        <v>0</v>
      </c>
      <c r="K7985" s="7" t="s">
        <v>13</v>
      </c>
      <c r="L7985" s="7" t="n">
        <f t="normal" ca="1">32-LENB(INDIRECT(ADDRESS(7985,11)))</f>
        <v>0</v>
      </c>
    </row>
    <row r="7986" spans="1:12">
      <c r="A7986" t="s">
        <v>4</v>
      </c>
      <c r="B7986" s="4" t="s">
        <v>5</v>
      </c>
    </row>
    <row r="7987" spans="1:12">
      <c r="A7987" t="n">
        <v>60448</v>
      </c>
      <c r="B7987" s="5" t="n">
        <v>1</v>
      </c>
    </row>
    <row r="7988" spans="1:12" s="3" customFormat="1" customHeight="0">
      <c r="A7988" s="3" t="s">
        <v>2</v>
      </c>
      <c r="B7988" s="3" t="s">
        <v>620</v>
      </c>
    </row>
    <row r="7989" spans="1:12">
      <c r="A7989" t="s">
        <v>4</v>
      </c>
      <c r="B7989" s="4" t="s">
        <v>5</v>
      </c>
      <c r="C7989" s="4" t="s">
        <v>10</v>
      </c>
      <c r="D7989" s="4" t="s">
        <v>10</v>
      </c>
      <c r="E7989" s="4" t="s">
        <v>9</v>
      </c>
      <c r="F7989" s="4" t="s">
        <v>6</v>
      </c>
      <c r="G7989" s="4" t="s">
        <v>8</v>
      </c>
      <c r="H7989" s="4" t="s">
        <v>10</v>
      </c>
      <c r="I7989" s="4" t="s">
        <v>10</v>
      </c>
      <c r="J7989" s="4" t="s">
        <v>9</v>
      </c>
      <c r="K7989" s="4" t="s">
        <v>6</v>
      </c>
      <c r="L7989" s="4" t="s">
        <v>8</v>
      </c>
    </row>
    <row r="7990" spans="1:12">
      <c r="A7990" t="n">
        <v>60464</v>
      </c>
      <c r="B7990" s="88" t="n">
        <v>257</v>
      </c>
      <c r="C7990" s="7" t="n">
        <v>4</v>
      </c>
      <c r="D7990" s="7" t="n">
        <v>65533</v>
      </c>
      <c r="E7990" s="7" t="n">
        <v>2260</v>
      </c>
      <c r="F7990" s="7" t="s">
        <v>13</v>
      </c>
      <c r="G7990" s="7" t="n">
        <f t="normal" ca="1">32-LENB(INDIRECT(ADDRESS(7990,6)))</f>
        <v>0</v>
      </c>
      <c r="H7990" s="7" t="n">
        <v>0</v>
      </c>
      <c r="I7990" s="7" t="n">
        <v>65533</v>
      </c>
      <c r="J7990" s="7" t="n">
        <v>0</v>
      </c>
      <c r="K7990" s="7" t="s">
        <v>13</v>
      </c>
      <c r="L7990" s="7" t="n">
        <f t="normal" ca="1">32-LENB(INDIRECT(ADDRESS(7990,11)))</f>
        <v>0</v>
      </c>
    </row>
    <row r="7991" spans="1:12">
      <c r="A7991" t="s">
        <v>4</v>
      </c>
      <c r="B7991" s="4" t="s">
        <v>5</v>
      </c>
    </row>
    <row r="7992" spans="1:12">
      <c r="A7992" t="n">
        <v>60544</v>
      </c>
      <c r="B7992" s="5" t="n">
        <v>1</v>
      </c>
    </row>
    <row r="7993" spans="1:12" s="3" customFormat="1" customHeight="0">
      <c r="A7993" s="3" t="s">
        <v>2</v>
      </c>
      <c r="B7993" s="3" t="s">
        <v>621</v>
      </c>
    </row>
    <row r="7994" spans="1:12">
      <c r="A7994" t="s">
        <v>4</v>
      </c>
      <c r="B7994" s="4" t="s">
        <v>5</v>
      </c>
      <c r="C7994" s="4" t="s">
        <v>10</v>
      </c>
      <c r="D7994" s="4" t="s">
        <v>10</v>
      </c>
      <c r="E7994" s="4" t="s">
        <v>9</v>
      </c>
      <c r="F7994" s="4" t="s">
        <v>6</v>
      </c>
      <c r="G7994" s="4" t="s">
        <v>8</v>
      </c>
      <c r="H7994" s="4" t="s">
        <v>10</v>
      </c>
      <c r="I7994" s="4" t="s">
        <v>10</v>
      </c>
      <c r="J7994" s="4" t="s">
        <v>9</v>
      </c>
      <c r="K7994" s="4" t="s">
        <v>6</v>
      </c>
      <c r="L7994" s="4" t="s">
        <v>8</v>
      </c>
    </row>
    <row r="7995" spans="1:12">
      <c r="A7995" t="n">
        <v>60560</v>
      </c>
      <c r="B7995" s="88" t="n">
        <v>257</v>
      </c>
      <c r="C7995" s="7" t="n">
        <v>4</v>
      </c>
      <c r="D7995" s="7" t="n">
        <v>65533</v>
      </c>
      <c r="E7995" s="7" t="n">
        <v>10005</v>
      </c>
      <c r="F7995" s="7" t="s">
        <v>13</v>
      </c>
      <c r="G7995" s="7" t="n">
        <f t="normal" ca="1">32-LENB(INDIRECT(ADDRESS(7995,6)))</f>
        <v>0</v>
      </c>
      <c r="H7995" s="7" t="n">
        <v>0</v>
      </c>
      <c r="I7995" s="7" t="n">
        <v>65533</v>
      </c>
      <c r="J7995" s="7" t="n">
        <v>0</v>
      </c>
      <c r="K7995" s="7" t="s">
        <v>13</v>
      </c>
      <c r="L7995" s="7" t="n">
        <f t="normal" ca="1">32-LENB(INDIRECT(ADDRESS(7995,11)))</f>
        <v>0</v>
      </c>
    </row>
    <row r="7996" spans="1:12">
      <c r="A7996" t="s">
        <v>4</v>
      </c>
      <c r="B7996" s="4" t="s">
        <v>5</v>
      </c>
    </row>
    <row r="7997" spans="1:12">
      <c r="A7997" t="n">
        <v>60640</v>
      </c>
      <c r="B7997" s="5" t="n">
        <v>1</v>
      </c>
    </row>
    <row r="7998" spans="1:12" s="3" customFormat="1" customHeight="0">
      <c r="A7998" s="3" t="s">
        <v>2</v>
      </c>
      <c r="B7998" s="3" t="s">
        <v>622</v>
      </c>
    </row>
    <row r="7999" spans="1:12">
      <c r="A7999" t="s">
        <v>4</v>
      </c>
      <c r="B7999" s="4" t="s">
        <v>5</v>
      </c>
      <c r="C7999" s="4" t="s">
        <v>10</v>
      </c>
      <c r="D7999" s="4" t="s">
        <v>10</v>
      </c>
      <c r="E7999" s="4" t="s">
        <v>9</v>
      </c>
      <c r="F7999" s="4" t="s">
        <v>6</v>
      </c>
      <c r="G7999" s="4" t="s">
        <v>8</v>
      </c>
      <c r="H7999" s="4" t="s">
        <v>10</v>
      </c>
      <c r="I7999" s="4" t="s">
        <v>10</v>
      </c>
      <c r="J7999" s="4" t="s">
        <v>9</v>
      </c>
      <c r="K7999" s="4" t="s">
        <v>6</v>
      </c>
      <c r="L7999" s="4" t="s">
        <v>8</v>
      </c>
    </row>
    <row r="8000" spans="1:12">
      <c r="A8000" t="n">
        <v>60656</v>
      </c>
      <c r="B8000" s="88" t="n">
        <v>257</v>
      </c>
      <c r="C8000" s="7" t="n">
        <v>4</v>
      </c>
      <c r="D8000" s="7" t="n">
        <v>65533</v>
      </c>
      <c r="E8000" s="7" t="n">
        <v>10005</v>
      </c>
      <c r="F8000" s="7" t="s">
        <v>13</v>
      </c>
      <c r="G8000" s="7" t="n">
        <f t="normal" ca="1">32-LENB(INDIRECT(ADDRESS(8000,6)))</f>
        <v>0</v>
      </c>
      <c r="H8000" s="7" t="n">
        <v>0</v>
      </c>
      <c r="I8000" s="7" t="n">
        <v>65533</v>
      </c>
      <c r="J8000" s="7" t="n">
        <v>0</v>
      </c>
      <c r="K8000" s="7" t="s">
        <v>13</v>
      </c>
      <c r="L8000" s="7" t="n">
        <f t="normal" ca="1">32-LENB(INDIRECT(ADDRESS(8000,11)))</f>
        <v>0</v>
      </c>
    </row>
    <row r="8001" spans="1:12">
      <c r="A8001" t="s">
        <v>4</v>
      </c>
      <c r="B8001" s="4" t="s">
        <v>5</v>
      </c>
    </row>
    <row r="8002" spans="1:12">
      <c r="A8002" t="n">
        <v>60736</v>
      </c>
      <c r="B8002" s="5" t="n">
        <v>1</v>
      </c>
    </row>
    <row r="8003" spans="1:12" s="3" customFormat="1" customHeight="0">
      <c r="A8003" s="3" t="s">
        <v>2</v>
      </c>
      <c r="B8003" s="3" t="s">
        <v>623</v>
      </c>
    </row>
    <row r="8004" spans="1:12">
      <c r="A8004" t="s">
        <v>4</v>
      </c>
      <c r="B8004" s="4" t="s">
        <v>5</v>
      </c>
      <c r="C8004" s="4" t="s">
        <v>10</v>
      </c>
      <c r="D8004" s="4" t="s">
        <v>10</v>
      </c>
      <c r="E8004" s="4" t="s">
        <v>9</v>
      </c>
      <c r="F8004" s="4" t="s">
        <v>6</v>
      </c>
      <c r="G8004" s="4" t="s">
        <v>8</v>
      </c>
      <c r="H8004" s="4" t="s">
        <v>10</v>
      </c>
      <c r="I8004" s="4" t="s">
        <v>10</v>
      </c>
      <c r="J8004" s="4" t="s">
        <v>9</v>
      </c>
      <c r="K8004" s="4" t="s">
        <v>6</v>
      </c>
      <c r="L8004" s="4" t="s">
        <v>8</v>
      </c>
    </row>
    <row r="8005" spans="1:12">
      <c r="A8005" t="n">
        <v>60752</v>
      </c>
      <c r="B8005" s="88" t="n">
        <v>257</v>
      </c>
      <c r="C8005" s="7" t="n">
        <v>4</v>
      </c>
      <c r="D8005" s="7" t="n">
        <v>65533</v>
      </c>
      <c r="E8005" s="7" t="n">
        <v>10005</v>
      </c>
      <c r="F8005" s="7" t="s">
        <v>13</v>
      </c>
      <c r="G8005" s="7" t="n">
        <f t="normal" ca="1">32-LENB(INDIRECT(ADDRESS(8005,6)))</f>
        <v>0</v>
      </c>
      <c r="H8005" s="7" t="n">
        <v>0</v>
      </c>
      <c r="I8005" s="7" t="n">
        <v>65533</v>
      </c>
      <c r="J8005" s="7" t="n">
        <v>0</v>
      </c>
      <c r="K8005" s="7" t="s">
        <v>13</v>
      </c>
      <c r="L8005" s="7" t="n">
        <f t="normal" ca="1">32-LENB(INDIRECT(ADDRESS(8005,11)))</f>
        <v>0</v>
      </c>
    </row>
    <row r="8006" spans="1:12">
      <c r="A8006" t="s">
        <v>4</v>
      </c>
      <c r="B8006" s="4" t="s">
        <v>5</v>
      </c>
    </row>
    <row r="8007" spans="1:12">
      <c r="A8007" t="n">
        <v>60832</v>
      </c>
      <c r="B8007" s="5" t="n">
        <v>1</v>
      </c>
    </row>
    <row r="8008" spans="1:12" s="3" customFormat="1" customHeight="0">
      <c r="A8008" s="3" t="s">
        <v>2</v>
      </c>
      <c r="B8008" s="3" t="s">
        <v>624</v>
      </c>
    </row>
    <row r="8009" spans="1:12">
      <c r="A8009" t="s">
        <v>4</v>
      </c>
      <c r="B8009" s="4" t="s">
        <v>5</v>
      </c>
      <c r="C8009" s="4" t="s">
        <v>10</v>
      </c>
      <c r="D8009" s="4" t="s">
        <v>10</v>
      </c>
      <c r="E8009" s="4" t="s">
        <v>9</v>
      </c>
      <c r="F8009" s="4" t="s">
        <v>6</v>
      </c>
      <c r="G8009" s="4" t="s">
        <v>8</v>
      </c>
      <c r="H8009" s="4" t="s">
        <v>10</v>
      </c>
      <c r="I8009" s="4" t="s">
        <v>10</v>
      </c>
      <c r="J8009" s="4" t="s">
        <v>9</v>
      </c>
      <c r="K8009" s="4" t="s">
        <v>6</v>
      </c>
      <c r="L8009" s="4" t="s">
        <v>8</v>
      </c>
    </row>
    <row r="8010" spans="1:12">
      <c r="A8010" t="n">
        <v>60848</v>
      </c>
      <c r="B8010" s="88" t="n">
        <v>257</v>
      </c>
      <c r="C8010" s="7" t="n">
        <v>4</v>
      </c>
      <c r="D8010" s="7" t="n">
        <v>65533</v>
      </c>
      <c r="E8010" s="7" t="n">
        <v>1901</v>
      </c>
      <c r="F8010" s="7" t="s">
        <v>13</v>
      </c>
      <c r="G8010" s="7" t="n">
        <f t="normal" ca="1">32-LENB(INDIRECT(ADDRESS(8010,6)))</f>
        <v>0</v>
      </c>
      <c r="H8010" s="7" t="n">
        <v>0</v>
      </c>
      <c r="I8010" s="7" t="n">
        <v>65533</v>
      </c>
      <c r="J8010" s="7" t="n">
        <v>0</v>
      </c>
      <c r="K8010" s="7" t="s">
        <v>13</v>
      </c>
      <c r="L8010" s="7" t="n">
        <f t="normal" ca="1">32-LENB(INDIRECT(ADDRESS(8010,11)))</f>
        <v>0</v>
      </c>
    </row>
    <row r="8011" spans="1:12">
      <c r="A8011" t="s">
        <v>4</v>
      </c>
      <c r="B8011" s="4" t="s">
        <v>5</v>
      </c>
    </row>
    <row r="8012" spans="1:12">
      <c r="A8012" t="n">
        <v>60928</v>
      </c>
      <c r="B8012" s="5" t="n">
        <v>1</v>
      </c>
    </row>
    <row r="8013" spans="1:12" s="3" customFormat="1" customHeight="0">
      <c r="A8013" s="3" t="s">
        <v>2</v>
      </c>
      <c r="B8013" s="3" t="s">
        <v>625</v>
      </c>
    </row>
    <row r="8014" spans="1:12">
      <c r="A8014" t="s">
        <v>4</v>
      </c>
      <c r="B8014" s="4" t="s">
        <v>5</v>
      </c>
      <c r="C8014" s="4" t="s">
        <v>10</v>
      </c>
      <c r="D8014" s="4" t="s">
        <v>10</v>
      </c>
      <c r="E8014" s="4" t="s">
        <v>9</v>
      </c>
      <c r="F8014" s="4" t="s">
        <v>6</v>
      </c>
      <c r="G8014" s="4" t="s">
        <v>8</v>
      </c>
      <c r="H8014" s="4" t="s">
        <v>10</v>
      </c>
      <c r="I8014" s="4" t="s">
        <v>10</v>
      </c>
      <c r="J8014" s="4" t="s">
        <v>9</v>
      </c>
      <c r="K8014" s="4" t="s">
        <v>6</v>
      </c>
      <c r="L8014" s="4" t="s">
        <v>8</v>
      </c>
    </row>
    <row r="8015" spans="1:12">
      <c r="A8015" t="n">
        <v>60944</v>
      </c>
      <c r="B8015" s="88" t="n">
        <v>257</v>
      </c>
      <c r="C8015" s="7" t="n">
        <v>4</v>
      </c>
      <c r="D8015" s="7" t="n">
        <v>65533</v>
      </c>
      <c r="E8015" s="7" t="n">
        <v>1901</v>
      </c>
      <c r="F8015" s="7" t="s">
        <v>13</v>
      </c>
      <c r="G8015" s="7" t="n">
        <f t="normal" ca="1">32-LENB(INDIRECT(ADDRESS(8015,6)))</f>
        <v>0</v>
      </c>
      <c r="H8015" s="7" t="n">
        <v>0</v>
      </c>
      <c r="I8015" s="7" t="n">
        <v>65533</v>
      </c>
      <c r="J8015" s="7" t="n">
        <v>0</v>
      </c>
      <c r="K8015" s="7" t="s">
        <v>13</v>
      </c>
      <c r="L8015" s="7" t="n">
        <f t="normal" ca="1">32-LENB(INDIRECT(ADDRESS(8015,11)))</f>
        <v>0</v>
      </c>
    </row>
    <row r="8016" spans="1:12">
      <c r="A8016" t="s">
        <v>4</v>
      </c>
      <c r="B8016" s="4" t="s">
        <v>5</v>
      </c>
    </row>
    <row r="8017" spans="1:12">
      <c r="A8017" t="n">
        <v>61024</v>
      </c>
      <c r="B8017" s="5" t="n">
        <v>1</v>
      </c>
    </row>
    <row r="8018" spans="1:12" s="3" customFormat="1" customHeight="0">
      <c r="A8018" s="3" t="s">
        <v>2</v>
      </c>
      <c r="B8018" s="3" t="s">
        <v>626</v>
      </c>
    </row>
    <row r="8019" spans="1:12">
      <c r="A8019" t="s">
        <v>4</v>
      </c>
      <c r="B8019" s="4" t="s">
        <v>5</v>
      </c>
      <c r="C8019" s="4" t="s">
        <v>10</v>
      </c>
      <c r="D8019" s="4" t="s">
        <v>10</v>
      </c>
      <c r="E8019" s="4" t="s">
        <v>9</v>
      </c>
      <c r="F8019" s="4" t="s">
        <v>6</v>
      </c>
      <c r="G8019" s="4" t="s">
        <v>8</v>
      </c>
      <c r="H8019" s="4" t="s">
        <v>10</v>
      </c>
      <c r="I8019" s="4" t="s">
        <v>10</v>
      </c>
      <c r="J8019" s="4" t="s">
        <v>9</v>
      </c>
      <c r="K8019" s="4" t="s">
        <v>6</v>
      </c>
      <c r="L8019" s="4" t="s">
        <v>8</v>
      </c>
    </row>
    <row r="8020" spans="1:12">
      <c r="A8020" t="n">
        <v>61040</v>
      </c>
      <c r="B8020" s="88" t="n">
        <v>257</v>
      </c>
      <c r="C8020" s="7" t="n">
        <v>4</v>
      </c>
      <c r="D8020" s="7" t="n">
        <v>65533</v>
      </c>
      <c r="E8020" s="7" t="n">
        <v>1901</v>
      </c>
      <c r="F8020" s="7" t="s">
        <v>13</v>
      </c>
      <c r="G8020" s="7" t="n">
        <f t="normal" ca="1">32-LENB(INDIRECT(ADDRESS(8020,6)))</f>
        <v>0</v>
      </c>
      <c r="H8020" s="7" t="n">
        <v>0</v>
      </c>
      <c r="I8020" s="7" t="n">
        <v>65533</v>
      </c>
      <c r="J8020" s="7" t="n">
        <v>0</v>
      </c>
      <c r="K8020" s="7" t="s">
        <v>13</v>
      </c>
      <c r="L8020" s="7" t="n">
        <f t="normal" ca="1">32-LENB(INDIRECT(ADDRESS(8020,11)))</f>
        <v>0</v>
      </c>
    </row>
    <row r="8021" spans="1:12">
      <c r="A8021" t="s">
        <v>4</v>
      </c>
      <c r="B8021" s="4" t="s">
        <v>5</v>
      </c>
    </row>
    <row r="8022" spans="1:12">
      <c r="A8022" t="n">
        <v>61120</v>
      </c>
      <c r="B8022" s="5" t="n">
        <v>1</v>
      </c>
    </row>
    <row r="8023" spans="1:12" s="3" customFormat="1" customHeight="0">
      <c r="A8023" s="3" t="s">
        <v>2</v>
      </c>
      <c r="B8023" s="3" t="s">
        <v>627</v>
      </c>
    </row>
    <row r="8024" spans="1:12">
      <c r="A8024" t="s">
        <v>4</v>
      </c>
      <c r="B8024" s="4" t="s">
        <v>5</v>
      </c>
      <c r="C8024" s="4" t="s">
        <v>10</v>
      </c>
      <c r="D8024" s="4" t="s">
        <v>10</v>
      </c>
      <c r="E8024" s="4" t="s">
        <v>9</v>
      </c>
      <c r="F8024" s="4" t="s">
        <v>6</v>
      </c>
      <c r="G8024" s="4" t="s">
        <v>8</v>
      </c>
      <c r="H8024" s="4" t="s">
        <v>10</v>
      </c>
      <c r="I8024" s="4" t="s">
        <v>10</v>
      </c>
      <c r="J8024" s="4" t="s">
        <v>9</v>
      </c>
      <c r="K8024" s="4" t="s">
        <v>6</v>
      </c>
      <c r="L8024" s="4" t="s">
        <v>8</v>
      </c>
      <c r="M8024" s="4" t="s">
        <v>10</v>
      </c>
      <c r="N8024" s="4" t="s">
        <v>10</v>
      </c>
      <c r="O8024" s="4" t="s">
        <v>9</v>
      </c>
      <c r="P8024" s="4" t="s">
        <v>6</v>
      </c>
      <c r="Q8024" s="4" t="s">
        <v>8</v>
      </c>
      <c r="R8024" s="4" t="s">
        <v>10</v>
      </c>
      <c r="S8024" s="4" t="s">
        <v>10</v>
      </c>
      <c r="T8024" s="4" t="s">
        <v>9</v>
      </c>
      <c r="U8024" s="4" t="s">
        <v>6</v>
      </c>
      <c r="V8024" s="4" t="s">
        <v>8</v>
      </c>
      <c r="W8024" s="4" t="s">
        <v>10</v>
      </c>
      <c r="X8024" s="4" t="s">
        <v>10</v>
      </c>
      <c r="Y8024" s="4" t="s">
        <v>9</v>
      </c>
      <c r="Z8024" s="4" t="s">
        <v>6</v>
      </c>
      <c r="AA8024" s="4" t="s">
        <v>8</v>
      </c>
      <c r="AB8024" s="4" t="s">
        <v>10</v>
      </c>
      <c r="AC8024" s="4" t="s">
        <v>10</v>
      </c>
      <c r="AD8024" s="4" t="s">
        <v>9</v>
      </c>
      <c r="AE8024" s="4" t="s">
        <v>6</v>
      </c>
      <c r="AF8024" s="4" t="s">
        <v>8</v>
      </c>
      <c r="AG8024" s="4" t="s">
        <v>10</v>
      </c>
      <c r="AH8024" s="4" t="s">
        <v>10</v>
      </c>
      <c r="AI8024" s="4" t="s">
        <v>9</v>
      </c>
      <c r="AJ8024" s="4" t="s">
        <v>6</v>
      </c>
      <c r="AK8024" s="4" t="s">
        <v>8</v>
      </c>
      <c r="AL8024" s="4" t="s">
        <v>10</v>
      </c>
      <c r="AM8024" s="4" t="s">
        <v>10</v>
      </c>
      <c r="AN8024" s="4" t="s">
        <v>9</v>
      </c>
      <c r="AO8024" s="4" t="s">
        <v>6</v>
      </c>
      <c r="AP8024" s="4" t="s">
        <v>8</v>
      </c>
      <c r="AQ8024" s="4" t="s">
        <v>10</v>
      </c>
      <c r="AR8024" s="4" t="s">
        <v>10</v>
      </c>
      <c r="AS8024" s="4" t="s">
        <v>9</v>
      </c>
      <c r="AT8024" s="4" t="s">
        <v>6</v>
      </c>
      <c r="AU8024" s="4" t="s">
        <v>8</v>
      </c>
      <c r="AV8024" s="4" t="s">
        <v>10</v>
      </c>
      <c r="AW8024" s="4" t="s">
        <v>10</v>
      </c>
      <c r="AX8024" s="4" t="s">
        <v>9</v>
      </c>
      <c r="AY8024" s="4" t="s">
        <v>6</v>
      </c>
      <c r="AZ8024" s="4" t="s">
        <v>8</v>
      </c>
      <c r="BA8024" s="4" t="s">
        <v>10</v>
      </c>
      <c r="BB8024" s="4" t="s">
        <v>10</v>
      </c>
      <c r="BC8024" s="4" t="s">
        <v>9</v>
      </c>
      <c r="BD8024" s="4" t="s">
        <v>6</v>
      </c>
      <c r="BE8024" s="4" t="s">
        <v>8</v>
      </c>
      <c r="BF8024" s="4" t="s">
        <v>10</v>
      </c>
      <c r="BG8024" s="4" t="s">
        <v>10</v>
      </c>
      <c r="BH8024" s="4" t="s">
        <v>9</v>
      </c>
      <c r="BI8024" s="4" t="s">
        <v>6</v>
      </c>
      <c r="BJ8024" s="4" t="s">
        <v>8</v>
      </c>
      <c r="BK8024" s="4" t="s">
        <v>10</v>
      </c>
      <c r="BL8024" s="4" t="s">
        <v>10</v>
      </c>
      <c r="BM8024" s="4" t="s">
        <v>9</v>
      </c>
      <c r="BN8024" s="4" t="s">
        <v>6</v>
      </c>
      <c r="BO8024" s="4" t="s">
        <v>8</v>
      </c>
      <c r="BP8024" s="4" t="s">
        <v>10</v>
      </c>
      <c r="BQ8024" s="4" t="s">
        <v>10</v>
      </c>
      <c r="BR8024" s="4" t="s">
        <v>9</v>
      </c>
      <c r="BS8024" s="4" t="s">
        <v>6</v>
      </c>
      <c r="BT8024" s="4" t="s">
        <v>8</v>
      </c>
      <c r="BU8024" s="4" t="s">
        <v>10</v>
      </c>
      <c r="BV8024" s="4" t="s">
        <v>10</v>
      </c>
      <c r="BW8024" s="4" t="s">
        <v>9</v>
      </c>
      <c r="BX8024" s="4" t="s">
        <v>6</v>
      </c>
      <c r="BY8024" s="4" t="s">
        <v>8</v>
      </c>
      <c r="BZ8024" s="4" t="s">
        <v>10</v>
      </c>
      <c r="CA8024" s="4" t="s">
        <v>10</v>
      </c>
      <c r="CB8024" s="4" t="s">
        <v>9</v>
      </c>
      <c r="CC8024" s="4" t="s">
        <v>6</v>
      </c>
      <c r="CD8024" s="4" t="s">
        <v>8</v>
      </c>
      <c r="CE8024" s="4" t="s">
        <v>10</v>
      </c>
      <c r="CF8024" s="4" t="s">
        <v>10</v>
      </c>
      <c r="CG8024" s="4" t="s">
        <v>9</v>
      </c>
      <c r="CH8024" s="4" t="s">
        <v>6</v>
      </c>
      <c r="CI8024" s="4" t="s">
        <v>8</v>
      </c>
      <c r="CJ8024" s="4" t="s">
        <v>10</v>
      </c>
      <c r="CK8024" s="4" t="s">
        <v>10</v>
      </c>
      <c r="CL8024" s="4" t="s">
        <v>9</v>
      </c>
      <c r="CM8024" s="4" t="s">
        <v>6</v>
      </c>
      <c r="CN8024" s="4" t="s">
        <v>8</v>
      </c>
      <c r="CO8024" s="4" t="s">
        <v>10</v>
      </c>
      <c r="CP8024" s="4" t="s">
        <v>10</v>
      </c>
      <c r="CQ8024" s="4" t="s">
        <v>9</v>
      </c>
      <c r="CR8024" s="4" t="s">
        <v>6</v>
      </c>
      <c r="CS8024" s="4" t="s">
        <v>8</v>
      </c>
      <c r="CT8024" s="4" t="s">
        <v>10</v>
      </c>
      <c r="CU8024" s="4" t="s">
        <v>10</v>
      </c>
      <c r="CV8024" s="4" t="s">
        <v>9</v>
      </c>
      <c r="CW8024" s="4" t="s">
        <v>6</v>
      </c>
      <c r="CX8024" s="4" t="s">
        <v>8</v>
      </c>
      <c r="CY8024" s="4" t="s">
        <v>10</v>
      </c>
      <c r="CZ8024" s="4" t="s">
        <v>10</v>
      </c>
      <c r="DA8024" s="4" t="s">
        <v>9</v>
      </c>
      <c r="DB8024" s="4" t="s">
        <v>6</v>
      </c>
      <c r="DC8024" s="4" t="s">
        <v>8</v>
      </c>
      <c r="DD8024" s="4" t="s">
        <v>10</v>
      </c>
      <c r="DE8024" s="4" t="s">
        <v>10</v>
      </c>
      <c r="DF8024" s="4" t="s">
        <v>9</v>
      </c>
      <c r="DG8024" s="4" t="s">
        <v>6</v>
      </c>
      <c r="DH8024" s="4" t="s">
        <v>8</v>
      </c>
      <c r="DI8024" s="4" t="s">
        <v>10</v>
      </c>
      <c r="DJ8024" s="4" t="s">
        <v>10</v>
      </c>
      <c r="DK8024" s="4" t="s">
        <v>9</v>
      </c>
      <c r="DL8024" s="4" t="s">
        <v>6</v>
      </c>
      <c r="DM8024" s="4" t="s">
        <v>8</v>
      </c>
      <c r="DN8024" s="4" t="s">
        <v>10</v>
      </c>
      <c r="DO8024" s="4" t="s">
        <v>10</v>
      </c>
      <c r="DP8024" s="4" t="s">
        <v>9</v>
      </c>
      <c r="DQ8024" s="4" t="s">
        <v>6</v>
      </c>
      <c r="DR8024" s="4" t="s">
        <v>8</v>
      </c>
      <c r="DS8024" s="4" t="s">
        <v>10</v>
      </c>
      <c r="DT8024" s="4" t="s">
        <v>10</v>
      </c>
      <c r="DU8024" s="4" t="s">
        <v>9</v>
      </c>
      <c r="DV8024" s="4" t="s">
        <v>6</v>
      </c>
      <c r="DW8024" s="4" t="s">
        <v>8</v>
      </c>
      <c r="DX8024" s="4" t="s">
        <v>10</v>
      </c>
      <c r="DY8024" s="4" t="s">
        <v>10</v>
      </c>
      <c r="DZ8024" s="4" t="s">
        <v>9</v>
      </c>
      <c r="EA8024" s="4" t="s">
        <v>6</v>
      </c>
      <c r="EB8024" s="4" t="s">
        <v>8</v>
      </c>
      <c r="EC8024" s="4" t="s">
        <v>10</v>
      </c>
      <c r="ED8024" s="4" t="s">
        <v>10</v>
      </c>
      <c r="EE8024" s="4" t="s">
        <v>9</v>
      </c>
      <c r="EF8024" s="4" t="s">
        <v>6</v>
      </c>
      <c r="EG8024" s="4" t="s">
        <v>8</v>
      </c>
      <c r="EH8024" s="4" t="s">
        <v>10</v>
      </c>
      <c r="EI8024" s="4" t="s">
        <v>10</v>
      </c>
      <c r="EJ8024" s="4" t="s">
        <v>9</v>
      </c>
      <c r="EK8024" s="4" t="s">
        <v>6</v>
      </c>
      <c r="EL8024" s="4" t="s">
        <v>8</v>
      </c>
      <c r="EM8024" s="4" t="s">
        <v>10</v>
      </c>
      <c r="EN8024" s="4" t="s">
        <v>10</v>
      </c>
      <c r="EO8024" s="4" t="s">
        <v>9</v>
      </c>
      <c r="EP8024" s="4" t="s">
        <v>6</v>
      </c>
      <c r="EQ8024" s="4" t="s">
        <v>8</v>
      </c>
      <c r="ER8024" s="4" t="s">
        <v>10</v>
      </c>
      <c r="ES8024" s="4" t="s">
        <v>10</v>
      </c>
      <c r="ET8024" s="4" t="s">
        <v>9</v>
      </c>
      <c r="EU8024" s="4" t="s">
        <v>6</v>
      </c>
      <c r="EV8024" s="4" t="s">
        <v>8</v>
      </c>
      <c r="EW8024" s="4" t="s">
        <v>10</v>
      </c>
      <c r="EX8024" s="4" t="s">
        <v>10</v>
      </c>
      <c r="EY8024" s="4" t="s">
        <v>9</v>
      </c>
      <c r="EZ8024" s="4" t="s">
        <v>6</v>
      </c>
      <c r="FA8024" s="4" t="s">
        <v>8</v>
      </c>
      <c r="FB8024" s="4" t="s">
        <v>10</v>
      </c>
      <c r="FC8024" s="4" t="s">
        <v>10</v>
      </c>
      <c r="FD8024" s="4" t="s">
        <v>9</v>
      </c>
      <c r="FE8024" s="4" t="s">
        <v>6</v>
      </c>
      <c r="FF8024" s="4" t="s">
        <v>8</v>
      </c>
      <c r="FG8024" s="4" t="s">
        <v>10</v>
      </c>
      <c r="FH8024" s="4" t="s">
        <v>10</v>
      </c>
      <c r="FI8024" s="4" t="s">
        <v>9</v>
      </c>
      <c r="FJ8024" s="4" t="s">
        <v>6</v>
      </c>
      <c r="FK8024" s="4" t="s">
        <v>8</v>
      </c>
      <c r="FL8024" s="4" t="s">
        <v>10</v>
      </c>
      <c r="FM8024" s="4" t="s">
        <v>10</v>
      </c>
      <c r="FN8024" s="4" t="s">
        <v>9</v>
      </c>
      <c r="FO8024" s="4" t="s">
        <v>6</v>
      </c>
      <c r="FP8024" s="4" t="s">
        <v>8</v>
      </c>
      <c r="FQ8024" s="4" t="s">
        <v>10</v>
      </c>
      <c r="FR8024" s="4" t="s">
        <v>10</v>
      </c>
      <c r="FS8024" s="4" t="s">
        <v>9</v>
      </c>
      <c r="FT8024" s="4" t="s">
        <v>6</v>
      </c>
      <c r="FU8024" s="4" t="s">
        <v>8</v>
      </c>
      <c r="FV8024" s="4" t="s">
        <v>10</v>
      </c>
      <c r="FW8024" s="4" t="s">
        <v>10</v>
      </c>
      <c r="FX8024" s="4" t="s">
        <v>9</v>
      </c>
      <c r="FY8024" s="4" t="s">
        <v>6</v>
      </c>
      <c r="FZ8024" s="4" t="s">
        <v>8</v>
      </c>
      <c r="GA8024" s="4" t="s">
        <v>10</v>
      </c>
      <c r="GB8024" s="4" t="s">
        <v>10</v>
      </c>
      <c r="GC8024" s="4" t="s">
        <v>9</v>
      </c>
      <c r="GD8024" s="4" t="s">
        <v>6</v>
      </c>
      <c r="GE8024" s="4" t="s">
        <v>8</v>
      </c>
      <c r="GF8024" s="4" t="s">
        <v>10</v>
      </c>
      <c r="GG8024" s="4" t="s">
        <v>10</v>
      </c>
      <c r="GH8024" s="4" t="s">
        <v>9</v>
      </c>
      <c r="GI8024" s="4" t="s">
        <v>6</v>
      </c>
      <c r="GJ8024" s="4" t="s">
        <v>8</v>
      </c>
      <c r="GK8024" s="4" t="s">
        <v>10</v>
      </c>
      <c r="GL8024" s="4" t="s">
        <v>10</v>
      </c>
      <c r="GM8024" s="4" t="s">
        <v>9</v>
      </c>
      <c r="GN8024" s="4" t="s">
        <v>6</v>
      </c>
      <c r="GO8024" s="4" t="s">
        <v>8</v>
      </c>
      <c r="GP8024" s="4" t="s">
        <v>10</v>
      </c>
      <c r="GQ8024" s="4" t="s">
        <v>10</v>
      </c>
      <c r="GR8024" s="4" t="s">
        <v>9</v>
      </c>
      <c r="GS8024" s="4" t="s">
        <v>6</v>
      </c>
      <c r="GT8024" s="4" t="s">
        <v>8</v>
      </c>
      <c r="GU8024" s="4" t="s">
        <v>10</v>
      </c>
      <c r="GV8024" s="4" t="s">
        <v>10</v>
      </c>
      <c r="GW8024" s="4" t="s">
        <v>9</v>
      </c>
      <c r="GX8024" s="4" t="s">
        <v>6</v>
      </c>
      <c r="GY8024" s="4" t="s">
        <v>8</v>
      </c>
      <c r="GZ8024" s="4" t="s">
        <v>10</v>
      </c>
      <c r="HA8024" s="4" t="s">
        <v>10</v>
      </c>
      <c r="HB8024" s="4" t="s">
        <v>9</v>
      </c>
      <c r="HC8024" s="4" t="s">
        <v>6</v>
      </c>
      <c r="HD8024" s="4" t="s">
        <v>8</v>
      </c>
      <c r="HE8024" s="4" t="s">
        <v>10</v>
      </c>
      <c r="HF8024" s="4" t="s">
        <v>10</v>
      </c>
      <c r="HG8024" s="4" t="s">
        <v>9</v>
      </c>
      <c r="HH8024" s="4" t="s">
        <v>6</v>
      </c>
      <c r="HI8024" s="4" t="s">
        <v>8</v>
      </c>
      <c r="HJ8024" s="4" t="s">
        <v>10</v>
      </c>
      <c r="HK8024" s="4" t="s">
        <v>10</v>
      </c>
      <c r="HL8024" s="4" t="s">
        <v>9</v>
      </c>
      <c r="HM8024" s="4" t="s">
        <v>6</v>
      </c>
      <c r="HN8024" s="4" t="s">
        <v>8</v>
      </c>
      <c r="HO8024" s="4" t="s">
        <v>10</v>
      </c>
      <c r="HP8024" s="4" t="s">
        <v>10</v>
      </c>
      <c r="HQ8024" s="4" t="s">
        <v>9</v>
      </c>
      <c r="HR8024" s="4" t="s">
        <v>6</v>
      </c>
      <c r="HS8024" s="4" t="s">
        <v>8</v>
      </c>
      <c r="HT8024" s="4" t="s">
        <v>10</v>
      </c>
      <c r="HU8024" s="4" t="s">
        <v>10</v>
      </c>
      <c r="HV8024" s="4" t="s">
        <v>9</v>
      </c>
      <c r="HW8024" s="4" t="s">
        <v>6</v>
      </c>
      <c r="HX8024" s="4" t="s">
        <v>8</v>
      </c>
      <c r="HY8024" s="4" t="s">
        <v>10</v>
      </c>
      <c r="HZ8024" s="4" t="s">
        <v>10</v>
      </c>
      <c r="IA8024" s="4" t="s">
        <v>9</v>
      </c>
      <c r="IB8024" s="4" t="s">
        <v>6</v>
      </c>
      <c r="IC8024" s="4" t="s">
        <v>8</v>
      </c>
      <c r="ID8024" s="4" t="s">
        <v>10</v>
      </c>
      <c r="IE8024" s="4" t="s">
        <v>10</v>
      </c>
      <c r="IF8024" s="4" t="s">
        <v>9</v>
      </c>
      <c r="IG8024" s="4" t="s">
        <v>6</v>
      </c>
      <c r="IH8024" s="4" t="s">
        <v>8</v>
      </c>
      <c r="II8024" s="4" t="s">
        <v>10</v>
      </c>
      <c r="IJ8024" s="4" t="s">
        <v>10</v>
      </c>
      <c r="IK8024" s="4" t="s">
        <v>9</v>
      </c>
      <c r="IL8024" s="4" t="s">
        <v>6</v>
      </c>
      <c r="IM8024" s="4" t="s">
        <v>8</v>
      </c>
      <c r="IN8024" s="4" t="s">
        <v>10</v>
      </c>
      <c r="IO8024" s="4" t="s">
        <v>10</v>
      </c>
      <c r="IP8024" s="4" t="s">
        <v>9</v>
      </c>
      <c r="IQ8024" s="4" t="s">
        <v>6</v>
      </c>
      <c r="IR8024" s="4" t="s">
        <v>8</v>
      </c>
      <c r="IS8024" s="4" t="s">
        <v>10</v>
      </c>
      <c r="IT8024" s="4" t="s">
        <v>10</v>
      </c>
      <c r="IU8024" s="4" t="s">
        <v>9</v>
      </c>
      <c r="IV8024" s="4" t="s">
        <v>6</v>
      </c>
      <c r="IW8024" s="4" t="s">
        <v>8</v>
      </c>
      <c r="IX8024" s="4" t="s">
        <v>10</v>
      </c>
      <c r="IY8024" s="4" t="s">
        <v>10</v>
      </c>
      <c r="IZ8024" s="4" t="s">
        <v>9</v>
      </c>
      <c r="JA8024" s="4" t="s">
        <v>6</v>
      </c>
      <c r="JB8024" s="4" t="s">
        <v>8</v>
      </c>
      <c r="JC8024" s="4" t="s">
        <v>10</v>
      </c>
      <c r="JD8024" s="4" t="s">
        <v>10</v>
      </c>
      <c r="JE8024" s="4" t="s">
        <v>9</v>
      </c>
      <c r="JF8024" s="4" t="s">
        <v>6</v>
      </c>
      <c r="JG8024" s="4" t="s">
        <v>8</v>
      </c>
      <c r="JH8024" s="4" t="s">
        <v>10</v>
      </c>
      <c r="JI8024" s="4" t="s">
        <v>10</v>
      </c>
      <c r="JJ8024" s="4" t="s">
        <v>9</v>
      </c>
      <c r="JK8024" s="4" t="s">
        <v>6</v>
      </c>
      <c r="JL8024" s="4" t="s">
        <v>8</v>
      </c>
      <c r="JM8024" s="4" t="s">
        <v>10</v>
      </c>
      <c r="JN8024" s="4" t="s">
        <v>10</v>
      </c>
      <c r="JO8024" s="4" t="s">
        <v>9</v>
      </c>
      <c r="JP8024" s="4" t="s">
        <v>6</v>
      </c>
      <c r="JQ8024" s="4" t="s">
        <v>8</v>
      </c>
      <c r="JR8024" s="4" t="s">
        <v>10</v>
      </c>
      <c r="JS8024" s="4" t="s">
        <v>10</v>
      </c>
      <c r="JT8024" s="4" t="s">
        <v>9</v>
      </c>
      <c r="JU8024" s="4" t="s">
        <v>6</v>
      </c>
      <c r="JV8024" s="4" t="s">
        <v>8</v>
      </c>
      <c r="JW8024" s="4" t="s">
        <v>10</v>
      </c>
      <c r="JX8024" s="4" t="s">
        <v>10</v>
      </c>
      <c r="JY8024" s="4" t="s">
        <v>9</v>
      </c>
      <c r="JZ8024" s="4" t="s">
        <v>6</v>
      </c>
      <c r="KA8024" s="4" t="s">
        <v>8</v>
      </c>
      <c r="KB8024" s="4" t="s">
        <v>10</v>
      </c>
      <c r="KC8024" s="4" t="s">
        <v>10</v>
      </c>
      <c r="KD8024" s="4" t="s">
        <v>9</v>
      </c>
      <c r="KE8024" s="4" t="s">
        <v>6</v>
      </c>
      <c r="KF8024" s="4" t="s">
        <v>8</v>
      </c>
      <c r="KG8024" s="4" t="s">
        <v>10</v>
      </c>
      <c r="KH8024" s="4" t="s">
        <v>10</v>
      </c>
      <c r="KI8024" s="4" t="s">
        <v>9</v>
      </c>
      <c r="KJ8024" s="4" t="s">
        <v>6</v>
      </c>
      <c r="KK8024" s="4" t="s">
        <v>8</v>
      </c>
      <c r="KL8024" s="4" t="s">
        <v>10</v>
      </c>
      <c r="KM8024" s="4" t="s">
        <v>10</v>
      </c>
      <c r="KN8024" s="4" t="s">
        <v>9</v>
      </c>
      <c r="KO8024" s="4" t="s">
        <v>6</v>
      </c>
      <c r="KP8024" s="4" t="s">
        <v>8</v>
      </c>
      <c r="KQ8024" s="4" t="s">
        <v>10</v>
      </c>
      <c r="KR8024" s="4" t="s">
        <v>10</v>
      </c>
      <c r="KS8024" s="4" t="s">
        <v>9</v>
      </c>
      <c r="KT8024" s="4" t="s">
        <v>6</v>
      </c>
      <c r="KU8024" s="4" t="s">
        <v>8</v>
      </c>
      <c r="KV8024" s="4" t="s">
        <v>10</v>
      </c>
      <c r="KW8024" s="4" t="s">
        <v>10</v>
      </c>
      <c r="KX8024" s="4" t="s">
        <v>9</v>
      </c>
      <c r="KY8024" s="4" t="s">
        <v>6</v>
      </c>
      <c r="KZ8024" s="4" t="s">
        <v>8</v>
      </c>
      <c r="LA8024" s="4" t="s">
        <v>10</v>
      </c>
      <c r="LB8024" s="4" t="s">
        <v>10</v>
      </c>
      <c r="LC8024" s="4" t="s">
        <v>9</v>
      </c>
      <c r="LD8024" s="4" t="s">
        <v>6</v>
      </c>
      <c r="LE8024" s="4" t="s">
        <v>8</v>
      </c>
      <c r="LF8024" s="4" t="s">
        <v>10</v>
      </c>
      <c r="LG8024" s="4" t="s">
        <v>10</v>
      </c>
      <c r="LH8024" s="4" t="s">
        <v>9</v>
      </c>
      <c r="LI8024" s="4" t="s">
        <v>6</v>
      </c>
      <c r="LJ8024" s="4" t="s">
        <v>8</v>
      </c>
      <c r="LK8024" s="4" t="s">
        <v>10</v>
      </c>
      <c r="LL8024" s="4" t="s">
        <v>10</v>
      </c>
      <c r="LM8024" s="4" t="s">
        <v>9</v>
      </c>
      <c r="LN8024" s="4" t="s">
        <v>6</v>
      </c>
      <c r="LO8024" s="4" t="s">
        <v>8</v>
      </c>
      <c r="LP8024" s="4" t="s">
        <v>10</v>
      </c>
      <c r="LQ8024" s="4" t="s">
        <v>10</v>
      </c>
      <c r="LR8024" s="4" t="s">
        <v>9</v>
      </c>
      <c r="LS8024" s="4" t="s">
        <v>6</v>
      </c>
      <c r="LT8024" s="4" t="s">
        <v>8</v>
      </c>
      <c r="LU8024" s="4" t="s">
        <v>10</v>
      </c>
      <c r="LV8024" s="4" t="s">
        <v>10</v>
      </c>
      <c r="LW8024" s="4" t="s">
        <v>9</v>
      </c>
      <c r="LX8024" s="4" t="s">
        <v>6</v>
      </c>
      <c r="LY8024" s="4" t="s">
        <v>8</v>
      </c>
      <c r="LZ8024" s="4" t="s">
        <v>10</v>
      </c>
      <c r="MA8024" s="4" t="s">
        <v>10</v>
      </c>
      <c r="MB8024" s="4" t="s">
        <v>9</v>
      </c>
      <c r="MC8024" s="4" t="s">
        <v>6</v>
      </c>
      <c r="MD8024" s="4" t="s">
        <v>8</v>
      </c>
      <c r="ME8024" s="4" t="s">
        <v>10</v>
      </c>
      <c r="MF8024" s="4" t="s">
        <v>10</v>
      </c>
      <c r="MG8024" s="4" t="s">
        <v>9</v>
      </c>
      <c r="MH8024" s="4" t="s">
        <v>6</v>
      </c>
      <c r="MI8024" s="4" t="s">
        <v>8</v>
      </c>
      <c r="MJ8024" s="4" t="s">
        <v>10</v>
      </c>
      <c r="MK8024" s="4" t="s">
        <v>10</v>
      </c>
      <c r="ML8024" s="4" t="s">
        <v>9</v>
      </c>
      <c r="MM8024" s="4" t="s">
        <v>6</v>
      </c>
      <c r="MN8024" s="4" t="s">
        <v>8</v>
      </c>
      <c r="MO8024" s="4" t="s">
        <v>10</v>
      </c>
      <c r="MP8024" s="4" t="s">
        <v>10</v>
      </c>
      <c r="MQ8024" s="4" t="s">
        <v>9</v>
      </c>
      <c r="MR8024" s="4" t="s">
        <v>6</v>
      </c>
      <c r="MS8024" s="4" t="s">
        <v>8</v>
      </c>
      <c r="MT8024" s="4" t="s">
        <v>10</v>
      </c>
      <c r="MU8024" s="4" t="s">
        <v>10</v>
      </c>
      <c r="MV8024" s="4" t="s">
        <v>9</v>
      </c>
      <c r="MW8024" s="4" t="s">
        <v>6</v>
      </c>
      <c r="MX8024" s="4" t="s">
        <v>8</v>
      </c>
      <c r="MY8024" s="4" t="s">
        <v>10</v>
      </c>
      <c r="MZ8024" s="4" t="s">
        <v>10</v>
      </c>
      <c r="NA8024" s="4" t="s">
        <v>9</v>
      </c>
      <c r="NB8024" s="4" t="s">
        <v>6</v>
      </c>
      <c r="NC8024" s="4" t="s">
        <v>8</v>
      </c>
      <c r="ND8024" s="4" t="s">
        <v>10</v>
      </c>
      <c r="NE8024" s="4" t="s">
        <v>10</v>
      </c>
      <c r="NF8024" s="4" t="s">
        <v>9</v>
      </c>
      <c r="NG8024" s="4" t="s">
        <v>6</v>
      </c>
      <c r="NH8024" s="4" t="s">
        <v>8</v>
      </c>
      <c r="NI8024" s="4" t="s">
        <v>10</v>
      </c>
      <c r="NJ8024" s="4" t="s">
        <v>10</v>
      </c>
      <c r="NK8024" s="4" t="s">
        <v>9</v>
      </c>
      <c r="NL8024" s="4" t="s">
        <v>6</v>
      </c>
      <c r="NM8024" s="4" t="s">
        <v>8</v>
      </c>
      <c r="NN8024" s="4" t="s">
        <v>10</v>
      </c>
      <c r="NO8024" s="4" t="s">
        <v>10</v>
      </c>
      <c r="NP8024" s="4" t="s">
        <v>9</v>
      </c>
      <c r="NQ8024" s="4" t="s">
        <v>6</v>
      </c>
      <c r="NR8024" s="4" t="s">
        <v>8</v>
      </c>
      <c r="NS8024" s="4" t="s">
        <v>10</v>
      </c>
      <c r="NT8024" s="4" t="s">
        <v>10</v>
      </c>
      <c r="NU8024" s="4" t="s">
        <v>9</v>
      </c>
      <c r="NV8024" s="4" t="s">
        <v>6</v>
      </c>
      <c r="NW8024" s="4" t="s">
        <v>8</v>
      </c>
      <c r="NX8024" s="4" t="s">
        <v>10</v>
      </c>
      <c r="NY8024" s="4" t="s">
        <v>10</v>
      </c>
      <c r="NZ8024" s="4" t="s">
        <v>9</v>
      </c>
      <c r="OA8024" s="4" t="s">
        <v>6</v>
      </c>
      <c r="OB8024" s="4" t="s">
        <v>8</v>
      </c>
      <c r="OC8024" s="4" t="s">
        <v>10</v>
      </c>
      <c r="OD8024" s="4" t="s">
        <v>10</v>
      </c>
      <c r="OE8024" s="4" t="s">
        <v>9</v>
      </c>
      <c r="OF8024" s="4" t="s">
        <v>6</v>
      </c>
      <c r="OG8024" s="4" t="s">
        <v>8</v>
      </c>
      <c r="OH8024" s="4" t="s">
        <v>10</v>
      </c>
      <c r="OI8024" s="4" t="s">
        <v>10</v>
      </c>
      <c r="OJ8024" s="4" t="s">
        <v>9</v>
      </c>
      <c r="OK8024" s="4" t="s">
        <v>6</v>
      </c>
      <c r="OL8024" s="4" t="s">
        <v>8</v>
      </c>
      <c r="OM8024" s="4" t="s">
        <v>10</v>
      </c>
      <c r="ON8024" s="4" t="s">
        <v>10</v>
      </c>
      <c r="OO8024" s="4" t="s">
        <v>9</v>
      </c>
      <c r="OP8024" s="4" t="s">
        <v>6</v>
      </c>
      <c r="OQ8024" s="4" t="s">
        <v>8</v>
      </c>
      <c r="OR8024" s="4" t="s">
        <v>10</v>
      </c>
      <c r="OS8024" s="4" t="s">
        <v>10</v>
      </c>
      <c r="OT8024" s="4" t="s">
        <v>9</v>
      </c>
      <c r="OU8024" s="4" t="s">
        <v>6</v>
      </c>
      <c r="OV8024" s="4" t="s">
        <v>8</v>
      </c>
      <c r="OW8024" s="4" t="s">
        <v>10</v>
      </c>
      <c r="OX8024" s="4" t="s">
        <v>10</v>
      </c>
      <c r="OY8024" s="4" t="s">
        <v>9</v>
      </c>
      <c r="OZ8024" s="4" t="s">
        <v>6</v>
      </c>
      <c r="PA8024" s="4" t="s">
        <v>8</v>
      </c>
      <c r="PB8024" s="4" t="s">
        <v>10</v>
      </c>
      <c r="PC8024" s="4" t="s">
        <v>10</v>
      </c>
      <c r="PD8024" s="4" t="s">
        <v>9</v>
      </c>
      <c r="PE8024" s="4" t="s">
        <v>6</v>
      </c>
      <c r="PF8024" s="4" t="s">
        <v>8</v>
      </c>
      <c r="PG8024" s="4" t="s">
        <v>10</v>
      </c>
      <c r="PH8024" s="4" t="s">
        <v>10</v>
      </c>
      <c r="PI8024" s="4" t="s">
        <v>9</v>
      </c>
      <c r="PJ8024" s="4" t="s">
        <v>6</v>
      </c>
      <c r="PK8024" s="4" t="s">
        <v>8</v>
      </c>
      <c r="PL8024" s="4" t="s">
        <v>10</v>
      </c>
      <c r="PM8024" s="4" t="s">
        <v>10</v>
      </c>
      <c r="PN8024" s="4" t="s">
        <v>9</v>
      </c>
      <c r="PO8024" s="4" t="s">
        <v>6</v>
      </c>
      <c r="PP8024" s="4" t="s">
        <v>8</v>
      </c>
      <c r="PQ8024" s="4" t="s">
        <v>10</v>
      </c>
      <c r="PR8024" s="4" t="s">
        <v>10</v>
      </c>
      <c r="PS8024" s="4" t="s">
        <v>9</v>
      </c>
      <c r="PT8024" s="4" t="s">
        <v>6</v>
      </c>
      <c r="PU8024" s="4" t="s">
        <v>8</v>
      </c>
      <c r="PV8024" s="4" t="s">
        <v>10</v>
      </c>
      <c r="PW8024" s="4" t="s">
        <v>10</v>
      </c>
      <c r="PX8024" s="4" t="s">
        <v>9</v>
      </c>
      <c r="PY8024" s="4" t="s">
        <v>6</v>
      </c>
      <c r="PZ8024" s="4" t="s">
        <v>8</v>
      </c>
      <c r="QA8024" s="4" t="s">
        <v>10</v>
      </c>
      <c r="QB8024" s="4" t="s">
        <v>10</v>
      </c>
      <c r="QC8024" s="4" t="s">
        <v>9</v>
      </c>
      <c r="QD8024" s="4" t="s">
        <v>6</v>
      </c>
      <c r="QE8024" s="4" t="s">
        <v>8</v>
      </c>
      <c r="QF8024" s="4" t="s">
        <v>10</v>
      </c>
      <c r="QG8024" s="4" t="s">
        <v>10</v>
      </c>
      <c r="QH8024" s="4" t="s">
        <v>9</v>
      </c>
      <c r="QI8024" s="4" t="s">
        <v>6</v>
      </c>
      <c r="QJ8024" s="4" t="s">
        <v>8</v>
      </c>
      <c r="QK8024" s="4" t="s">
        <v>10</v>
      </c>
      <c r="QL8024" s="4" t="s">
        <v>10</v>
      </c>
      <c r="QM8024" s="4" t="s">
        <v>9</v>
      </c>
      <c r="QN8024" s="4" t="s">
        <v>6</v>
      </c>
      <c r="QO8024" s="4" t="s">
        <v>8</v>
      </c>
      <c r="QP8024" s="4" t="s">
        <v>10</v>
      </c>
      <c r="QQ8024" s="4" t="s">
        <v>10</v>
      </c>
      <c r="QR8024" s="4" t="s">
        <v>9</v>
      </c>
      <c r="QS8024" s="4" t="s">
        <v>6</v>
      </c>
      <c r="QT8024" s="4" t="s">
        <v>8</v>
      </c>
      <c r="QU8024" s="4" t="s">
        <v>10</v>
      </c>
      <c r="QV8024" s="4" t="s">
        <v>10</v>
      </c>
      <c r="QW8024" s="4" t="s">
        <v>9</v>
      </c>
      <c r="QX8024" s="4" t="s">
        <v>6</v>
      </c>
      <c r="QY8024" s="4" t="s">
        <v>8</v>
      </c>
      <c r="QZ8024" s="4" t="s">
        <v>10</v>
      </c>
      <c r="RA8024" s="4" t="s">
        <v>10</v>
      </c>
      <c r="RB8024" s="4" t="s">
        <v>9</v>
      </c>
      <c r="RC8024" s="4" t="s">
        <v>6</v>
      </c>
      <c r="RD8024" s="4" t="s">
        <v>8</v>
      </c>
      <c r="RE8024" s="4" t="s">
        <v>10</v>
      </c>
      <c r="RF8024" s="4" t="s">
        <v>10</v>
      </c>
      <c r="RG8024" s="4" t="s">
        <v>9</v>
      </c>
      <c r="RH8024" s="4" t="s">
        <v>6</v>
      </c>
      <c r="RI8024" s="4" t="s">
        <v>8</v>
      </c>
      <c r="RJ8024" s="4" t="s">
        <v>10</v>
      </c>
      <c r="RK8024" s="4" t="s">
        <v>10</v>
      </c>
      <c r="RL8024" s="4" t="s">
        <v>9</v>
      </c>
      <c r="RM8024" s="4" t="s">
        <v>6</v>
      </c>
      <c r="RN8024" s="4" t="s">
        <v>8</v>
      </c>
      <c r="RO8024" s="4" t="s">
        <v>10</v>
      </c>
      <c r="RP8024" s="4" t="s">
        <v>10</v>
      </c>
      <c r="RQ8024" s="4" t="s">
        <v>9</v>
      </c>
      <c r="RR8024" s="4" t="s">
        <v>6</v>
      </c>
      <c r="RS8024" s="4" t="s">
        <v>8</v>
      </c>
      <c r="RT8024" s="4" t="s">
        <v>10</v>
      </c>
      <c r="RU8024" s="4" t="s">
        <v>10</v>
      </c>
      <c r="RV8024" s="4" t="s">
        <v>9</v>
      </c>
      <c r="RW8024" s="4" t="s">
        <v>6</v>
      </c>
      <c r="RX8024" s="4" t="s">
        <v>8</v>
      </c>
      <c r="RY8024" s="4" t="s">
        <v>10</v>
      </c>
      <c r="RZ8024" s="4" t="s">
        <v>10</v>
      </c>
      <c r="SA8024" s="4" t="s">
        <v>9</v>
      </c>
      <c r="SB8024" s="4" t="s">
        <v>6</v>
      </c>
      <c r="SC8024" s="4" t="s">
        <v>8</v>
      </c>
      <c r="SD8024" s="4" t="s">
        <v>10</v>
      </c>
      <c r="SE8024" s="4" t="s">
        <v>10</v>
      </c>
      <c r="SF8024" s="4" t="s">
        <v>9</v>
      </c>
      <c r="SG8024" s="4" t="s">
        <v>6</v>
      </c>
      <c r="SH8024" s="4" t="s">
        <v>8</v>
      </c>
      <c r="SI8024" s="4" t="s">
        <v>10</v>
      </c>
      <c r="SJ8024" s="4" t="s">
        <v>10</v>
      </c>
      <c r="SK8024" s="4" t="s">
        <v>9</v>
      </c>
      <c r="SL8024" s="4" t="s">
        <v>6</v>
      </c>
      <c r="SM8024" s="4" t="s">
        <v>8</v>
      </c>
      <c r="SN8024" s="4" t="s">
        <v>10</v>
      </c>
      <c r="SO8024" s="4" t="s">
        <v>10</v>
      </c>
      <c r="SP8024" s="4" t="s">
        <v>9</v>
      </c>
      <c r="SQ8024" s="4" t="s">
        <v>6</v>
      </c>
      <c r="SR8024" s="4" t="s">
        <v>8</v>
      </c>
      <c r="SS8024" s="4" t="s">
        <v>10</v>
      </c>
      <c r="ST8024" s="4" t="s">
        <v>10</v>
      </c>
      <c r="SU8024" s="4" t="s">
        <v>9</v>
      </c>
      <c r="SV8024" s="4" t="s">
        <v>6</v>
      </c>
      <c r="SW8024" s="4" t="s">
        <v>8</v>
      </c>
      <c r="SX8024" s="4" t="s">
        <v>10</v>
      </c>
      <c r="SY8024" s="4" t="s">
        <v>10</v>
      </c>
      <c r="SZ8024" s="4" t="s">
        <v>9</v>
      </c>
      <c r="TA8024" s="4" t="s">
        <v>6</v>
      </c>
      <c r="TB8024" s="4" t="s">
        <v>8</v>
      </c>
      <c r="TC8024" s="4" t="s">
        <v>10</v>
      </c>
      <c r="TD8024" s="4" t="s">
        <v>10</v>
      </c>
      <c r="TE8024" s="4" t="s">
        <v>9</v>
      </c>
      <c r="TF8024" s="4" t="s">
        <v>6</v>
      </c>
      <c r="TG8024" s="4" t="s">
        <v>8</v>
      </c>
    </row>
    <row r="8025" spans="1:12">
      <c r="A8025" t="n">
        <v>61136</v>
      </c>
      <c r="B8025" s="88" t="n">
        <v>257</v>
      </c>
      <c r="C8025" s="7" t="n">
        <v>3</v>
      </c>
      <c r="D8025" s="7" t="n">
        <v>65533</v>
      </c>
      <c r="E8025" s="7" t="n">
        <v>0</v>
      </c>
      <c r="F8025" s="7" t="s">
        <v>321</v>
      </c>
      <c r="G8025" s="7" t="n">
        <f t="normal" ca="1">32-LENB(INDIRECT(ADDRESS(8025,6)))</f>
        <v>0</v>
      </c>
      <c r="H8025" s="7" t="n">
        <v>4</v>
      </c>
      <c r="I8025" s="7" t="n">
        <v>65533</v>
      </c>
      <c r="J8025" s="7" t="n">
        <v>5308</v>
      </c>
      <c r="K8025" s="7" t="s">
        <v>13</v>
      </c>
      <c r="L8025" s="7" t="n">
        <f t="normal" ca="1">32-LENB(INDIRECT(ADDRESS(8025,11)))</f>
        <v>0</v>
      </c>
      <c r="M8025" s="7" t="n">
        <v>4</v>
      </c>
      <c r="N8025" s="7" t="n">
        <v>65533</v>
      </c>
      <c r="O8025" s="7" t="n">
        <v>5311</v>
      </c>
      <c r="P8025" s="7" t="s">
        <v>13</v>
      </c>
      <c r="Q8025" s="7" t="n">
        <f t="normal" ca="1">32-LENB(INDIRECT(ADDRESS(8025,16)))</f>
        <v>0</v>
      </c>
      <c r="R8025" s="7" t="n">
        <v>4</v>
      </c>
      <c r="S8025" s="7" t="n">
        <v>65533</v>
      </c>
      <c r="T8025" s="7" t="n">
        <v>2062</v>
      </c>
      <c r="U8025" s="7" t="s">
        <v>13</v>
      </c>
      <c r="V8025" s="7" t="n">
        <f t="normal" ca="1">32-LENB(INDIRECT(ADDRESS(8025,21)))</f>
        <v>0</v>
      </c>
      <c r="W8025" s="7" t="n">
        <v>4</v>
      </c>
      <c r="X8025" s="7" t="n">
        <v>65533</v>
      </c>
      <c r="Y8025" s="7" t="n">
        <v>4014</v>
      </c>
      <c r="Z8025" s="7" t="s">
        <v>13</v>
      </c>
      <c r="AA8025" s="7" t="n">
        <f t="normal" ca="1">32-LENB(INDIRECT(ADDRESS(8025,26)))</f>
        <v>0</v>
      </c>
      <c r="AB8025" s="7" t="n">
        <v>4</v>
      </c>
      <c r="AC8025" s="7" t="n">
        <v>65533</v>
      </c>
      <c r="AD8025" s="7" t="n">
        <v>4014</v>
      </c>
      <c r="AE8025" s="7" t="s">
        <v>13</v>
      </c>
      <c r="AF8025" s="7" t="n">
        <f t="normal" ca="1">32-LENB(INDIRECT(ADDRESS(8025,31)))</f>
        <v>0</v>
      </c>
      <c r="AG8025" s="7" t="n">
        <v>4</v>
      </c>
      <c r="AH8025" s="7" t="n">
        <v>65533</v>
      </c>
      <c r="AI8025" s="7" t="n">
        <v>4014</v>
      </c>
      <c r="AJ8025" s="7" t="s">
        <v>13</v>
      </c>
      <c r="AK8025" s="7" t="n">
        <f t="normal" ca="1">32-LENB(INDIRECT(ADDRESS(8025,36)))</f>
        <v>0</v>
      </c>
      <c r="AL8025" s="7" t="n">
        <v>4</v>
      </c>
      <c r="AM8025" s="7" t="n">
        <v>65533</v>
      </c>
      <c r="AN8025" s="7" t="n">
        <v>4014</v>
      </c>
      <c r="AO8025" s="7" t="s">
        <v>13</v>
      </c>
      <c r="AP8025" s="7" t="n">
        <f t="normal" ca="1">32-LENB(INDIRECT(ADDRESS(8025,41)))</f>
        <v>0</v>
      </c>
      <c r="AQ8025" s="7" t="n">
        <v>4</v>
      </c>
      <c r="AR8025" s="7" t="n">
        <v>65533</v>
      </c>
      <c r="AS8025" s="7" t="n">
        <v>4014</v>
      </c>
      <c r="AT8025" s="7" t="s">
        <v>13</v>
      </c>
      <c r="AU8025" s="7" t="n">
        <f t="normal" ca="1">32-LENB(INDIRECT(ADDRESS(8025,46)))</f>
        <v>0</v>
      </c>
      <c r="AV8025" s="7" t="n">
        <v>4</v>
      </c>
      <c r="AW8025" s="7" t="n">
        <v>65533</v>
      </c>
      <c r="AX8025" s="7" t="n">
        <v>1901</v>
      </c>
      <c r="AY8025" s="7" t="s">
        <v>13</v>
      </c>
      <c r="AZ8025" s="7" t="n">
        <f t="normal" ca="1">32-LENB(INDIRECT(ADDRESS(8025,51)))</f>
        <v>0</v>
      </c>
      <c r="BA8025" s="7" t="n">
        <v>4</v>
      </c>
      <c r="BB8025" s="7" t="n">
        <v>65533</v>
      </c>
      <c r="BC8025" s="7" t="n">
        <v>2062</v>
      </c>
      <c r="BD8025" s="7" t="s">
        <v>13</v>
      </c>
      <c r="BE8025" s="7" t="n">
        <f t="normal" ca="1">32-LENB(INDIRECT(ADDRESS(8025,56)))</f>
        <v>0</v>
      </c>
      <c r="BF8025" s="7" t="n">
        <v>4</v>
      </c>
      <c r="BG8025" s="7" t="n">
        <v>65533</v>
      </c>
      <c r="BH8025" s="7" t="n">
        <v>5310</v>
      </c>
      <c r="BI8025" s="7" t="s">
        <v>13</v>
      </c>
      <c r="BJ8025" s="7" t="n">
        <f t="normal" ca="1">32-LENB(INDIRECT(ADDRESS(8025,61)))</f>
        <v>0</v>
      </c>
      <c r="BK8025" s="7" t="n">
        <v>4</v>
      </c>
      <c r="BL8025" s="7" t="n">
        <v>65533</v>
      </c>
      <c r="BM8025" s="7" t="n">
        <v>2200</v>
      </c>
      <c r="BN8025" s="7" t="s">
        <v>13</v>
      </c>
      <c r="BO8025" s="7" t="n">
        <f t="normal" ca="1">32-LENB(INDIRECT(ADDRESS(8025,66)))</f>
        <v>0</v>
      </c>
      <c r="BP8025" s="7" t="n">
        <v>4</v>
      </c>
      <c r="BQ8025" s="7" t="n">
        <v>65533</v>
      </c>
      <c r="BR8025" s="7" t="n">
        <v>8060</v>
      </c>
      <c r="BS8025" s="7" t="s">
        <v>13</v>
      </c>
      <c r="BT8025" s="7" t="n">
        <f t="normal" ca="1">32-LENB(INDIRECT(ADDRESS(8025,71)))</f>
        <v>0</v>
      </c>
      <c r="BU8025" s="7" t="n">
        <v>4</v>
      </c>
      <c r="BV8025" s="7" t="n">
        <v>65533</v>
      </c>
      <c r="BW8025" s="7" t="n">
        <v>4185</v>
      </c>
      <c r="BX8025" s="7" t="s">
        <v>13</v>
      </c>
      <c r="BY8025" s="7" t="n">
        <f t="normal" ca="1">32-LENB(INDIRECT(ADDRESS(8025,76)))</f>
        <v>0</v>
      </c>
      <c r="BZ8025" s="7" t="n">
        <v>4</v>
      </c>
      <c r="CA8025" s="7" t="n">
        <v>65533</v>
      </c>
      <c r="CB8025" s="7" t="n">
        <v>4255</v>
      </c>
      <c r="CC8025" s="7" t="s">
        <v>13</v>
      </c>
      <c r="CD8025" s="7" t="n">
        <f t="normal" ca="1">32-LENB(INDIRECT(ADDRESS(8025,81)))</f>
        <v>0</v>
      </c>
      <c r="CE8025" s="7" t="n">
        <v>4</v>
      </c>
      <c r="CF8025" s="7" t="n">
        <v>65533</v>
      </c>
      <c r="CG8025" s="7" t="n">
        <v>4185</v>
      </c>
      <c r="CH8025" s="7" t="s">
        <v>13</v>
      </c>
      <c r="CI8025" s="7" t="n">
        <f t="normal" ca="1">32-LENB(INDIRECT(ADDRESS(8025,86)))</f>
        <v>0</v>
      </c>
      <c r="CJ8025" s="7" t="n">
        <v>4</v>
      </c>
      <c r="CK8025" s="7" t="n">
        <v>65533</v>
      </c>
      <c r="CL8025" s="7" t="n">
        <v>2200</v>
      </c>
      <c r="CM8025" s="7" t="s">
        <v>13</v>
      </c>
      <c r="CN8025" s="7" t="n">
        <f t="normal" ca="1">32-LENB(INDIRECT(ADDRESS(8025,91)))</f>
        <v>0</v>
      </c>
      <c r="CO8025" s="7" t="n">
        <v>4</v>
      </c>
      <c r="CP8025" s="7" t="n">
        <v>65533</v>
      </c>
      <c r="CQ8025" s="7" t="n">
        <v>12316</v>
      </c>
      <c r="CR8025" s="7" t="s">
        <v>13</v>
      </c>
      <c r="CS8025" s="7" t="n">
        <f t="normal" ca="1">32-LENB(INDIRECT(ADDRESS(8025,96)))</f>
        <v>0</v>
      </c>
      <c r="CT8025" s="7" t="n">
        <v>7</v>
      </c>
      <c r="CU8025" s="7" t="n">
        <v>65533</v>
      </c>
      <c r="CV8025" s="7" t="n">
        <v>9300</v>
      </c>
      <c r="CW8025" s="7" t="s">
        <v>13</v>
      </c>
      <c r="CX8025" s="7" t="n">
        <f t="normal" ca="1">32-LENB(INDIRECT(ADDRESS(8025,101)))</f>
        <v>0</v>
      </c>
      <c r="CY8025" s="7" t="n">
        <v>7</v>
      </c>
      <c r="CZ8025" s="7" t="n">
        <v>65533</v>
      </c>
      <c r="DA8025" s="7" t="n">
        <v>51203</v>
      </c>
      <c r="DB8025" s="7" t="s">
        <v>13</v>
      </c>
      <c r="DC8025" s="7" t="n">
        <f t="normal" ca="1">32-LENB(INDIRECT(ADDRESS(8025,106)))</f>
        <v>0</v>
      </c>
      <c r="DD8025" s="7" t="n">
        <v>7</v>
      </c>
      <c r="DE8025" s="7" t="n">
        <v>65533</v>
      </c>
      <c r="DF8025" s="7" t="n">
        <v>51103</v>
      </c>
      <c r="DG8025" s="7" t="s">
        <v>13</v>
      </c>
      <c r="DH8025" s="7" t="n">
        <f t="normal" ca="1">32-LENB(INDIRECT(ADDRESS(8025,111)))</f>
        <v>0</v>
      </c>
      <c r="DI8025" s="7" t="n">
        <v>4</v>
      </c>
      <c r="DJ8025" s="7" t="n">
        <v>65533</v>
      </c>
      <c r="DK8025" s="7" t="n">
        <v>4020</v>
      </c>
      <c r="DL8025" s="7" t="s">
        <v>13</v>
      </c>
      <c r="DM8025" s="7" t="n">
        <f t="normal" ca="1">32-LENB(INDIRECT(ADDRESS(8025,116)))</f>
        <v>0</v>
      </c>
      <c r="DN8025" s="7" t="n">
        <v>7</v>
      </c>
      <c r="DO8025" s="7" t="n">
        <v>65533</v>
      </c>
      <c r="DP8025" s="7" t="n">
        <v>9301</v>
      </c>
      <c r="DQ8025" s="7" t="s">
        <v>13</v>
      </c>
      <c r="DR8025" s="7" t="n">
        <f t="normal" ca="1">32-LENB(INDIRECT(ADDRESS(8025,121)))</f>
        <v>0</v>
      </c>
      <c r="DS8025" s="7" t="n">
        <v>7</v>
      </c>
      <c r="DT8025" s="7" t="n">
        <v>65533</v>
      </c>
      <c r="DU8025" s="7" t="n">
        <v>52522</v>
      </c>
      <c r="DV8025" s="7" t="s">
        <v>13</v>
      </c>
      <c r="DW8025" s="7" t="n">
        <f t="normal" ca="1">32-LENB(INDIRECT(ADDRESS(8025,126)))</f>
        <v>0</v>
      </c>
      <c r="DX8025" s="7" t="n">
        <v>7</v>
      </c>
      <c r="DY8025" s="7" t="n">
        <v>65533</v>
      </c>
      <c r="DZ8025" s="7" t="n">
        <v>7342</v>
      </c>
      <c r="EA8025" s="7" t="s">
        <v>13</v>
      </c>
      <c r="EB8025" s="7" t="n">
        <f t="normal" ca="1">32-LENB(INDIRECT(ADDRESS(8025,131)))</f>
        <v>0</v>
      </c>
      <c r="EC8025" s="7" t="n">
        <v>7</v>
      </c>
      <c r="ED8025" s="7" t="n">
        <v>65533</v>
      </c>
      <c r="EE8025" s="7" t="n">
        <v>6352</v>
      </c>
      <c r="EF8025" s="7" t="s">
        <v>13</v>
      </c>
      <c r="EG8025" s="7" t="n">
        <f t="normal" ca="1">32-LENB(INDIRECT(ADDRESS(8025,136)))</f>
        <v>0</v>
      </c>
      <c r="EH8025" s="7" t="n">
        <v>7</v>
      </c>
      <c r="EI8025" s="7" t="n">
        <v>65533</v>
      </c>
      <c r="EJ8025" s="7" t="n">
        <v>4348</v>
      </c>
      <c r="EK8025" s="7" t="s">
        <v>13</v>
      </c>
      <c r="EL8025" s="7" t="n">
        <f t="normal" ca="1">32-LENB(INDIRECT(ADDRESS(8025,141)))</f>
        <v>0</v>
      </c>
      <c r="EM8025" s="7" t="n">
        <v>7</v>
      </c>
      <c r="EN8025" s="7" t="n">
        <v>65533</v>
      </c>
      <c r="EO8025" s="7" t="n">
        <v>6353</v>
      </c>
      <c r="EP8025" s="7" t="s">
        <v>13</v>
      </c>
      <c r="EQ8025" s="7" t="n">
        <f t="normal" ca="1">32-LENB(INDIRECT(ADDRESS(8025,146)))</f>
        <v>0</v>
      </c>
      <c r="ER8025" s="7" t="n">
        <v>7</v>
      </c>
      <c r="ES8025" s="7" t="n">
        <v>65533</v>
      </c>
      <c r="ET8025" s="7" t="n">
        <v>9302</v>
      </c>
      <c r="EU8025" s="7" t="s">
        <v>13</v>
      </c>
      <c r="EV8025" s="7" t="n">
        <f t="normal" ca="1">32-LENB(INDIRECT(ADDRESS(8025,151)))</f>
        <v>0</v>
      </c>
      <c r="EW8025" s="7" t="n">
        <v>7</v>
      </c>
      <c r="EX8025" s="7" t="n">
        <v>65533</v>
      </c>
      <c r="EY8025" s="7" t="n">
        <v>9303</v>
      </c>
      <c r="EZ8025" s="7" t="s">
        <v>13</v>
      </c>
      <c r="FA8025" s="7" t="n">
        <f t="normal" ca="1">32-LENB(INDIRECT(ADDRESS(8025,156)))</f>
        <v>0</v>
      </c>
      <c r="FB8025" s="7" t="n">
        <v>7</v>
      </c>
      <c r="FC8025" s="7" t="n">
        <v>65533</v>
      </c>
      <c r="FD8025" s="7" t="n">
        <v>51104</v>
      </c>
      <c r="FE8025" s="7" t="s">
        <v>13</v>
      </c>
      <c r="FF8025" s="7" t="n">
        <f t="normal" ca="1">32-LENB(INDIRECT(ADDRESS(8025,161)))</f>
        <v>0</v>
      </c>
      <c r="FG8025" s="7" t="n">
        <v>7</v>
      </c>
      <c r="FH8025" s="7" t="n">
        <v>65533</v>
      </c>
      <c r="FI8025" s="7" t="n">
        <v>51004</v>
      </c>
      <c r="FJ8025" s="7" t="s">
        <v>13</v>
      </c>
      <c r="FK8025" s="7" t="n">
        <f t="normal" ca="1">32-LENB(INDIRECT(ADDRESS(8025,166)))</f>
        <v>0</v>
      </c>
      <c r="FL8025" s="7" t="n">
        <v>7</v>
      </c>
      <c r="FM8025" s="7" t="n">
        <v>65533</v>
      </c>
      <c r="FN8025" s="7" t="n">
        <v>51005</v>
      </c>
      <c r="FO8025" s="7" t="s">
        <v>13</v>
      </c>
      <c r="FP8025" s="7" t="n">
        <f t="normal" ca="1">32-LENB(INDIRECT(ADDRESS(8025,171)))</f>
        <v>0</v>
      </c>
      <c r="FQ8025" s="7" t="n">
        <v>4</v>
      </c>
      <c r="FR8025" s="7" t="n">
        <v>65533</v>
      </c>
      <c r="FS8025" s="7" t="n">
        <v>4534</v>
      </c>
      <c r="FT8025" s="7" t="s">
        <v>13</v>
      </c>
      <c r="FU8025" s="7" t="n">
        <f t="normal" ca="1">32-LENB(INDIRECT(ADDRESS(8025,176)))</f>
        <v>0</v>
      </c>
      <c r="FV8025" s="7" t="n">
        <v>4</v>
      </c>
      <c r="FW8025" s="7" t="n">
        <v>65533</v>
      </c>
      <c r="FX8025" s="7" t="n">
        <v>2000</v>
      </c>
      <c r="FY8025" s="7" t="s">
        <v>13</v>
      </c>
      <c r="FZ8025" s="7" t="n">
        <f t="normal" ca="1">32-LENB(INDIRECT(ADDRESS(8025,181)))</f>
        <v>0</v>
      </c>
      <c r="GA8025" s="7" t="n">
        <v>4</v>
      </c>
      <c r="GB8025" s="7" t="n">
        <v>65533</v>
      </c>
      <c r="GC8025" s="7" t="n">
        <v>2073</v>
      </c>
      <c r="GD8025" s="7" t="s">
        <v>13</v>
      </c>
      <c r="GE8025" s="7" t="n">
        <f t="normal" ca="1">32-LENB(INDIRECT(ADDRESS(8025,186)))</f>
        <v>0</v>
      </c>
      <c r="GF8025" s="7" t="n">
        <v>7</v>
      </c>
      <c r="GG8025" s="7" t="n">
        <v>65533</v>
      </c>
      <c r="GH8025" s="7" t="n">
        <v>51006</v>
      </c>
      <c r="GI8025" s="7" t="s">
        <v>13</v>
      </c>
      <c r="GJ8025" s="7" t="n">
        <f t="normal" ca="1">32-LENB(INDIRECT(ADDRESS(8025,191)))</f>
        <v>0</v>
      </c>
      <c r="GK8025" s="7" t="n">
        <v>7</v>
      </c>
      <c r="GL8025" s="7" t="n">
        <v>65533</v>
      </c>
      <c r="GM8025" s="7" t="n">
        <v>51007</v>
      </c>
      <c r="GN8025" s="7" t="s">
        <v>13</v>
      </c>
      <c r="GO8025" s="7" t="n">
        <f t="normal" ca="1">32-LENB(INDIRECT(ADDRESS(8025,196)))</f>
        <v>0</v>
      </c>
      <c r="GP8025" s="7" t="n">
        <v>7</v>
      </c>
      <c r="GQ8025" s="7" t="n">
        <v>65533</v>
      </c>
      <c r="GR8025" s="7" t="n">
        <v>51008</v>
      </c>
      <c r="GS8025" s="7" t="s">
        <v>13</v>
      </c>
      <c r="GT8025" s="7" t="n">
        <f t="normal" ca="1">32-LENB(INDIRECT(ADDRESS(8025,201)))</f>
        <v>0</v>
      </c>
      <c r="GU8025" s="7" t="n">
        <v>4</v>
      </c>
      <c r="GV8025" s="7" t="n">
        <v>65533</v>
      </c>
      <c r="GW8025" s="7" t="n">
        <v>2081</v>
      </c>
      <c r="GX8025" s="7" t="s">
        <v>13</v>
      </c>
      <c r="GY8025" s="7" t="n">
        <f t="normal" ca="1">32-LENB(INDIRECT(ADDRESS(8025,206)))</f>
        <v>0</v>
      </c>
      <c r="GZ8025" s="7" t="n">
        <v>4</v>
      </c>
      <c r="HA8025" s="7" t="n">
        <v>65533</v>
      </c>
      <c r="HB8025" s="7" t="n">
        <v>2000</v>
      </c>
      <c r="HC8025" s="7" t="s">
        <v>13</v>
      </c>
      <c r="HD8025" s="7" t="n">
        <f t="normal" ca="1">32-LENB(INDIRECT(ADDRESS(8025,211)))</f>
        <v>0</v>
      </c>
      <c r="HE8025" s="7" t="n">
        <v>7</v>
      </c>
      <c r="HF8025" s="7" t="n">
        <v>65533</v>
      </c>
      <c r="HG8025" s="7" t="n">
        <v>51009</v>
      </c>
      <c r="HH8025" s="7" t="s">
        <v>13</v>
      </c>
      <c r="HI8025" s="7" t="n">
        <f t="normal" ca="1">32-LENB(INDIRECT(ADDRESS(8025,216)))</f>
        <v>0</v>
      </c>
      <c r="HJ8025" s="7" t="n">
        <v>7</v>
      </c>
      <c r="HK8025" s="7" t="n">
        <v>65533</v>
      </c>
      <c r="HL8025" s="7" t="n">
        <v>51204</v>
      </c>
      <c r="HM8025" s="7" t="s">
        <v>13</v>
      </c>
      <c r="HN8025" s="7" t="n">
        <f t="normal" ca="1">32-LENB(INDIRECT(ADDRESS(8025,221)))</f>
        <v>0</v>
      </c>
      <c r="HO8025" s="7" t="n">
        <v>9</v>
      </c>
      <c r="HP8025" s="7" t="n">
        <v>8</v>
      </c>
      <c r="HQ8025" s="7" t="n">
        <v>0</v>
      </c>
      <c r="HR8025" s="7" t="s">
        <v>437</v>
      </c>
      <c r="HS8025" s="7" t="n">
        <f t="normal" ca="1">32-LENB(INDIRECT(ADDRESS(8025,226)))</f>
        <v>0</v>
      </c>
      <c r="HT8025" s="7" t="n">
        <v>7</v>
      </c>
      <c r="HU8025" s="7" t="n">
        <v>65533</v>
      </c>
      <c r="HV8025" s="7" t="n">
        <v>4349</v>
      </c>
      <c r="HW8025" s="7" t="s">
        <v>13</v>
      </c>
      <c r="HX8025" s="7" t="n">
        <f t="normal" ca="1">32-LENB(INDIRECT(ADDRESS(8025,231)))</f>
        <v>0</v>
      </c>
      <c r="HY8025" s="7" t="n">
        <v>7</v>
      </c>
      <c r="HZ8025" s="7" t="n">
        <v>65533</v>
      </c>
      <c r="IA8025" s="7" t="n">
        <v>6354</v>
      </c>
      <c r="IB8025" s="7" t="s">
        <v>13</v>
      </c>
      <c r="IC8025" s="7" t="n">
        <f t="normal" ca="1">32-LENB(INDIRECT(ADDRESS(8025,236)))</f>
        <v>0</v>
      </c>
      <c r="ID8025" s="7" t="n">
        <v>7</v>
      </c>
      <c r="IE8025" s="7" t="n">
        <v>65533</v>
      </c>
      <c r="IF8025" s="7" t="n">
        <v>7343</v>
      </c>
      <c r="IG8025" s="7" t="s">
        <v>13</v>
      </c>
      <c r="IH8025" s="7" t="n">
        <f t="normal" ca="1">32-LENB(INDIRECT(ADDRESS(8025,241)))</f>
        <v>0</v>
      </c>
      <c r="II8025" s="7" t="n">
        <v>7</v>
      </c>
      <c r="IJ8025" s="7" t="n">
        <v>65533</v>
      </c>
      <c r="IK8025" s="7" t="n">
        <v>14348</v>
      </c>
      <c r="IL8025" s="7" t="s">
        <v>13</v>
      </c>
      <c r="IM8025" s="7" t="n">
        <f t="normal" ca="1">32-LENB(INDIRECT(ADDRESS(8025,246)))</f>
        <v>0</v>
      </c>
      <c r="IN8025" s="7" t="n">
        <v>7</v>
      </c>
      <c r="IO8025" s="7" t="n">
        <v>65533</v>
      </c>
      <c r="IP8025" s="7" t="n">
        <v>14349</v>
      </c>
      <c r="IQ8025" s="7" t="s">
        <v>13</v>
      </c>
      <c r="IR8025" s="7" t="n">
        <f t="normal" ca="1">32-LENB(INDIRECT(ADDRESS(8025,251)))</f>
        <v>0</v>
      </c>
      <c r="IS8025" s="7" t="n">
        <v>7</v>
      </c>
      <c r="IT8025" s="7" t="n">
        <v>65533</v>
      </c>
      <c r="IU8025" s="7" t="n">
        <v>15311</v>
      </c>
      <c r="IV8025" s="7" t="s">
        <v>13</v>
      </c>
      <c r="IW8025" s="7" t="n">
        <f t="normal" ca="1">32-LENB(INDIRECT(ADDRESS(8025,256)))</f>
        <v>0</v>
      </c>
      <c r="IX8025" s="7" t="n">
        <v>7</v>
      </c>
      <c r="IY8025" s="7" t="n">
        <v>65533</v>
      </c>
      <c r="IZ8025" s="7" t="n">
        <v>15312</v>
      </c>
      <c r="JA8025" s="7" t="s">
        <v>13</v>
      </c>
      <c r="JB8025" s="7" t="n">
        <f t="normal" ca="1">32-LENB(INDIRECT(ADDRESS(8025,261)))</f>
        <v>0</v>
      </c>
      <c r="JC8025" s="7" t="n">
        <v>7</v>
      </c>
      <c r="JD8025" s="7" t="n">
        <v>65533</v>
      </c>
      <c r="JE8025" s="7" t="n">
        <v>52523</v>
      </c>
      <c r="JF8025" s="7" t="s">
        <v>13</v>
      </c>
      <c r="JG8025" s="7" t="n">
        <f t="normal" ca="1">32-LENB(INDIRECT(ADDRESS(8025,266)))</f>
        <v>0</v>
      </c>
      <c r="JH8025" s="7" t="n">
        <v>7</v>
      </c>
      <c r="JI8025" s="7" t="n">
        <v>65533</v>
      </c>
      <c r="JJ8025" s="7" t="n">
        <v>9304</v>
      </c>
      <c r="JK8025" s="7" t="s">
        <v>13</v>
      </c>
      <c r="JL8025" s="7" t="n">
        <f t="normal" ca="1">32-LENB(INDIRECT(ADDRESS(8025,271)))</f>
        <v>0</v>
      </c>
      <c r="JM8025" s="7" t="n">
        <v>7</v>
      </c>
      <c r="JN8025" s="7" t="n">
        <v>65533</v>
      </c>
      <c r="JO8025" s="7" t="n">
        <v>52524</v>
      </c>
      <c r="JP8025" s="7" t="s">
        <v>13</v>
      </c>
      <c r="JQ8025" s="7" t="n">
        <f t="normal" ca="1">32-LENB(INDIRECT(ADDRESS(8025,276)))</f>
        <v>0</v>
      </c>
      <c r="JR8025" s="7" t="n">
        <v>7</v>
      </c>
      <c r="JS8025" s="7" t="n">
        <v>65533</v>
      </c>
      <c r="JT8025" s="7" t="n">
        <v>52525</v>
      </c>
      <c r="JU8025" s="7" t="s">
        <v>13</v>
      </c>
      <c r="JV8025" s="7" t="n">
        <f t="normal" ca="1">32-LENB(INDIRECT(ADDRESS(8025,281)))</f>
        <v>0</v>
      </c>
      <c r="JW8025" s="7" t="n">
        <v>8</v>
      </c>
      <c r="JX8025" s="7" t="n">
        <v>65533</v>
      </c>
      <c r="JY8025" s="7" t="n">
        <v>0</v>
      </c>
      <c r="JZ8025" s="7" t="s">
        <v>460</v>
      </c>
      <c r="KA8025" s="7" t="n">
        <f t="normal" ca="1">32-LENB(INDIRECT(ADDRESS(8025,286)))</f>
        <v>0</v>
      </c>
      <c r="KB8025" s="7" t="n">
        <v>7</v>
      </c>
      <c r="KC8025" s="7" t="n">
        <v>65533</v>
      </c>
      <c r="KD8025" s="7" t="n">
        <v>9305</v>
      </c>
      <c r="KE8025" s="7" t="s">
        <v>13</v>
      </c>
      <c r="KF8025" s="7" t="n">
        <f t="normal" ca="1">32-LENB(INDIRECT(ADDRESS(8025,291)))</f>
        <v>0</v>
      </c>
      <c r="KG8025" s="7" t="n">
        <v>7</v>
      </c>
      <c r="KH8025" s="7" t="n">
        <v>65533</v>
      </c>
      <c r="KI8025" s="7" t="n">
        <v>9306</v>
      </c>
      <c r="KJ8025" s="7" t="s">
        <v>13</v>
      </c>
      <c r="KK8025" s="7" t="n">
        <f t="normal" ca="1">32-LENB(INDIRECT(ADDRESS(8025,296)))</f>
        <v>0</v>
      </c>
      <c r="KL8025" s="7" t="n">
        <v>7</v>
      </c>
      <c r="KM8025" s="7" t="n">
        <v>65533</v>
      </c>
      <c r="KN8025" s="7" t="n">
        <v>9307</v>
      </c>
      <c r="KO8025" s="7" t="s">
        <v>13</v>
      </c>
      <c r="KP8025" s="7" t="n">
        <f t="normal" ca="1">32-LENB(INDIRECT(ADDRESS(8025,301)))</f>
        <v>0</v>
      </c>
      <c r="KQ8025" s="7" t="n">
        <v>7</v>
      </c>
      <c r="KR8025" s="7" t="n">
        <v>65533</v>
      </c>
      <c r="KS8025" s="7" t="n">
        <v>9308</v>
      </c>
      <c r="KT8025" s="7" t="s">
        <v>13</v>
      </c>
      <c r="KU8025" s="7" t="n">
        <f t="normal" ca="1">32-LENB(INDIRECT(ADDRESS(8025,306)))</f>
        <v>0</v>
      </c>
      <c r="KV8025" s="7" t="n">
        <v>7</v>
      </c>
      <c r="KW8025" s="7" t="n">
        <v>65533</v>
      </c>
      <c r="KX8025" s="7" t="n">
        <v>52526</v>
      </c>
      <c r="KY8025" s="7" t="s">
        <v>13</v>
      </c>
      <c r="KZ8025" s="7" t="n">
        <f t="normal" ca="1">32-LENB(INDIRECT(ADDRESS(8025,311)))</f>
        <v>0</v>
      </c>
      <c r="LA8025" s="7" t="n">
        <v>7</v>
      </c>
      <c r="LB8025" s="7" t="n">
        <v>65533</v>
      </c>
      <c r="LC8025" s="7" t="n">
        <v>52527</v>
      </c>
      <c r="LD8025" s="7" t="s">
        <v>13</v>
      </c>
      <c r="LE8025" s="7" t="n">
        <f t="normal" ca="1">32-LENB(INDIRECT(ADDRESS(8025,316)))</f>
        <v>0</v>
      </c>
      <c r="LF8025" s="7" t="n">
        <v>7</v>
      </c>
      <c r="LG8025" s="7" t="n">
        <v>65533</v>
      </c>
      <c r="LH8025" s="7" t="n">
        <v>52528</v>
      </c>
      <c r="LI8025" s="7" t="s">
        <v>13</v>
      </c>
      <c r="LJ8025" s="7" t="n">
        <f t="normal" ca="1">32-LENB(INDIRECT(ADDRESS(8025,321)))</f>
        <v>0</v>
      </c>
      <c r="LK8025" s="7" t="n">
        <v>7</v>
      </c>
      <c r="LL8025" s="7" t="n">
        <v>65533</v>
      </c>
      <c r="LM8025" s="7" t="n">
        <v>9309</v>
      </c>
      <c r="LN8025" s="7" t="s">
        <v>13</v>
      </c>
      <c r="LO8025" s="7" t="n">
        <f t="normal" ca="1">32-LENB(INDIRECT(ADDRESS(8025,326)))</f>
        <v>0</v>
      </c>
      <c r="LP8025" s="7" t="n">
        <v>7</v>
      </c>
      <c r="LQ8025" s="7" t="n">
        <v>65533</v>
      </c>
      <c r="LR8025" s="7" t="n">
        <v>9310</v>
      </c>
      <c r="LS8025" s="7" t="s">
        <v>13</v>
      </c>
      <c r="LT8025" s="7" t="n">
        <f t="normal" ca="1">32-LENB(INDIRECT(ADDRESS(8025,331)))</f>
        <v>0</v>
      </c>
      <c r="LU8025" s="7" t="n">
        <v>7</v>
      </c>
      <c r="LV8025" s="7" t="n">
        <v>65533</v>
      </c>
      <c r="LW8025" s="7" t="n">
        <v>9311</v>
      </c>
      <c r="LX8025" s="7" t="s">
        <v>13</v>
      </c>
      <c r="LY8025" s="7" t="n">
        <f t="normal" ca="1">32-LENB(INDIRECT(ADDRESS(8025,336)))</f>
        <v>0</v>
      </c>
      <c r="LZ8025" s="7" t="n">
        <v>7</v>
      </c>
      <c r="MA8025" s="7" t="n">
        <v>65533</v>
      </c>
      <c r="MB8025" s="7" t="n">
        <v>9312</v>
      </c>
      <c r="MC8025" s="7" t="s">
        <v>13</v>
      </c>
      <c r="MD8025" s="7" t="n">
        <f t="normal" ca="1">32-LENB(INDIRECT(ADDRESS(8025,341)))</f>
        <v>0</v>
      </c>
      <c r="ME8025" s="7" t="n">
        <v>7</v>
      </c>
      <c r="MF8025" s="7" t="n">
        <v>65533</v>
      </c>
      <c r="MG8025" s="7" t="n">
        <v>9313</v>
      </c>
      <c r="MH8025" s="7" t="s">
        <v>13</v>
      </c>
      <c r="MI8025" s="7" t="n">
        <f t="normal" ca="1">32-LENB(INDIRECT(ADDRESS(8025,346)))</f>
        <v>0</v>
      </c>
      <c r="MJ8025" s="7" t="n">
        <v>7</v>
      </c>
      <c r="MK8025" s="7" t="n">
        <v>65533</v>
      </c>
      <c r="ML8025" s="7" t="n">
        <v>9314</v>
      </c>
      <c r="MM8025" s="7" t="s">
        <v>13</v>
      </c>
      <c r="MN8025" s="7" t="n">
        <f t="normal" ca="1">32-LENB(INDIRECT(ADDRESS(8025,351)))</f>
        <v>0</v>
      </c>
      <c r="MO8025" s="7" t="n">
        <v>7</v>
      </c>
      <c r="MP8025" s="7" t="n">
        <v>65533</v>
      </c>
      <c r="MQ8025" s="7" t="n">
        <v>9315</v>
      </c>
      <c r="MR8025" s="7" t="s">
        <v>13</v>
      </c>
      <c r="MS8025" s="7" t="n">
        <f t="normal" ca="1">32-LENB(INDIRECT(ADDRESS(8025,356)))</f>
        <v>0</v>
      </c>
      <c r="MT8025" s="7" t="n">
        <v>7</v>
      </c>
      <c r="MU8025" s="7" t="n">
        <v>65533</v>
      </c>
      <c r="MV8025" s="7" t="n">
        <v>9316</v>
      </c>
      <c r="MW8025" s="7" t="s">
        <v>13</v>
      </c>
      <c r="MX8025" s="7" t="n">
        <f t="normal" ca="1">32-LENB(INDIRECT(ADDRESS(8025,361)))</f>
        <v>0</v>
      </c>
      <c r="MY8025" s="7" t="n">
        <v>7</v>
      </c>
      <c r="MZ8025" s="7" t="n">
        <v>65533</v>
      </c>
      <c r="NA8025" s="7" t="n">
        <v>9317</v>
      </c>
      <c r="NB8025" s="7" t="s">
        <v>13</v>
      </c>
      <c r="NC8025" s="7" t="n">
        <f t="normal" ca="1">32-LENB(INDIRECT(ADDRESS(8025,366)))</f>
        <v>0</v>
      </c>
      <c r="ND8025" s="7" t="n">
        <v>7</v>
      </c>
      <c r="NE8025" s="7" t="n">
        <v>65533</v>
      </c>
      <c r="NF8025" s="7" t="n">
        <v>52529</v>
      </c>
      <c r="NG8025" s="7" t="s">
        <v>13</v>
      </c>
      <c r="NH8025" s="7" t="n">
        <f t="normal" ca="1">32-LENB(INDIRECT(ADDRESS(8025,371)))</f>
        <v>0</v>
      </c>
      <c r="NI8025" s="7" t="n">
        <v>4</v>
      </c>
      <c r="NJ8025" s="7" t="n">
        <v>65533</v>
      </c>
      <c r="NK8025" s="7" t="n">
        <v>2000</v>
      </c>
      <c r="NL8025" s="7" t="s">
        <v>13</v>
      </c>
      <c r="NM8025" s="7" t="n">
        <f t="normal" ca="1">32-LENB(INDIRECT(ADDRESS(8025,376)))</f>
        <v>0</v>
      </c>
      <c r="NN8025" s="7" t="n">
        <v>7</v>
      </c>
      <c r="NO8025" s="7" t="n">
        <v>65533</v>
      </c>
      <c r="NP8025" s="7" t="n">
        <v>6355</v>
      </c>
      <c r="NQ8025" s="7" t="s">
        <v>13</v>
      </c>
      <c r="NR8025" s="7" t="n">
        <f t="normal" ca="1">32-LENB(INDIRECT(ADDRESS(8025,381)))</f>
        <v>0</v>
      </c>
      <c r="NS8025" s="7" t="n">
        <v>7</v>
      </c>
      <c r="NT8025" s="7" t="n">
        <v>65533</v>
      </c>
      <c r="NU8025" s="7" t="n">
        <v>7344</v>
      </c>
      <c r="NV8025" s="7" t="s">
        <v>13</v>
      </c>
      <c r="NW8025" s="7" t="n">
        <f t="normal" ca="1">32-LENB(INDIRECT(ADDRESS(8025,386)))</f>
        <v>0</v>
      </c>
      <c r="NX8025" s="7" t="n">
        <v>7</v>
      </c>
      <c r="NY8025" s="7" t="n">
        <v>65533</v>
      </c>
      <c r="NZ8025" s="7" t="n">
        <v>4350</v>
      </c>
      <c r="OA8025" s="7" t="s">
        <v>13</v>
      </c>
      <c r="OB8025" s="7" t="n">
        <f t="normal" ca="1">32-LENB(INDIRECT(ADDRESS(8025,391)))</f>
        <v>0</v>
      </c>
      <c r="OC8025" s="7" t="n">
        <v>7</v>
      </c>
      <c r="OD8025" s="7" t="n">
        <v>65533</v>
      </c>
      <c r="OE8025" s="7" t="n">
        <v>9318</v>
      </c>
      <c r="OF8025" s="7" t="s">
        <v>13</v>
      </c>
      <c r="OG8025" s="7" t="n">
        <f t="normal" ca="1">32-LENB(INDIRECT(ADDRESS(8025,396)))</f>
        <v>0</v>
      </c>
      <c r="OH8025" s="7" t="n">
        <v>7</v>
      </c>
      <c r="OI8025" s="7" t="n">
        <v>65533</v>
      </c>
      <c r="OJ8025" s="7" t="n">
        <v>9319</v>
      </c>
      <c r="OK8025" s="7" t="s">
        <v>13</v>
      </c>
      <c r="OL8025" s="7" t="n">
        <f t="normal" ca="1">32-LENB(INDIRECT(ADDRESS(8025,401)))</f>
        <v>0</v>
      </c>
      <c r="OM8025" s="7" t="n">
        <v>7</v>
      </c>
      <c r="ON8025" s="7" t="n">
        <v>65533</v>
      </c>
      <c r="OO8025" s="7" t="n">
        <v>6356</v>
      </c>
      <c r="OP8025" s="7" t="s">
        <v>13</v>
      </c>
      <c r="OQ8025" s="7" t="n">
        <f t="normal" ca="1">32-LENB(INDIRECT(ADDRESS(8025,406)))</f>
        <v>0</v>
      </c>
      <c r="OR8025" s="7" t="n">
        <v>7</v>
      </c>
      <c r="OS8025" s="7" t="n">
        <v>65533</v>
      </c>
      <c r="OT8025" s="7" t="n">
        <v>6357</v>
      </c>
      <c r="OU8025" s="7" t="s">
        <v>13</v>
      </c>
      <c r="OV8025" s="7" t="n">
        <f t="normal" ca="1">32-LENB(INDIRECT(ADDRESS(8025,411)))</f>
        <v>0</v>
      </c>
      <c r="OW8025" s="7" t="n">
        <v>7</v>
      </c>
      <c r="OX8025" s="7" t="n">
        <v>65533</v>
      </c>
      <c r="OY8025" s="7" t="n">
        <v>7345</v>
      </c>
      <c r="OZ8025" s="7" t="s">
        <v>13</v>
      </c>
      <c r="PA8025" s="7" t="n">
        <f t="normal" ca="1">32-LENB(INDIRECT(ADDRESS(8025,416)))</f>
        <v>0</v>
      </c>
      <c r="PB8025" s="7" t="n">
        <v>7</v>
      </c>
      <c r="PC8025" s="7" t="n">
        <v>65533</v>
      </c>
      <c r="PD8025" s="7" t="n">
        <v>7346</v>
      </c>
      <c r="PE8025" s="7" t="s">
        <v>13</v>
      </c>
      <c r="PF8025" s="7" t="n">
        <f t="normal" ca="1">32-LENB(INDIRECT(ADDRESS(8025,421)))</f>
        <v>0</v>
      </c>
      <c r="PG8025" s="7" t="n">
        <v>7</v>
      </c>
      <c r="PH8025" s="7" t="n">
        <v>65533</v>
      </c>
      <c r="PI8025" s="7" t="n">
        <v>4351</v>
      </c>
      <c r="PJ8025" s="7" t="s">
        <v>13</v>
      </c>
      <c r="PK8025" s="7" t="n">
        <f t="normal" ca="1">32-LENB(INDIRECT(ADDRESS(8025,426)))</f>
        <v>0</v>
      </c>
      <c r="PL8025" s="7" t="n">
        <v>7</v>
      </c>
      <c r="PM8025" s="7" t="n">
        <v>65533</v>
      </c>
      <c r="PN8025" s="7" t="n">
        <v>7347</v>
      </c>
      <c r="PO8025" s="7" t="s">
        <v>13</v>
      </c>
      <c r="PP8025" s="7" t="n">
        <f t="normal" ca="1">32-LENB(INDIRECT(ADDRESS(8025,431)))</f>
        <v>0</v>
      </c>
      <c r="PQ8025" s="7" t="n">
        <v>7</v>
      </c>
      <c r="PR8025" s="7" t="n">
        <v>65533</v>
      </c>
      <c r="PS8025" s="7" t="n">
        <v>9320</v>
      </c>
      <c r="PT8025" s="7" t="s">
        <v>13</v>
      </c>
      <c r="PU8025" s="7" t="n">
        <f t="normal" ca="1">32-LENB(INDIRECT(ADDRESS(8025,436)))</f>
        <v>0</v>
      </c>
      <c r="PV8025" s="7" t="n">
        <v>7</v>
      </c>
      <c r="PW8025" s="7" t="n">
        <v>65533</v>
      </c>
      <c r="PX8025" s="7" t="n">
        <v>14350</v>
      </c>
      <c r="PY8025" s="7" t="s">
        <v>13</v>
      </c>
      <c r="PZ8025" s="7" t="n">
        <f t="normal" ca="1">32-LENB(INDIRECT(ADDRESS(8025,441)))</f>
        <v>0</v>
      </c>
      <c r="QA8025" s="7" t="n">
        <v>7</v>
      </c>
      <c r="QB8025" s="7" t="n">
        <v>65533</v>
      </c>
      <c r="QC8025" s="7" t="n">
        <v>15313</v>
      </c>
      <c r="QD8025" s="7" t="s">
        <v>13</v>
      </c>
      <c r="QE8025" s="7" t="n">
        <f t="normal" ca="1">32-LENB(INDIRECT(ADDRESS(8025,446)))</f>
        <v>0</v>
      </c>
      <c r="QF8025" s="7" t="n">
        <v>7</v>
      </c>
      <c r="QG8025" s="7" t="n">
        <v>65533</v>
      </c>
      <c r="QH8025" s="7" t="n">
        <v>52530</v>
      </c>
      <c r="QI8025" s="7" t="s">
        <v>13</v>
      </c>
      <c r="QJ8025" s="7" t="n">
        <f t="normal" ca="1">32-LENB(INDIRECT(ADDRESS(8025,451)))</f>
        <v>0</v>
      </c>
      <c r="QK8025" s="7" t="n">
        <v>7</v>
      </c>
      <c r="QL8025" s="7" t="n">
        <v>65533</v>
      </c>
      <c r="QM8025" s="7" t="n">
        <v>9321</v>
      </c>
      <c r="QN8025" s="7" t="s">
        <v>13</v>
      </c>
      <c r="QO8025" s="7" t="n">
        <f t="normal" ca="1">32-LENB(INDIRECT(ADDRESS(8025,456)))</f>
        <v>0</v>
      </c>
      <c r="QP8025" s="7" t="n">
        <v>7</v>
      </c>
      <c r="QQ8025" s="7" t="n">
        <v>65533</v>
      </c>
      <c r="QR8025" s="7" t="n">
        <v>9322</v>
      </c>
      <c r="QS8025" s="7" t="s">
        <v>13</v>
      </c>
      <c r="QT8025" s="7" t="n">
        <f t="normal" ca="1">32-LENB(INDIRECT(ADDRESS(8025,461)))</f>
        <v>0</v>
      </c>
      <c r="QU8025" s="7" t="n">
        <v>7</v>
      </c>
      <c r="QV8025" s="7" t="n">
        <v>65533</v>
      </c>
      <c r="QW8025" s="7" t="n">
        <v>52531</v>
      </c>
      <c r="QX8025" s="7" t="s">
        <v>13</v>
      </c>
      <c r="QY8025" s="7" t="n">
        <f t="normal" ca="1">32-LENB(INDIRECT(ADDRESS(8025,466)))</f>
        <v>0</v>
      </c>
      <c r="QZ8025" s="7" t="n">
        <v>7</v>
      </c>
      <c r="RA8025" s="7" t="n">
        <v>65533</v>
      </c>
      <c r="RB8025" s="7" t="n">
        <v>9323</v>
      </c>
      <c r="RC8025" s="7" t="s">
        <v>13</v>
      </c>
      <c r="RD8025" s="7" t="n">
        <f t="normal" ca="1">32-LENB(INDIRECT(ADDRESS(8025,471)))</f>
        <v>0</v>
      </c>
      <c r="RE8025" s="7" t="n">
        <v>7</v>
      </c>
      <c r="RF8025" s="7" t="n">
        <v>65533</v>
      </c>
      <c r="RG8025" s="7" t="n">
        <v>9324</v>
      </c>
      <c r="RH8025" s="7" t="s">
        <v>13</v>
      </c>
      <c r="RI8025" s="7" t="n">
        <f t="normal" ca="1">32-LENB(INDIRECT(ADDRESS(8025,476)))</f>
        <v>0</v>
      </c>
      <c r="RJ8025" s="7" t="n">
        <v>7</v>
      </c>
      <c r="RK8025" s="7" t="n">
        <v>65533</v>
      </c>
      <c r="RL8025" s="7" t="n">
        <v>4352</v>
      </c>
      <c r="RM8025" s="7" t="s">
        <v>13</v>
      </c>
      <c r="RN8025" s="7" t="n">
        <f t="normal" ca="1">32-LENB(INDIRECT(ADDRESS(8025,481)))</f>
        <v>0</v>
      </c>
      <c r="RO8025" s="7" t="n">
        <v>7</v>
      </c>
      <c r="RP8025" s="7" t="n">
        <v>65533</v>
      </c>
      <c r="RQ8025" s="7" t="n">
        <v>7348</v>
      </c>
      <c r="RR8025" s="7" t="s">
        <v>13</v>
      </c>
      <c r="RS8025" s="7" t="n">
        <f t="normal" ca="1">32-LENB(INDIRECT(ADDRESS(8025,486)))</f>
        <v>0</v>
      </c>
      <c r="RT8025" s="7" t="n">
        <v>7</v>
      </c>
      <c r="RU8025" s="7" t="n">
        <v>65533</v>
      </c>
      <c r="RV8025" s="7" t="n">
        <v>6358</v>
      </c>
      <c r="RW8025" s="7" t="s">
        <v>13</v>
      </c>
      <c r="RX8025" s="7" t="n">
        <f t="normal" ca="1">32-LENB(INDIRECT(ADDRESS(8025,491)))</f>
        <v>0</v>
      </c>
      <c r="RY8025" s="7" t="n">
        <v>7</v>
      </c>
      <c r="RZ8025" s="7" t="n">
        <v>65533</v>
      </c>
      <c r="SA8025" s="7" t="n">
        <v>7349</v>
      </c>
      <c r="SB8025" s="7" t="s">
        <v>13</v>
      </c>
      <c r="SC8025" s="7" t="n">
        <f t="normal" ca="1">32-LENB(INDIRECT(ADDRESS(8025,496)))</f>
        <v>0</v>
      </c>
      <c r="SD8025" s="7" t="n">
        <v>7</v>
      </c>
      <c r="SE8025" s="7" t="n">
        <v>65533</v>
      </c>
      <c r="SF8025" s="7" t="n">
        <v>15314</v>
      </c>
      <c r="SG8025" s="7" t="s">
        <v>13</v>
      </c>
      <c r="SH8025" s="7" t="n">
        <f t="normal" ca="1">32-LENB(INDIRECT(ADDRESS(8025,501)))</f>
        <v>0</v>
      </c>
      <c r="SI8025" s="7" t="n">
        <v>7</v>
      </c>
      <c r="SJ8025" s="7" t="n">
        <v>65533</v>
      </c>
      <c r="SK8025" s="7" t="n">
        <v>52532</v>
      </c>
      <c r="SL8025" s="7" t="s">
        <v>13</v>
      </c>
      <c r="SM8025" s="7" t="n">
        <f t="normal" ca="1">32-LENB(INDIRECT(ADDRESS(8025,506)))</f>
        <v>0</v>
      </c>
      <c r="SN8025" s="7" t="n">
        <v>7</v>
      </c>
      <c r="SO8025" s="7" t="n">
        <v>65533</v>
      </c>
      <c r="SP8025" s="7" t="n">
        <v>9325</v>
      </c>
      <c r="SQ8025" s="7" t="s">
        <v>13</v>
      </c>
      <c r="SR8025" s="7" t="n">
        <f t="normal" ca="1">32-LENB(INDIRECT(ADDRESS(8025,511)))</f>
        <v>0</v>
      </c>
      <c r="SS8025" s="7" t="n">
        <v>7</v>
      </c>
      <c r="ST8025" s="7" t="n">
        <v>65533</v>
      </c>
      <c r="SU8025" s="7" t="n">
        <v>9326</v>
      </c>
      <c r="SV8025" s="7" t="s">
        <v>13</v>
      </c>
      <c r="SW8025" s="7" t="n">
        <f t="normal" ca="1">32-LENB(INDIRECT(ADDRESS(8025,516)))</f>
        <v>0</v>
      </c>
      <c r="SX8025" s="7" t="n">
        <v>7</v>
      </c>
      <c r="SY8025" s="7" t="n">
        <v>65533</v>
      </c>
      <c r="SZ8025" s="7" t="n">
        <v>9327</v>
      </c>
      <c r="TA8025" s="7" t="s">
        <v>13</v>
      </c>
      <c r="TB8025" s="7" t="n">
        <f t="normal" ca="1">32-LENB(INDIRECT(ADDRESS(8025,521)))</f>
        <v>0</v>
      </c>
      <c r="TC8025" s="7" t="n">
        <v>0</v>
      </c>
      <c r="TD8025" s="7" t="n">
        <v>65533</v>
      </c>
      <c r="TE8025" s="7" t="n">
        <v>0</v>
      </c>
      <c r="TF8025" s="7" t="s">
        <v>13</v>
      </c>
      <c r="TG8025" s="7" t="n">
        <f t="normal" ca="1">32-LENB(INDIRECT(ADDRESS(8025,526)))</f>
        <v>0</v>
      </c>
    </row>
    <row r="8026" spans="1:12">
      <c r="A8026" t="s">
        <v>4</v>
      </c>
      <c r="B8026" s="4" t="s">
        <v>5</v>
      </c>
    </row>
    <row r="8027" spans="1:12">
      <c r="A8027" t="n">
        <v>65336</v>
      </c>
      <c r="B8027" s="5" t="n">
        <v>1</v>
      </c>
    </row>
    <row r="8028" spans="1:12" s="3" customFormat="1" customHeight="0">
      <c r="A8028" s="3" t="s">
        <v>2</v>
      </c>
      <c r="B8028" s="3" t="s">
        <v>628</v>
      </c>
    </row>
    <row r="8029" spans="1:12">
      <c r="A8029" t="s">
        <v>4</v>
      </c>
      <c r="B8029" s="4" t="s">
        <v>5</v>
      </c>
      <c r="C8029" s="4" t="s">
        <v>10</v>
      </c>
      <c r="D8029" s="4" t="s">
        <v>10</v>
      </c>
      <c r="E8029" s="4" t="s">
        <v>9</v>
      </c>
      <c r="F8029" s="4" t="s">
        <v>6</v>
      </c>
      <c r="G8029" s="4" t="s">
        <v>8</v>
      </c>
      <c r="H8029" s="4" t="s">
        <v>10</v>
      </c>
      <c r="I8029" s="4" t="s">
        <v>10</v>
      </c>
      <c r="J8029" s="4" t="s">
        <v>9</v>
      </c>
      <c r="K8029" s="4" t="s">
        <v>6</v>
      </c>
      <c r="L8029" s="4" t="s">
        <v>8</v>
      </c>
    </row>
    <row r="8030" spans="1:12">
      <c r="A8030" t="n">
        <v>65344</v>
      </c>
      <c r="B8030" s="88" t="n">
        <v>257</v>
      </c>
      <c r="C8030" s="7" t="n">
        <v>4</v>
      </c>
      <c r="D8030" s="7" t="n">
        <v>65533</v>
      </c>
      <c r="E8030" s="7" t="n">
        <v>4163</v>
      </c>
      <c r="F8030" s="7" t="s">
        <v>13</v>
      </c>
      <c r="G8030" s="7" t="n">
        <f t="normal" ca="1">32-LENB(INDIRECT(ADDRESS(8030,6)))</f>
        <v>0</v>
      </c>
      <c r="H8030" s="7" t="n">
        <v>0</v>
      </c>
      <c r="I8030" s="7" t="n">
        <v>65533</v>
      </c>
      <c r="J8030" s="7" t="n">
        <v>0</v>
      </c>
      <c r="K8030" s="7" t="s">
        <v>13</v>
      </c>
      <c r="L8030" s="7" t="n">
        <f t="normal" ca="1">32-LENB(INDIRECT(ADDRESS(8030,11)))</f>
        <v>0</v>
      </c>
    </row>
    <row r="8031" spans="1:12">
      <c r="A8031" t="s">
        <v>4</v>
      </c>
      <c r="B8031" s="4" t="s">
        <v>5</v>
      </c>
    </row>
    <row r="8032" spans="1:12">
      <c r="A8032" t="n">
        <v>65424</v>
      </c>
      <c r="B8032" s="5" t="n">
        <v>1</v>
      </c>
    </row>
    <row r="8033" spans="1:527" s="3" customFormat="1" customHeight="0">
      <c r="A8033" s="3" t="s">
        <v>2</v>
      </c>
      <c r="B8033" s="3" t="s">
        <v>629</v>
      </c>
    </row>
    <row r="8034" spans="1:527">
      <c r="A8034" t="s">
        <v>4</v>
      </c>
      <c r="B8034" s="4" t="s">
        <v>5</v>
      </c>
      <c r="C8034" s="4" t="s">
        <v>10</v>
      </c>
      <c r="D8034" s="4" t="s">
        <v>10</v>
      </c>
      <c r="E8034" s="4" t="s">
        <v>9</v>
      </c>
      <c r="F8034" s="4" t="s">
        <v>6</v>
      </c>
      <c r="G8034" s="4" t="s">
        <v>8</v>
      </c>
      <c r="H8034" s="4" t="s">
        <v>10</v>
      </c>
      <c r="I8034" s="4" t="s">
        <v>10</v>
      </c>
      <c r="J8034" s="4" t="s">
        <v>9</v>
      </c>
      <c r="K8034" s="4" t="s">
        <v>6</v>
      </c>
      <c r="L8034" s="4" t="s">
        <v>8</v>
      </c>
    </row>
    <row r="8035" spans="1:527">
      <c r="A8035" t="n">
        <v>65440</v>
      </c>
      <c r="B8035" s="88" t="n">
        <v>257</v>
      </c>
      <c r="C8035" s="7" t="n">
        <v>9</v>
      </c>
      <c r="D8035" s="7" t="n">
        <v>65534</v>
      </c>
      <c r="E8035" s="7" t="n">
        <v>0</v>
      </c>
      <c r="F8035" s="7" t="s">
        <v>537</v>
      </c>
      <c r="G8035" s="7" t="n">
        <f t="normal" ca="1">32-LENB(INDIRECT(ADDRESS(8035,6)))</f>
        <v>0</v>
      </c>
      <c r="H8035" s="7" t="n">
        <v>0</v>
      </c>
      <c r="I8035" s="7" t="n">
        <v>65533</v>
      </c>
      <c r="J8035" s="7" t="n">
        <v>0</v>
      </c>
      <c r="K8035" s="7" t="s">
        <v>13</v>
      </c>
      <c r="L8035" s="7" t="n">
        <f t="normal" ca="1">32-LENB(INDIRECT(ADDRESS(8035,11)))</f>
        <v>0</v>
      </c>
    </row>
    <row r="8036" spans="1:527">
      <c r="A8036" t="s">
        <v>4</v>
      </c>
      <c r="B8036" s="4" t="s">
        <v>5</v>
      </c>
    </row>
    <row r="8037" spans="1:527">
      <c r="A8037" t="n">
        <v>65520</v>
      </c>
      <c r="B8037" s="5" t="n">
        <v>1</v>
      </c>
    </row>
    <row r="8038" spans="1:527" s="3" customFormat="1" customHeight="0">
      <c r="A8038" s="3" t="s">
        <v>2</v>
      </c>
      <c r="B8038" s="3" t="s">
        <v>630</v>
      </c>
    </row>
    <row r="8039" spans="1:527">
      <c r="A8039" t="s">
        <v>4</v>
      </c>
      <c r="B8039" s="4" t="s">
        <v>5</v>
      </c>
      <c r="C8039" s="4" t="s">
        <v>10</v>
      </c>
      <c r="D8039" s="4" t="s">
        <v>10</v>
      </c>
      <c r="E8039" s="4" t="s">
        <v>9</v>
      </c>
      <c r="F8039" s="4" t="s">
        <v>6</v>
      </c>
      <c r="G8039" s="4" t="s">
        <v>8</v>
      </c>
      <c r="H8039" s="4" t="s">
        <v>10</v>
      </c>
      <c r="I8039" s="4" t="s">
        <v>10</v>
      </c>
      <c r="J8039" s="4" t="s">
        <v>9</v>
      </c>
      <c r="K8039" s="4" t="s">
        <v>6</v>
      </c>
      <c r="L8039" s="4" t="s">
        <v>8</v>
      </c>
    </row>
    <row r="8040" spans="1:527">
      <c r="A8040" t="n">
        <v>65536</v>
      </c>
      <c r="B8040" s="88" t="n">
        <v>257</v>
      </c>
      <c r="C8040" s="7" t="n">
        <v>9</v>
      </c>
      <c r="D8040" s="7" t="n">
        <v>65534</v>
      </c>
      <c r="E8040" s="7" t="n">
        <v>0</v>
      </c>
      <c r="F8040" s="7" t="s">
        <v>537</v>
      </c>
      <c r="G8040" s="7" t="n">
        <f t="normal" ca="1">32-LENB(INDIRECT(ADDRESS(8040,6)))</f>
        <v>0</v>
      </c>
      <c r="H8040" s="7" t="n">
        <v>0</v>
      </c>
      <c r="I8040" s="7" t="n">
        <v>65533</v>
      </c>
      <c r="J8040" s="7" t="n">
        <v>0</v>
      </c>
      <c r="K8040" s="7" t="s">
        <v>13</v>
      </c>
      <c r="L8040" s="7" t="n">
        <f t="normal" ca="1">32-LENB(INDIRECT(ADDRESS(8040,11)))</f>
        <v>0</v>
      </c>
    </row>
    <row r="8041" spans="1:527">
      <c r="A8041" t="s">
        <v>4</v>
      </c>
      <c r="B8041" s="4" t="s">
        <v>5</v>
      </c>
    </row>
    <row r="8042" spans="1:527">
      <c r="A8042" t="n">
        <v>65616</v>
      </c>
      <c r="B8042" s="5" t="n">
        <v>1</v>
      </c>
    </row>
    <row r="8043" spans="1:527" s="3" customFormat="1" customHeight="0">
      <c r="A8043" s="3" t="s">
        <v>2</v>
      </c>
      <c r="B8043" s="3" t="s">
        <v>631</v>
      </c>
    </row>
    <row r="8044" spans="1:527">
      <c r="A8044" t="s">
        <v>4</v>
      </c>
      <c r="B8044" s="4" t="s">
        <v>5</v>
      </c>
      <c r="C8044" s="4" t="s">
        <v>10</v>
      </c>
      <c r="D8044" s="4" t="s">
        <v>10</v>
      </c>
      <c r="E8044" s="4" t="s">
        <v>9</v>
      </c>
      <c r="F8044" s="4" t="s">
        <v>6</v>
      </c>
      <c r="G8044" s="4" t="s">
        <v>8</v>
      </c>
      <c r="H8044" s="4" t="s">
        <v>10</v>
      </c>
      <c r="I8044" s="4" t="s">
        <v>10</v>
      </c>
      <c r="J8044" s="4" t="s">
        <v>9</v>
      </c>
      <c r="K8044" s="4" t="s">
        <v>6</v>
      </c>
      <c r="L8044" s="4" t="s">
        <v>8</v>
      </c>
    </row>
    <row r="8045" spans="1:527">
      <c r="A8045" t="n">
        <v>65632</v>
      </c>
      <c r="B8045" s="88" t="n">
        <v>257</v>
      </c>
      <c r="C8045" s="7" t="n">
        <v>9</v>
      </c>
      <c r="D8045" s="7" t="n">
        <v>65534</v>
      </c>
      <c r="E8045" s="7" t="n">
        <v>0</v>
      </c>
      <c r="F8045" s="7" t="s">
        <v>537</v>
      </c>
      <c r="G8045" s="7" t="n">
        <f t="normal" ca="1">32-LENB(INDIRECT(ADDRESS(8045,6)))</f>
        <v>0</v>
      </c>
      <c r="H8045" s="7" t="n">
        <v>0</v>
      </c>
      <c r="I8045" s="7" t="n">
        <v>65533</v>
      </c>
      <c r="J8045" s="7" t="n">
        <v>0</v>
      </c>
      <c r="K8045" s="7" t="s">
        <v>13</v>
      </c>
      <c r="L8045" s="7" t="n">
        <f t="normal" ca="1">32-LENB(INDIRECT(ADDRESS(8045,11)))</f>
        <v>0</v>
      </c>
    </row>
    <row r="8046" spans="1:527">
      <c r="A8046" t="s">
        <v>4</v>
      </c>
      <c r="B8046" s="4" t="s">
        <v>5</v>
      </c>
    </row>
    <row r="8047" spans="1:527">
      <c r="A8047" t="n">
        <v>65712</v>
      </c>
      <c r="B8047" s="5" t="n">
        <v>1</v>
      </c>
    </row>
    <row r="8048" spans="1:527" s="3" customFormat="1" customHeight="0">
      <c r="A8048" s="3" t="s">
        <v>2</v>
      </c>
      <c r="B8048" s="3" t="s">
        <v>632</v>
      </c>
    </row>
    <row r="8049" spans="1:12">
      <c r="A8049" t="s">
        <v>4</v>
      </c>
      <c r="B8049" s="4" t="s">
        <v>5</v>
      </c>
      <c r="C8049" s="4" t="s">
        <v>10</v>
      </c>
      <c r="D8049" s="4" t="s">
        <v>10</v>
      </c>
      <c r="E8049" s="4" t="s">
        <v>9</v>
      </c>
      <c r="F8049" s="4" t="s">
        <v>6</v>
      </c>
      <c r="G8049" s="4" t="s">
        <v>8</v>
      </c>
      <c r="H8049" s="4" t="s">
        <v>10</v>
      </c>
      <c r="I8049" s="4" t="s">
        <v>10</v>
      </c>
      <c r="J8049" s="4" t="s">
        <v>9</v>
      </c>
      <c r="K8049" s="4" t="s">
        <v>6</v>
      </c>
      <c r="L8049" s="4" t="s">
        <v>8</v>
      </c>
    </row>
    <row r="8050" spans="1:12">
      <c r="A8050" t="n">
        <v>65728</v>
      </c>
      <c r="B8050" s="88" t="n">
        <v>257</v>
      </c>
      <c r="C8050" s="7" t="n">
        <v>9</v>
      </c>
      <c r="D8050" s="7" t="n">
        <v>65534</v>
      </c>
      <c r="E8050" s="7" t="n">
        <v>0</v>
      </c>
      <c r="F8050" s="7" t="s">
        <v>537</v>
      </c>
      <c r="G8050" s="7" t="n">
        <f t="normal" ca="1">32-LENB(INDIRECT(ADDRESS(8050,6)))</f>
        <v>0</v>
      </c>
      <c r="H8050" s="7" t="n">
        <v>0</v>
      </c>
      <c r="I8050" s="7" t="n">
        <v>65533</v>
      </c>
      <c r="J8050" s="7" t="n">
        <v>0</v>
      </c>
      <c r="K8050" s="7" t="s">
        <v>13</v>
      </c>
      <c r="L8050" s="7" t="n">
        <f t="normal" ca="1">32-LENB(INDIRECT(ADDRESS(8050,11)))</f>
        <v>0</v>
      </c>
    </row>
    <row r="8051" spans="1:12">
      <c r="A8051" t="s">
        <v>4</v>
      </c>
      <c r="B8051" s="4" t="s">
        <v>5</v>
      </c>
    </row>
    <row r="8052" spans="1:12">
      <c r="A8052" t="n">
        <v>65808</v>
      </c>
      <c r="B8052" s="5" t="n">
        <v>1</v>
      </c>
    </row>
    <row r="8053" spans="1:12" s="3" customFormat="1" customHeight="0">
      <c r="A8053" s="3" t="s">
        <v>2</v>
      </c>
      <c r="B8053" s="3" t="s">
        <v>633</v>
      </c>
    </row>
    <row r="8054" spans="1:12">
      <c r="A8054" t="s">
        <v>4</v>
      </c>
      <c r="B8054" s="4" t="s">
        <v>5</v>
      </c>
      <c r="C8054" s="4" t="s">
        <v>10</v>
      </c>
      <c r="D8054" s="4" t="s">
        <v>10</v>
      </c>
      <c r="E8054" s="4" t="s">
        <v>9</v>
      </c>
      <c r="F8054" s="4" t="s">
        <v>6</v>
      </c>
      <c r="G8054" s="4" t="s">
        <v>8</v>
      </c>
      <c r="H8054" s="4" t="s">
        <v>10</v>
      </c>
      <c r="I8054" s="4" t="s">
        <v>10</v>
      </c>
      <c r="J8054" s="4" t="s">
        <v>9</v>
      </c>
      <c r="K8054" s="4" t="s">
        <v>6</v>
      </c>
      <c r="L8054" s="4" t="s">
        <v>8</v>
      </c>
      <c r="M8054" s="4" t="s">
        <v>10</v>
      </c>
      <c r="N8054" s="4" t="s">
        <v>10</v>
      </c>
      <c r="O8054" s="4" t="s">
        <v>9</v>
      </c>
      <c r="P8054" s="4" t="s">
        <v>6</v>
      </c>
      <c r="Q8054" s="4" t="s">
        <v>8</v>
      </c>
      <c r="R8054" s="4" t="s">
        <v>10</v>
      </c>
      <c r="S8054" s="4" t="s">
        <v>10</v>
      </c>
      <c r="T8054" s="4" t="s">
        <v>9</v>
      </c>
      <c r="U8054" s="4" t="s">
        <v>6</v>
      </c>
      <c r="V8054" s="4" t="s">
        <v>8</v>
      </c>
      <c r="W8054" s="4" t="s">
        <v>10</v>
      </c>
      <c r="X8054" s="4" t="s">
        <v>10</v>
      </c>
      <c r="Y8054" s="4" t="s">
        <v>9</v>
      </c>
      <c r="Z8054" s="4" t="s">
        <v>6</v>
      </c>
      <c r="AA8054" s="4" t="s">
        <v>8</v>
      </c>
      <c r="AB8054" s="4" t="s">
        <v>10</v>
      </c>
      <c r="AC8054" s="4" t="s">
        <v>10</v>
      </c>
      <c r="AD8054" s="4" t="s">
        <v>9</v>
      </c>
      <c r="AE8054" s="4" t="s">
        <v>6</v>
      </c>
      <c r="AF8054" s="4" t="s">
        <v>8</v>
      </c>
      <c r="AG8054" s="4" t="s">
        <v>10</v>
      </c>
      <c r="AH8054" s="4" t="s">
        <v>10</v>
      </c>
      <c r="AI8054" s="4" t="s">
        <v>9</v>
      </c>
      <c r="AJ8054" s="4" t="s">
        <v>6</v>
      </c>
      <c r="AK8054" s="4" t="s">
        <v>8</v>
      </c>
      <c r="AL8054" s="4" t="s">
        <v>10</v>
      </c>
      <c r="AM8054" s="4" t="s">
        <v>10</v>
      </c>
      <c r="AN8054" s="4" t="s">
        <v>9</v>
      </c>
      <c r="AO8054" s="4" t="s">
        <v>6</v>
      </c>
      <c r="AP8054" s="4" t="s">
        <v>8</v>
      </c>
      <c r="AQ8054" s="4" t="s">
        <v>10</v>
      </c>
      <c r="AR8054" s="4" t="s">
        <v>10</v>
      </c>
      <c r="AS8054" s="4" t="s">
        <v>9</v>
      </c>
      <c r="AT8054" s="4" t="s">
        <v>6</v>
      </c>
      <c r="AU8054" s="4" t="s">
        <v>8</v>
      </c>
      <c r="AV8054" s="4" t="s">
        <v>10</v>
      </c>
      <c r="AW8054" s="4" t="s">
        <v>10</v>
      </c>
      <c r="AX8054" s="4" t="s">
        <v>9</v>
      </c>
      <c r="AY8054" s="4" t="s">
        <v>6</v>
      </c>
      <c r="AZ8054" s="4" t="s">
        <v>8</v>
      </c>
    </row>
    <row r="8055" spans="1:12">
      <c r="A8055" t="n">
        <v>65824</v>
      </c>
      <c r="B8055" s="88" t="n">
        <v>257</v>
      </c>
      <c r="C8055" s="7" t="n">
        <v>4</v>
      </c>
      <c r="D8055" s="7" t="n">
        <v>65533</v>
      </c>
      <c r="E8055" s="7" t="n">
        <v>4118</v>
      </c>
      <c r="F8055" s="7" t="s">
        <v>13</v>
      </c>
      <c r="G8055" s="7" t="n">
        <f t="normal" ca="1">32-LENB(INDIRECT(ADDRESS(8055,6)))</f>
        <v>0</v>
      </c>
      <c r="H8055" s="7" t="n">
        <v>4</v>
      </c>
      <c r="I8055" s="7" t="n">
        <v>65533</v>
      </c>
      <c r="J8055" s="7" t="n">
        <v>4020</v>
      </c>
      <c r="K8055" s="7" t="s">
        <v>13</v>
      </c>
      <c r="L8055" s="7" t="n">
        <f t="normal" ca="1">32-LENB(INDIRECT(ADDRESS(8055,11)))</f>
        <v>0</v>
      </c>
      <c r="M8055" s="7" t="n">
        <v>4</v>
      </c>
      <c r="N8055" s="7" t="n">
        <v>65533</v>
      </c>
      <c r="O8055" s="7" t="n">
        <v>4339</v>
      </c>
      <c r="P8055" s="7" t="s">
        <v>13</v>
      </c>
      <c r="Q8055" s="7" t="n">
        <f t="normal" ca="1">32-LENB(INDIRECT(ADDRESS(8055,16)))</f>
        <v>0</v>
      </c>
      <c r="R8055" s="7" t="n">
        <v>4</v>
      </c>
      <c r="S8055" s="7" t="n">
        <v>65533</v>
      </c>
      <c r="T8055" s="7" t="n">
        <v>4020</v>
      </c>
      <c r="U8055" s="7" t="s">
        <v>13</v>
      </c>
      <c r="V8055" s="7" t="n">
        <f t="normal" ca="1">32-LENB(INDIRECT(ADDRESS(8055,21)))</f>
        <v>0</v>
      </c>
      <c r="W8055" s="7" t="n">
        <v>4</v>
      </c>
      <c r="X8055" s="7" t="n">
        <v>65533</v>
      </c>
      <c r="Y8055" s="7" t="n">
        <v>4339</v>
      </c>
      <c r="Z8055" s="7" t="s">
        <v>13</v>
      </c>
      <c r="AA8055" s="7" t="n">
        <f t="normal" ca="1">32-LENB(INDIRECT(ADDRESS(8055,26)))</f>
        <v>0</v>
      </c>
      <c r="AB8055" s="7" t="n">
        <v>4</v>
      </c>
      <c r="AC8055" s="7" t="n">
        <v>65533</v>
      </c>
      <c r="AD8055" s="7" t="n">
        <v>4020</v>
      </c>
      <c r="AE8055" s="7" t="s">
        <v>13</v>
      </c>
      <c r="AF8055" s="7" t="n">
        <f t="normal" ca="1">32-LENB(INDIRECT(ADDRESS(8055,31)))</f>
        <v>0</v>
      </c>
      <c r="AG8055" s="7" t="n">
        <v>4</v>
      </c>
      <c r="AH8055" s="7" t="n">
        <v>65533</v>
      </c>
      <c r="AI8055" s="7" t="n">
        <v>4339</v>
      </c>
      <c r="AJ8055" s="7" t="s">
        <v>13</v>
      </c>
      <c r="AK8055" s="7" t="n">
        <f t="normal" ca="1">32-LENB(INDIRECT(ADDRESS(8055,36)))</f>
        <v>0</v>
      </c>
      <c r="AL8055" s="7" t="n">
        <v>4</v>
      </c>
      <c r="AM8055" s="7" t="n">
        <v>65533</v>
      </c>
      <c r="AN8055" s="7" t="n">
        <v>4020</v>
      </c>
      <c r="AO8055" s="7" t="s">
        <v>13</v>
      </c>
      <c r="AP8055" s="7" t="n">
        <f t="normal" ca="1">32-LENB(INDIRECT(ADDRESS(8055,41)))</f>
        <v>0</v>
      </c>
      <c r="AQ8055" s="7" t="n">
        <v>4</v>
      </c>
      <c r="AR8055" s="7" t="n">
        <v>65533</v>
      </c>
      <c r="AS8055" s="7" t="n">
        <v>4339</v>
      </c>
      <c r="AT8055" s="7" t="s">
        <v>13</v>
      </c>
      <c r="AU8055" s="7" t="n">
        <f t="normal" ca="1">32-LENB(INDIRECT(ADDRESS(8055,46)))</f>
        <v>0</v>
      </c>
      <c r="AV8055" s="7" t="n">
        <v>0</v>
      </c>
      <c r="AW8055" s="7" t="n">
        <v>65533</v>
      </c>
      <c r="AX8055" s="7" t="n">
        <v>0</v>
      </c>
      <c r="AY8055" s="7" t="s">
        <v>13</v>
      </c>
      <c r="AZ8055" s="7" t="n">
        <f t="normal" ca="1">32-LENB(INDIRECT(ADDRESS(8055,51)))</f>
        <v>0</v>
      </c>
    </row>
    <row r="8056" spans="1:12">
      <c r="A8056" t="s">
        <v>4</v>
      </c>
      <c r="B8056" s="4" t="s">
        <v>5</v>
      </c>
    </row>
    <row r="8057" spans="1:12">
      <c r="A8057" t="n">
        <v>66224</v>
      </c>
      <c r="B8057" s="5" t="n">
        <v>1</v>
      </c>
    </row>
    <row r="8058" spans="1:12" s="3" customFormat="1" customHeight="0">
      <c r="A8058" s="3" t="s">
        <v>2</v>
      </c>
      <c r="B8058" s="3" t="s">
        <v>634</v>
      </c>
    </row>
    <row r="8059" spans="1:12">
      <c r="A8059" t="s">
        <v>4</v>
      </c>
      <c r="B8059" s="4" t="s">
        <v>5</v>
      </c>
      <c r="C8059" s="4" t="s">
        <v>10</v>
      </c>
      <c r="D8059" s="4" t="s">
        <v>10</v>
      </c>
      <c r="E8059" s="4" t="s">
        <v>9</v>
      </c>
      <c r="F8059" s="4" t="s">
        <v>6</v>
      </c>
      <c r="G8059" s="4" t="s">
        <v>8</v>
      </c>
      <c r="H8059" s="4" t="s">
        <v>10</v>
      </c>
      <c r="I8059" s="4" t="s">
        <v>10</v>
      </c>
      <c r="J8059" s="4" t="s">
        <v>9</v>
      </c>
      <c r="K8059" s="4" t="s">
        <v>6</v>
      </c>
      <c r="L8059" s="4" t="s">
        <v>8</v>
      </c>
      <c r="M8059" s="4" t="s">
        <v>10</v>
      </c>
      <c r="N8059" s="4" t="s">
        <v>10</v>
      </c>
      <c r="O8059" s="4" t="s">
        <v>9</v>
      </c>
      <c r="P8059" s="4" t="s">
        <v>6</v>
      </c>
      <c r="Q8059" s="4" t="s">
        <v>8</v>
      </c>
      <c r="R8059" s="4" t="s">
        <v>10</v>
      </c>
      <c r="S8059" s="4" t="s">
        <v>10</v>
      </c>
      <c r="T8059" s="4" t="s">
        <v>9</v>
      </c>
      <c r="U8059" s="4" t="s">
        <v>6</v>
      </c>
      <c r="V8059" s="4" t="s">
        <v>8</v>
      </c>
      <c r="W8059" s="4" t="s">
        <v>10</v>
      </c>
      <c r="X8059" s="4" t="s">
        <v>10</v>
      </c>
      <c r="Y8059" s="4" t="s">
        <v>9</v>
      </c>
      <c r="Z8059" s="4" t="s">
        <v>6</v>
      </c>
      <c r="AA8059" s="4" t="s">
        <v>8</v>
      </c>
      <c r="AB8059" s="4" t="s">
        <v>10</v>
      </c>
      <c r="AC8059" s="4" t="s">
        <v>10</v>
      </c>
      <c r="AD8059" s="4" t="s">
        <v>9</v>
      </c>
      <c r="AE8059" s="4" t="s">
        <v>6</v>
      </c>
      <c r="AF8059" s="4" t="s">
        <v>8</v>
      </c>
      <c r="AG8059" s="4" t="s">
        <v>10</v>
      </c>
      <c r="AH8059" s="4" t="s">
        <v>10</v>
      </c>
      <c r="AI8059" s="4" t="s">
        <v>9</v>
      </c>
      <c r="AJ8059" s="4" t="s">
        <v>6</v>
      </c>
      <c r="AK8059" s="4" t="s">
        <v>8</v>
      </c>
    </row>
    <row r="8060" spans="1:12">
      <c r="A8060" t="n">
        <v>66240</v>
      </c>
      <c r="B8060" s="88" t="n">
        <v>257</v>
      </c>
      <c r="C8060" s="7" t="n">
        <v>4</v>
      </c>
      <c r="D8060" s="7" t="n">
        <v>65533</v>
      </c>
      <c r="E8060" s="7" t="n">
        <v>4020</v>
      </c>
      <c r="F8060" s="7" t="s">
        <v>13</v>
      </c>
      <c r="G8060" s="7" t="n">
        <f t="normal" ca="1">32-LENB(INDIRECT(ADDRESS(8060,6)))</f>
        <v>0</v>
      </c>
      <c r="H8060" s="7" t="n">
        <v>4</v>
      </c>
      <c r="I8060" s="7" t="n">
        <v>65533</v>
      </c>
      <c r="J8060" s="7" t="n">
        <v>4339</v>
      </c>
      <c r="K8060" s="7" t="s">
        <v>13</v>
      </c>
      <c r="L8060" s="7" t="n">
        <f t="normal" ca="1">32-LENB(INDIRECT(ADDRESS(8060,11)))</f>
        <v>0</v>
      </c>
      <c r="M8060" s="7" t="n">
        <v>4</v>
      </c>
      <c r="N8060" s="7" t="n">
        <v>65533</v>
      </c>
      <c r="O8060" s="7" t="n">
        <v>4020</v>
      </c>
      <c r="P8060" s="7" t="s">
        <v>13</v>
      </c>
      <c r="Q8060" s="7" t="n">
        <f t="normal" ca="1">32-LENB(INDIRECT(ADDRESS(8060,16)))</f>
        <v>0</v>
      </c>
      <c r="R8060" s="7" t="n">
        <v>4</v>
      </c>
      <c r="S8060" s="7" t="n">
        <v>65533</v>
      </c>
      <c r="T8060" s="7" t="n">
        <v>4339</v>
      </c>
      <c r="U8060" s="7" t="s">
        <v>13</v>
      </c>
      <c r="V8060" s="7" t="n">
        <f t="normal" ca="1">32-LENB(INDIRECT(ADDRESS(8060,21)))</f>
        <v>0</v>
      </c>
      <c r="W8060" s="7" t="n">
        <v>4</v>
      </c>
      <c r="X8060" s="7" t="n">
        <v>65533</v>
      </c>
      <c r="Y8060" s="7" t="n">
        <v>4020</v>
      </c>
      <c r="Z8060" s="7" t="s">
        <v>13</v>
      </c>
      <c r="AA8060" s="7" t="n">
        <f t="normal" ca="1">32-LENB(INDIRECT(ADDRESS(8060,26)))</f>
        <v>0</v>
      </c>
      <c r="AB8060" s="7" t="n">
        <v>4</v>
      </c>
      <c r="AC8060" s="7" t="n">
        <v>65533</v>
      </c>
      <c r="AD8060" s="7" t="n">
        <v>4339</v>
      </c>
      <c r="AE8060" s="7" t="s">
        <v>13</v>
      </c>
      <c r="AF8060" s="7" t="n">
        <f t="normal" ca="1">32-LENB(INDIRECT(ADDRESS(8060,31)))</f>
        <v>0</v>
      </c>
      <c r="AG8060" s="7" t="n">
        <v>0</v>
      </c>
      <c r="AH8060" s="7" t="n">
        <v>65533</v>
      </c>
      <c r="AI8060" s="7" t="n">
        <v>0</v>
      </c>
      <c r="AJ8060" s="7" t="s">
        <v>13</v>
      </c>
      <c r="AK8060" s="7" t="n">
        <f t="normal" ca="1">32-LENB(INDIRECT(ADDRESS(8060,36)))</f>
        <v>0</v>
      </c>
    </row>
    <row r="8061" spans="1:12">
      <c r="A8061" t="s">
        <v>4</v>
      </c>
      <c r="B8061" s="4" t="s">
        <v>5</v>
      </c>
    </row>
    <row r="8062" spans="1:12">
      <c r="A8062" t="n">
        <v>66520</v>
      </c>
      <c r="B8062" s="5" t="n">
        <v>1</v>
      </c>
    </row>
    <row r="8063" spans="1:12" s="3" customFormat="1" customHeight="0">
      <c r="A8063" s="3" t="s">
        <v>2</v>
      </c>
      <c r="B8063" s="3" t="s">
        <v>635</v>
      </c>
    </row>
    <row r="8064" spans="1:12">
      <c r="A8064" t="s">
        <v>4</v>
      </c>
      <c r="B8064" s="4" t="s">
        <v>5</v>
      </c>
      <c r="C8064" s="4" t="s">
        <v>10</v>
      </c>
      <c r="D8064" s="4" t="s">
        <v>10</v>
      </c>
      <c r="E8064" s="4" t="s">
        <v>9</v>
      </c>
      <c r="F8064" s="4" t="s">
        <v>6</v>
      </c>
      <c r="G8064" s="4" t="s">
        <v>8</v>
      </c>
      <c r="H8064" s="4" t="s">
        <v>10</v>
      </c>
      <c r="I8064" s="4" t="s">
        <v>10</v>
      </c>
      <c r="J8064" s="4" t="s">
        <v>9</v>
      </c>
      <c r="K8064" s="4" t="s">
        <v>6</v>
      </c>
      <c r="L8064" s="4" t="s">
        <v>8</v>
      </c>
      <c r="M8064" s="4" t="s">
        <v>10</v>
      </c>
      <c r="N8064" s="4" t="s">
        <v>10</v>
      </c>
      <c r="O8064" s="4" t="s">
        <v>9</v>
      </c>
      <c r="P8064" s="4" t="s">
        <v>6</v>
      </c>
      <c r="Q8064" s="4" t="s">
        <v>8</v>
      </c>
      <c r="R8064" s="4" t="s">
        <v>10</v>
      </c>
      <c r="S8064" s="4" t="s">
        <v>10</v>
      </c>
      <c r="T8064" s="4" t="s">
        <v>9</v>
      </c>
      <c r="U8064" s="4" t="s">
        <v>6</v>
      </c>
      <c r="V8064" s="4" t="s">
        <v>8</v>
      </c>
      <c r="W8064" s="4" t="s">
        <v>10</v>
      </c>
      <c r="X8064" s="4" t="s">
        <v>10</v>
      </c>
      <c r="Y8064" s="4" t="s">
        <v>9</v>
      </c>
      <c r="Z8064" s="4" t="s">
        <v>6</v>
      </c>
      <c r="AA8064" s="4" t="s">
        <v>8</v>
      </c>
      <c r="AB8064" s="4" t="s">
        <v>10</v>
      </c>
      <c r="AC8064" s="4" t="s">
        <v>10</v>
      </c>
      <c r="AD8064" s="4" t="s">
        <v>9</v>
      </c>
      <c r="AE8064" s="4" t="s">
        <v>6</v>
      </c>
      <c r="AF8064" s="4" t="s">
        <v>8</v>
      </c>
      <c r="AG8064" s="4" t="s">
        <v>10</v>
      </c>
      <c r="AH8064" s="4" t="s">
        <v>10</v>
      </c>
      <c r="AI8064" s="4" t="s">
        <v>9</v>
      </c>
      <c r="AJ8064" s="4" t="s">
        <v>6</v>
      </c>
      <c r="AK8064" s="4" t="s">
        <v>8</v>
      </c>
      <c r="AL8064" s="4" t="s">
        <v>10</v>
      </c>
      <c r="AM8064" s="4" t="s">
        <v>10</v>
      </c>
      <c r="AN8064" s="4" t="s">
        <v>9</v>
      </c>
      <c r="AO8064" s="4" t="s">
        <v>6</v>
      </c>
      <c r="AP8064" s="4" t="s">
        <v>8</v>
      </c>
    </row>
    <row r="8065" spans="1:57">
      <c r="A8065" t="n">
        <v>66528</v>
      </c>
      <c r="B8065" s="88" t="n">
        <v>257</v>
      </c>
      <c r="C8065" s="7" t="n">
        <v>4</v>
      </c>
      <c r="D8065" s="7" t="n">
        <v>65533</v>
      </c>
      <c r="E8065" s="7" t="n">
        <v>4014</v>
      </c>
      <c r="F8065" s="7" t="s">
        <v>13</v>
      </c>
      <c r="G8065" s="7" t="n">
        <f t="normal" ca="1">32-LENB(INDIRECT(ADDRESS(8065,6)))</f>
        <v>0</v>
      </c>
      <c r="H8065" s="7" t="n">
        <v>4</v>
      </c>
      <c r="I8065" s="7" t="n">
        <v>65533</v>
      </c>
      <c r="J8065" s="7" t="n">
        <v>4014</v>
      </c>
      <c r="K8065" s="7" t="s">
        <v>13</v>
      </c>
      <c r="L8065" s="7" t="n">
        <f t="normal" ca="1">32-LENB(INDIRECT(ADDRESS(8065,11)))</f>
        <v>0</v>
      </c>
      <c r="M8065" s="7" t="n">
        <v>4</v>
      </c>
      <c r="N8065" s="7" t="n">
        <v>65533</v>
      </c>
      <c r="O8065" s="7" t="n">
        <v>4014</v>
      </c>
      <c r="P8065" s="7" t="s">
        <v>13</v>
      </c>
      <c r="Q8065" s="7" t="n">
        <f t="normal" ca="1">32-LENB(INDIRECT(ADDRESS(8065,16)))</f>
        <v>0</v>
      </c>
      <c r="R8065" s="7" t="n">
        <v>4</v>
      </c>
      <c r="S8065" s="7" t="n">
        <v>65533</v>
      </c>
      <c r="T8065" s="7" t="n">
        <v>4014</v>
      </c>
      <c r="U8065" s="7" t="s">
        <v>13</v>
      </c>
      <c r="V8065" s="7" t="n">
        <f t="normal" ca="1">32-LENB(INDIRECT(ADDRESS(8065,21)))</f>
        <v>0</v>
      </c>
      <c r="W8065" s="7" t="n">
        <v>4</v>
      </c>
      <c r="X8065" s="7" t="n">
        <v>65533</v>
      </c>
      <c r="Y8065" s="7" t="n">
        <v>4014</v>
      </c>
      <c r="Z8065" s="7" t="s">
        <v>13</v>
      </c>
      <c r="AA8065" s="7" t="n">
        <f t="normal" ca="1">32-LENB(INDIRECT(ADDRESS(8065,26)))</f>
        <v>0</v>
      </c>
      <c r="AB8065" s="7" t="n">
        <v>4</v>
      </c>
      <c r="AC8065" s="7" t="n">
        <v>65533</v>
      </c>
      <c r="AD8065" s="7" t="n">
        <v>4014</v>
      </c>
      <c r="AE8065" s="7" t="s">
        <v>13</v>
      </c>
      <c r="AF8065" s="7" t="n">
        <f t="normal" ca="1">32-LENB(INDIRECT(ADDRESS(8065,31)))</f>
        <v>0</v>
      </c>
      <c r="AG8065" s="7" t="n">
        <v>4</v>
      </c>
      <c r="AH8065" s="7" t="n">
        <v>65533</v>
      </c>
      <c r="AI8065" s="7" t="n">
        <v>4014</v>
      </c>
      <c r="AJ8065" s="7" t="s">
        <v>13</v>
      </c>
      <c r="AK8065" s="7" t="n">
        <f t="normal" ca="1">32-LENB(INDIRECT(ADDRESS(8065,36)))</f>
        <v>0</v>
      </c>
      <c r="AL8065" s="7" t="n">
        <v>0</v>
      </c>
      <c r="AM8065" s="7" t="n">
        <v>65533</v>
      </c>
      <c r="AN8065" s="7" t="n">
        <v>0</v>
      </c>
      <c r="AO8065" s="7" t="s">
        <v>13</v>
      </c>
      <c r="AP8065" s="7" t="n">
        <f t="normal" ca="1">32-LENB(INDIRECT(ADDRESS(8065,41)))</f>
        <v>0</v>
      </c>
    </row>
    <row r="8066" spans="1:57">
      <c r="A8066" t="s">
        <v>4</v>
      </c>
      <c r="B8066" s="4" t="s">
        <v>5</v>
      </c>
    </row>
    <row r="8067" spans="1:57">
      <c r="A8067" t="n">
        <v>66848</v>
      </c>
      <c r="B8067" s="5" t="n">
        <v>1</v>
      </c>
    </row>
    <row r="8068" spans="1:57" s="3" customFormat="1" customHeight="0">
      <c r="A8068" s="3" t="s">
        <v>2</v>
      </c>
      <c r="B8068" s="3" t="s">
        <v>636</v>
      </c>
    </row>
    <row r="8069" spans="1:57">
      <c r="A8069" t="s">
        <v>4</v>
      </c>
      <c r="B8069" s="4" t="s">
        <v>5</v>
      </c>
      <c r="C8069" s="4" t="s">
        <v>10</v>
      </c>
      <c r="D8069" s="4" t="s">
        <v>10</v>
      </c>
      <c r="E8069" s="4" t="s">
        <v>9</v>
      </c>
      <c r="F8069" s="4" t="s">
        <v>6</v>
      </c>
      <c r="G8069" s="4" t="s">
        <v>8</v>
      </c>
      <c r="H8069" s="4" t="s">
        <v>10</v>
      </c>
      <c r="I8069" s="4" t="s">
        <v>10</v>
      </c>
      <c r="J8069" s="4" t="s">
        <v>9</v>
      </c>
      <c r="K8069" s="4" t="s">
        <v>6</v>
      </c>
      <c r="L8069" s="4" t="s">
        <v>8</v>
      </c>
      <c r="M8069" s="4" t="s">
        <v>10</v>
      </c>
      <c r="N8069" s="4" t="s">
        <v>10</v>
      </c>
      <c r="O8069" s="4" t="s">
        <v>9</v>
      </c>
      <c r="P8069" s="4" t="s">
        <v>6</v>
      </c>
      <c r="Q8069" s="4" t="s">
        <v>8</v>
      </c>
      <c r="R8069" s="4" t="s">
        <v>10</v>
      </c>
      <c r="S8069" s="4" t="s">
        <v>10</v>
      </c>
      <c r="T8069" s="4" t="s">
        <v>9</v>
      </c>
      <c r="U8069" s="4" t="s">
        <v>6</v>
      </c>
      <c r="V8069" s="4" t="s">
        <v>8</v>
      </c>
      <c r="W8069" s="4" t="s">
        <v>10</v>
      </c>
      <c r="X8069" s="4" t="s">
        <v>10</v>
      </c>
      <c r="Y8069" s="4" t="s">
        <v>9</v>
      </c>
      <c r="Z8069" s="4" t="s">
        <v>6</v>
      </c>
      <c r="AA8069" s="4" t="s">
        <v>8</v>
      </c>
      <c r="AB8069" s="4" t="s">
        <v>10</v>
      </c>
      <c r="AC8069" s="4" t="s">
        <v>10</v>
      </c>
      <c r="AD8069" s="4" t="s">
        <v>9</v>
      </c>
      <c r="AE8069" s="4" t="s">
        <v>6</v>
      </c>
      <c r="AF8069" s="4" t="s">
        <v>8</v>
      </c>
      <c r="AG8069" s="4" t="s">
        <v>10</v>
      </c>
      <c r="AH8069" s="4" t="s">
        <v>10</v>
      </c>
      <c r="AI8069" s="4" t="s">
        <v>9</v>
      </c>
      <c r="AJ8069" s="4" t="s">
        <v>6</v>
      </c>
      <c r="AK8069" s="4" t="s">
        <v>8</v>
      </c>
      <c r="AL8069" s="4" t="s">
        <v>10</v>
      </c>
      <c r="AM8069" s="4" t="s">
        <v>10</v>
      </c>
      <c r="AN8069" s="4" t="s">
        <v>9</v>
      </c>
      <c r="AO8069" s="4" t="s">
        <v>6</v>
      </c>
      <c r="AP8069" s="4" t="s">
        <v>8</v>
      </c>
      <c r="AQ8069" s="4" t="s">
        <v>10</v>
      </c>
      <c r="AR8069" s="4" t="s">
        <v>10</v>
      </c>
      <c r="AS8069" s="4" t="s">
        <v>9</v>
      </c>
      <c r="AT8069" s="4" t="s">
        <v>6</v>
      </c>
      <c r="AU8069" s="4" t="s">
        <v>8</v>
      </c>
      <c r="AV8069" s="4" t="s">
        <v>10</v>
      </c>
      <c r="AW8069" s="4" t="s">
        <v>10</v>
      </c>
      <c r="AX8069" s="4" t="s">
        <v>9</v>
      </c>
      <c r="AY8069" s="4" t="s">
        <v>6</v>
      </c>
      <c r="AZ8069" s="4" t="s">
        <v>8</v>
      </c>
      <c r="BA8069" s="4" t="s">
        <v>10</v>
      </c>
      <c r="BB8069" s="4" t="s">
        <v>10</v>
      </c>
      <c r="BC8069" s="4" t="s">
        <v>9</v>
      </c>
      <c r="BD8069" s="4" t="s">
        <v>6</v>
      </c>
      <c r="BE8069" s="4" t="s">
        <v>8</v>
      </c>
    </row>
    <row r="8070" spans="1:57">
      <c r="A8070" t="n">
        <v>66864</v>
      </c>
      <c r="B8070" s="88" t="n">
        <v>257</v>
      </c>
      <c r="C8070" s="7" t="n">
        <v>4</v>
      </c>
      <c r="D8070" s="7" t="n">
        <v>65533</v>
      </c>
      <c r="E8070" s="7" t="n">
        <v>4014</v>
      </c>
      <c r="F8070" s="7" t="s">
        <v>13</v>
      </c>
      <c r="G8070" s="7" t="n">
        <f t="normal" ca="1">32-LENB(INDIRECT(ADDRESS(8070,6)))</f>
        <v>0</v>
      </c>
      <c r="H8070" s="7" t="n">
        <v>4</v>
      </c>
      <c r="I8070" s="7" t="n">
        <v>65533</v>
      </c>
      <c r="J8070" s="7" t="n">
        <v>4014</v>
      </c>
      <c r="K8070" s="7" t="s">
        <v>13</v>
      </c>
      <c r="L8070" s="7" t="n">
        <f t="normal" ca="1">32-LENB(INDIRECT(ADDRESS(8070,11)))</f>
        <v>0</v>
      </c>
      <c r="M8070" s="7" t="n">
        <v>4</v>
      </c>
      <c r="N8070" s="7" t="n">
        <v>65533</v>
      </c>
      <c r="O8070" s="7" t="n">
        <v>4014</v>
      </c>
      <c r="P8070" s="7" t="s">
        <v>13</v>
      </c>
      <c r="Q8070" s="7" t="n">
        <f t="normal" ca="1">32-LENB(INDIRECT(ADDRESS(8070,16)))</f>
        <v>0</v>
      </c>
      <c r="R8070" s="7" t="n">
        <v>4</v>
      </c>
      <c r="S8070" s="7" t="n">
        <v>65533</v>
      </c>
      <c r="T8070" s="7" t="n">
        <v>4014</v>
      </c>
      <c r="U8070" s="7" t="s">
        <v>13</v>
      </c>
      <c r="V8070" s="7" t="n">
        <f t="normal" ca="1">32-LENB(INDIRECT(ADDRESS(8070,21)))</f>
        <v>0</v>
      </c>
      <c r="W8070" s="7" t="n">
        <v>4</v>
      </c>
      <c r="X8070" s="7" t="n">
        <v>65533</v>
      </c>
      <c r="Y8070" s="7" t="n">
        <v>4014</v>
      </c>
      <c r="Z8070" s="7" t="s">
        <v>13</v>
      </c>
      <c r="AA8070" s="7" t="n">
        <f t="normal" ca="1">32-LENB(INDIRECT(ADDRESS(8070,26)))</f>
        <v>0</v>
      </c>
      <c r="AB8070" s="7" t="n">
        <v>4</v>
      </c>
      <c r="AC8070" s="7" t="n">
        <v>65533</v>
      </c>
      <c r="AD8070" s="7" t="n">
        <v>4014</v>
      </c>
      <c r="AE8070" s="7" t="s">
        <v>13</v>
      </c>
      <c r="AF8070" s="7" t="n">
        <f t="normal" ca="1">32-LENB(INDIRECT(ADDRESS(8070,31)))</f>
        <v>0</v>
      </c>
      <c r="AG8070" s="7" t="n">
        <v>4</v>
      </c>
      <c r="AH8070" s="7" t="n">
        <v>65533</v>
      </c>
      <c r="AI8070" s="7" t="n">
        <v>4014</v>
      </c>
      <c r="AJ8070" s="7" t="s">
        <v>13</v>
      </c>
      <c r="AK8070" s="7" t="n">
        <f t="normal" ca="1">32-LENB(INDIRECT(ADDRESS(8070,36)))</f>
        <v>0</v>
      </c>
      <c r="AL8070" s="7" t="n">
        <v>4</v>
      </c>
      <c r="AM8070" s="7" t="n">
        <v>65533</v>
      </c>
      <c r="AN8070" s="7" t="n">
        <v>4014</v>
      </c>
      <c r="AO8070" s="7" t="s">
        <v>13</v>
      </c>
      <c r="AP8070" s="7" t="n">
        <f t="normal" ca="1">32-LENB(INDIRECT(ADDRESS(8070,41)))</f>
        <v>0</v>
      </c>
      <c r="AQ8070" s="7" t="n">
        <v>4</v>
      </c>
      <c r="AR8070" s="7" t="n">
        <v>65533</v>
      </c>
      <c r="AS8070" s="7" t="n">
        <v>4014</v>
      </c>
      <c r="AT8070" s="7" t="s">
        <v>13</v>
      </c>
      <c r="AU8070" s="7" t="n">
        <f t="normal" ca="1">32-LENB(INDIRECT(ADDRESS(8070,46)))</f>
        <v>0</v>
      </c>
      <c r="AV8070" s="7" t="n">
        <v>4</v>
      </c>
      <c r="AW8070" s="7" t="n">
        <v>65533</v>
      </c>
      <c r="AX8070" s="7" t="n">
        <v>4014</v>
      </c>
      <c r="AY8070" s="7" t="s">
        <v>13</v>
      </c>
      <c r="AZ8070" s="7" t="n">
        <f t="normal" ca="1">32-LENB(INDIRECT(ADDRESS(8070,51)))</f>
        <v>0</v>
      </c>
      <c r="BA8070" s="7" t="n">
        <v>0</v>
      </c>
      <c r="BB8070" s="7" t="n">
        <v>65533</v>
      </c>
      <c r="BC8070" s="7" t="n">
        <v>0</v>
      </c>
      <c r="BD8070" s="7" t="s">
        <v>13</v>
      </c>
      <c r="BE8070" s="7" t="n">
        <f t="normal" ca="1">32-LENB(INDIRECT(ADDRESS(8070,56)))</f>
        <v>0</v>
      </c>
    </row>
    <row r="8071" spans="1:57">
      <c r="A8071" t="s">
        <v>4</v>
      </c>
      <c r="B8071" s="4" t="s">
        <v>5</v>
      </c>
    </row>
    <row r="8072" spans="1:57">
      <c r="A8072" t="n">
        <v>67304</v>
      </c>
      <c r="B8072" s="5" t="n">
        <v>1</v>
      </c>
    </row>
    <row r="8073" spans="1:57" s="3" customFormat="1" customHeight="0">
      <c r="A8073" s="3" t="s">
        <v>2</v>
      </c>
      <c r="B8073" s="3" t="s">
        <v>637</v>
      </c>
    </row>
    <row r="8074" spans="1:57">
      <c r="A8074" t="s">
        <v>4</v>
      </c>
      <c r="B8074" s="4" t="s">
        <v>5</v>
      </c>
      <c r="C8074" s="4" t="s">
        <v>10</v>
      </c>
      <c r="D8074" s="4" t="s">
        <v>10</v>
      </c>
      <c r="E8074" s="4" t="s">
        <v>9</v>
      </c>
      <c r="F8074" s="4" t="s">
        <v>6</v>
      </c>
      <c r="G8074" s="4" t="s">
        <v>8</v>
      </c>
      <c r="H8074" s="4" t="s">
        <v>10</v>
      </c>
      <c r="I8074" s="4" t="s">
        <v>10</v>
      </c>
      <c r="J8074" s="4" t="s">
        <v>9</v>
      </c>
      <c r="K8074" s="4" t="s">
        <v>6</v>
      </c>
      <c r="L8074" s="4" t="s">
        <v>8</v>
      </c>
      <c r="M8074" s="4" t="s">
        <v>10</v>
      </c>
      <c r="N8074" s="4" t="s">
        <v>10</v>
      </c>
      <c r="O8074" s="4" t="s">
        <v>9</v>
      </c>
      <c r="P8074" s="4" t="s">
        <v>6</v>
      </c>
      <c r="Q8074" s="4" t="s">
        <v>8</v>
      </c>
      <c r="R8074" s="4" t="s">
        <v>10</v>
      </c>
      <c r="S8074" s="4" t="s">
        <v>10</v>
      </c>
      <c r="T8074" s="4" t="s">
        <v>9</v>
      </c>
      <c r="U8074" s="4" t="s">
        <v>6</v>
      </c>
      <c r="V8074" s="4" t="s">
        <v>8</v>
      </c>
      <c r="W8074" s="4" t="s">
        <v>10</v>
      </c>
      <c r="X8074" s="4" t="s">
        <v>10</v>
      </c>
      <c r="Y8074" s="4" t="s">
        <v>9</v>
      </c>
      <c r="Z8074" s="4" t="s">
        <v>6</v>
      </c>
      <c r="AA8074" s="4" t="s">
        <v>8</v>
      </c>
      <c r="AB8074" s="4" t="s">
        <v>10</v>
      </c>
      <c r="AC8074" s="4" t="s">
        <v>10</v>
      </c>
      <c r="AD8074" s="4" t="s">
        <v>9</v>
      </c>
      <c r="AE8074" s="4" t="s">
        <v>6</v>
      </c>
      <c r="AF8074" s="4" t="s">
        <v>8</v>
      </c>
    </row>
    <row r="8075" spans="1:57">
      <c r="A8075" t="n">
        <v>67312</v>
      </c>
      <c r="B8075" s="88" t="n">
        <v>257</v>
      </c>
      <c r="C8075" s="7" t="n">
        <v>4</v>
      </c>
      <c r="D8075" s="7" t="n">
        <v>65533</v>
      </c>
      <c r="E8075" s="7" t="n">
        <v>2259</v>
      </c>
      <c r="F8075" s="7" t="s">
        <v>13</v>
      </c>
      <c r="G8075" s="7" t="n">
        <f t="normal" ca="1">32-LENB(INDIRECT(ADDRESS(8075,6)))</f>
        <v>0</v>
      </c>
      <c r="H8075" s="7" t="n">
        <v>4</v>
      </c>
      <c r="I8075" s="7" t="n">
        <v>65533</v>
      </c>
      <c r="J8075" s="7" t="n">
        <v>2259</v>
      </c>
      <c r="K8075" s="7" t="s">
        <v>13</v>
      </c>
      <c r="L8075" s="7" t="n">
        <f t="normal" ca="1">32-LENB(INDIRECT(ADDRESS(8075,11)))</f>
        <v>0</v>
      </c>
      <c r="M8075" s="7" t="n">
        <v>9</v>
      </c>
      <c r="N8075" s="7" t="n">
        <v>5340</v>
      </c>
      <c r="O8075" s="7" t="n">
        <v>0</v>
      </c>
      <c r="P8075" s="7" t="s">
        <v>607</v>
      </c>
      <c r="Q8075" s="7" t="n">
        <f t="normal" ca="1">32-LENB(INDIRECT(ADDRESS(8075,16)))</f>
        <v>0</v>
      </c>
      <c r="R8075" s="7" t="n">
        <v>9</v>
      </c>
      <c r="S8075" s="7" t="n">
        <v>5340</v>
      </c>
      <c r="T8075" s="7" t="n">
        <v>0</v>
      </c>
      <c r="U8075" s="7" t="s">
        <v>437</v>
      </c>
      <c r="V8075" s="7" t="n">
        <f t="normal" ca="1">32-LENB(INDIRECT(ADDRESS(8075,21)))</f>
        <v>0</v>
      </c>
      <c r="W8075" s="7" t="n">
        <v>4</v>
      </c>
      <c r="X8075" s="7" t="n">
        <v>65533</v>
      </c>
      <c r="Y8075" s="7" t="n">
        <v>2260</v>
      </c>
      <c r="Z8075" s="7" t="s">
        <v>13</v>
      </c>
      <c r="AA8075" s="7" t="n">
        <f t="normal" ca="1">32-LENB(INDIRECT(ADDRESS(8075,26)))</f>
        <v>0</v>
      </c>
      <c r="AB8075" s="7" t="n">
        <v>0</v>
      </c>
      <c r="AC8075" s="7" t="n">
        <v>65533</v>
      </c>
      <c r="AD8075" s="7" t="n">
        <v>0</v>
      </c>
      <c r="AE8075" s="7" t="s">
        <v>13</v>
      </c>
      <c r="AF8075" s="7" t="n">
        <f t="normal" ca="1">32-LENB(INDIRECT(ADDRESS(8075,31)))</f>
        <v>0</v>
      </c>
    </row>
    <row r="8076" spans="1:57">
      <c r="A8076" t="s">
        <v>4</v>
      </c>
      <c r="B8076" s="4" t="s">
        <v>5</v>
      </c>
    </row>
    <row r="8077" spans="1:57">
      <c r="A8077" t="n">
        <v>67552</v>
      </c>
      <c r="B807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2025-09-06T21:47:44</dcterms:created>
  <dcterms:modified xsi:type="dcterms:W3CDTF">2025-09-06T21:47:44</dcterms:modified>
</cp:coreProperties>
</file>