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calcChain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70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9873FF"/>
      </patternFill>
    </fill>
    <fill>
      <patternFill patternType="solid">
        <fgColor rgb="FFFF7873"/>
      </patternFill>
    </fill>
    <fill>
      <patternFill patternType="solid">
        <fgColor rgb="FF73FFD5"/>
      </patternFill>
    </fill>
    <fill>
      <patternFill patternType="solid">
        <fgColor rgb="FFFF8F73"/>
      </patternFill>
    </fill>
    <fill>
      <patternFill patternType="solid">
        <fgColor rgb="FFDEFF73"/>
      </patternFill>
    </fill>
    <fill>
      <patternFill patternType="solid">
        <fgColor rgb="FF94FF73"/>
      </patternFill>
    </fill>
    <fill>
      <patternFill patternType="solid">
        <fgColor rgb="FFFF7F73"/>
      </patternFill>
    </fill>
    <fill>
      <patternFill patternType="solid">
        <fgColor rgb="FFFF9F73"/>
      </patternFill>
    </fill>
    <fill>
      <patternFill patternType="solid">
        <fgColor rgb="FF73FF7C"/>
      </patternFill>
    </fill>
    <fill>
      <patternFill patternType="solid">
        <fgColor rgb="FFB0FF73"/>
      </patternFill>
    </fill>
    <fill>
      <patternFill patternType="solid">
        <fgColor rgb="FFB7FF73"/>
      </patternFill>
    </fill>
    <fill>
      <patternFill patternType="solid">
        <fgColor rgb="FFFFCE73"/>
      </patternFill>
    </fill>
    <fill>
      <patternFill patternType="solid">
        <fgColor rgb="FFFF9473"/>
      </patternFill>
    </fill>
    <fill>
      <patternFill patternType="solid">
        <fgColor rgb="FFFAFF73"/>
      </patternFill>
    </fill>
    <fill>
      <patternFill patternType="solid">
        <fgColor rgb="FFFF7A73"/>
      </patternFill>
    </fill>
    <fill>
      <patternFill patternType="solid">
        <fgColor rgb="FFFFA673"/>
      </patternFill>
    </fill>
    <fill>
      <patternFill patternType="solid">
        <fgColor rgb="FF9FFF73"/>
      </patternFill>
    </fill>
    <fill>
      <patternFill patternType="solid">
        <fgColor rgb="FFFF9873"/>
      </patternFill>
    </fill>
    <fill>
      <patternFill patternType="solid">
        <fgColor rgb="FFFFE873"/>
      </patternFill>
    </fill>
    <fill>
      <patternFill patternType="solid">
        <fgColor rgb="FFFFAD73"/>
      </patternFill>
    </fill>
    <fill>
      <patternFill patternType="solid">
        <fgColor rgb="FFFFAB73"/>
      </patternFill>
    </fill>
    <fill>
      <patternFill patternType="solid">
        <fgColor rgb="FFFFB473"/>
      </patternFill>
    </fill>
    <fill>
      <patternFill patternType="solid">
        <fgColor rgb="FFFFB273"/>
      </patternFill>
    </fill>
    <fill>
      <patternFill patternType="solid">
        <fgColor rgb="FFFFA973"/>
      </patternFill>
    </fill>
    <fill>
      <patternFill patternType="solid">
        <fgColor rgb="FFFDFF73"/>
      </patternFill>
    </fill>
    <fill>
      <patternFill patternType="solid">
        <fgColor rgb="FFFFEA73"/>
      </patternFill>
    </fill>
    <fill>
      <patternFill patternType="solid">
        <fgColor rgb="FFFFB073"/>
      </patternFill>
    </fill>
    <fill>
      <patternFill patternType="solid">
        <fgColor rgb="FFFFFA73"/>
      </patternFill>
    </fill>
    <fill>
      <patternFill patternType="solid">
        <fgColor rgb="FFBBFF73"/>
      </patternFill>
    </fill>
    <fill>
      <patternFill patternType="solid">
        <fgColor rgb="FFFFDC73"/>
      </patternFill>
    </fill>
    <fill>
      <patternFill patternType="solid">
        <fgColor rgb="FFFFE573"/>
      </patternFill>
    </fill>
    <fill>
      <patternFill patternType="solid">
        <fgColor rgb="FFFF0000"/>
      </patternFill>
    </fill>
    <fill>
      <patternFill patternType="solid">
        <fgColor rgb="FFF6FF73"/>
      </patternFill>
    </fill>
    <fill>
      <patternFill patternType="solid">
        <fgColor rgb="FFFF9673"/>
      </patternFill>
    </fill>
    <fill>
      <patternFill patternType="solid">
        <fgColor rgb="FF9BFF73"/>
      </patternFill>
    </fill>
    <fill>
      <patternFill patternType="solid">
        <fgColor rgb="FFFF9D73"/>
      </patternFill>
    </fill>
    <fill>
      <patternFill patternType="solid">
        <fgColor rgb="FF73FFD3"/>
      </patternFill>
    </fill>
    <fill>
      <patternFill patternType="solid">
        <fgColor rgb="FFFF8173"/>
      </patternFill>
    </fill>
    <fill>
      <patternFill patternType="solid">
        <fgColor rgb="FFFFDE73"/>
      </patternFill>
    </fill>
    <fill>
      <patternFill patternType="solid">
        <fgColor rgb="FFFFF873"/>
      </patternFill>
    </fill>
    <fill>
      <patternFill patternType="solid">
        <fgColor rgb="FFFFF673"/>
      </patternFill>
    </fill>
    <fill>
      <patternFill patternType="solid">
        <fgColor rgb="FFFFD773"/>
      </patternFill>
    </fill>
    <fill>
      <patternFill patternType="solid">
        <fgColor rgb="FFFFC773"/>
      </patternFill>
    </fill>
    <fill>
      <patternFill patternType="solid">
        <fgColor rgb="FFFFE373"/>
      </patternFill>
    </fill>
    <fill>
      <patternFill patternType="solid">
        <fgColor rgb="FFFFC973"/>
      </patternFill>
    </fill>
    <fill>
      <patternFill patternType="solid">
        <fgColor rgb="FFFFE173"/>
      </patternFill>
    </fill>
    <fill>
      <patternFill patternType="solid">
        <fgColor rgb="FFE3FF73"/>
      </patternFill>
    </fill>
    <fill>
      <patternFill patternType="solid">
        <fgColor rgb="FFFFA273"/>
      </patternFill>
    </fill>
    <fill>
      <patternFill patternType="solid">
        <fgColor rgb="FF7CFF73"/>
      </patternFill>
    </fill>
    <fill>
      <patternFill patternType="solid">
        <fgColor rgb="FFFFFD73"/>
      </patternFill>
    </fill>
    <fill>
      <patternFill patternType="solid">
        <fgColor rgb="FFFFEC73"/>
      </patternFill>
    </fill>
    <fill>
      <patternFill patternType="solid">
        <fgColor rgb="FFFFC073"/>
      </patternFill>
    </fill>
    <fill>
      <patternFill patternType="solid">
        <fgColor rgb="FFFFF373"/>
      </patternFill>
    </fill>
    <fill>
      <patternFill patternType="solid">
        <fgColor rgb="FFFF9173"/>
      </patternFill>
    </fill>
    <fill>
      <patternFill patternType="solid">
        <fgColor rgb="FF98FF73"/>
      </patternFill>
    </fill>
    <fill>
      <patternFill patternType="solid">
        <fgColor rgb="FF96FF73"/>
      </patternFill>
    </fill>
    <fill>
      <patternFill patternType="solid">
        <fgColor rgb="FFFFB773"/>
      </patternFill>
    </fill>
    <fill>
      <patternFill patternType="solid">
        <fgColor rgb="FFC7FF73"/>
      </patternFill>
    </fill>
    <fill>
      <patternFill patternType="solid">
        <fgColor rgb="FFEFFF73"/>
      </patternFill>
    </fill>
    <fill>
      <patternFill patternType="solid">
        <fgColor rgb="FFFFA473"/>
      </patternFill>
    </fill>
    <fill>
      <patternFill patternType="solid">
        <fgColor rgb="FFABFF73"/>
      </patternFill>
    </fill>
    <fill>
      <patternFill patternType="solid">
        <fgColor rgb="FFFFF173"/>
      </patternFill>
    </fill>
    <fill>
      <patternFill patternType="solid">
        <fgColor rgb="FFFFDA73"/>
      </patternFill>
    </fill>
    <fill>
      <patternFill patternType="solid">
        <fgColor rgb="FF9B73FF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0" fillId="11" borderId="2" xfId="0" applyFill="1" applyBorder="1"/>
    <xf numFmtId="0" fontId="0" fillId="12" borderId="2" xfId="0" applyFill="1" applyBorder="1"/>
    <xf numFmtId="0" fontId="5" fillId="0" borderId="2" xfId="0" applyFont="1" applyBorder="1"/>
    <xf numFmtId="0" fontId="0" fillId="13" borderId="2" xfId="0" applyFill="1" applyBorder="1"/>
    <xf numFmtId="0" fontId="0" fillId="14" borderId="2" xfId="0" applyFill="1" applyBorder="1"/>
    <xf numFmtId="0" fontId="0" fillId="15" borderId="2" xfId="0" applyFill="1" applyBorder="1"/>
    <xf numFmtId="0" fontId="0" fillId="16" borderId="2" xfId="0" applyFill="1" applyBorder="1"/>
    <xf numFmtId="0" fontId="0" fillId="17" borderId="2" xfId="0" applyFill="1" applyBorder="1"/>
    <xf numFmtId="0" fontId="0" fillId="18" borderId="2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1" borderId="2" xfId="0" applyFill="1" applyBorder="1"/>
    <xf numFmtId="0" fontId="0" fillId="22" borderId="2" xfId="0" applyFill="1" applyBorder="1"/>
    <xf numFmtId="0" fontId="0" fillId="23" borderId="2" xfId="0" applyFill="1" applyBorder="1"/>
    <xf numFmtId="0" fontId="0" fillId="24" borderId="2" xfId="0" applyFill="1" applyBorder="1"/>
    <xf numFmtId="0" fontId="0" fillId="25" borderId="2" xfId="0" applyFill="1" applyBorder="1"/>
    <xf numFmtId="0" fontId="0" fillId="26" borderId="2" xfId="0" applyFill="1" applyBorder="1"/>
    <xf numFmtId="0" fontId="0" fillId="27" borderId="2" xfId="0" applyFill="1" applyBorder="1"/>
    <xf numFmtId="0" fontId="0" fillId="28" borderId="2" xfId="0" applyFill="1" applyBorder="1"/>
    <xf numFmtId="0" fontId="0" fillId="29" borderId="2" xfId="0" applyFill="1" applyBorder="1"/>
    <xf numFmtId="0" fontId="0" fillId="30" borderId="2" xfId="0" applyFill="1" applyBorder="1"/>
    <xf numFmtId="0" fontId="0" fillId="31" borderId="2" xfId="0" applyFill="1" applyBorder="1"/>
    <xf numFmtId="0" fontId="0" fillId="32" borderId="2" xfId="0" applyFill="1" applyBorder="1"/>
    <xf numFmtId="0" fontId="0" fillId="33" borderId="2" xfId="0" applyFill="1" applyBorder="1"/>
    <xf numFmtId="0" fontId="0" fillId="34" borderId="2" xfId="0" applyFill="1" applyBorder="1"/>
    <xf numFmtId="0" fontId="0" fillId="35" borderId="2" xfId="0" applyFill="1" applyBorder="1"/>
    <xf numFmtId="0" fontId="0" fillId="36" borderId="2" xfId="0" applyFill="1" applyBorder="1"/>
    <xf numFmtId="0" fontId="0" fillId="37" borderId="0" xfId="0" applyFill="1" applyAlignment="1">
      <alignment horizontal="center" vertical="center" wrapText="1"/>
    </xf>
    <xf numFmtId="0" fontId="0" fillId="38" borderId="2" xfId="0" applyFill="1" applyBorder="1"/>
    <xf numFmtId="0" fontId="0" fillId="39" borderId="2" xfId="0" applyFill="1" applyBorder="1"/>
    <xf numFmtId="0" fontId="0" fillId="40" borderId="2" xfId="0" applyFill="1" applyBorder="1"/>
    <xf numFmtId="0" fontId="0" fillId="41" borderId="2" xfId="0" applyFill="1" applyBorder="1"/>
    <xf numFmtId="0" fontId="0" fillId="42" borderId="2" xfId="0" applyFill="1" applyBorder="1"/>
    <xf numFmtId="0" fontId="0" fillId="43" borderId="2" xfId="0" applyFill="1" applyBorder="1"/>
    <xf numFmtId="0" fontId="0" fillId="44" borderId="2" xfId="0" applyFill="1" applyBorder="1"/>
    <xf numFmtId="0" fontId="0" fillId="45" borderId="2" xfId="0" applyFill="1" applyBorder="1"/>
    <xf numFmtId="0" fontId="0" fillId="46" borderId="2" xfId="0" applyFill="1" applyBorder="1"/>
    <xf numFmtId="0" fontId="0" fillId="47" borderId="2" xfId="0" applyFill="1" applyBorder="1"/>
    <xf numFmtId="0" fontId="0" fillId="48" borderId="2" xfId="0" applyFill="1" applyBorder="1"/>
    <xf numFmtId="0" fontId="0" fillId="49" borderId="2" xfId="0" applyFill="1" applyBorder="1"/>
    <xf numFmtId="0" fontId="0" fillId="50" borderId="2" xfId="0" applyFill="1" applyBorder="1"/>
    <xf numFmtId="0" fontId="0" fillId="51" borderId="2" xfId="0" applyFill="1" applyBorder="1"/>
    <xf numFmtId="0" fontId="0" fillId="52" borderId="2" xfId="0" applyFill="1" applyBorder="1"/>
    <xf numFmtId="0" fontId="0" fillId="53" borderId="2" xfId="0" applyFill="1" applyBorder="1"/>
    <xf numFmtId="0" fontId="0" fillId="54" borderId="2" xfId="0" applyFill="1" applyBorder="1"/>
    <xf numFmtId="0" fontId="0" fillId="55" borderId="2" xfId="0" applyFill="1" applyBorder="1"/>
    <xf numFmtId="0" fontId="0" fillId="56" borderId="2" xfId="0" applyFill="1" applyBorder="1"/>
    <xf numFmtId="0" fontId="0" fillId="57" borderId="2" xfId="0" applyFill="1" applyBorder="1"/>
    <xf numFmtId="0" fontId="0" fillId="58" borderId="2" xfId="0" applyFill="1" applyBorder="1"/>
    <xf numFmtId="0" fontId="0" fillId="59" borderId="2" xfId="0" applyFill="1" applyBorder="1"/>
    <xf numFmtId="0" fontId="0" fillId="60" borderId="2" xfId="0" applyFill="1" applyBorder="1"/>
    <xf numFmtId="0" fontId="0" fillId="61" borderId="2" xfId="0" applyFill="1" applyBorder="1"/>
    <xf numFmtId="0" fontId="0" fillId="62" borderId="2" xfId="0" applyFill="1" applyBorder="1"/>
    <xf numFmtId="0" fontId="0" fillId="63" borderId="2" xfId="0" applyFill="1" applyBorder="1"/>
    <xf numFmtId="0" fontId="0" fillId="64" borderId="2" xfId="0" applyFill="1" applyBorder="1"/>
    <xf numFmtId="0" fontId="0" fillId="65" borderId="2" xfId="0" applyFill="1" applyBorder="1"/>
    <xf numFmtId="0" fontId="0" fillId="66" borderId="2" xfId="0" applyFill="1" applyBorder="1"/>
    <xf numFmtId="0" fontId="0" fillId="67" borderId="2" xfId="0" applyFill="1" applyBorder="1"/>
    <xf numFmtId="0" fontId="0" fillId="68" borderId="2" xfId="0" applyFill="1" applyBorder="1"/>
    <xf numFmtId="0" fontId="0" fillId="69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sharedStrings.xml><?xml version="1.0" encoding="utf-8"?>
<sst xmlns="http://schemas.openxmlformats.org/spreadsheetml/2006/main" count="21161" uniqueCount="398">
  <si>
    <t>CS2</t>
  </si>
  <si>
    <t>t4710</t>
  </si>
  <si>
    <t>FUNCTION</t>
  </si>
  <si>
    <t/>
  </si>
  <si>
    <t>Location</t>
  </si>
  <si>
    <t>OP Code</t>
  </si>
  <si>
    <t>string</t>
  </si>
  <si>
    <t>bt4710</t>
  </si>
  <si>
    <t>fill</t>
  </si>
  <si>
    <t>int</t>
  </si>
  <si>
    <t>short</t>
  </si>
  <si>
    <t>npc350_c05</t>
  </si>
  <si>
    <t/>
  </si>
  <si>
    <t>byte</t>
  </si>
  <si>
    <t>bytearray</t>
  </si>
  <si>
    <t>npc391_0</t>
  </si>
  <si>
    <t>npc391_c00_0</t>
  </si>
  <si>
    <t>mon225_c00_0</t>
  </si>
  <si>
    <t>mon104</t>
  </si>
  <si>
    <t>mon104_c00</t>
  </si>
  <si>
    <t>PreInit</t>
  </si>
  <si>
    <t>FC_Change_MapColor</t>
  </si>
  <si>
    <t>Init</t>
  </si>
  <si>
    <t>tbox00</t>
  </si>
  <si>
    <t>tbox01</t>
  </si>
  <si>
    <t>tbox02</t>
  </si>
  <si>
    <t>tbox03</t>
  </si>
  <si>
    <t>LP_tbox00</t>
  </si>
  <si>
    <t>tbox04</t>
  </si>
  <si>
    <t>EV_AVoice_Treasure01</t>
  </si>
  <si>
    <t>float</t>
  </si>
  <si>
    <t>EV_AVoice_Treasure02</t>
  </si>
  <si>
    <t>EV_AVoice_Treasure03</t>
  </si>
  <si>
    <t>tbox00_dummy</t>
  </si>
  <si>
    <t>tbox01_dummy</t>
  </si>
  <si>
    <t>breakobj01</t>
  </si>
  <si>
    <t>LP_dropItem</t>
  </si>
  <si>
    <t>breakobj02</t>
  </si>
  <si>
    <t>breakobj03</t>
  </si>
  <si>
    <t>breakobj04</t>
  </si>
  <si>
    <t>breakobj05</t>
  </si>
  <si>
    <t>breakobj06</t>
  </si>
  <si>
    <t>healobject00</t>
  </si>
  <si>
    <t>LP_healobject</t>
  </si>
  <si>
    <t>healobject01</t>
  </si>
  <si>
    <t>LP_healobject1</t>
  </si>
  <si>
    <t>pointer</t>
  </si>
  <si>
    <t>Init_Replay</t>
  </si>
  <si>
    <t>Init_Replay</t>
  </si>
  <si>
    <t>door03</t>
  </si>
  <si>
    <t>LP_GQ0103_01</t>
  </si>
  <si>
    <t>LP_GQ0103_02</t>
  </si>
  <si>
    <t>LP_GQ0103_03</t>
  </si>
  <si>
    <t>LP_GQ0103_04</t>
  </si>
  <si>
    <t>LP_GQ0103_05</t>
  </si>
  <si>
    <t>LP_GQ0103_DOOR</t>
  </si>
  <si>
    <t>system/syskira_0g.eff</t>
  </si>
  <si>
    <t>LP_ductin_01</t>
  </si>
  <si>
    <t>LP_door00</t>
  </si>
  <si>
    <t>door00</t>
  </si>
  <si>
    <t>AV_01041</t>
  </si>
  <si>
    <t>AV_01042</t>
  </si>
  <si>
    <t>Reinit</t>
  </si>
  <si>
    <t>Npc_Table</t>
  </si>
  <si>
    <t>LP_tbox00</t>
  </si>
  <si>
    <t>dialog</t>
  </si>
  <si>
    <t>Obtained:
#3C#87IEarth Sepith#0C x100
#3C#88IWater Sepith#0C x100
#3C#89IFire Sepith#0C x100
#3C#90IWind Sepith#0C x100
#3C#91ITime Sepith#0C x100
#3C#92ISpace Sepith#0C x100
#3C#93IMirage Sepith#0C x100.</t>
  </si>
  <si>
    <t>FC_Party_Face_Reset2</t>
  </si>
  <si>
    <t>FC_MapJumpState</t>
  </si>
  <si>
    <t>FC_MapJumpState2</t>
  </si>
  <si>
    <t>LP_GQ0103_01</t>
  </si>
  <si>
    <t>#E[C]#M_0</t>
  </si>
  <si>
    <t>#K#0TCould this be...?</t>
  </si>
  <si>
    <t>Rean picked the shining object off the floor.</t>
  </si>
  <si>
    <t>#E[1]#M_0</t>
  </si>
  <si>
    <t>#K#0TNope. It's just some iron filings.
Oh, well. Back to searching.</t>
  </si>
  <si>
    <t>LP_GQ0103_ALL_CHECK</t>
  </si>
  <si>
    <t>LP_GQ0103_02</t>
  </si>
  <si>
    <t>#K#0THey, I think I see something in the duct!</t>
  </si>
  <si>
    <t>Rean reached inside and grabbed the shining object.</t>
  </si>
  <si>
    <t>#E[9]#M_0</t>
  </si>
  <si>
    <t>#K#0T...It's just the lid off some juice. 
Figures.</t>
  </si>
  <si>
    <t>LP_GQ0103_03</t>
  </si>
  <si>
    <t>#K#0TOh, that looks promising...</t>
  </si>
  <si>
    <t>Rean took the shining object from on top of the shelf.</t>
  </si>
  <si>
    <t>#K#0TIt's a...coin?</t>
  </si>
  <si>
    <t>#E[1]#M_0Maybe it's from the casino in Heimdallr?
Either way, it's of no use to me. Better
put it back.</t>
  </si>
  <si>
    <t>LP_GQ0103_04</t>
  </si>
  <si>
    <t>#E_2#M_0</t>
  </si>
  <si>
    <t>#K#0TThat couldn't be it, could it...?</t>
  </si>
  <si>
    <t>Rean took the shining object from on top of the container.</t>
  </si>
  <si>
    <t>#KNope, it isn't. This is just some scrap
metal. Guess I might as well throw it
away.</t>
  </si>
  <si>
    <t>LP_GQ0103_05</t>
  </si>
  <si>
    <t>#K#0TWh-What's this...?</t>
  </si>
  <si>
    <t>...It's a signed picture of a pin-up girl.</t>
  </si>
  <si>
    <t>#E[3]#M[0]</t>
  </si>
  <si>
    <t>#K#0T(This must belong to one of the soldiers.
Let's put it back.)</t>
  </si>
  <si>
    <t>LP_GQ0103_ALL_CHECK</t>
  </si>
  <si>
    <t>#E_I#M_0</t>
  </si>
  <si>
    <t>#K#0TWell, we've explored everywhere in
the building where it could possibly
be, but no dice.</t>
  </si>
  <si>
    <t>Start</t>
  </si>
  <si>
    <t>End</t>
  </si>
  <si>
    <t>#E[9]#M_A</t>
  </si>
  <si>
    <t>#K#0TYeah. There's no sign of it anywhere.</t>
  </si>
  <si>
    <t>#K#0TYou're certain we haven't missed a spot?</t>
  </si>
  <si>
    <t>#E_J#M_0</t>
  </si>
  <si>
    <t>#K#0THmm... The only other place that I could
think of is...</t>
  </si>
  <si>
    <t>#K#0THmm... The only other place that I can
think of is...</t>
  </si>
  <si>
    <t>#E_J#M_A</t>
  </si>
  <si>
    <t>#K#0THmm... The only other place I can think of
is...</t>
  </si>
  <si>
    <t>#K#0TI can only think of the rooftop where
the jammer was.</t>
  </si>
  <si>
    <t>#E_0#M_0Can't hurt to take a look around there.</t>
  </si>
  <si>
    <t>LP_GQ0103_DOOR</t>
  </si>
  <si>
    <t>#E_0#M_0</t>
  </si>
  <si>
    <t>#K#0TThis way leads to the rooftop.</t>
  </si>
  <si>
    <t>#E[1]#M_0We should focus on searching inside
for now.</t>
  </si>
  <si>
    <t>LP_door00</t>
  </si>
  <si>
    <t>#K#0TWe've told Mint that we'll help her find
her wristwatch. We can't leave her now.</t>
  </si>
  <si>
    <t>Let's keep looking. There're a few more
places that it might be.</t>
  </si>
  <si>
    <t>#E[3]#M_A</t>
  </si>
  <si>
    <t>#K#0TWe can't turn back now!</t>
  </si>
  <si>
    <t>#E_6#M_A</t>
  </si>
  <si>
    <t>#K#0TRight! Let's head for the rooftop!</t>
  </si>
  <si>
    <t>LP_healobject</t>
  </si>
  <si>
    <t>EV_healobject</t>
  </si>
  <si>
    <t>LP_healobject1</t>
  </si>
  <si>
    <t>AV_01041</t>
  </si>
  <si>
    <t>AV_01042</t>
  </si>
  <si>
    <t>Npc_Table</t>
  </si>
  <si>
    <t>mint_setting</t>
  </si>
  <si>
    <t>evnpc_soldier_002_setting</t>
  </si>
  <si>
    <t>AniEv1565</t>
  </si>
  <si>
    <t>NPC_atari00</t>
  </si>
  <si>
    <t>R_arm_point</t>
  </si>
  <si>
    <t>7</t>
  </si>
  <si>
    <t>A</t>
  </si>
  <si>
    <t>#b</t>
  </si>
  <si>
    <t>0</t>
  </si>
  <si>
    <t>evnpc_soldier_003_setting</t>
  </si>
  <si>
    <t>NPC_atari01</t>
  </si>
  <si>
    <t>evnpc_soldier_004_setting</t>
  </si>
  <si>
    <t>NPC_atari02</t>
  </si>
  <si>
    <t>evnpc_jaeger_000_setting</t>
  </si>
  <si>
    <t>NPC_atari03</t>
  </si>
  <si>
    <t>AniEvAttachEquip</t>
  </si>
  <si>
    <t>evnpc_jaeger_002_setting</t>
  </si>
  <si>
    <t>NPC_atari04</t>
  </si>
  <si>
    <t>evnpc_jaeger_003_setting</t>
  </si>
  <si>
    <t>NPC_atari05</t>
  </si>
  <si>
    <t>evnpc_jaeger_004_setting</t>
  </si>
  <si>
    <t>NPC_atari06</t>
  </si>
  <si>
    <t>evnpc_jaeger_005_setting</t>
  </si>
  <si>
    <t>NPC_atari07</t>
  </si>
  <si>
    <t>evnpc_jaeger_006_setting</t>
  </si>
  <si>
    <t>NPC_atari08</t>
  </si>
  <si>
    <t>evnpc_jaeger_007_setting</t>
  </si>
  <si>
    <t>NPC_atari09</t>
  </si>
  <si>
    <t>TK_evnpc_soldier_002</t>
  </si>
  <si>
    <t>TK_evnpc_kizetu</t>
  </si>
  <si>
    <t>TK_evnpc_soldier_003</t>
  </si>
  <si>
    <t>TK_evnpc_soldier_004</t>
  </si>
  <si>
    <t>TK_evnpc_jaeger_000</t>
  </si>
  <si>
    <t>TK_evnpc_jaeger_002</t>
  </si>
  <si>
    <t>TK_evnpc_jaeger_003</t>
  </si>
  <si>
    <t>TK_evnpc_jaeger_004</t>
  </si>
  <si>
    <t>TK_evnpc_jaeger_005</t>
  </si>
  <si>
    <t>TK_evnpc_jaeger_006</t>
  </si>
  <si>
    <t>TK_evnpc_jaeger_007</t>
  </si>
  <si>
    <t>EV_01_43_02</t>
  </si>
  <si>
    <t>AniFieldAttack</t>
  </si>
  <si>
    <t>AniWait</t>
  </si>
  <si>
    <t>FC_Start_Party</t>
  </si>
  <si>
    <t>C_NPC052</t>
  </si>
  <si>
    <t>Celine</t>
  </si>
  <si>
    <t>C_NPC350_C05</t>
  </si>
  <si>
    <t>Provincial Army Soldier</t>
  </si>
  <si>
    <t>C_NPC350_C06</t>
  </si>
  <si>
    <t>FC_chr_entry</t>
  </si>
  <si>
    <t>2[autoE2]</t>
  </si>
  <si>
    <t>A[autoMA]</t>
  </si>
  <si>
    <t>AniEvBtlWait</t>
  </si>
  <si>
    <t>AniEvTeKosi</t>
  </si>
  <si>
    <t>AniEvRyoteKosi</t>
  </si>
  <si>
    <t>AniEvOdoroki</t>
  </si>
  <si>
    <t>AniEvBtlMove</t>
  </si>
  <si>
    <t>#E_4#M_A</t>
  </si>
  <si>
    <t>Huh?</t>
  </si>
  <si>
    <t>Who're you guys?!</t>
  </si>
  <si>
    <t>ET_01_43_02_REAN_1</t>
  </si>
  <si>
    <t>ET_01_43_02_FIEorMILLIUM_1</t>
  </si>
  <si>
    <t>ET_01_43_02_Team7_0_1</t>
  </si>
  <si>
    <t>ET_01_43_02_Team7_1_1</t>
  </si>
  <si>
    <t>ET_01_43_02_Helper_1</t>
  </si>
  <si>
    <t>ET_01_43_02_GAIUS_1</t>
  </si>
  <si>
    <t>ET_01_43_02_ALISA_1</t>
  </si>
  <si>
    <t>ET_01_43_02_CELINE2_1</t>
  </si>
  <si>
    <t>AniAttachEQU544</t>
  </si>
  <si>
    <t>#E[C]#M_A</t>
  </si>
  <si>
    <t>#2KOopsie. That didn't take long.</t>
  </si>
  <si>
    <t>#2KWe'll force our way through!</t>
  </si>
  <si>
    <t>#2KKnock 'em out, guys!</t>
  </si>
  <si>
    <t>ET_01_43_02_REAN_1</t>
  </si>
  <si>
    <t>ET_01_43_02_FIEorMILLIUM_1</t>
  </si>
  <si>
    <t>ET_01_43_02_Team7_0_1</t>
  </si>
  <si>
    <t>ET_01_43_02_Team7_1_1</t>
  </si>
  <si>
    <t>ET_01_43_02_Helper_1</t>
  </si>
  <si>
    <t>ET_01_43_02_GAIUS_1</t>
  </si>
  <si>
    <t>ET_01_43_02_ALISA_1</t>
  </si>
  <si>
    <t>ET_01_43_02_CELINE2_1</t>
  </si>
  <si>
    <t>EV_01_43_03</t>
  </si>
  <si>
    <t>9</t>
  </si>
  <si>
    <t>AniEvDead1</t>
  </si>
  <si>
    <t>AniEv1570</t>
  </si>
  <si>
    <t>Ugh...</t>
  </si>
  <si>
    <t>#E_2#M_A</t>
  </si>
  <si>
    <t>D-Damn kids...</t>
  </si>
  <si>
    <t>#1KI'd say this counts as 'knocked out.'</t>
  </si>
  <si>
    <t>#1KThey were pretty tough, but the rest
of this place should be no sweat if
everyone here's like that.</t>
  </si>
  <si>
    <t>#1KLet's hope so. I can sense plenty
of others inside.</t>
  </si>
  <si>
    <t>#E_2#M_ALet's try and get to the rooftop
before they realize we're here!</t>
  </si>
  <si>
    <t>#1KMy thoughts exactly!</t>
  </si>
  <si>
    <t>FC_End_Party</t>
  </si>
  <si>
    <t>Reinit</t>
  </si>
  <si>
    <t>EV_01_44_00</t>
  </si>
  <si>
    <t>C_NPC391</t>
  </si>
  <si>
    <t>Jaeger</t>
  </si>
  <si>
    <t>C_NPC391_C00</t>
  </si>
  <si>
    <t>C_MON225_C00</t>
  </si>
  <si>
    <t>Military Monster</t>
  </si>
  <si>
    <t>mon225_c00</t>
  </si>
  <si>
    <t>AniWait2</t>
  </si>
  <si>
    <t>ET_01_44_00_REAN_1</t>
  </si>
  <si>
    <t>ET_01_44_00_FIEorMILLIUM_1</t>
  </si>
  <si>
    <t>ET_01_44_00_Team7_0_1</t>
  </si>
  <si>
    <t>ET_01_44_00_Team7_1_1</t>
  </si>
  <si>
    <t>ET_01_44_00_Helper_1</t>
  </si>
  <si>
    <t>ET_01_44_00_GAIUS_1</t>
  </si>
  <si>
    <t>ET_01_44_00_ALISA_1</t>
  </si>
  <si>
    <t>ET_01_44_00_CELINE2_1</t>
  </si>
  <si>
    <t>Voice</t>
  </si>
  <si>
    <t>#0THalt.</t>
  </si>
  <si>
    <t>ET_01_44_00_JAEGER000_1</t>
  </si>
  <si>
    <t>ET_01_44_00_JAEGER001_1</t>
  </si>
  <si>
    <t>ET_01_44_00_JAEGER002_1</t>
  </si>
  <si>
    <t>ET_01_44_00_EMONSTER000_1</t>
  </si>
  <si>
    <t>ET_01_44_00_EMONSTER001_1</t>
  </si>
  <si>
    <t>EV_SE_FOOT</t>
  </si>
  <si>
    <t>#8KNidhoggr!</t>
  </si>
  <si>
    <t>#0T#KDamn! These guys again?</t>
  </si>
  <si>
    <t>#0T#KSo we meet again.</t>
  </si>
  <si>
    <t>#FWell, well. If it isn't the brats from the
settlement.</t>
  </si>
  <si>
    <t>You're either very brave or very foolish
to try forcing your way in here.</t>
  </si>
  <si>
    <t>My money's on the latter.</t>
  </si>
  <si>
    <t>And it's time you paid the price for that
foolishness.</t>
  </si>
  <si>
    <t>#E_8#M_A</t>
  </si>
  <si>
    <t>This isn't good...</t>
  </si>
  <si>
    <t>You said it, Alisa. This isn't the best
environment to be fighting high-ranking
jaegers.</t>
  </si>
  <si>
    <t>Still, we don't have a choice!</t>
  </si>
  <si>
    <t>Those who threaten the peace of my
homeland will receive no mercy!</t>
  </si>
  <si>
    <t>Heh. Bring it on!</t>
  </si>
  <si>
    <t>Show us what you've got!</t>
  </si>
  <si>
    <t>ET_01_44_00_REAN_1</t>
  </si>
  <si>
    <t>ET_01_44_00_FIEorMILLIUM_1</t>
  </si>
  <si>
    <t>ET_01_44_00_Team7_0_1</t>
  </si>
  <si>
    <t>ET_01_44_00_Team7_1_1</t>
  </si>
  <si>
    <t>ET_01_44_00_Helper_1</t>
  </si>
  <si>
    <t>ET_01_44_00_GAIUS_1</t>
  </si>
  <si>
    <t>ET_01_44_00_ALISA_1</t>
  </si>
  <si>
    <t>ET_01_44_00_CELINE2_1</t>
  </si>
  <si>
    <t>ET_01_44_00_JAEGER000_1</t>
  </si>
  <si>
    <t>ET_01_44_00_JAEGER001_1</t>
  </si>
  <si>
    <t>ET_01_44_00_JAEGER002_1</t>
  </si>
  <si>
    <t>ET_01_44_00_EMONSTER000_1</t>
  </si>
  <si>
    <t>ET_01_44_00_EMONSTER001_1</t>
  </si>
  <si>
    <t>EV_SE_FOOT</t>
  </si>
  <si>
    <t>EV_01_44_01</t>
  </si>
  <si>
    <t>...Guh...</t>
  </si>
  <si>
    <t>I-I think we misjudged them...</t>
  </si>
  <si>
    <t>#1K#F*pant*...*pant*... Glad that's done.</t>
  </si>
  <si>
    <t>#1K#FHeehee. Piece of cake!</t>
  </si>
  <si>
    <t>#E[3]#M_0</t>
  </si>
  <si>
    <t>#2K#FOur path is clear!</t>
  </si>
  <si>
    <t>#K#FThey may not be the last,
so stay sharp!</t>
  </si>
  <si>
    <t>EV_01_45_00</t>
  </si>
  <si>
    <t>AniEv3335</t>
  </si>
  <si>
    <t>AniEVBtlAttack</t>
  </si>
  <si>
    <t>ET_01_45_00_REAN_1</t>
  </si>
  <si>
    <t>ET_01_45_00_FIEorMILLIUM_1</t>
  </si>
  <si>
    <t>ET_01_45_00_Team7_0_1</t>
  </si>
  <si>
    <t>ET_01_45_00_Team7_1_1</t>
  </si>
  <si>
    <t>ET_01_45_00_Helper_1</t>
  </si>
  <si>
    <t>ET_01_45_00_GAIUS_1</t>
  </si>
  <si>
    <t>ET_01_45_00_ALISA_1</t>
  </si>
  <si>
    <t>ET_01_45_00_CELINE2_1</t>
  </si>
  <si>
    <t>#2KSomeone's here!</t>
  </si>
  <si>
    <t>#2KIt feels like...</t>
  </si>
  <si>
    <t>#2KAn ambush?!</t>
  </si>
  <si>
    <t>ET_01_45_00_JAEGER000_1</t>
  </si>
  <si>
    <t>ET_01_45_00_JAEGER001_1</t>
  </si>
  <si>
    <t>ET_01_45_00_EMONSTER000_1</t>
  </si>
  <si>
    <t>EV_SE_FOOT_2</t>
  </si>
  <si>
    <t>ET_01_45_00_JAEGER002_1</t>
  </si>
  <si>
    <t>ET_01_45_00_JAEGER003_1</t>
  </si>
  <si>
    <t>ET_01_45_00_EMONSTER001_1</t>
  </si>
  <si>
    <t>ET_01_45_00_Helper_2</t>
  </si>
  <si>
    <t>ET_01_45_00_Team7_0_2</t>
  </si>
  <si>
    <t>ET_01_45_00_Team7_1_2</t>
  </si>
  <si>
    <t>ET_01_45_00_CELINE2_2</t>
  </si>
  <si>
    <t>ET_01_45_00_ALISA_2</t>
  </si>
  <si>
    <t>#1KThey've got us surrounded!</t>
  </si>
  <si>
    <t>#E_8#M_0</t>
  </si>
  <si>
    <t>#1KGuess we weren't sharp enough...</t>
  </si>
  <si>
    <t>We may have underestimated you before, 
but we'll not make the same mistake
twice!</t>
  </si>
  <si>
    <t>This time, you're going down!</t>
  </si>
  <si>
    <t>#2K#FNot a chance!</t>
  </si>
  <si>
    <t>#1K#FWe're almost at the rooftop!
Hold your ground!</t>
  </si>
  <si>
    <t>#1K#FWe're not about to be defeated now!</t>
  </si>
  <si>
    <t>ET_01_45_00_REAN_1</t>
  </si>
  <si>
    <t>ET_01_45_00_FIEorMILLIUM_1</t>
  </si>
  <si>
    <t>ET_01_45_00_Team7_0_1</t>
  </si>
  <si>
    <t>ET_01_45_00_Team7_1_1</t>
  </si>
  <si>
    <t>ET_01_45_00_Helper_1</t>
  </si>
  <si>
    <t>ET_01_45_00_GAIUS_1</t>
  </si>
  <si>
    <t>ET_01_45_00_ALISA_1</t>
  </si>
  <si>
    <t>ET_01_45_00_CELINE2_1</t>
  </si>
  <si>
    <t>ET_01_45_00_JAEGER000_1</t>
  </si>
  <si>
    <t>ET_01_45_00_JAEGER001_1</t>
  </si>
  <si>
    <t>ET_01_45_00_JAEGER002_1</t>
  </si>
  <si>
    <t>ET_01_45_00_JAEGER003_1</t>
  </si>
  <si>
    <t>ET_01_45_00_EMONSTER000_1</t>
  </si>
  <si>
    <t>ET_01_45_00_EMONSTER001_1</t>
  </si>
  <si>
    <t>ET_01_45_00_ALISA_2</t>
  </si>
  <si>
    <t>ET_01_45_00_Team7_0_2</t>
  </si>
  <si>
    <t>ET_01_45_00_Team7_1_2</t>
  </si>
  <si>
    <t>ET_01_45_00_Helper_2</t>
  </si>
  <si>
    <t>ET_01_45_00_CELINE2_2</t>
  </si>
  <si>
    <t>AniRun</t>
  </si>
  <si>
    <t>ET_01_45_00_JAEGER00X_2</t>
  </si>
  <si>
    <t>ET_01_45_00_EMONSTER00X_2</t>
  </si>
  <si>
    <t>EV_SE_FOOT_2</t>
  </si>
  <si>
    <t>EV_01_45_01</t>
  </si>
  <si>
    <t>AniEv1640</t>
  </si>
  <si>
    <t>AniEvDead</t>
  </si>
  <si>
    <t>#1PGrah...</t>
  </si>
  <si>
    <t>Th-This can't be happening...</t>
  </si>
  <si>
    <t>#E_2#M_4</t>
  </si>
  <si>
    <t>#2K#FWe did it!</t>
  </si>
  <si>
    <t>#2K#FThat was a close one.</t>
  </si>
  <si>
    <t>#2K#FThey're top-of-the-line jaegers,
I'll give 'em that.</t>
  </si>
  <si>
    <t>#E_2#M_9</t>
  </si>
  <si>
    <t>#2K#FThey're a formidable force even
as far as jaegers go.</t>
  </si>
  <si>
    <t>#2KI think they were the last of them,
too.</t>
  </si>
  <si>
    <t>#2K#FYeah. The rooftop's dead ahead!</t>
  </si>
  <si>
    <t>#E[P]#M_A</t>
  </si>
  <si>
    <t>#2KLet's go stop that jammer!</t>
  </si>
  <si>
    <t>SB_STUDENT03_MINT_02</t>
  </si>
  <si>
    <t>C_NPC186</t>
  </si>
  <si>
    <t>Mint</t>
  </si>
  <si>
    <t>#K#0TYou lost it somewhere inside the building?</t>
  </si>
  <si>
    <t>#E_0#M_0It's awfully quiet... What happened to the
other soldiers?</t>
  </si>
  <si>
    <t>#K#0TOh, I told 'em to stay out of the way
so I can carry out my search, so they
all went back to their rooms.</t>
  </si>
  <si>
    <t>#E_0#M_0They're probably still working, though,
so I wouldn't worry about it.</t>
  </si>
  <si>
    <t>#E[D]#M_0</t>
  </si>
  <si>
    <t>#K#0TR-Right... Anyway, what exactly are you
looking for?</t>
  </si>
  <si>
    <t>#K#0TIt's a wristwatch.</t>
  </si>
  <si>
    <t>Uncle Makarov gave me it when I enrolled
at the academy.</t>
  </si>
  <si>
    <t>#E[9]#M_AI've had it with me ever since, mending it
on my own whenever it broke.</t>
  </si>
  <si>
    <t>#K#0TReally?</t>
  </si>
  <si>
    <t>#E_0#M_9</t>
  </si>
  <si>
    <t>#K#0TIt must mean a whole lot to you, huh?</t>
  </si>
  <si>
    <t>#K#0TFinding lost property's probably the most
common job for bracers, so this should be
a cinch.</t>
  </si>
  <si>
    <t>#K#0TWe've got quite a wide area to cover,
but we'll just have to work our way
through a little bit at a time.</t>
  </si>
  <si>
    <t>#E[5]#M_0</t>
  </si>
  <si>
    <t>#K#0TOKAY! Let's go go go!</t>
  </si>
  <si>
    <t>#K#0TCould you focus on searching around here?</t>
  </si>
  <si>
    <t>We'll work our way upwards one floor at
a time.</t>
  </si>
  <si>
    <t>#E[5]#M_4</t>
  </si>
  <si>
    <t>#K#0TRighty-ho! Thanks a bunch!</t>
  </si>
  <si>
    <t>_LP_tbox00</t>
  </si>
  <si>
    <t>_LP_GQ0103_01</t>
  </si>
  <si>
    <t>_LP_GQ0103_02</t>
  </si>
  <si>
    <t>_LP_GQ0103_03</t>
  </si>
  <si>
    <t>_LP_GQ0103_04</t>
  </si>
  <si>
    <t>_LP_GQ0103_05</t>
  </si>
  <si>
    <t>_EV_01_43_02</t>
  </si>
  <si>
    <t>_EV_01_43_03</t>
  </si>
  <si>
    <t>_ET_01_44_00_JAEGER000_1</t>
  </si>
  <si>
    <t>_ET_01_44_00_JAEGER001_1</t>
  </si>
  <si>
    <t>_ET_01_44_00_JAEGER002_1</t>
  </si>
  <si>
    <t>_EV_SE_FOOT</t>
  </si>
  <si>
    <t>_EV_01_44_01</t>
  </si>
  <si>
    <t>_EV_01_45_00</t>
  </si>
  <si>
    <t>_ET_01_45_00_JAEGER000_1</t>
  </si>
  <si>
    <t>_ET_01_45_00_JAEGER001_1</t>
  </si>
  <si>
    <t>_ET_01_45_00_JAEGER002_1</t>
  </si>
  <si>
    <t>_ET_01_45_00_JAEGER003_1</t>
  </si>
  <si>
    <t>_EV_SE_FOOT_2</t>
  </si>
  <si>
    <t>_EV_01_45_01</t>
  </si>
</sst>
</file>

<file path=xl/styles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70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9873FF"/>
      </patternFill>
    </fill>
    <fill>
      <patternFill patternType="solid">
        <fgColor rgb="FFFF7873"/>
      </patternFill>
    </fill>
    <fill>
      <patternFill patternType="solid">
        <fgColor rgb="FF73FFD5"/>
      </patternFill>
    </fill>
    <fill>
      <patternFill patternType="solid">
        <fgColor rgb="FFFF8F73"/>
      </patternFill>
    </fill>
    <fill>
      <patternFill patternType="solid">
        <fgColor rgb="FFDEFF73"/>
      </patternFill>
    </fill>
    <fill>
      <patternFill patternType="solid">
        <fgColor rgb="FF94FF73"/>
      </patternFill>
    </fill>
    <fill>
      <patternFill patternType="solid">
        <fgColor rgb="FFFF7F73"/>
      </patternFill>
    </fill>
    <fill>
      <patternFill patternType="solid">
        <fgColor rgb="FFFF9F73"/>
      </patternFill>
    </fill>
    <fill>
      <patternFill patternType="solid">
        <fgColor rgb="FF73FF7C"/>
      </patternFill>
    </fill>
    <fill>
      <patternFill patternType="solid">
        <fgColor rgb="FFB0FF73"/>
      </patternFill>
    </fill>
    <fill>
      <patternFill patternType="solid">
        <fgColor rgb="FFB7FF73"/>
      </patternFill>
    </fill>
    <fill>
      <patternFill patternType="solid">
        <fgColor rgb="FFFFCE73"/>
      </patternFill>
    </fill>
    <fill>
      <patternFill patternType="solid">
        <fgColor rgb="FFFF9473"/>
      </patternFill>
    </fill>
    <fill>
      <patternFill patternType="solid">
        <fgColor rgb="FFFAFF73"/>
      </patternFill>
    </fill>
    <fill>
      <patternFill patternType="solid">
        <fgColor rgb="FFFF7A73"/>
      </patternFill>
    </fill>
    <fill>
      <patternFill patternType="solid">
        <fgColor rgb="FFFFA673"/>
      </patternFill>
    </fill>
    <fill>
      <patternFill patternType="solid">
        <fgColor rgb="FF9FFF73"/>
      </patternFill>
    </fill>
    <fill>
      <patternFill patternType="solid">
        <fgColor rgb="FFFF9873"/>
      </patternFill>
    </fill>
    <fill>
      <patternFill patternType="solid">
        <fgColor rgb="FFFFE873"/>
      </patternFill>
    </fill>
    <fill>
      <patternFill patternType="solid">
        <fgColor rgb="FFFFAD73"/>
      </patternFill>
    </fill>
    <fill>
      <patternFill patternType="solid">
        <fgColor rgb="FFFFAB73"/>
      </patternFill>
    </fill>
    <fill>
      <patternFill patternType="solid">
        <fgColor rgb="FFFFB473"/>
      </patternFill>
    </fill>
    <fill>
      <patternFill patternType="solid">
        <fgColor rgb="FFFFB273"/>
      </patternFill>
    </fill>
    <fill>
      <patternFill patternType="solid">
        <fgColor rgb="FFFFA973"/>
      </patternFill>
    </fill>
    <fill>
      <patternFill patternType="solid">
        <fgColor rgb="FFFDFF73"/>
      </patternFill>
    </fill>
    <fill>
      <patternFill patternType="solid">
        <fgColor rgb="FFFFEA73"/>
      </patternFill>
    </fill>
    <fill>
      <patternFill patternType="solid">
        <fgColor rgb="FFFFB073"/>
      </patternFill>
    </fill>
    <fill>
      <patternFill patternType="solid">
        <fgColor rgb="FFFFFA73"/>
      </patternFill>
    </fill>
    <fill>
      <patternFill patternType="solid">
        <fgColor rgb="FFBBFF73"/>
      </patternFill>
    </fill>
    <fill>
      <patternFill patternType="solid">
        <fgColor rgb="FFFFDC73"/>
      </patternFill>
    </fill>
    <fill>
      <patternFill patternType="solid">
        <fgColor rgb="FFFFE573"/>
      </patternFill>
    </fill>
    <fill>
      <patternFill patternType="solid">
        <fgColor rgb="FFFF0000"/>
      </patternFill>
    </fill>
    <fill>
      <patternFill patternType="solid">
        <fgColor rgb="FFF6FF73"/>
      </patternFill>
    </fill>
    <fill>
      <patternFill patternType="solid">
        <fgColor rgb="FFFF9673"/>
      </patternFill>
    </fill>
    <fill>
      <patternFill patternType="solid">
        <fgColor rgb="FF9BFF73"/>
      </patternFill>
    </fill>
    <fill>
      <patternFill patternType="solid">
        <fgColor rgb="FFFF9D73"/>
      </patternFill>
    </fill>
    <fill>
      <patternFill patternType="solid">
        <fgColor rgb="FF73FFD3"/>
      </patternFill>
    </fill>
    <fill>
      <patternFill patternType="solid">
        <fgColor rgb="FFFF8173"/>
      </patternFill>
    </fill>
    <fill>
      <patternFill patternType="solid">
        <fgColor rgb="FFFFDE73"/>
      </patternFill>
    </fill>
    <fill>
      <patternFill patternType="solid">
        <fgColor rgb="FFFFF873"/>
      </patternFill>
    </fill>
    <fill>
      <patternFill patternType="solid">
        <fgColor rgb="FFFFF673"/>
      </patternFill>
    </fill>
    <fill>
      <patternFill patternType="solid">
        <fgColor rgb="FFFFD773"/>
      </patternFill>
    </fill>
    <fill>
      <patternFill patternType="solid">
        <fgColor rgb="FFFFC773"/>
      </patternFill>
    </fill>
    <fill>
      <patternFill patternType="solid">
        <fgColor rgb="FFFFE373"/>
      </patternFill>
    </fill>
    <fill>
      <patternFill patternType="solid">
        <fgColor rgb="FFFFC973"/>
      </patternFill>
    </fill>
    <fill>
      <patternFill patternType="solid">
        <fgColor rgb="FFFFE173"/>
      </patternFill>
    </fill>
    <fill>
      <patternFill patternType="solid">
        <fgColor rgb="FFE3FF73"/>
      </patternFill>
    </fill>
    <fill>
      <patternFill patternType="solid">
        <fgColor rgb="FFFFA273"/>
      </patternFill>
    </fill>
    <fill>
      <patternFill patternType="solid">
        <fgColor rgb="FF7CFF73"/>
      </patternFill>
    </fill>
    <fill>
      <patternFill patternType="solid">
        <fgColor rgb="FFFFFD73"/>
      </patternFill>
    </fill>
    <fill>
      <patternFill patternType="solid">
        <fgColor rgb="FFFFEC73"/>
      </patternFill>
    </fill>
    <fill>
      <patternFill patternType="solid">
        <fgColor rgb="FFFFC073"/>
      </patternFill>
    </fill>
    <fill>
      <patternFill patternType="solid">
        <fgColor rgb="FFFFF373"/>
      </patternFill>
    </fill>
    <fill>
      <patternFill patternType="solid">
        <fgColor rgb="FFFF9173"/>
      </patternFill>
    </fill>
    <fill>
      <patternFill patternType="solid">
        <fgColor rgb="FF98FF73"/>
      </patternFill>
    </fill>
    <fill>
      <patternFill patternType="solid">
        <fgColor rgb="FF96FF73"/>
      </patternFill>
    </fill>
    <fill>
      <patternFill patternType="solid">
        <fgColor rgb="FFFFB773"/>
      </patternFill>
    </fill>
    <fill>
      <patternFill patternType="solid">
        <fgColor rgb="FFC7FF73"/>
      </patternFill>
    </fill>
    <fill>
      <patternFill patternType="solid">
        <fgColor rgb="FFEFFF73"/>
      </patternFill>
    </fill>
    <fill>
      <patternFill patternType="solid">
        <fgColor rgb="FFFFA473"/>
      </patternFill>
    </fill>
    <fill>
      <patternFill patternType="solid">
        <fgColor rgb="FFABFF73"/>
      </patternFill>
    </fill>
    <fill>
      <patternFill patternType="solid">
        <fgColor rgb="FFFFF173"/>
      </patternFill>
    </fill>
    <fill>
      <patternFill patternType="solid">
        <fgColor rgb="FFFFDA73"/>
      </patternFill>
    </fill>
    <fill>
      <patternFill patternType="solid">
        <fgColor rgb="FF9B73FF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0" fillId="11" borderId="2" xfId="0" applyFill="1" applyBorder="1"/>
    <xf numFmtId="0" fontId="0" fillId="12" borderId="2" xfId="0" applyFill="1" applyBorder="1"/>
    <xf numFmtId="0" fontId="5" fillId="0" borderId="2" xfId="0" applyFont="1" applyBorder="1"/>
    <xf numFmtId="0" fontId="0" fillId="13" borderId="2" xfId="0" applyFill="1" applyBorder="1"/>
    <xf numFmtId="0" fontId="0" fillId="14" borderId="2" xfId="0" applyFill="1" applyBorder="1"/>
    <xf numFmtId="0" fontId="0" fillId="15" borderId="2" xfId="0" applyFill="1" applyBorder="1"/>
    <xf numFmtId="0" fontId="0" fillId="16" borderId="2" xfId="0" applyFill="1" applyBorder="1"/>
    <xf numFmtId="0" fontId="0" fillId="17" borderId="2" xfId="0" applyFill="1" applyBorder="1"/>
    <xf numFmtId="0" fontId="0" fillId="18" borderId="2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1" borderId="2" xfId="0" applyFill="1" applyBorder="1"/>
    <xf numFmtId="0" fontId="0" fillId="22" borderId="2" xfId="0" applyFill="1" applyBorder="1"/>
    <xf numFmtId="0" fontId="0" fillId="23" borderId="2" xfId="0" applyFill="1" applyBorder="1"/>
    <xf numFmtId="0" fontId="0" fillId="24" borderId="2" xfId="0" applyFill="1" applyBorder="1"/>
    <xf numFmtId="0" fontId="0" fillId="25" borderId="2" xfId="0" applyFill="1" applyBorder="1"/>
    <xf numFmtId="0" fontId="0" fillId="26" borderId="2" xfId="0" applyFill="1" applyBorder="1"/>
    <xf numFmtId="0" fontId="0" fillId="27" borderId="2" xfId="0" applyFill="1" applyBorder="1"/>
    <xf numFmtId="0" fontId="0" fillId="28" borderId="2" xfId="0" applyFill="1" applyBorder="1"/>
    <xf numFmtId="0" fontId="0" fillId="29" borderId="2" xfId="0" applyFill="1" applyBorder="1"/>
    <xf numFmtId="0" fontId="0" fillId="30" borderId="2" xfId="0" applyFill="1" applyBorder="1"/>
    <xf numFmtId="0" fontId="0" fillId="31" borderId="2" xfId="0" applyFill="1" applyBorder="1"/>
    <xf numFmtId="0" fontId="0" fillId="32" borderId="2" xfId="0" applyFill="1" applyBorder="1"/>
    <xf numFmtId="0" fontId="0" fillId="33" borderId="2" xfId="0" applyFill="1" applyBorder="1"/>
    <xf numFmtId="0" fontId="0" fillId="34" borderId="2" xfId="0" applyFill="1" applyBorder="1"/>
    <xf numFmtId="0" fontId="0" fillId="35" borderId="2" xfId="0" applyFill="1" applyBorder="1"/>
    <xf numFmtId="0" fontId="0" fillId="36" borderId="2" xfId="0" applyFill="1" applyBorder="1"/>
    <xf numFmtId="0" fontId="0" fillId="37" borderId="0" xfId="0" applyFill="1" applyAlignment="1">
      <alignment horizontal="center" vertical="center" wrapText="1"/>
    </xf>
    <xf numFmtId="0" fontId="0" fillId="38" borderId="2" xfId="0" applyFill="1" applyBorder="1"/>
    <xf numFmtId="0" fontId="0" fillId="39" borderId="2" xfId="0" applyFill="1" applyBorder="1"/>
    <xf numFmtId="0" fontId="0" fillId="40" borderId="2" xfId="0" applyFill="1" applyBorder="1"/>
    <xf numFmtId="0" fontId="0" fillId="41" borderId="2" xfId="0" applyFill="1" applyBorder="1"/>
    <xf numFmtId="0" fontId="0" fillId="42" borderId="2" xfId="0" applyFill="1" applyBorder="1"/>
    <xf numFmtId="0" fontId="0" fillId="43" borderId="2" xfId="0" applyFill="1" applyBorder="1"/>
    <xf numFmtId="0" fontId="0" fillId="44" borderId="2" xfId="0" applyFill="1" applyBorder="1"/>
    <xf numFmtId="0" fontId="0" fillId="45" borderId="2" xfId="0" applyFill="1" applyBorder="1"/>
    <xf numFmtId="0" fontId="0" fillId="46" borderId="2" xfId="0" applyFill="1" applyBorder="1"/>
    <xf numFmtId="0" fontId="0" fillId="47" borderId="2" xfId="0" applyFill="1" applyBorder="1"/>
    <xf numFmtId="0" fontId="0" fillId="48" borderId="2" xfId="0" applyFill="1" applyBorder="1"/>
    <xf numFmtId="0" fontId="0" fillId="49" borderId="2" xfId="0" applyFill="1" applyBorder="1"/>
    <xf numFmtId="0" fontId="0" fillId="50" borderId="2" xfId="0" applyFill="1" applyBorder="1"/>
    <xf numFmtId="0" fontId="0" fillId="51" borderId="2" xfId="0" applyFill="1" applyBorder="1"/>
    <xf numFmtId="0" fontId="0" fillId="52" borderId="2" xfId="0" applyFill="1" applyBorder="1"/>
    <xf numFmtId="0" fontId="0" fillId="53" borderId="2" xfId="0" applyFill="1" applyBorder="1"/>
    <xf numFmtId="0" fontId="0" fillId="54" borderId="2" xfId="0" applyFill="1" applyBorder="1"/>
    <xf numFmtId="0" fontId="0" fillId="55" borderId="2" xfId="0" applyFill="1" applyBorder="1"/>
    <xf numFmtId="0" fontId="0" fillId="56" borderId="2" xfId="0" applyFill="1" applyBorder="1"/>
    <xf numFmtId="0" fontId="0" fillId="57" borderId="2" xfId="0" applyFill="1" applyBorder="1"/>
    <xf numFmtId="0" fontId="0" fillId="58" borderId="2" xfId="0" applyFill="1" applyBorder="1"/>
    <xf numFmtId="0" fontId="0" fillId="59" borderId="2" xfId="0" applyFill="1" applyBorder="1"/>
    <xf numFmtId="0" fontId="0" fillId="60" borderId="2" xfId="0" applyFill="1" applyBorder="1"/>
    <xf numFmtId="0" fontId="0" fillId="61" borderId="2" xfId="0" applyFill="1" applyBorder="1"/>
    <xf numFmtId="0" fontId="0" fillId="62" borderId="2" xfId="0" applyFill="1" applyBorder="1"/>
    <xf numFmtId="0" fontId="0" fillId="63" borderId="2" xfId="0" applyFill="1" applyBorder="1"/>
    <xf numFmtId="0" fontId="0" fillId="64" borderId="2" xfId="0" applyFill="1" applyBorder="1"/>
    <xf numFmtId="0" fontId="0" fillId="65" borderId="2" xfId="0" applyFill="1" applyBorder="1"/>
    <xf numFmtId="0" fontId="0" fillId="66" borderId="2" xfId="0" applyFill="1" applyBorder="1"/>
    <xf numFmtId="0" fontId="0" fillId="67" borderId="2" xfId="0" applyFill="1" applyBorder="1"/>
    <xf numFmtId="0" fontId="0" fillId="68" borderId="2" xfId="0" applyFill="1" applyBorder="1"/>
    <xf numFmtId="0" fontId="0" fillId="69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H5648"/>
  <sheetViews>
    <sheetView showRuler="0" workbookViewId="0"/>
  </sheetViews>
  <sheetFormatPr defaultRowHeight="15"/>
  <sheetData>
    <row r="1" s="1" customFormat="1" customHeight="0">
      <c r="A1" s="1" t="s">
        <v>0</v>
      </c>
    </row>
    <row r="2" s="1" customFormat="1" customHeight="0">
      <c r="A2" s="2" t="s">
        <v>1</v>
      </c>
    </row>
    <row r="3" s="1" customFormat="1" customHeight="0"/>
    <row r="4" s="3" customFormat="1" customHeight="0">
      <c r="A4" s="3" t="s">
        <v>2</v>
      </c>
      <c r="B4" s="3" t="s">
        <v>3</v>
      </c>
    </row>
    <row r="5">
      <c r="A5" t="s">
        <v>4</v>
      </c>
      <c r="B5" s="4" t="s">
        <v>5</v>
      </c>
    </row>
    <row r="6">
      <c r="A6" t="n">
        <v>2824</v>
      </c>
      <c r="B6" s="5" t="n">
        <v>1</v>
      </c>
    </row>
    <row r="7" s="3" customFormat="1" customHeight="0">
      <c r="A7" s="3" t="s">
        <v>2</v>
      </c>
      <c r="B7" s="3" t="s">
        <v>3</v>
      </c>
    </row>
    <row r="8">
      <c r="A8" t="s">
        <v>4</v>
      </c>
      <c r="B8" s="4" t="s">
        <v>5</v>
      </c>
      <c r="C8" s="4" t="s">
        <v>6</v>
      </c>
      <c r="D8" s="4" t="s">
        <v>8</v>
      </c>
      <c r="E8" s="4" t="s">
        <v>9</v>
      </c>
      <c r="F8" s="4" t="s">
        <v>10</v>
      </c>
      <c r="G8" s="4" t="s">
        <v>10</v>
      </c>
      <c r="H8" s="4" t="s">
        <v>10</v>
      </c>
      <c r="I8" s="4" t="s">
        <v>10</v>
      </c>
      <c r="J8" s="4" t="s">
        <v>10</v>
      </c>
      <c r="K8" s="4" t="s">
        <v>10</v>
      </c>
      <c r="L8" s="4" t="s">
        <v>9</v>
      </c>
      <c r="M8" s="4" t="s">
        <v>6</v>
      </c>
      <c r="N8" s="4" t="s">
        <v>8</v>
      </c>
      <c r="O8" s="4" t="s">
        <v>6</v>
      </c>
      <c r="P8" s="4" t="s">
        <v>8</v>
      </c>
      <c r="Q8" s="4" t="s">
        <v>6</v>
      </c>
      <c r="R8" s="4" t="s">
        <v>8</v>
      </c>
      <c r="S8" s="4" t="s">
        <v>6</v>
      </c>
      <c r="T8" s="4" t="s">
        <v>8</v>
      </c>
      <c r="U8" s="4" t="s">
        <v>6</v>
      </c>
      <c r="V8" s="4" t="s">
        <v>8</v>
      </c>
      <c r="W8" s="4" t="s">
        <v>6</v>
      </c>
      <c r="X8" s="4" t="s">
        <v>8</v>
      </c>
      <c r="Y8" s="4" t="s">
        <v>6</v>
      </c>
      <c r="Z8" s="4" t="s">
        <v>8</v>
      </c>
      <c r="AA8" s="4" t="s">
        <v>6</v>
      </c>
      <c r="AB8" s="4" t="s">
        <v>8</v>
      </c>
      <c r="AC8" s="4" t="s">
        <v>13</v>
      </c>
      <c r="AD8" s="4" t="s">
        <v>13</v>
      </c>
      <c r="AE8" s="4" t="s">
        <v>13</v>
      </c>
      <c r="AF8" s="4" t="s">
        <v>13</v>
      </c>
      <c r="AG8" s="4" t="s">
        <v>13</v>
      </c>
      <c r="AH8" s="4" t="s">
        <v>13</v>
      </c>
      <c r="AI8" s="4" t="s">
        <v>13</v>
      </c>
      <c r="AJ8" s="4" t="s">
        <v>13</v>
      </c>
      <c r="AK8" s="4" t="s">
        <v>14</v>
      </c>
      <c r="AL8" s="4" t="s">
        <v>14</v>
      </c>
      <c r="AM8" s="4" t="s">
        <v>14</v>
      </c>
      <c r="AN8" s="4" t="s">
        <v>14</v>
      </c>
      <c r="AO8" s="4" t="s">
        <v>14</v>
      </c>
      <c r="AP8" s="4" t="s">
        <v>14</v>
      </c>
      <c r="AQ8" s="4" t="s">
        <v>14</v>
      </c>
      <c r="AR8" s="4" t="s">
        <v>14</v>
      </c>
      <c r="AS8" s="4" t="s">
        <v>14</v>
      </c>
      <c r="AT8" s="4" t="s">
        <v>14</v>
      </c>
      <c r="AU8" s="4" t="s">
        <v>14</v>
      </c>
      <c r="AV8" s="4" t="s">
        <v>14</v>
      </c>
      <c r="AW8" s="4" t="s">
        <v>14</v>
      </c>
      <c r="AX8" s="4" t="s">
        <v>14</v>
      </c>
      <c r="AY8" s="4" t="s">
        <v>14</v>
      </c>
      <c r="AZ8" s="4" t="s">
        <v>14</v>
      </c>
      <c r="BA8" s="4" t="s">
        <v>14</v>
      </c>
      <c r="BB8" s="4" t="s">
        <v>14</v>
      </c>
      <c r="BC8" s="4" t="s">
        <v>14</v>
      </c>
      <c r="BD8" s="4" t="s">
        <v>14</v>
      </c>
      <c r="BE8" s="4" t="s">
        <v>14</v>
      </c>
      <c r="BF8" s="4" t="s">
        <v>14</v>
      </c>
      <c r="BG8" s="4" t="s">
        <v>14</v>
      </c>
      <c r="BH8" s="4" t="s">
        <v>14</v>
      </c>
      <c r="BI8" s="4" t="s">
        <v>14</v>
      </c>
      <c r="BJ8" s="4" t="s">
        <v>14</v>
      </c>
      <c r="BK8" s="4" t="s">
        <v>14</v>
      </c>
      <c r="BL8" s="4" t="s">
        <v>14</v>
      </c>
      <c r="BM8" s="4" t="s">
        <v>14</v>
      </c>
      <c r="BN8" s="4" t="s">
        <v>14</v>
      </c>
      <c r="BO8" s="4" t="s">
        <v>14</v>
      </c>
      <c r="BP8" s="4" t="s">
        <v>14</v>
      </c>
      <c r="BQ8" s="4" t="s">
        <v>14</v>
      </c>
      <c r="BR8" s="4" t="s">
        <v>14</v>
      </c>
      <c r="BS8" s="4" t="s">
        <v>14</v>
      </c>
      <c r="BT8" s="4" t="s">
        <v>14</v>
      </c>
    </row>
    <row r="9">
      <c r="A9" t="n">
        <v>2828</v>
      </c>
      <c r="B9" s="6" t="n">
        <v>256</v>
      </c>
      <c r="C9" s="7" t="s">
        <v>7</v>
      </c>
      <c r="D9" s="7" t="n">
        <f t="normal" ca="1">16-LENB(INDIRECT(ADDRESS(9,3)))</f>
        <v>0</v>
      </c>
      <c r="E9" s="7" t="n">
        <v>196608</v>
      </c>
      <c r="F9" s="7" t="n">
        <v>308</v>
      </c>
      <c r="G9" s="7" t="n">
        <v>308</v>
      </c>
      <c r="H9" s="7" t="n">
        <v>0</v>
      </c>
      <c r="I9" s="7" t="n">
        <v>0</v>
      </c>
      <c r="J9" s="7" t="n">
        <v>1</v>
      </c>
      <c r="K9" s="7" t="n">
        <v>0</v>
      </c>
      <c r="L9" s="7" t="n">
        <v>0</v>
      </c>
      <c r="M9" s="7" t="s">
        <v>11</v>
      </c>
      <c r="N9" s="7" t="n">
        <f t="normal" ca="1">16-LENB(INDIRECT(ADDRESS(9,13)))</f>
        <v>0</v>
      </c>
      <c r="O9" s="7" t="s">
        <v>11</v>
      </c>
      <c r="P9" s="7" t="n">
        <f t="normal" ca="1">16-LENB(INDIRECT(ADDRESS(9,15)))</f>
        <v>0</v>
      </c>
      <c r="Q9" s="7" t="s">
        <v>11</v>
      </c>
      <c r="R9" s="7" t="n">
        <f t="normal" ca="1">16-LENB(INDIRECT(ADDRESS(9,17)))</f>
        <v>0</v>
      </c>
      <c r="S9" s="7" t="s">
        <v>12</v>
      </c>
      <c r="T9" s="7" t="n">
        <f t="normal" ca="1">16-LENB(INDIRECT(ADDRESS(9,19)))</f>
        <v>0</v>
      </c>
      <c r="U9" s="7" t="s">
        <v>12</v>
      </c>
      <c r="V9" s="7" t="n">
        <f t="normal" ca="1">16-LENB(INDIRECT(ADDRESS(9,21)))</f>
        <v>0</v>
      </c>
      <c r="W9" s="7" t="s">
        <v>12</v>
      </c>
      <c r="X9" s="7" t="n">
        <f t="normal" ca="1">16-LENB(INDIRECT(ADDRESS(9,23)))</f>
        <v>0</v>
      </c>
      <c r="Y9" s="7" t="s">
        <v>12</v>
      </c>
      <c r="Z9" s="7" t="n">
        <f t="normal" ca="1">16-LENB(INDIRECT(ADDRESS(9,25)))</f>
        <v>0</v>
      </c>
      <c r="AA9" s="7" t="s">
        <v>12</v>
      </c>
      <c r="AB9" s="7" t="n">
        <f t="normal" ca="1">16-LENB(INDIRECT(ADDRESS(9,27)))</f>
        <v>0</v>
      </c>
      <c r="AC9" s="7" t="n">
        <v>100</v>
      </c>
      <c r="AD9" s="7" t="n">
        <v>100</v>
      </c>
      <c r="AE9" s="7" t="n">
        <v>100</v>
      </c>
      <c r="AF9" s="7" t="n">
        <v>0</v>
      </c>
      <c r="AG9" s="7" t="n">
        <v>0</v>
      </c>
      <c r="AH9" s="7" t="n">
        <v>0</v>
      </c>
      <c r="AI9" s="7" t="n">
        <v>0</v>
      </c>
      <c r="AJ9" s="7" t="n">
        <v>0</v>
      </c>
      <c r="AK9" s="7" t="n">
        <v>0</v>
      </c>
      <c r="AL9" s="7" t="n">
        <v>0</v>
      </c>
      <c r="AM9" s="7" t="n">
        <v>0</v>
      </c>
      <c r="AN9" s="7" t="n">
        <v>0</v>
      </c>
      <c r="AO9" s="7" t="n">
        <v>0</v>
      </c>
      <c r="AP9" s="7" t="n">
        <v>0</v>
      </c>
      <c r="AQ9" s="7" t="n">
        <v>0</v>
      </c>
      <c r="AR9" s="7" t="n">
        <v>0</v>
      </c>
      <c r="AS9" s="7" t="n">
        <v>255</v>
      </c>
      <c r="AT9" s="7" t="n">
        <v>255</v>
      </c>
      <c r="AU9" s="7" t="n">
        <v>255</v>
      </c>
      <c r="AV9" s="7" t="n">
        <v>255</v>
      </c>
      <c r="AW9" s="7" t="n">
        <v>0</v>
      </c>
      <c r="AX9" s="7" t="n">
        <v>0</v>
      </c>
      <c r="AY9" s="7" t="n">
        <v>0</v>
      </c>
      <c r="AZ9" s="7" t="n">
        <v>0</v>
      </c>
      <c r="BA9" s="7" t="n">
        <v>0</v>
      </c>
      <c r="BB9" s="7" t="n">
        <v>0</v>
      </c>
      <c r="BC9" s="7" t="n">
        <v>0</v>
      </c>
      <c r="BD9" s="7" t="n">
        <v>0</v>
      </c>
      <c r="BE9" s="7" t="n">
        <v>0</v>
      </c>
      <c r="BF9" s="7" t="n">
        <v>0</v>
      </c>
      <c r="BG9" s="7" t="n">
        <v>0</v>
      </c>
      <c r="BH9" s="7" t="n">
        <v>0</v>
      </c>
      <c r="BI9" s="7" t="n">
        <v>0</v>
      </c>
      <c r="BJ9" s="7" t="n">
        <v>0</v>
      </c>
      <c r="BK9" s="7" t="n">
        <v>0</v>
      </c>
      <c r="BL9" s="7" t="n">
        <v>0</v>
      </c>
      <c r="BM9" s="7" t="n">
        <v>0</v>
      </c>
      <c r="BN9" s="7" t="n">
        <v>0</v>
      </c>
      <c r="BO9" s="7" t="n">
        <v>0</v>
      </c>
      <c r="BP9" s="7" t="n">
        <v>0</v>
      </c>
      <c r="BQ9" s="7" t="n">
        <v>0</v>
      </c>
      <c r="BR9" s="7" t="n">
        <v>0</v>
      </c>
      <c r="BS9" s="7" t="n">
        <v>0</v>
      </c>
      <c r="BT9" s="7" t="n">
        <v>0</v>
      </c>
    </row>
    <row r="10">
      <c r="A10" t="s">
        <v>4</v>
      </c>
      <c r="B10" s="4" t="s">
        <v>5</v>
      </c>
    </row>
    <row r="11">
      <c r="A11" t="n">
        <v>3036</v>
      </c>
      <c r="B11" s="5" t="n">
        <v>1</v>
      </c>
    </row>
    <row r="12" s="3" customFormat="1" customHeight="0">
      <c r="A12" s="3" t="s">
        <v>2</v>
      </c>
      <c r="B12" s="3" t="s">
        <v>3</v>
      </c>
    </row>
    <row r="13">
      <c r="A13" t="s">
        <v>4</v>
      </c>
      <c r="B13" s="4" t="s">
        <v>5</v>
      </c>
      <c r="C13" s="4" t="s">
        <v>6</v>
      </c>
      <c r="D13" s="4" t="s">
        <v>8</v>
      </c>
      <c r="E13" s="4" t="s">
        <v>9</v>
      </c>
      <c r="F13" s="4" t="s">
        <v>10</v>
      </c>
      <c r="G13" s="4" t="s">
        <v>10</v>
      </c>
      <c r="H13" s="4" t="s">
        <v>10</v>
      </c>
      <c r="I13" s="4" t="s">
        <v>10</v>
      </c>
      <c r="J13" s="4" t="s">
        <v>10</v>
      </c>
      <c r="K13" s="4" t="s">
        <v>10</v>
      </c>
      <c r="L13" s="4" t="s">
        <v>9</v>
      </c>
      <c r="M13" s="4" t="s">
        <v>6</v>
      </c>
      <c r="N13" s="4" t="s">
        <v>8</v>
      </c>
      <c r="O13" s="4" t="s">
        <v>6</v>
      </c>
      <c r="P13" s="4" t="s">
        <v>8</v>
      </c>
      <c r="Q13" s="4" t="s">
        <v>6</v>
      </c>
      <c r="R13" s="4" t="s">
        <v>8</v>
      </c>
      <c r="S13" s="4" t="s">
        <v>6</v>
      </c>
      <c r="T13" s="4" t="s">
        <v>8</v>
      </c>
      <c r="U13" s="4" t="s">
        <v>6</v>
      </c>
      <c r="V13" s="4" t="s">
        <v>8</v>
      </c>
      <c r="W13" s="4" t="s">
        <v>6</v>
      </c>
      <c r="X13" s="4" t="s">
        <v>8</v>
      </c>
      <c r="Y13" s="4" t="s">
        <v>6</v>
      </c>
      <c r="Z13" s="4" t="s">
        <v>8</v>
      </c>
      <c r="AA13" s="4" t="s">
        <v>6</v>
      </c>
      <c r="AB13" s="4" t="s">
        <v>8</v>
      </c>
      <c r="AC13" s="4" t="s">
        <v>13</v>
      </c>
      <c r="AD13" s="4" t="s">
        <v>13</v>
      </c>
      <c r="AE13" s="4" t="s">
        <v>13</v>
      </c>
      <c r="AF13" s="4" t="s">
        <v>13</v>
      </c>
      <c r="AG13" s="4" t="s">
        <v>13</v>
      </c>
      <c r="AH13" s="4" t="s">
        <v>13</v>
      </c>
      <c r="AI13" s="4" t="s">
        <v>13</v>
      </c>
      <c r="AJ13" s="4" t="s">
        <v>13</v>
      </c>
      <c r="AK13" s="4" t="s">
        <v>14</v>
      </c>
      <c r="AL13" s="4" t="s">
        <v>14</v>
      </c>
      <c r="AM13" s="4" t="s">
        <v>14</v>
      </c>
      <c r="AN13" s="4" t="s">
        <v>14</v>
      </c>
      <c r="AO13" s="4" t="s">
        <v>14</v>
      </c>
      <c r="AP13" s="4" t="s">
        <v>14</v>
      </c>
      <c r="AQ13" s="4" t="s">
        <v>14</v>
      </c>
      <c r="AR13" s="4" t="s">
        <v>14</v>
      </c>
      <c r="AS13" s="4" t="s">
        <v>14</v>
      </c>
      <c r="AT13" s="4" t="s">
        <v>14</v>
      </c>
      <c r="AU13" s="4" t="s">
        <v>14</v>
      </c>
      <c r="AV13" s="4" t="s">
        <v>14</v>
      </c>
      <c r="AW13" s="4" t="s">
        <v>14</v>
      </c>
      <c r="AX13" s="4" t="s">
        <v>14</v>
      </c>
      <c r="AY13" s="4" t="s">
        <v>14</v>
      </c>
      <c r="AZ13" s="4" t="s">
        <v>14</v>
      </c>
      <c r="BA13" s="4" t="s">
        <v>14</v>
      </c>
      <c r="BB13" s="4" t="s">
        <v>14</v>
      </c>
      <c r="BC13" s="4" t="s">
        <v>14</v>
      </c>
      <c r="BD13" s="4" t="s">
        <v>14</v>
      </c>
      <c r="BE13" s="4" t="s">
        <v>14</v>
      </c>
      <c r="BF13" s="4" t="s">
        <v>14</v>
      </c>
      <c r="BG13" s="4" t="s">
        <v>14</v>
      </c>
      <c r="BH13" s="4" t="s">
        <v>14</v>
      </c>
      <c r="BI13" s="4" t="s">
        <v>14</v>
      </c>
      <c r="BJ13" s="4" t="s">
        <v>14</v>
      </c>
      <c r="BK13" s="4" t="s">
        <v>14</v>
      </c>
      <c r="BL13" s="4" t="s">
        <v>14</v>
      </c>
      <c r="BM13" s="4" t="s">
        <v>14</v>
      </c>
      <c r="BN13" s="4" t="s">
        <v>14</v>
      </c>
      <c r="BO13" s="4" t="s">
        <v>14</v>
      </c>
      <c r="BP13" s="4" t="s">
        <v>14</v>
      </c>
      <c r="BQ13" s="4" t="s">
        <v>14</v>
      </c>
      <c r="BR13" s="4" t="s">
        <v>14</v>
      </c>
      <c r="BS13" s="4" t="s">
        <v>14</v>
      </c>
      <c r="BT13" s="4" t="s">
        <v>14</v>
      </c>
    </row>
    <row r="14">
      <c r="A14" t="n">
        <v>3040</v>
      </c>
      <c r="B14" s="6" t="n">
        <v>256</v>
      </c>
      <c r="C14" s="7" t="s">
        <v>7</v>
      </c>
      <c r="D14" s="7" t="n">
        <f t="normal" ca="1">16-LENB(INDIRECT(ADDRESS(14,3)))</f>
        <v>0</v>
      </c>
      <c r="E14" s="7" t="n">
        <v>720896</v>
      </c>
      <c r="F14" s="7" t="n">
        <v>308</v>
      </c>
      <c r="G14" s="7" t="n">
        <v>308</v>
      </c>
      <c r="H14" s="7" t="n">
        <v>0</v>
      </c>
      <c r="I14" s="7" t="n">
        <v>0</v>
      </c>
      <c r="J14" s="7" t="n">
        <v>1</v>
      </c>
      <c r="K14" s="7" t="n">
        <v>0</v>
      </c>
      <c r="L14" s="7" t="n">
        <v>0</v>
      </c>
      <c r="M14" s="7" t="s">
        <v>15</v>
      </c>
      <c r="N14" s="7" t="n">
        <f t="normal" ca="1">16-LENB(INDIRECT(ADDRESS(14,13)))</f>
        <v>0</v>
      </c>
      <c r="O14" s="7" t="s">
        <v>16</v>
      </c>
      <c r="P14" s="7" t="n">
        <f t="normal" ca="1">16-LENB(INDIRECT(ADDRESS(14,15)))</f>
        <v>0</v>
      </c>
      <c r="Q14" s="7" t="s">
        <v>16</v>
      </c>
      <c r="R14" s="7" t="n">
        <f t="normal" ca="1">16-LENB(INDIRECT(ADDRESS(14,17)))</f>
        <v>0</v>
      </c>
      <c r="S14" s="7" t="s">
        <v>17</v>
      </c>
      <c r="T14" s="7" t="n">
        <f t="normal" ca="1">16-LENB(INDIRECT(ADDRESS(14,19)))</f>
        <v>0</v>
      </c>
      <c r="U14" s="7" t="s">
        <v>17</v>
      </c>
      <c r="V14" s="7" t="n">
        <f t="normal" ca="1">16-LENB(INDIRECT(ADDRESS(14,21)))</f>
        <v>0</v>
      </c>
      <c r="W14" s="7" t="s">
        <v>12</v>
      </c>
      <c r="X14" s="7" t="n">
        <f t="normal" ca="1">16-LENB(INDIRECT(ADDRESS(14,23)))</f>
        <v>0</v>
      </c>
      <c r="Y14" s="7" t="s">
        <v>12</v>
      </c>
      <c r="Z14" s="7" t="n">
        <f t="normal" ca="1">16-LENB(INDIRECT(ADDRESS(14,25)))</f>
        <v>0</v>
      </c>
      <c r="AA14" s="7" t="s">
        <v>12</v>
      </c>
      <c r="AB14" s="7" t="n">
        <f t="normal" ca="1">16-LENB(INDIRECT(ADDRESS(14,27)))</f>
        <v>0</v>
      </c>
      <c r="AC14" s="7" t="n">
        <v>100</v>
      </c>
      <c r="AD14" s="7" t="n">
        <v>100</v>
      </c>
      <c r="AE14" s="7" t="n">
        <v>100</v>
      </c>
      <c r="AF14" s="7" t="n">
        <v>100</v>
      </c>
      <c r="AG14" s="7" t="n">
        <v>100</v>
      </c>
      <c r="AH14" s="7" t="n">
        <v>0</v>
      </c>
      <c r="AI14" s="7" t="n">
        <v>0</v>
      </c>
      <c r="AJ14" s="7" t="n">
        <v>0</v>
      </c>
      <c r="AK14" s="7" t="n">
        <v>0</v>
      </c>
      <c r="AL14" s="7" t="n">
        <v>0</v>
      </c>
      <c r="AM14" s="7" t="n">
        <v>0</v>
      </c>
      <c r="AN14" s="7" t="n">
        <v>0</v>
      </c>
      <c r="AO14" s="7" t="n">
        <v>0</v>
      </c>
      <c r="AP14" s="7" t="n">
        <v>0</v>
      </c>
      <c r="AQ14" s="7" t="n">
        <v>0</v>
      </c>
      <c r="AR14" s="7" t="n">
        <v>0</v>
      </c>
      <c r="AS14" s="7" t="n">
        <v>255</v>
      </c>
      <c r="AT14" s="7" t="n">
        <v>255</v>
      </c>
      <c r="AU14" s="7" t="n">
        <v>255</v>
      </c>
      <c r="AV14" s="7" t="n">
        <v>255</v>
      </c>
      <c r="AW14" s="7" t="n">
        <v>0</v>
      </c>
      <c r="AX14" s="7" t="n">
        <v>0</v>
      </c>
      <c r="AY14" s="7" t="n">
        <v>0</v>
      </c>
      <c r="AZ14" s="7" t="n">
        <v>0</v>
      </c>
      <c r="BA14" s="7" t="n">
        <v>0</v>
      </c>
      <c r="BB14" s="7" t="n">
        <v>0</v>
      </c>
      <c r="BC14" s="7" t="n">
        <v>0</v>
      </c>
      <c r="BD14" s="7" t="n">
        <v>0</v>
      </c>
      <c r="BE14" s="7" t="n">
        <v>0</v>
      </c>
      <c r="BF14" s="7" t="n">
        <v>0</v>
      </c>
      <c r="BG14" s="7" t="n">
        <v>0</v>
      </c>
      <c r="BH14" s="7" t="n">
        <v>0</v>
      </c>
      <c r="BI14" s="7" t="n">
        <v>0</v>
      </c>
      <c r="BJ14" s="7" t="n">
        <v>0</v>
      </c>
      <c r="BK14" s="7" t="n">
        <v>0</v>
      </c>
      <c r="BL14" s="7" t="n">
        <v>0</v>
      </c>
      <c r="BM14" s="7" t="n">
        <v>0</v>
      </c>
      <c r="BN14" s="7" t="n">
        <v>0</v>
      </c>
      <c r="BO14" s="7" t="n">
        <v>0</v>
      </c>
      <c r="BP14" s="7" t="n">
        <v>0</v>
      </c>
      <c r="BQ14" s="7" t="n">
        <v>0</v>
      </c>
      <c r="BR14" s="7" t="n">
        <v>0</v>
      </c>
      <c r="BS14" s="7" t="n">
        <v>0</v>
      </c>
      <c r="BT14" s="7" t="n">
        <v>0</v>
      </c>
    </row>
    <row r="15">
      <c r="A15" t="s">
        <v>4</v>
      </c>
      <c r="B15" s="4" t="s">
        <v>5</v>
      </c>
    </row>
    <row r="16">
      <c r="A16" t="n">
        <v>3248</v>
      </c>
      <c r="B16" s="5" t="n">
        <v>1</v>
      </c>
    </row>
    <row r="17" spans="1:72" s="3" customFormat="1" customHeight="0">
      <c r="A17" s="3" t="s">
        <v>2</v>
      </c>
      <c r="B17" s="3" t="s">
        <v>3</v>
      </c>
    </row>
    <row r="18" spans="1:72">
      <c r="A18" t="s">
        <v>4</v>
      </c>
      <c r="B18" s="4" t="s">
        <v>5</v>
      </c>
      <c r="C18" s="4" t="s">
        <v>6</v>
      </c>
      <c r="D18" s="4" t="s">
        <v>8</v>
      </c>
      <c r="E18" s="4" t="s">
        <v>9</v>
      </c>
      <c r="F18" s="4" t="s">
        <v>10</v>
      </c>
      <c r="G18" s="4" t="s">
        <v>10</v>
      </c>
      <c r="H18" s="4" t="s">
        <v>10</v>
      </c>
      <c r="I18" s="4" t="s">
        <v>10</v>
      </c>
      <c r="J18" s="4" t="s">
        <v>10</v>
      </c>
      <c r="K18" s="4" t="s">
        <v>10</v>
      </c>
      <c r="L18" s="4" t="s">
        <v>9</v>
      </c>
      <c r="M18" s="4" t="s">
        <v>6</v>
      </c>
      <c r="N18" s="4" t="s">
        <v>8</v>
      </c>
      <c r="O18" s="4" t="s">
        <v>6</v>
      </c>
      <c r="P18" s="4" t="s">
        <v>8</v>
      </c>
      <c r="Q18" s="4" t="s">
        <v>6</v>
      </c>
      <c r="R18" s="4" t="s">
        <v>8</v>
      </c>
      <c r="S18" s="4" t="s">
        <v>6</v>
      </c>
      <c r="T18" s="4" t="s">
        <v>8</v>
      </c>
      <c r="U18" s="4" t="s">
        <v>6</v>
      </c>
      <c r="V18" s="4" t="s">
        <v>8</v>
      </c>
      <c r="W18" s="4" t="s">
        <v>6</v>
      </c>
      <c r="X18" s="4" t="s">
        <v>8</v>
      </c>
      <c r="Y18" s="4" t="s">
        <v>6</v>
      </c>
      <c r="Z18" s="4" t="s">
        <v>8</v>
      </c>
      <c r="AA18" s="4" t="s">
        <v>6</v>
      </c>
      <c r="AB18" s="4" t="s">
        <v>8</v>
      </c>
      <c r="AC18" s="4" t="s">
        <v>13</v>
      </c>
      <c r="AD18" s="4" t="s">
        <v>13</v>
      </c>
      <c r="AE18" s="4" t="s">
        <v>13</v>
      </c>
      <c r="AF18" s="4" t="s">
        <v>13</v>
      </c>
      <c r="AG18" s="4" t="s">
        <v>13</v>
      </c>
      <c r="AH18" s="4" t="s">
        <v>13</v>
      </c>
      <c r="AI18" s="4" t="s">
        <v>13</v>
      </c>
      <c r="AJ18" s="4" t="s">
        <v>13</v>
      </c>
      <c r="AK18" s="4" t="s">
        <v>14</v>
      </c>
      <c r="AL18" s="4" t="s">
        <v>14</v>
      </c>
      <c r="AM18" s="4" t="s">
        <v>14</v>
      </c>
      <c r="AN18" s="4" t="s">
        <v>14</v>
      </c>
      <c r="AO18" s="4" t="s">
        <v>14</v>
      </c>
      <c r="AP18" s="4" t="s">
        <v>14</v>
      </c>
      <c r="AQ18" s="4" t="s">
        <v>14</v>
      </c>
      <c r="AR18" s="4" t="s">
        <v>14</v>
      </c>
      <c r="AS18" s="4" t="s">
        <v>14</v>
      </c>
      <c r="AT18" s="4" t="s">
        <v>14</v>
      </c>
      <c r="AU18" s="4" t="s">
        <v>14</v>
      </c>
      <c r="AV18" s="4" t="s">
        <v>14</v>
      </c>
      <c r="AW18" s="4" t="s">
        <v>14</v>
      </c>
      <c r="AX18" s="4" t="s">
        <v>14</v>
      </c>
      <c r="AY18" s="4" t="s">
        <v>14</v>
      </c>
      <c r="AZ18" s="4" t="s">
        <v>14</v>
      </c>
      <c r="BA18" s="4" t="s">
        <v>14</v>
      </c>
      <c r="BB18" s="4" t="s">
        <v>14</v>
      </c>
      <c r="BC18" s="4" t="s">
        <v>14</v>
      </c>
      <c r="BD18" s="4" t="s">
        <v>14</v>
      </c>
      <c r="BE18" s="4" t="s">
        <v>14</v>
      </c>
      <c r="BF18" s="4" t="s">
        <v>14</v>
      </c>
      <c r="BG18" s="4" t="s">
        <v>14</v>
      </c>
      <c r="BH18" s="4" t="s">
        <v>14</v>
      </c>
      <c r="BI18" s="4" t="s">
        <v>14</v>
      </c>
      <c r="BJ18" s="4" t="s">
        <v>14</v>
      </c>
      <c r="BK18" s="4" t="s">
        <v>14</v>
      </c>
      <c r="BL18" s="4" t="s">
        <v>14</v>
      </c>
      <c r="BM18" s="4" t="s">
        <v>14</v>
      </c>
      <c r="BN18" s="4" t="s">
        <v>14</v>
      </c>
      <c r="BO18" s="4" t="s">
        <v>14</v>
      </c>
      <c r="BP18" s="4" t="s">
        <v>14</v>
      </c>
      <c r="BQ18" s="4" t="s">
        <v>14</v>
      </c>
      <c r="BR18" s="4" t="s">
        <v>14</v>
      </c>
      <c r="BS18" s="4" t="s">
        <v>14</v>
      </c>
      <c r="BT18" s="4" t="s">
        <v>14</v>
      </c>
    </row>
    <row r="19" spans="1:72">
      <c r="A19" t="n">
        <v>3252</v>
      </c>
      <c r="B19" s="6" t="n">
        <v>256</v>
      </c>
      <c r="C19" s="7" t="s">
        <v>7</v>
      </c>
      <c r="D19" s="7" t="n">
        <f t="normal" ca="1">16-LENB(INDIRECT(ADDRESS(19,3)))</f>
        <v>0</v>
      </c>
      <c r="E19" s="7" t="n">
        <v>196608</v>
      </c>
      <c r="F19" s="7" t="n">
        <v>308</v>
      </c>
      <c r="G19" s="7" t="n">
        <v>308</v>
      </c>
      <c r="H19" s="7" t="n">
        <v>0</v>
      </c>
      <c r="I19" s="7" t="n">
        <v>0</v>
      </c>
      <c r="J19" s="7" t="n">
        <v>1</v>
      </c>
      <c r="K19" s="7" t="n">
        <v>0</v>
      </c>
      <c r="L19" s="7" t="n">
        <v>0</v>
      </c>
      <c r="M19" s="7" t="s">
        <v>15</v>
      </c>
      <c r="N19" s="7" t="n">
        <f t="normal" ca="1">16-LENB(INDIRECT(ADDRESS(19,13)))</f>
        <v>0</v>
      </c>
      <c r="O19" s="7" t="s">
        <v>15</v>
      </c>
      <c r="P19" s="7" t="n">
        <f t="normal" ca="1">16-LENB(INDIRECT(ADDRESS(19,15)))</f>
        <v>0</v>
      </c>
      <c r="Q19" s="7" t="s">
        <v>16</v>
      </c>
      <c r="R19" s="7" t="n">
        <f t="normal" ca="1">16-LENB(INDIRECT(ADDRESS(19,17)))</f>
        <v>0</v>
      </c>
      <c r="S19" s="7" t="s">
        <v>16</v>
      </c>
      <c r="T19" s="7" t="n">
        <f t="normal" ca="1">16-LENB(INDIRECT(ADDRESS(19,19)))</f>
        <v>0</v>
      </c>
      <c r="U19" s="7" t="s">
        <v>17</v>
      </c>
      <c r="V19" s="7" t="n">
        <f t="normal" ca="1">16-LENB(INDIRECT(ADDRESS(19,21)))</f>
        <v>0</v>
      </c>
      <c r="W19" s="7" t="s">
        <v>17</v>
      </c>
      <c r="X19" s="7" t="n">
        <f t="normal" ca="1">16-LENB(INDIRECT(ADDRESS(19,23)))</f>
        <v>0</v>
      </c>
      <c r="Y19" s="7" t="s">
        <v>12</v>
      </c>
      <c r="Z19" s="7" t="n">
        <f t="normal" ca="1">16-LENB(INDIRECT(ADDRESS(19,25)))</f>
        <v>0</v>
      </c>
      <c r="AA19" s="7" t="s">
        <v>12</v>
      </c>
      <c r="AB19" s="7" t="n">
        <f t="normal" ca="1">16-LENB(INDIRECT(ADDRESS(19,27)))</f>
        <v>0</v>
      </c>
      <c r="AC19" s="7" t="n">
        <v>100</v>
      </c>
      <c r="AD19" s="7" t="n">
        <v>100</v>
      </c>
      <c r="AE19" s="7" t="n">
        <v>100</v>
      </c>
      <c r="AF19" s="7" t="n">
        <v>100</v>
      </c>
      <c r="AG19" s="7" t="n">
        <v>100</v>
      </c>
      <c r="AH19" s="7" t="n">
        <v>100</v>
      </c>
      <c r="AI19" s="7" t="n">
        <v>0</v>
      </c>
      <c r="AJ19" s="7" t="n">
        <v>0</v>
      </c>
      <c r="AK19" s="7" t="n">
        <v>0</v>
      </c>
      <c r="AL19" s="7" t="n">
        <v>0</v>
      </c>
      <c r="AM19" s="7" t="n">
        <v>0</v>
      </c>
      <c r="AN19" s="7" t="n">
        <v>0</v>
      </c>
      <c r="AO19" s="7" t="n">
        <v>0</v>
      </c>
      <c r="AP19" s="7" t="n">
        <v>0</v>
      </c>
      <c r="AQ19" s="7" t="n">
        <v>0</v>
      </c>
      <c r="AR19" s="7" t="n">
        <v>0</v>
      </c>
      <c r="AS19" s="7" t="n">
        <v>255</v>
      </c>
      <c r="AT19" s="7" t="n">
        <v>255</v>
      </c>
      <c r="AU19" s="7" t="n">
        <v>255</v>
      </c>
      <c r="AV19" s="7" t="n">
        <v>255</v>
      </c>
      <c r="AW19" s="7" t="n">
        <v>0</v>
      </c>
      <c r="AX19" s="7" t="n">
        <v>0</v>
      </c>
      <c r="AY19" s="7" t="n">
        <v>0</v>
      </c>
      <c r="AZ19" s="7" t="n">
        <v>0</v>
      </c>
      <c r="BA19" s="7" t="n">
        <v>0</v>
      </c>
      <c r="BB19" s="7" t="n">
        <v>0</v>
      </c>
      <c r="BC19" s="7" t="n">
        <v>0</v>
      </c>
      <c r="BD19" s="7" t="n">
        <v>0</v>
      </c>
      <c r="BE19" s="7" t="n">
        <v>0</v>
      </c>
      <c r="BF19" s="7" t="n">
        <v>0</v>
      </c>
      <c r="BG19" s="7" t="n">
        <v>0</v>
      </c>
      <c r="BH19" s="7" t="n">
        <v>0</v>
      </c>
      <c r="BI19" s="7" t="n">
        <v>0</v>
      </c>
      <c r="BJ19" s="7" t="n">
        <v>0</v>
      </c>
      <c r="BK19" s="7" t="n">
        <v>0</v>
      </c>
      <c r="BL19" s="7" t="n">
        <v>0</v>
      </c>
      <c r="BM19" s="7" t="n">
        <v>0</v>
      </c>
      <c r="BN19" s="7" t="n">
        <v>0</v>
      </c>
      <c r="BO19" s="7" t="n">
        <v>0</v>
      </c>
      <c r="BP19" s="7" t="n">
        <v>0</v>
      </c>
      <c r="BQ19" s="7" t="n">
        <v>0</v>
      </c>
      <c r="BR19" s="7" t="n">
        <v>0</v>
      </c>
      <c r="BS19" s="7" t="n">
        <v>0</v>
      </c>
      <c r="BT19" s="7" t="n">
        <v>0</v>
      </c>
    </row>
    <row r="20" spans="1:72">
      <c r="A20" t="s">
        <v>4</v>
      </c>
      <c r="B20" s="4" t="s">
        <v>5</v>
      </c>
    </row>
    <row r="21" spans="1:72">
      <c r="A21" t="n">
        <v>3460</v>
      </c>
      <c r="B21" s="5" t="n">
        <v>1</v>
      </c>
    </row>
    <row r="22" spans="1:72" s="3" customFormat="1" customHeight="0">
      <c r="A22" s="3" t="s">
        <v>2</v>
      </c>
      <c r="B22" s="3" t="s">
        <v>3</v>
      </c>
    </row>
    <row r="23" spans="1:72">
      <c r="A23" t="s">
        <v>4</v>
      </c>
      <c r="B23" s="4" t="s">
        <v>5</v>
      </c>
      <c r="C23" s="4" t="s">
        <v>6</v>
      </c>
      <c r="D23" s="4" t="s">
        <v>8</v>
      </c>
      <c r="E23" s="4" t="s">
        <v>9</v>
      </c>
      <c r="F23" s="4" t="s">
        <v>10</v>
      </c>
      <c r="G23" s="4" t="s">
        <v>10</v>
      </c>
      <c r="H23" s="4" t="s">
        <v>10</v>
      </c>
      <c r="I23" s="4" t="s">
        <v>10</v>
      </c>
      <c r="J23" s="4" t="s">
        <v>10</v>
      </c>
      <c r="K23" s="4" t="s">
        <v>10</v>
      </c>
      <c r="L23" s="4" t="s">
        <v>9</v>
      </c>
      <c r="M23" s="4" t="s">
        <v>6</v>
      </c>
      <c r="N23" s="4" t="s">
        <v>8</v>
      </c>
      <c r="O23" s="4" t="s">
        <v>6</v>
      </c>
      <c r="P23" s="4" t="s">
        <v>8</v>
      </c>
      <c r="Q23" s="4" t="s">
        <v>6</v>
      </c>
      <c r="R23" s="4" t="s">
        <v>8</v>
      </c>
      <c r="S23" s="4" t="s">
        <v>6</v>
      </c>
      <c r="T23" s="4" t="s">
        <v>8</v>
      </c>
      <c r="U23" s="4" t="s">
        <v>6</v>
      </c>
      <c r="V23" s="4" t="s">
        <v>8</v>
      </c>
      <c r="W23" s="4" t="s">
        <v>6</v>
      </c>
      <c r="X23" s="4" t="s">
        <v>8</v>
      </c>
      <c r="Y23" s="4" t="s">
        <v>6</v>
      </c>
      <c r="Z23" s="4" t="s">
        <v>8</v>
      </c>
      <c r="AA23" s="4" t="s">
        <v>6</v>
      </c>
      <c r="AB23" s="4" t="s">
        <v>8</v>
      </c>
      <c r="AC23" s="4" t="s">
        <v>13</v>
      </c>
      <c r="AD23" s="4" t="s">
        <v>13</v>
      </c>
      <c r="AE23" s="4" t="s">
        <v>13</v>
      </c>
      <c r="AF23" s="4" t="s">
        <v>13</v>
      </c>
      <c r="AG23" s="4" t="s">
        <v>13</v>
      </c>
      <c r="AH23" s="4" t="s">
        <v>13</v>
      </c>
      <c r="AI23" s="4" t="s">
        <v>13</v>
      </c>
      <c r="AJ23" s="4" t="s">
        <v>13</v>
      </c>
      <c r="AK23" s="4" t="s">
        <v>14</v>
      </c>
      <c r="AL23" s="4" t="s">
        <v>14</v>
      </c>
      <c r="AM23" s="4" t="s">
        <v>14</v>
      </c>
      <c r="AN23" s="4" t="s">
        <v>14</v>
      </c>
      <c r="AO23" s="4" t="s">
        <v>14</v>
      </c>
      <c r="AP23" s="4" t="s">
        <v>14</v>
      </c>
      <c r="AQ23" s="4" t="s">
        <v>14</v>
      </c>
      <c r="AR23" s="4" t="s">
        <v>14</v>
      </c>
      <c r="AS23" s="4" t="s">
        <v>9</v>
      </c>
      <c r="AT23" s="4" t="s">
        <v>6</v>
      </c>
      <c r="AU23" s="4" t="s">
        <v>8</v>
      </c>
      <c r="AV23" s="4" t="s">
        <v>6</v>
      </c>
      <c r="AW23" s="4" t="s">
        <v>8</v>
      </c>
      <c r="AX23" s="4" t="s">
        <v>6</v>
      </c>
      <c r="AY23" s="4" t="s">
        <v>8</v>
      </c>
      <c r="AZ23" s="4" t="s">
        <v>6</v>
      </c>
      <c r="BA23" s="4" t="s">
        <v>8</v>
      </c>
      <c r="BB23" s="4" t="s">
        <v>6</v>
      </c>
      <c r="BC23" s="4" t="s">
        <v>8</v>
      </c>
      <c r="BD23" s="4" t="s">
        <v>6</v>
      </c>
      <c r="BE23" s="4" t="s">
        <v>8</v>
      </c>
      <c r="BF23" s="4" t="s">
        <v>6</v>
      </c>
      <c r="BG23" s="4" t="s">
        <v>8</v>
      </c>
      <c r="BH23" s="4" t="s">
        <v>6</v>
      </c>
      <c r="BI23" s="4" t="s">
        <v>8</v>
      </c>
      <c r="BJ23" s="4" t="s">
        <v>13</v>
      </c>
      <c r="BK23" s="4" t="s">
        <v>13</v>
      </c>
      <c r="BL23" s="4" t="s">
        <v>13</v>
      </c>
      <c r="BM23" s="4" t="s">
        <v>13</v>
      </c>
      <c r="BN23" s="4" t="s">
        <v>13</v>
      </c>
      <c r="BO23" s="4" t="s">
        <v>13</v>
      </c>
      <c r="BP23" s="4" t="s">
        <v>13</v>
      </c>
      <c r="BQ23" s="4" t="s">
        <v>13</v>
      </c>
      <c r="BR23" s="4" t="s">
        <v>14</v>
      </c>
      <c r="BS23" s="4" t="s">
        <v>14</v>
      </c>
      <c r="BT23" s="4" t="s">
        <v>14</v>
      </c>
      <c r="BU23" s="4" t="s">
        <v>14</v>
      </c>
      <c r="BV23" s="4" t="s">
        <v>14</v>
      </c>
      <c r="BW23" s="4" t="s">
        <v>14</v>
      </c>
      <c r="BX23" s="4" t="s">
        <v>14</v>
      </c>
      <c r="BY23" s="4" t="s">
        <v>14</v>
      </c>
      <c r="BZ23" s="4" t="s">
        <v>9</v>
      </c>
      <c r="CA23" s="4" t="s">
        <v>6</v>
      </c>
      <c r="CB23" s="4" t="s">
        <v>8</v>
      </c>
      <c r="CC23" s="4" t="s">
        <v>6</v>
      </c>
      <c r="CD23" s="4" t="s">
        <v>8</v>
      </c>
      <c r="CE23" s="4" t="s">
        <v>6</v>
      </c>
      <c r="CF23" s="4" t="s">
        <v>8</v>
      </c>
      <c r="CG23" s="4" t="s">
        <v>6</v>
      </c>
      <c r="CH23" s="4" t="s">
        <v>8</v>
      </c>
      <c r="CI23" s="4" t="s">
        <v>6</v>
      </c>
      <c r="CJ23" s="4" t="s">
        <v>8</v>
      </c>
      <c r="CK23" s="4" t="s">
        <v>6</v>
      </c>
      <c r="CL23" s="4" t="s">
        <v>8</v>
      </c>
      <c r="CM23" s="4" t="s">
        <v>6</v>
      </c>
      <c r="CN23" s="4" t="s">
        <v>8</v>
      </c>
      <c r="CO23" s="4" t="s">
        <v>6</v>
      </c>
      <c r="CP23" s="4" t="s">
        <v>8</v>
      </c>
      <c r="CQ23" s="4" t="s">
        <v>13</v>
      </c>
      <c r="CR23" s="4" t="s">
        <v>13</v>
      </c>
      <c r="CS23" s="4" t="s">
        <v>13</v>
      </c>
      <c r="CT23" s="4" t="s">
        <v>13</v>
      </c>
      <c r="CU23" s="4" t="s">
        <v>13</v>
      </c>
      <c r="CV23" s="4" t="s">
        <v>13</v>
      </c>
      <c r="CW23" s="4" t="s">
        <v>13</v>
      </c>
      <c r="CX23" s="4" t="s">
        <v>13</v>
      </c>
      <c r="CY23" s="4" t="s">
        <v>14</v>
      </c>
      <c r="CZ23" s="4" t="s">
        <v>14</v>
      </c>
      <c r="DA23" s="4" t="s">
        <v>14</v>
      </c>
      <c r="DB23" s="4" t="s">
        <v>14</v>
      </c>
      <c r="DC23" s="4" t="s">
        <v>14</v>
      </c>
      <c r="DD23" s="4" t="s">
        <v>14</v>
      </c>
      <c r="DE23" s="4" t="s">
        <v>14</v>
      </c>
      <c r="DF23" s="4" t="s">
        <v>14</v>
      </c>
      <c r="DG23" s="4" t="s">
        <v>14</v>
      </c>
      <c r="DH23" s="4" t="s">
        <v>14</v>
      </c>
      <c r="DI23" s="4" t="s">
        <v>14</v>
      </c>
      <c r="DJ23" s="4" t="s">
        <v>14</v>
      </c>
      <c r="DK23" s="4" t="s">
        <v>14</v>
      </c>
      <c r="DL23" s="4" t="s">
        <v>14</v>
      </c>
      <c r="DM23" s="4" t="s">
        <v>14</v>
      </c>
      <c r="DN23" s="4" t="s">
        <v>14</v>
      </c>
      <c r="DO23" s="4" t="s">
        <v>14</v>
      </c>
      <c r="DP23" s="4" t="s">
        <v>14</v>
      </c>
      <c r="DQ23" s="4" t="s">
        <v>14</v>
      </c>
      <c r="DR23" s="4" t="s">
        <v>14</v>
      </c>
      <c r="DS23" s="4" t="s">
        <v>14</v>
      </c>
      <c r="DT23" s="4" t="s">
        <v>14</v>
      </c>
      <c r="DU23" s="4" t="s">
        <v>14</v>
      </c>
      <c r="DV23" s="4" t="s">
        <v>14</v>
      </c>
      <c r="DW23" s="4" t="s">
        <v>14</v>
      </c>
      <c r="DX23" s="4" t="s">
        <v>14</v>
      </c>
      <c r="DY23" s="4" t="s">
        <v>14</v>
      </c>
      <c r="DZ23" s="4" t="s">
        <v>14</v>
      </c>
      <c r="EA23" s="4" t="s">
        <v>14</v>
      </c>
      <c r="EB23" s="4" t="s">
        <v>14</v>
      </c>
      <c r="EC23" s="4" t="s">
        <v>14</v>
      </c>
      <c r="ED23" s="4" t="s">
        <v>14</v>
      </c>
      <c r="EE23" s="4" t="s">
        <v>14</v>
      </c>
      <c r="EF23" s="4" t="s">
        <v>14</v>
      </c>
      <c r="EG23" s="4" t="s">
        <v>14</v>
      </c>
      <c r="EH23" s="4" t="s">
        <v>14</v>
      </c>
    </row>
    <row r="24" spans="1:72">
      <c r="A24" t="n">
        <v>3464</v>
      </c>
      <c r="B24" s="6" t="n">
        <v>256</v>
      </c>
      <c r="C24" s="7" t="s">
        <v>7</v>
      </c>
      <c r="D24" s="7" t="n">
        <f t="normal" ca="1">16-LENB(INDIRECT(ADDRESS(24,3)))</f>
        <v>0</v>
      </c>
      <c r="E24" s="7" t="n">
        <v>131072</v>
      </c>
      <c r="F24" s="7" t="n">
        <v>308</v>
      </c>
      <c r="G24" s="7" t="n">
        <v>308</v>
      </c>
      <c r="H24" s="7" t="n">
        <v>0</v>
      </c>
      <c r="I24" s="7" t="n">
        <v>0</v>
      </c>
      <c r="J24" s="7" t="n">
        <v>1</v>
      </c>
      <c r="K24" s="7" t="n">
        <v>0</v>
      </c>
      <c r="L24" s="7" t="n">
        <v>0</v>
      </c>
      <c r="M24" s="7" t="s">
        <v>18</v>
      </c>
      <c r="N24" s="7" t="n">
        <f t="normal" ca="1">16-LENB(INDIRECT(ADDRESS(24,13)))</f>
        <v>0</v>
      </c>
      <c r="O24" s="7" t="s">
        <v>19</v>
      </c>
      <c r="P24" s="7" t="n">
        <f t="normal" ca="1">16-LENB(INDIRECT(ADDRESS(24,15)))</f>
        <v>0</v>
      </c>
      <c r="Q24" s="7" t="s">
        <v>18</v>
      </c>
      <c r="R24" s="7" t="n">
        <f t="normal" ca="1">16-LENB(INDIRECT(ADDRESS(24,17)))</f>
        <v>0</v>
      </c>
      <c r="S24" s="7" t="s">
        <v>19</v>
      </c>
      <c r="T24" s="7" t="n">
        <f t="normal" ca="1">16-LENB(INDIRECT(ADDRESS(24,19)))</f>
        <v>0</v>
      </c>
      <c r="U24" s="7" t="s">
        <v>18</v>
      </c>
      <c r="V24" s="7" t="n">
        <f t="normal" ca="1">16-LENB(INDIRECT(ADDRESS(24,21)))</f>
        <v>0</v>
      </c>
      <c r="W24" s="7" t="s">
        <v>19</v>
      </c>
      <c r="X24" s="7" t="n">
        <f t="normal" ca="1">16-LENB(INDIRECT(ADDRESS(24,23)))</f>
        <v>0</v>
      </c>
      <c r="Y24" s="7" t="s">
        <v>12</v>
      </c>
      <c r="Z24" s="7" t="n">
        <f t="normal" ca="1">16-LENB(INDIRECT(ADDRESS(24,25)))</f>
        <v>0</v>
      </c>
      <c r="AA24" s="7" t="s">
        <v>12</v>
      </c>
      <c r="AB24" s="7" t="n">
        <f t="normal" ca="1">16-LENB(INDIRECT(ADDRESS(24,27)))</f>
        <v>0</v>
      </c>
      <c r="AC24" s="7" t="n">
        <v>100</v>
      </c>
      <c r="AD24" s="7" t="n">
        <v>80</v>
      </c>
      <c r="AE24" s="7" t="n">
        <v>60</v>
      </c>
      <c r="AF24" s="7" t="n">
        <v>40</v>
      </c>
      <c r="AG24" s="7" t="n">
        <v>20</v>
      </c>
      <c r="AH24" s="7" t="n">
        <v>10</v>
      </c>
      <c r="AI24" s="7" t="n">
        <v>0</v>
      </c>
      <c r="AJ24" s="7" t="n">
        <v>0</v>
      </c>
      <c r="AK24" s="7" t="n">
        <v>0</v>
      </c>
      <c r="AL24" s="7" t="n">
        <v>0</v>
      </c>
      <c r="AM24" s="7" t="n">
        <v>0</v>
      </c>
      <c r="AN24" s="7" t="n">
        <v>0</v>
      </c>
      <c r="AO24" s="7" t="n">
        <v>0</v>
      </c>
      <c r="AP24" s="7" t="n">
        <v>0</v>
      </c>
      <c r="AQ24" s="7" t="n">
        <v>0</v>
      </c>
      <c r="AR24" s="7" t="n">
        <v>0</v>
      </c>
      <c r="AS24" s="7" t="n">
        <v>1</v>
      </c>
      <c r="AT24" s="7" t="s">
        <v>19</v>
      </c>
      <c r="AU24" s="7" t="n">
        <f t="normal" ca="1">16-LENB(INDIRECT(ADDRESS(24,46)))</f>
        <v>0</v>
      </c>
      <c r="AV24" s="7" t="s">
        <v>18</v>
      </c>
      <c r="AW24" s="7" t="n">
        <f t="normal" ca="1">16-LENB(INDIRECT(ADDRESS(24,48)))</f>
        <v>0</v>
      </c>
      <c r="AX24" s="7" t="s">
        <v>19</v>
      </c>
      <c r="AY24" s="7" t="n">
        <f t="normal" ca="1">16-LENB(INDIRECT(ADDRESS(24,50)))</f>
        <v>0</v>
      </c>
      <c r="AZ24" s="7" t="s">
        <v>18</v>
      </c>
      <c r="BA24" s="7" t="n">
        <f t="normal" ca="1">16-LENB(INDIRECT(ADDRESS(24,52)))</f>
        <v>0</v>
      </c>
      <c r="BB24" s="7" t="s">
        <v>19</v>
      </c>
      <c r="BC24" s="7" t="n">
        <f t="normal" ca="1">16-LENB(INDIRECT(ADDRESS(24,54)))</f>
        <v>0</v>
      </c>
      <c r="BD24" s="7" t="s">
        <v>18</v>
      </c>
      <c r="BE24" s="7" t="n">
        <f t="normal" ca="1">16-LENB(INDIRECT(ADDRESS(24,56)))</f>
        <v>0</v>
      </c>
      <c r="BF24" s="7" t="s">
        <v>12</v>
      </c>
      <c r="BG24" s="7" t="n">
        <f t="normal" ca="1">16-LENB(INDIRECT(ADDRESS(24,58)))</f>
        <v>0</v>
      </c>
      <c r="BH24" s="7" t="s">
        <v>12</v>
      </c>
      <c r="BI24" s="7" t="n">
        <f t="normal" ca="1">16-LENB(INDIRECT(ADDRESS(24,60)))</f>
        <v>0</v>
      </c>
      <c r="BJ24" s="7" t="n">
        <v>100</v>
      </c>
      <c r="BK24" s="7" t="n">
        <v>80</v>
      </c>
      <c r="BL24" s="7" t="n">
        <v>60</v>
      </c>
      <c r="BM24" s="7" t="n">
        <v>40</v>
      </c>
      <c r="BN24" s="7" t="n">
        <v>20</v>
      </c>
      <c r="BO24" s="7" t="n">
        <v>10</v>
      </c>
      <c r="BP24" s="7" t="n">
        <v>0</v>
      </c>
      <c r="BQ24" s="7" t="n">
        <v>0</v>
      </c>
      <c r="BR24" s="7" t="n">
        <v>0</v>
      </c>
      <c r="BS24" s="7" t="n">
        <v>0</v>
      </c>
      <c r="BT24" s="7" t="n">
        <v>0</v>
      </c>
      <c r="BU24" s="7" t="n">
        <v>0</v>
      </c>
      <c r="BV24" s="7" t="n">
        <v>0</v>
      </c>
      <c r="BW24" s="7" t="n">
        <v>0</v>
      </c>
      <c r="BX24" s="7" t="n">
        <v>0</v>
      </c>
      <c r="BY24" s="7" t="n">
        <v>0</v>
      </c>
      <c r="BZ24" s="7" t="n">
        <v>2</v>
      </c>
      <c r="CA24" s="7" t="s">
        <v>17</v>
      </c>
      <c r="CB24" s="7" t="n">
        <f t="normal" ca="1">16-LENB(INDIRECT(ADDRESS(24,79)))</f>
        <v>0</v>
      </c>
      <c r="CC24" s="7" t="s">
        <v>17</v>
      </c>
      <c r="CD24" s="7" t="n">
        <f t="normal" ca="1">16-LENB(INDIRECT(ADDRESS(24,81)))</f>
        <v>0</v>
      </c>
      <c r="CE24" s="7" t="s">
        <v>17</v>
      </c>
      <c r="CF24" s="7" t="n">
        <f t="normal" ca="1">16-LENB(INDIRECT(ADDRESS(24,83)))</f>
        <v>0</v>
      </c>
      <c r="CG24" s="7" t="s">
        <v>17</v>
      </c>
      <c r="CH24" s="7" t="n">
        <f t="normal" ca="1">16-LENB(INDIRECT(ADDRESS(24,85)))</f>
        <v>0</v>
      </c>
      <c r="CI24" s="7" t="s">
        <v>12</v>
      </c>
      <c r="CJ24" s="7" t="n">
        <f t="normal" ca="1">16-LENB(INDIRECT(ADDRESS(24,87)))</f>
        <v>0</v>
      </c>
      <c r="CK24" s="7" t="s">
        <v>12</v>
      </c>
      <c r="CL24" s="7" t="n">
        <f t="normal" ca="1">16-LENB(INDIRECT(ADDRESS(24,89)))</f>
        <v>0</v>
      </c>
      <c r="CM24" s="7" t="s">
        <v>12</v>
      </c>
      <c r="CN24" s="7" t="n">
        <f t="normal" ca="1">16-LENB(INDIRECT(ADDRESS(24,91)))</f>
        <v>0</v>
      </c>
      <c r="CO24" s="7" t="s">
        <v>12</v>
      </c>
      <c r="CP24" s="7" t="n">
        <f t="normal" ca="1">16-LENB(INDIRECT(ADDRESS(24,93)))</f>
        <v>0</v>
      </c>
      <c r="CQ24" s="7" t="n">
        <v>100</v>
      </c>
      <c r="CR24" s="7" t="n">
        <v>25</v>
      </c>
      <c r="CS24" s="7" t="n">
        <v>10</v>
      </c>
      <c r="CT24" s="7" t="n">
        <v>5</v>
      </c>
      <c r="CU24" s="7" t="n">
        <v>0</v>
      </c>
      <c r="CV24" s="7" t="n">
        <v>0</v>
      </c>
      <c r="CW24" s="7" t="n">
        <v>0</v>
      </c>
      <c r="CX24" s="7" t="n">
        <v>0</v>
      </c>
      <c r="CY24" s="7" t="n">
        <v>0</v>
      </c>
      <c r="CZ24" s="7" t="n">
        <v>0</v>
      </c>
      <c r="DA24" s="7" t="n">
        <v>0</v>
      </c>
      <c r="DB24" s="7" t="n">
        <v>0</v>
      </c>
      <c r="DC24" s="7" t="n">
        <v>0</v>
      </c>
      <c r="DD24" s="7" t="n">
        <v>0</v>
      </c>
      <c r="DE24" s="7" t="n">
        <v>0</v>
      </c>
      <c r="DF24" s="7" t="n">
        <v>0</v>
      </c>
      <c r="DG24" s="7" t="n">
        <v>255</v>
      </c>
      <c r="DH24" s="7" t="n">
        <v>255</v>
      </c>
      <c r="DI24" s="7" t="n">
        <v>255</v>
      </c>
      <c r="DJ24" s="7" t="n">
        <v>255</v>
      </c>
      <c r="DK24" s="7" t="n">
        <v>0</v>
      </c>
      <c r="DL24" s="7" t="n">
        <v>0</v>
      </c>
      <c r="DM24" s="7" t="n">
        <v>0</v>
      </c>
      <c r="DN24" s="7" t="n">
        <v>0</v>
      </c>
      <c r="DO24" s="7" t="n">
        <v>0</v>
      </c>
      <c r="DP24" s="7" t="n">
        <v>0</v>
      </c>
      <c r="DQ24" s="7" t="n">
        <v>0</v>
      </c>
      <c r="DR24" s="7" t="n">
        <v>0</v>
      </c>
      <c r="DS24" s="7" t="n">
        <v>0</v>
      </c>
      <c r="DT24" s="7" t="n">
        <v>0</v>
      </c>
      <c r="DU24" s="7" t="n">
        <v>0</v>
      </c>
      <c r="DV24" s="7" t="n">
        <v>0</v>
      </c>
      <c r="DW24" s="7" t="n">
        <v>0</v>
      </c>
      <c r="DX24" s="7" t="n">
        <v>0</v>
      </c>
      <c r="DY24" s="7" t="n">
        <v>0</v>
      </c>
      <c r="DZ24" s="7" t="n">
        <v>0</v>
      </c>
      <c r="EA24" s="7" t="n">
        <v>0</v>
      </c>
      <c r="EB24" s="7" t="n">
        <v>0</v>
      </c>
      <c r="EC24" s="7" t="n">
        <v>0</v>
      </c>
      <c r="ED24" s="7" t="n">
        <v>0</v>
      </c>
      <c r="EE24" s="7" t="n">
        <v>0</v>
      </c>
      <c r="EF24" s="7" t="n">
        <v>0</v>
      </c>
      <c r="EG24" s="7" t="n">
        <v>0</v>
      </c>
      <c r="EH24" s="7" t="n">
        <v>0</v>
      </c>
    </row>
    <row r="25" spans="1:72">
      <c r="A25" t="s">
        <v>4</v>
      </c>
      <c r="B25" s="4" t="s">
        <v>5</v>
      </c>
    </row>
    <row r="26" spans="1:72">
      <c r="A26" t="n">
        <v>3968</v>
      </c>
      <c r="B26" s="5" t="n">
        <v>1</v>
      </c>
    </row>
    <row r="27" spans="1:72" s="3" customFormat="1" customHeight="0">
      <c r="A27" s="3" t="s">
        <v>2</v>
      </c>
      <c r="B27" s="3" t="s">
        <v>20</v>
      </c>
    </row>
    <row r="28" spans="1:72">
      <c r="A28" t="s">
        <v>4</v>
      </c>
      <c r="B28" s="4" t="s">
        <v>5</v>
      </c>
      <c r="C28" s="4" t="s">
        <v>13</v>
      </c>
      <c r="D28" s="4" t="s">
        <v>6</v>
      </c>
    </row>
    <row r="29" spans="1:72">
      <c r="A29" t="n">
        <v>3972</v>
      </c>
      <c r="B29" s="8" t="n">
        <v>2</v>
      </c>
      <c r="C29" s="7" t="n">
        <v>10</v>
      </c>
      <c r="D29" s="7" t="s">
        <v>21</v>
      </c>
    </row>
    <row r="30" spans="1:72">
      <c r="A30" t="s">
        <v>4</v>
      </c>
      <c r="B30" s="4" t="s">
        <v>5</v>
      </c>
      <c r="C30" s="4" t="s">
        <v>13</v>
      </c>
      <c r="D30" s="4" t="s">
        <v>13</v>
      </c>
    </row>
    <row r="31" spans="1:72">
      <c r="A31" t="n">
        <v>3993</v>
      </c>
      <c r="B31" s="9" t="n">
        <v>162</v>
      </c>
      <c r="C31" s="7" t="n">
        <v>0</v>
      </c>
      <c r="D31" s="7" t="n">
        <v>0</v>
      </c>
    </row>
    <row r="32" spans="1:72">
      <c r="A32" t="s">
        <v>4</v>
      </c>
      <c r="B32" s="4" t="s">
        <v>5</v>
      </c>
    </row>
    <row r="33" spans="1:138">
      <c r="A33" t="n">
        <v>3996</v>
      </c>
      <c r="B33" s="5" t="n">
        <v>1</v>
      </c>
    </row>
    <row r="34" spans="1:138" s="3" customFormat="1" customHeight="0">
      <c r="A34" s="3" t="s">
        <v>2</v>
      </c>
      <c r="B34" s="3" t="s">
        <v>22</v>
      </c>
    </row>
    <row r="35" spans="1:138">
      <c r="A35" t="s">
        <v>4</v>
      </c>
      <c r="B35" s="4" t="s">
        <v>5</v>
      </c>
      <c r="C35" s="4" t="s">
        <v>10</v>
      </c>
    </row>
    <row r="36" spans="1:138">
      <c r="A36" t="n">
        <v>4000</v>
      </c>
      <c r="B36" s="10" t="n">
        <v>12</v>
      </c>
      <c r="C36" s="7" t="n">
        <v>6447</v>
      </c>
    </row>
    <row r="37" spans="1:138">
      <c r="A37" t="s">
        <v>4</v>
      </c>
      <c r="B37" s="4" t="s">
        <v>5</v>
      </c>
      <c r="C37" s="4" t="s">
        <v>13</v>
      </c>
      <c r="D37" s="4" t="s">
        <v>6</v>
      </c>
      <c r="E37" s="4" t="s">
        <v>6</v>
      </c>
      <c r="F37" s="4" t="s">
        <v>10</v>
      </c>
      <c r="G37" s="4" t="s">
        <v>10</v>
      </c>
    </row>
    <row r="38" spans="1:138">
      <c r="A38" t="n">
        <v>4003</v>
      </c>
      <c r="B38" s="11" t="n">
        <v>74</v>
      </c>
      <c r="C38" s="7" t="n">
        <v>13</v>
      </c>
      <c r="D38" s="7" t="s">
        <v>23</v>
      </c>
      <c r="E38" s="7" t="s">
        <v>12</v>
      </c>
      <c r="F38" s="7" t="n">
        <v>5824</v>
      </c>
      <c r="G38" s="7" t="n">
        <v>3409</v>
      </c>
    </row>
    <row r="39" spans="1:138">
      <c r="A39" t="s">
        <v>4</v>
      </c>
      <c r="B39" s="4" t="s">
        <v>5</v>
      </c>
      <c r="C39" s="4" t="s">
        <v>13</v>
      </c>
      <c r="D39" s="4" t="s">
        <v>6</v>
      </c>
      <c r="E39" s="4" t="s">
        <v>6</v>
      </c>
      <c r="F39" s="4" t="s">
        <v>10</v>
      </c>
      <c r="G39" s="4" t="s">
        <v>10</v>
      </c>
    </row>
    <row r="40" spans="1:138">
      <c r="A40" t="n">
        <v>4017</v>
      </c>
      <c r="B40" s="11" t="n">
        <v>74</v>
      </c>
      <c r="C40" s="7" t="n">
        <v>13</v>
      </c>
      <c r="D40" s="7" t="s">
        <v>24</v>
      </c>
      <c r="E40" s="7" t="s">
        <v>12</v>
      </c>
      <c r="F40" s="7" t="n">
        <v>5826</v>
      </c>
      <c r="G40" s="7" t="n">
        <v>3411</v>
      </c>
    </row>
    <row r="41" spans="1:138">
      <c r="A41" t="s">
        <v>4</v>
      </c>
      <c r="B41" s="4" t="s">
        <v>5</v>
      </c>
      <c r="C41" s="4" t="s">
        <v>13</v>
      </c>
      <c r="D41" s="4" t="s">
        <v>6</v>
      </c>
      <c r="E41" s="4" t="s">
        <v>6</v>
      </c>
      <c r="F41" s="4" t="s">
        <v>10</v>
      </c>
      <c r="G41" s="4" t="s">
        <v>10</v>
      </c>
    </row>
    <row r="42" spans="1:138">
      <c r="A42" t="n">
        <v>4031</v>
      </c>
      <c r="B42" s="11" t="n">
        <v>74</v>
      </c>
      <c r="C42" s="7" t="n">
        <v>13</v>
      </c>
      <c r="D42" s="7" t="s">
        <v>25</v>
      </c>
      <c r="E42" s="7" t="s">
        <v>12</v>
      </c>
      <c r="F42" s="7" t="n">
        <v>5828</v>
      </c>
      <c r="G42" s="7" t="n">
        <v>554</v>
      </c>
    </row>
    <row r="43" spans="1:138">
      <c r="A43" t="s">
        <v>4</v>
      </c>
      <c r="B43" s="4" t="s">
        <v>5</v>
      </c>
      <c r="C43" s="4" t="s">
        <v>13</v>
      </c>
      <c r="D43" s="4" t="s">
        <v>6</v>
      </c>
      <c r="E43" s="4" t="s">
        <v>6</v>
      </c>
      <c r="F43" s="4" t="s">
        <v>10</v>
      </c>
      <c r="G43" s="4" t="s">
        <v>10</v>
      </c>
    </row>
    <row r="44" spans="1:138">
      <c r="A44" t="n">
        <v>4045</v>
      </c>
      <c r="B44" s="11" t="n">
        <v>74</v>
      </c>
      <c r="C44" s="7" t="n">
        <v>13</v>
      </c>
      <c r="D44" s="7" t="s">
        <v>26</v>
      </c>
      <c r="E44" s="7" t="s">
        <v>27</v>
      </c>
      <c r="F44" s="7" t="n">
        <v>5830</v>
      </c>
      <c r="G44" s="7" t="n">
        <v>9999</v>
      </c>
    </row>
    <row r="45" spans="1:138">
      <c r="A45" t="s">
        <v>4</v>
      </c>
      <c r="B45" s="4" t="s">
        <v>5</v>
      </c>
      <c r="C45" s="4" t="s">
        <v>13</v>
      </c>
      <c r="D45" s="4" t="s">
        <v>6</v>
      </c>
      <c r="E45" s="4" t="s">
        <v>6</v>
      </c>
      <c r="F45" s="4" t="s">
        <v>10</v>
      </c>
      <c r="G45" s="4" t="s">
        <v>10</v>
      </c>
    </row>
    <row r="46" spans="1:138">
      <c r="A46" t="n">
        <v>4068</v>
      </c>
      <c r="B46" s="11" t="n">
        <v>74</v>
      </c>
      <c r="C46" s="7" t="n">
        <v>13</v>
      </c>
      <c r="D46" s="7" t="s">
        <v>28</v>
      </c>
      <c r="E46" s="7" t="s">
        <v>12</v>
      </c>
      <c r="F46" s="7" t="n">
        <v>5832</v>
      </c>
      <c r="G46" s="7" t="n">
        <v>4</v>
      </c>
    </row>
    <row r="47" spans="1:138">
      <c r="A47" t="s">
        <v>4</v>
      </c>
      <c r="B47" s="4" t="s">
        <v>5</v>
      </c>
      <c r="C47" s="4" t="s">
        <v>10</v>
      </c>
      <c r="D47" s="4" t="s">
        <v>13</v>
      </c>
      <c r="E47" s="4" t="s">
        <v>6</v>
      </c>
      <c r="F47" s="4" t="s">
        <v>9</v>
      </c>
      <c r="G47" s="4" t="s">
        <v>10</v>
      </c>
      <c r="H47" s="4" t="s">
        <v>10</v>
      </c>
      <c r="I47" s="4" t="s">
        <v>6</v>
      </c>
      <c r="J47" s="4" t="s">
        <v>30</v>
      </c>
    </row>
    <row r="48" spans="1:138">
      <c r="A48" t="n">
        <v>4082</v>
      </c>
      <c r="B48" s="12" t="n">
        <v>106</v>
      </c>
      <c r="C48" s="7" t="n">
        <v>0</v>
      </c>
      <c r="D48" s="7" t="n">
        <v>3</v>
      </c>
      <c r="E48" s="7" t="s">
        <v>23</v>
      </c>
      <c r="F48" s="7" t="n">
        <v>1073741824</v>
      </c>
      <c r="G48" s="7" t="n">
        <v>7424</v>
      </c>
      <c r="H48" s="7" t="n">
        <v>5824</v>
      </c>
      <c r="I48" s="7" t="s">
        <v>29</v>
      </c>
      <c r="J48" s="7" t="n">
        <v>2</v>
      </c>
    </row>
    <row r="49" spans="1:10">
      <c r="A49" t="s">
        <v>4</v>
      </c>
      <c r="B49" s="4" t="s">
        <v>5</v>
      </c>
      <c r="C49" s="4" t="s">
        <v>10</v>
      </c>
      <c r="D49" s="4" t="s">
        <v>13</v>
      </c>
      <c r="E49" s="4" t="s">
        <v>6</v>
      </c>
      <c r="F49" s="4" t="s">
        <v>9</v>
      </c>
      <c r="G49" s="4" t="s">
        <v>10</v>
      </c>
      <c r="H49" s="4" t="s">
        <v>10</v>
      </c>
      <c r="I49" s="4" t="s">
        <v>6</v>
      </c>
      <c r="J49" s="4" t="s">
        <v>30</v>
      </c>
    </row>
    <row r="50" spans="1:10">
      <c r="A50" t="n">
        <v>4126</v>
      </c>
      <c r="B50" s="12" t="n">
        <v>106</v>
      </c>
      <c r="C50" s="7" t="n">
        <v>0</v>
      </c>
      <c r="D50" s="7" t="n">
        <v>3</v>
      </c>
      <c r="E50" s="7" t="s">
        <v>24</v>
      </c>
      <c r="F50" s="7" t="n">
        <v>1073741824</v>
      </c>
      <c r="G50" s="7" t="n">
        <v>7425</v>
      </c>
      <c r="H50" s="7" t="n">
        <v>5826</v>
      </c>
      <c r="I50" s="7" t="s">
        <v>31</v>
      </c>
      <c r="J50" s="7" t="n">
        <v>2</v>
      </c>
    </row>
    <row r="51" spans="1:10">
      <c r="A51" t="s">
        <v>4</v>
      </c>
      <c r="B51" s="4" t="s">
        <v>5</v>
      </c>
      <c r="C51" s="4" t="s">
        <v>10</v>
      </c>
      <c r="D51" s="4" t="s">
        <v>13</v>
      </c>
      <c r="E51" s="4" t="s">
        <v>6</v>
      </c>
      <c r="F51" s="4" t="s">
        <v>9</v>
      </c>
      <c r="G51" s="4" t="s">
        <v>10</v>
      </c>
      <c r="H51" s="4" t="s">
        <v>10</v>
      </c>
      <c r="I51" s="4" t="s">
        <v>6</v>
      </c>
      <c r="J51" s="4" t="s">
        <v>30</v>
      </c>
    </row>
    <row r="52" spans="1:10">
      <c r="A52" t="n">
        <v>4170</v>
      </c>
      <c r="B52" s="12" t="n">
        <v>106</v>
      </c>
      <c r="C52" s="7" t="n">
        <v>0</v>
      </c>
      <c r="D52" s="7" t="n">
        <v>3</v>
      </c>
      <c r="E52" s="7" t="s">
        <v>25</v>
      </c>
      <c r="F52" s="7" t="n">
        <v>1098907648</v>
      </c>
      <c r="G52" s="7" t="n">
        <v>7426</v>
      </c>
      <c r="H52" s="7" t="n">
        <v>5828</v>
      </c>
      <c r="I52" s="7" t="s">
        <v>32</v>
      </c>
      <c r="J52" s="7" t="n">
        <v>2</v>
      </c>
    </row>
    <row r="53" spans="1:10">
      <c r="A53" t="s">
        <v>4</v>
      </c>
      <c r="B53" s="4" t="s">
        <v>5</v>
      </c>
      <c r="C53" s="4" t="s">
        <v>13</v>
      </c>
      <c r="D53" s="4" t="s">
        <v>6</v>
      </c>
      <c r="E53" s="4" t="s">
        <v>6</v>
      </c>
      <c r="F53" s="4" t="s">
        <v>10</v>
      </c>
      <c r="G53" s="4" t="s">
        <v>10</v>
      </c>
    </row>
    <row r="54" spans="1:10">
      <c r="A54" t="n">
        <v>4214</v>
      </c>
      <c r="B54" s="11" t="n">
        <v>74</v>
      </c>
      <c r="C54" s="7" t="n">
        <v>13</v>
      </c>
      <c r="D54" s="7" t="s">
        <v>33</v>
      </c>
      <c r="E54" s="7" t="s">
        <v>12</v>
      </c>
      <c r="F54" s="7" t="n">
        <v>5824</v>
      </c>
      <c r="G54" s="7" t="n">
        <v>9999</v>
      </c>
    </row>
    <row r="55" spans="1:10">
      <c r="A55" t="s">
        <v>4</v>
      </c>
      <c r="B55" s="4" t="s">
        <v>5</v>
      </c>
      <c r="C55" s="4" t="s">
        <v>13</v>
      </c>
      <c r="D55" s="4" t="s">
        <v>6</v>
      </c>
      <c r="E55" s="4" t="s">
        <v>6</v>
      </c>
      <c r="F55" s="4" t="s">
        <v>10</v>
      </c>
      <c r="G55" s="4" t="s">
        <v>10</v>
      </c>
    </row>
    <row r="56" spans="1:10">
      <c r="A56" t="n">
        <v>4234</v>
      </c>
      <c r="B56" s="11" t="n">
        <v>74</v>
      </c>
      <c r="C56" s="7" t="n">
        <v>13</v>
      </c>
      <c r="D56" s="7" t="s">
        <v>34</v>
      </c>
      <c r="E56" s="7" t="s">
        <v>12</v>
      </c>
      <c r="F56" s="7" t="n">
        <v>5826</v>
      </c>
      <c r="G56" s="7" t="n">
        <v>9999</v>
      </c>
    </row>
    <row r="57" spans="1:10">
      <c r="A57" t="s">
        <v>4</v>
      </c>
      <c r="B57" s="4" t="s">
        <v>5</v>
      </c>
      <c r="C57" s="4" t="s">
        <v>13</v>
      </c>
      <c r="D57" s="4" t="s">
        <v>6</v>
      </c>
      <c r="E57" s="4" t="s">
        <v>6</v>
      </c>
      <c r="F57" s="4" t="s">
        <v>10</v>
      </c>
      <c r="G57" s="4" t="s">
        <v>10</v>
      </c>
      <c r="H57" s="4" t="s">
        <v>10</v>
      </c>
      <c r="I57" s="4" t="s">
        <v>10</v>
      </c>
      <c r="J57" s="4" t="s">
        <v>10</v>
      </c>
    </row>
    <row r="58" spans="1:10">
      <c r="A58" t="n">
        <v>4254</v>
      </c>
      <c r="B58" s="11" t="n">
        <v>74</v>
      </c>
      <c r="C58" s="7" t="n">
        <v>20</v>
      </c>
      <c r="D58" s="7" t="s">
        <v>35</v>
      </c>
      <c r="E58" s="7" t="s">
        <v>36</v>
      </c>
      <c r="F58" s="7" t="n">
        <v>0</v>
      </c>
      <c r="G58" s="7" t="n">
        <v>40</v>
      </c>
      <c r="H58" s="7" t="n">
        <v>129</v>
      </c>
      <c r="I58" s="7" t="n">
        <v>0</v>
      </c>
      <c r="J58" s="7" t="n">
        <v>0</v>
      </c>
    </row>
    <row r="59" spans="1:10">
      <c r="A59" t="s">
        <v>4</v>
      </c>
      <c r="B59" s="4" t="s">
        <v>5</v>
      </c>
      <c r="C59" s="4" t="s">
        <v>13</v>
      </c>
      <c r="D59" s="4" t="s">
        <v>6</v>
      </c>
      <c r="E59" s="4" t="s">
        <v>6</v>
      </c>
      <c r="F59" s="4" t="s">
        <v>10</v>
      </c>
      <c r="G59" s="4" t="s">
        <v>10</v>
      </c>
      <c r="H59" s="4" t="s">
        <v>10</v>
      </c>
      <c r="I59" s="4" t="s">
        <v>10</v>
      </c>
      <c r="J59" s="4" t="s">
        <v>10</v>
      </c>
    </row>
    <row r="60" spans="1:10">
      <c r="A60" t="n">
        <v>4289</v>
      </c>
      <c r="B60" s="11" t="n">
        <v>74</v>
      </c>
      <c r="C60" s="7" t="n">
        <v>20</v>
      </c>
      <c r="D60" s="7" t="s">
        <v>37</v>
      </c>
      <c r="E60" s="7" t="s">
        <v>36</v>
      </c>
      <c r="F60" s="7" t="n">
        <v>0</v>
      </c>
      <c r="G60" s="7" t="n">
        <v>40</v>
      </c>
      <c r="H60" s="7" t="n">
        <v>129</v>
      </c>
      <c r="I60" s="7" t="n">
        <v>0</v>
      </c>
      <c r="J60" s="7" t="n">
        <v>0</v>
      </c>
    </row>
    <row r="61" spans="1:10">
      <c r="A61" t="s">
        <v>4</v>
      </c>
      <c r="B61" s="4" t="s">
        <v>5</v>
      </c>
      <c r="C61" s="4" t="s">
        <v>13</v>
      </c>
      <c r="D61" s="4" t="s">
        <v>6</v>
      </c>
      <c r="E61" s="4" t="s">
        <v>6</v>
      </c>
      <c r="F61" s="4" t="s">
        <v>10</v>
      </c>
      <c r="G61" s="4" t="s">
        <v>10</v>
      </c>
      <c r="H61" s="4" t="s">
        <v>10</v>
      </c>
      <c r="I61" s="4" t="s">
        <v>10</v>
      </c>
      <c r="J61" s="4" t="s">
        <v>10</v>
      </c>
    </row>
    <row r="62" spans="1:10">
      <c r="A62" t="n">
        <v>4324</v>
      </c>
      <c r="B62" s="11" t="n">
        <v>74</v>
      </c>
      <c r="C62" s="7" t="n">
        <v>20</v>
      </c>
      <c r="D62" s="7" t="s">
        <v>38</v>
      </c>
      <c r="E62" s="7" t="s">
        <v>36</v>
      </c>
      <c r="F62" s="7" t="n">
        <v>0</v>
      </c>
      <c r="G62" s="7" t="n">
        <v>40</v>
      </c>
      <c r="H62" s="7" t="n">
        <v>129</v>
      </c>
      <c r="I62" s="7" t="n">
        <v>0</v>
      </c>
      <c r="J62" s="7" t="n">
        <v>0</v>
      </c>
    </row>
    <row r="63" spans="1:10">
      <c r="A63" t="s">
        <v>4</v>
      </c>
      <c r="B63" s="4" t="s">
        <v>5</v>
      </c>
      <c r="C63" s="4" t="s">
        <v>13</v>
      </c>
      <c r="D63" s="4" t="s">
        <v>6</v>
      </c>
      <c r="E63" s="4" t="s">
        <v>6</v>
      </c>
      <c r="F63" s="4" t="s">
        <v>10</v>
      </c>
      <c r="G63" s="4" t="s">
        <v>10</v>
      </c>
      <c r="H63" s="4" t="s">
        <v>10</v>
      </c>
      <c r="I63" s="4" t="s">
        <v>10</v>
      </c>
      <c r="J63" s="4" t="s">
        <v>10</v>
      </c>
    </row>
    <row r="64" spans="1:10">
      <c r="A64" t="n">
        <v>4359</v>
      </c>
      <c r="B64" s="11" t="n">
        <v>74</v>
      </c>
      <c r="C64" s="7" t="n">
        <v>20</v>
      </c>
      <c r="D64" s="7" t="s">
        <v>39</v>
      </c>
      <c r="E64" s="7" t="s">
        <v>36</v>
      </c>
      <c r="F64" s="7" t="n">
        <v>0</v>
      </c>
      <c r="G64" s="7" t="n">
        <v>40</v>
      </c>
      <c r="H64" s="7" t="n">
        <v>129</v>
      </c>
      <c r="I64" s="7" t="n">
        <v>0</v>
      </c>
      <c r="J64" s="7" t="n">
        <v>0</v>
      </c>
    </row>
    <row r="65" spans="1:10">
      <c r="A65" t="s">
        <v>4</v>
      </c>
      <c r="B65" s="4" t="s">
        <v>5</v>
      </c>
      <c r="C65" s="4" t="s">
        <v>13</v>
      </c>
      <c r="D65" s="4" t="s">
        <v>6</v>
      </c>
      <c r="E65" s="4" t="s">
        <v>6</v>
      </c>
      <c r="F65" s="4" t="s">
        <v>10</v>
      </c>
      <c r="G65" s="4" t="s">
        <v>10</v>
      </c>
      <c r="H65" s="4" t="s">
        <v>10</v>
      </c>
      <c r="I65" s="4" t="s">
        <v>10</v>
      </c>
      <c r="J65" s="4" t="s">
        <v>10</v>
      </c>
    </row>
    <row r="66" spans="1:10">
      <c r="A66" t="n">
        <v>4394</v>
      </c>
      <c r="B66" s="11" t="n">
        <v>74</v>
      </c>
      <c r="C66" s="7" t="n">
        <v>20</v>
      </c>
      <c r="D66" s="7" t="s">
        <v>40</v>
      </c>
      <c r="E66" s="7" t="s">
        <v>36</v>
      </c>
      <c r="F66" s="7" t="n">
        <v>0</v>
      </c>
      <c r="G66" s="7" t="n">
        <v>40</v>
      </c>
      <c r="H66" s="7" t="n">
        <v>129</v>
      </c>
      <c r="I66" s="7" t="n">
        <v>0</v>
      </c>
      <c r="J66" s="7" t="n">
        <v>0</v>
      </c>
    </row>
    <row r="67" spans="1:10">
      <c r="A67" t="s">
        <v>4</v>
      </c>
      <c r="B67" s="4" t="s">
        <v>5</v>
      </c>
      <c r="C67" s="4" t="s">
        <v>13</v>
      </c>
      <c r="D67" s="4" t="s">
        <v>6</v>
      </c>
      <c r="E67" s="4" t="s">
        <v>6</v>
      </c>
      <c r="F67" s="4" t="s">
        <v>10</v>
      </c>
      <c r="G67" s="4" t="s">
        <v>10</v>
      </c>
      <c r="H67" s="4" t="s">
        <v>10</v>
      </c>
      <c r="I67" s="4" t="s">
        <v>10</v>
      </c>
      <c r="J67" s="4" t="s">
        <v>10</v>
      </c>
    </row>
    <row r="68" spans="1:10">
      <c r="A68" t="n">
        <v>4429</v>
      </c>
      <c r="B68" s="11" t="n">
        <v>74</v>
      </c>
      <c r="C68" s="7" t="n">
        <v>20</v>
      </c>
      <c r="D68" s="7" t="s">
        <v>41</v>
      </c>
      <c r="E68" s="7" t="s">
        <v>36</v>
      </c>
      <c r="F68" s="7" t="n">
        <v>0</v>
      </c>
      <c r="G68" s="7" t="n">
        <v>40</v>
      </c>
      <c r="H68" s="7" t="n">
        <v>129</v>
      </c>
      <c r="I68" s="7" t="n">
        <v>0</v>
      </c>
      <c r="J68" s="7" t="n">
        <v>0</v>
      </c>
    </row>
    <row r="69" spans="1:10">
      <c r="A69" t="s">
        <v>4</v>
      </c>
      <c r="B69" s="4" t="s">
        <v>5</v>
      </c>
      <c r="C69" s="4" t="s">
        <v>13</v>
      </c>
      <c r="D69" s="4" t="s">
        <v>6</v>
      </c>
      <c r="E69" s="4" t="s">
        <v>6</v>
      </c>
    </row>
    <row r="70" spans="1:10">
      <c r="A70" t="n">
        <v>4464</v>
      </c>
      <c r="B70" s="11" t="n">
        <v>74</v>
      </c>
      <c r="C70" s="7" t="n">
        <v>25</v>
      </c>
      <c r="D70" s="7" t="s">
        <v>42</v>
      </c>
      <c r="E70" s="7" t="s">
        <v>43</v>
      </c>
    </row>
    <row r="71" spans="1:10">
      <c r="A71" t="s">
        <v>4</v>
      </c>
      <c r="B71" s="4" t="s">
        <v>5</v>
      </c>
      <c r="C71" s="4" t="s">
        <v>13</v>
      </c>
      <c r="D71" s="4" t="s">
        <v>6</v>
      </c>
      <c r="E71" s="4" t="s">
        <v>6</v>
      </c>
    </row>
    <row r="72" spans="1:10">
      <c r="A72" t="n">
        <v>4493</v>
      </c>
      <c r="B72" s="11" t="n">
        <v>74</v>
      </c>
      <c r="C72" s="7" t="n">
        <v>25</v>
      </c>
      <c r="D72" s="7" t="s">
        <v>44</v>
      </c>
      <c r="E72" s="7" t="s">
        <v>45</v>
      </c>
    </row>
    <row r="73" spans="1:10">
      <c r="A73" t="s">
        <v>4</v>
      </c>
      <c r="B73" s="4" t="s">
        <v>5</v>
      </c>
      <c r="C73" s="4" t="s">
        <v>13</v>
      </c>
      <c r="D73" s="4" t="s">
        <v>10</v>
      </c>
      <c r="E73" s="4" t="s">
        <v>13</v>
      </c>
      <c r="F73" s="4" t="s">
        <v>13</v>
      </c>
      <c r="G73" s="4" t="s">
        <v>46</v>
      </c>
    </row>
    <row r="74" spans="1:10">
      <c r="A74" t="n">
        <v>4523</v>
      </c>
      <c r="B74" s="13" t="n">
        <v>5</v>
      </c>
      <c r="C74" s="7" t="n">
        <v>30</v>
      </c>
      <c r="D74" s="7" t="n">
        <v>9712</v>
      </c>
      <c r="E74" s="7" t="n">
        <v>8</v>
      </c>
      <c r="F74" s="7" t="n">
        <v>1</v>
      </c>
      <c r="G74" s="14" t="n">
        <f t="normal" ca="1">A88</f>
        <v>0</v>
      </c>
    </row>
    <row r="75" spans="1:10">
      <c r="A75" t="s">
        <v>4</v>
      </c>
      <c r="B75" s="4" t="s">
        <v>5</v>
      </c>
      <c r="C75" s="4" t="s">
        <v>10</v>
      </c>
      <c r="D75" s="4" t="s">
        <v>6</v>
      </c>
      <c r="E75" s="4" t="s">
        <v>6</v>
      </c>
      <c r="F75" s="4" t="s">
        <v>6</v>
      </c>
      <c r="G75" s="4" t="s">
        <v>13</v>
      </c>
      <c r="H75" s="4" t="s">
        <v>9</v>
      </c>
      <c r="I75" s="4" t="s">
        <v>30</v>
      </c>
      <c r="J75" s="4" t="s">
        <v>30</v>
      </c>
      <c r="K75" s="4" t="s">
        <v>30</v>
      </c>
      <c r="L75" s="4" t="s">
        <v>30</v>
      </c>
      <c r="M75" s="4" t="s">
        <v>30</v>
      </c>
      <c r="N75" s="4" t="s">
        <v>30</v>
      </c>
      <c r="O75" s="4" t="s">
        <v>30</v>
      </c>
      <c r="P75" s="4" t="s">
        <v>6</v>
      </c>
      <c r="Q75" s="4" t="s">
        <v>6</v>
      </c>
      <c r="R75" s="4" t="s">
        <v>9</v>
      </c>
      <c r="S75" s="4" t="s">
        <v>13</v>
      </c>
      <c r="T75" s="4" t="s">
        <v>9</v>
      </c>
      <c r="U75" s="4" t="s">
        <v>9</v>
      </c>
      <c r="V75" s="4" t="s">
        <v>10</v>
      </c>
    </row>
    <row r="76" spans="1:10">
      <c r="A76" t="n">
        <v>4533</v>
      </c>
      <c r="B76" s="15" t="n">
        <v>19</v>
      </c>
      <c r="C76" s="7" t="n">
        <v>2000</v>
      </c>
      <c r="D76" s="7" t="s">
        <v>12</v>
      </c>
      <c r="E76" s="7" t="s">
        <v>12</v>
      </c>
      <c r="F76" s="7" t="s">
        <v>18</v>
      </c>
      <c r="G76" s="7" t="n">
        <v>2</v>
      </c>
      <c r="H76" s="7" t="n">
        <v>0</v>
      </c>
      <c r="I76" s="7" t="n">
        <v>23.7000007629395</v>
      </c>
      <c r="J76" s="7" t="n">
        <v>0</v>
      </c>
      <c r="K76" s="7" t="n">
        <v>-19.75</v>
      </c>
      <c r="L76" s="7" t="n">
        <v>355.899993896484</v>
      </c>
      <c r="M76" s="7" t="n">
        <v>-1</v>
      </c>
      <c r="N76" s="7" t="n">
        <v>0</v>
      </c>
      <c r="O76" s="7" t="n">
        <v>0</v>
      </c>
      <c r="P76" s="7" t="s">
        <v>12</v>
      </c>
      <c r="Q76" s="7" t="s">
        <v>12</v>
      </c>
      <c r="R76" s="7" t="n">
        <v>4</v>
      </c>
      <c r="S76" s="7" t="n">
        <v>0</v>
      </c>
      <c r="T76" s="7" t="n">
        <v>1092616192</v>
      </c>
      <c r="U76" s="7" t="n">
        <v>1101004800</v>
      </c>
      <c r="V76" s="7" t="n">
        <v>0</v>
      </c>
    </row>
    <row r="77" spans="1:10">
      <c r="A77" t="s">
        <v>4</v>
      </c>
      <c r="B77" s="4" t="s">
        <v>5</v>
      </c>
      <c r="C77" s="4" t="s">
        <v>10</v>
      </c>
      <c r="D77" s="4" t="s">
        <v>6</v>
      </c>
      <c r="E77" s="4" t="s">
        <v>6</v>
      </c>
      <c r="F77" s="4" t="s">
        <v>6</v>
      </c>
      <c r="G77" s="4" t="s">
        <v>13</v>
      </c>
      <c r="H77" s="4" t="s">
        <v>9</v>
      </c>
      <c r="I77" s="4" t="s">
        <v>30</v>
      </c>
      <c r="J77" s="4" t="s">
        <v>30</v>
      </c>
      <c r="K77" s="4" t="s">
        <v>30</v>
      </c>
      <c r="L77" s="4" t="s">
        <v>30</v>
      </c>
      <c r="M77" s="4" t="s">
        <v>30</v>
      </c>
      <c r="N77" s="4" t="s">
        <v>30</v>
      </c>
      <c r="O77" s="4" t="s">
        <v>30</v>
      </c>
      <c r="P77" s="4" t="s">
        <v>6</v>
      </c>
      <c r="Q77" s="4" t="s">
        <v>6</v>
      </c>
      <c r="R77" s="4" t="s">
        <v>9</v>
      </c>
      <c r="S77" s="4" t="s">
        <v>13</v>
      </c>
      <c r="T77" s="4" t="s">
        <v>9</v>
      </c>
      <c r="U77" s="4" t="s">
        <v>9</v>
      </c>
      <c r="V77" s="4" t="s">
        <v>10</v>
      </c>
    </row>
    <row r="78" spans="1:10">
      <c r="A78" t="n">
        <v>4595</v>
      </c>
      <c r="B78" s="15" t="n">
        <v>19</v>
      </c>
      <c r="C78" s="7" t="n">
        <v>2001</v>
      </c>
      <c r="D78" s="7" t="s">
        <v>12</v>
      </c>
      <c r="E78" s="7" t="s">
        <v>12</v>
      </c>
      <c r="F78" s="7" t="s">
        <v>19</v>
      </c>
      <c r="G78" s="7" t="n">
        <v>2</v>
      </c>
      <c r="H78" s="7" t="n">
        <v>0</v>
      </c>
      <c r="I78" s="7" t="n">
        <v>-24.0200004577637</v>
      </c>
      <c r="J78" s="7" t="n">
        <v>0</v>
      </c>
      <c r="K78" s="7" t="n">
        <v>-15.8000001907349</v>
      </c>
      <c r="L78" s="7" t="n">
        <v>355.100006103516</v>
      </c>
      <c r="M78" s="7" t="n">
        <v>-1</v>
      </c>
      <c r="N78" s="7" t="n">
        <v>0</v>
      </c>
      <c r="O78" s="7" t="n">
        <v>0</v>
      </c>
      <c r="P78" s="7" t="s">
        <v>12</v>
      </c>
      <c r="Q78" s="7" t="s">
        <v>12</v>
      </c>
      <c r="R78" s="7" t="n">
        <v>4</v>
      </c>
      <c r="S78" s="7" t="n">
        <v>1</v>
      </c>
      <c r="T78" s="7" t="n">
        <v>1092616192</v>
      </c>
      <c r="U78" s="7" t="n">
        <v>1101004800</v>
      </c>
      <c r="V78" s="7" t="n">
        <v>0</v>
      </c>
    </row>
    <row r="79" spans="1:10">
      <c r="A79" t="s">
        <v>4</v>
      </c>
      <c r="B79" s="4" t="s">
        <v>5</v>
      </c>
      <c r="C79" s="4" t="s">
        <v>10</v>
      </c>
      <c r="D79" s="4" t="s">
        <v>6</v>
      </c>
      <c r="E79" s="4" t="s">
        <v>6</v>
      </c>
      <c r="F79" s="4" t="s">
        <v>6</v>
      </c>
      <c r="G79" s="4" t="s">
        <v>13</v>
      </c>
      <c r="H79" s="4" t="s">
        <v>9</v>
      </c>
      <c r="I79" s="4" t="s">
        <v>30</v>
      </c>
      <c r="J79" s="4" t="s">
        <v>30</v>
      </c>
      <c r="K79" s="4" t="s">
        <v>30</v>
      </c>
      <c r="L79" s="4" t="s">
        <v>30</v>
      </c>
      <c r="M79" s="4" t="s">
        <v>30</v>
      </c>
      <c r="N79" s="4" t="s">
        <v>30</v>
      </c>
      <c r="O79" s="4" t="s">
        <v>30</v>
      </c>
      <c r="P79" s="4" t="s">
        <v>6</v>
      </c>
      <c r="Q79" s="4" t="s">
        <v>6</v>
      </c>
      <c r="R79" s="4" t="s">
        <v>9</v>
      </c>
      <c r="S79" s="4" t="s">
        <v>13</v>
      </c>
      <c r="T79" s="4" t="s">
        <v>9</v>
      </c>
      <c r="U79" s="4" t="s">
        <v>9</v>
      </c>
      <c r="V79" s="4" t="s">
        <v>10</v>
      </c>
    </row>
    <row r="80" spans="1:10">
      <c r="A80" t="n">
        <v>4661</v>
      </c>
      <c r="B80" s="15" t="n">
        <v>19</v>
      </c>
      <c r="C80" s="7" t="n">
        <v>2002</v>
      </c>
      <c r="D80" s="7" t="s">
        <v>12</v>
      </c>
      <c r="E80" s="7" t="s">
        <v>12</v>
      </c>
      <c r="F80" s="7" t="s">
        <v>18</v>
      </c>
      <c r="G80" s="7" t="n">
        <v>2</v>
      </c>
      <c r="H80" s="7" t="n">
        <v>0</v>
      </c>
      <c r="I80" s="7" t="n">
        <v>-5.59000015258789</v>
      </c>
      <c r="J80" s="7" t="n">
        <v>8</v>
      </c>
      <c r="K80" s="7" t="n">
        <v>21.1000003814697</v>
      </c>
      <c r="L80" s="7" t="n">
        <v>174.600006103516</v>
      </c>
      <c r="M80" s="7" t="n">
        <v>-1</v>
      </c>
      <c r="N80" s="7" t="n">
        <v>0</v>
      </c>
      <c r="O80" s="7" t="n">
        <v>0</v>
      </c>
      <c r="P80" s="7" t="s">
        <v>12</v>
      </c>
      <c r="Q80" s="7" t="s">
        <v>12</v>
      </c>
      <c r="R80" s="7" t="n">
        <v>4</v>
      </c>
      <c r="S80" s="7" t="n">
        <v>0</v>
      </c>
      <c r="T80" s="7" t="n">
        <v>1092616192</v>
      </c>
      <c r="U80" s="7" t="n">
        <v>1101004800</v>
      </c>
      <c r="V80" s="7" t="n">
        <v>0</v>
      </c>
    </row>
    <row r="81" spans="1:22">
      <c r="A81" t="s">
        <v>4</v>
      </c>
      <c r="B81" s="4" t="s">
        <v>5</v>
      </c>
      <c r="C81" s="4" t="s">
        <v>10</v>
      </c>
      <c r="D81" s="4" t="s">
        <v>6</v>
      </c>
      <c r="E81" s="4" t="s">
        <v>6</v>
      </c>
      <c r="F81" s="4" t="s">
        <v>6</v>
      </c>
      <c r="G81" s="4" t="s">
        <v>13</v>
      </c>
      <c r="H81" s="4" t="s">
        <v>9</v>
      </c>
      <c r="I81" s="4" t="s">
        <v>30</v>
      </c>
      <c r="J81" s="4" t="s">
        <v>30</v>
      </c>
      <c r="K81" s="4" t="s">
        <v>30</v>
      </c>
      <c r="L81" s="4" t="s">
        <v>30</v>
      </c>
      <c r="M81" s="4" t="s">
        <v>30</v>
      </c>
      <c r="N81" s="4" t="s">
        <v>30</v>
      </c>
      <c r="O81" s="4" t="s">
        <v>30</v>
      </c>
      <c r="P81" s="4" t="s">
        <v>6</v>
      </c>
      <c r="Q81" s="4" t="s">
        <v>6</v>
      </c>
      <c r="R81" s="4" t="s">
        <v>9</v>
      </c>
      <c r="S81" s="4" t="s">
        <v>13</v>
      </c>
      <c r="T81" s="4" t="s">
        <v>9</v>
      </c>
      <c r="U81" s="4" t="s">
        <v>9</v>
      </c>
      <c r="V81" s="4" t="s">
        <v>10</v>
      </c>
    </row>
    <row r="82" spans="1:22">
      <c r="A82" t="n">
        <v>4723</v>
      </c>
      <c r="B82" s="15" t="n">
        <v>19</v>
      </c>
      <c r="C82" s="7" t="n">
        <v>2003</v>
      </c>
      <c r="D82" s="7" t="s">
        <v>12</v>
      </c>
      <c r="E82" s="7" t="s">
        <v>12</v>
      </c>
      <c r="F82" s="7" t="s">
        <v>19</v>
      </c>
      <c r="G82" s="7" t="n">
        <v>2</v>
      </c>
      <c r="H82" s="7" t="n">
        <v>0</v>
      </c>
      <c r="I82" s="7" t="n">
        <v>12.5500001907349</v>
      </c>
      <c r="J82" s="7" t="n">
        <v>8</v>
      </c>
      <c r="K82" s="7" t="n">
        <v>-7.6100001335144</v>
      </c>
      <c r="L82" s="7" t="n">
        <v>334.5</v>
      </c>
      <c r="M82" s="7" t="n">
        <v>-1</v>
      </c>
      <c r="N82" s="7" t="n">
        <v>0</v>
      </c>
      <c r="O82" s="7" t="n">
        <v>0</v>
      </c>
      <c r="P82" s="7" t="s">
        <v>12</v>
      </c>
      <c r="Q82" s="7" t="s">
        <v>12</v>
      </c>
      <c r="R82" s="7" t="n">
        <v>4</v>
      </c>
      <c r="S82" s="7" t="n">
        <v>1</v>
      </c>
      <c r="T82" s="7" t="n">
        <v>1092616192</v>
      </c>
      <c r="U82" s="7" t="n">
        <v>1101004800</v>
      </c>
      <c r="V82" s="7" t="n">
        <v>0</v>
      </c>
    </row>
    <row r="83" spans="1:22">
      <c r="A83" t="s">
        <v>4</v>
      </c>
      <c r="B83" s="4" t="s">
        <v>5</v>
      </c>
      <c r="C83" s="4" t="s">
        <v>10</v>
      </c>
      <c r="D83" s="4" t="s">
        <v>6</v>
      </c>
      <c r="E83" s="4" t="s">
        <v>6</v>
      </c>
      <c r="F83" s="4" t="s">
        <v>6</v>
      </c>
      <c r="G83" s="4" t="s">
        <v>13</v>
      </c>
      <c r="H83" s="4" t="s">
        <v>9</v>
      </c>
      <c r="I83" s="4" t="s">
        <v>30</v>
      </c>
      <c r="J83" s="4" t="s">
        <v>30</v>
      </c>
      <c r="K83" s="4" t="s">
        <v>30</v>
      </c>
      <c r="L83" s="4" t="s">
        <v>30</v>
      </c>
      <c r="M83" s="4" t="s">
        <v>30</v>
      </c>
      <c r="N83" s="4" t="s">
        <v>30</v>
      </c>
      <c r="O83" s="4" t="s">
        <v>30</v>
      </c>
      <c r="P83" s="4" t="s">
        <v>6</v>
      </c>
      <c r="Q83" s="4" t="s">
        <v>6</v>
      </c>
      <c r="R83" s="4" t="s">
        <v>9</v>
      </c>
      <c r="S83" s="4" t="s">
        <v>13</v>
      </c>
      <c r="T83" s="4" t="s">
        <v>9</v>
      </c>
      <c r="U83" s="4" t="s">
        <v>9</v>
      </c>
      <c r="V83" s="4" t="s">
        <v>10</v>
      </c>
    </row>
    <row r="84" spans="1:22">
      <c r="A84" t="n">
        <v>4789</v>
      </c>
      <c r="B84" s="15" t="n">
        <v>19</v>
      </c>
      <c r="C84" s="7" t="n">
        <v>2005</v>
      </c>
      <c r="D84" s="7" t="s">
        <v>12</v>
      </c>
      <c r="E84" s="7" t="s">
        <v>12</v>
      </c>
      <c r="F84" s="7" t="s">
        <v>18</v>
      </c>
      <c r="G84" s="7" t="n">
        <v>2</v>
      </c>
      <c r="H84" s="7" t="n">
        <v>0</v>
      </c>
      <c r="I84" s="7" t="n">
        <v>4.30999994277954</v>
      </c>
      <c r="J84" s="7" t="n">
        <v>24</v>
      </c>
      <c r="K84" s="7" t="n">
        <v>12.5799999237061</v>
      </c>
      <c r="L84" s="7" t="n">
        <v>269.399993896484</v>
      </c>
      <c r="M84" s="7" t="n">
        <v>-1</v>
      </c>
      <c r="N84" s="7" t="n">
        <v>0</v>
      </c>
      <c r="O84" s="7" t="n">
        <v>0</v>
      </c>
      <c r="P84" s="7" t="s">
        <v>12</v>
      </c>
      <c r="Q84" s="7" t="s">
        <v>12</v>
      </c>
      <c r="R84" s="7" t="n">
        <v>4</v>
      </c>
      <c r="S84" s="7" t="n">
        <v>1</v>
      </c>
      <c r="T84" s="7" t="n">
        <v>1092616192</v>
      </c>
      <c r="U84" s="7" t="n">
        <v>1101004800</v>
      </c>
      <c r="V84" s="7" t="n">
        <v>0</v>
      </c>
    </row>
    <row r="85" spans="1:22">
      <c r="A85" t="s">
        <v>4</v>
      </c>
      <c r="B85" s="4" t="s">
        <v>5</v>
      </c>
      <c r="C85" s="4" t="s">
        <v>10</v>
      </c>
      <c r="D85" s="4" t="s">
        <v>6</v>
      </c>
      <c r="E85" s="4" t="s">
        <v>6</v>
      </c>
      <c r="F85" s="4" t="s">
        <v>6</v>
      </c>
      <c r="G85" s="4" t="s">
        <v>13</v>
      </c>
      <c r="H85" s="4" t="s">
        <v>9</v>
      </c>
      <c r="I85" s="4" t="s">
        <v>30</v>
      </c>
      <c r="J85" s="4" t="s">
        <v>30</v>
      </c>
      <c r="K85" s="4" t="s">
        <v>30</v>
      </c>
      <c r="L85" s="4" t="s">
        <v>30</v>
      </c>
      <c r="M85" s="4" t="s">
        <v>30</v>
      </c>
      <c r="N85" s="4" t="s">
        <v>30</v>
      </c>
      <c r="O85" s="4" t="s">
        <v>30</v>
      </c>
      <c r="P85" s="4" t="s">
        <v>6</v>
      </c>
      <c r="Q85" s="4" t="s">
        <v>6</v>
      </c>
      <c r="R85" s="4" t="s">
        <v>9</v>
      </c>
      <c r="S85" s="4" t="s">
        <v>13</v>
      </c>
      <c r="T85" s="4" t="s">
        <v>9</v>
      </c>
      <c r="U85" s="4" t="s">
        <v>9</v>
      </c>
      <c r="V85" s="4" t="s">
        <v>10</v>
      </c>
    </row>
    <row r="86" spans="1:22">
      <c r="A86" t="n">
        <v>4851</v>
      </c>
      <c r="B86" s="15" t="n">
        <v>19</v>
      </c>
      <c r="C86" s="7" t="n">
        <v>2006</v>
      </c>
      <c r="D86" s="7" t="s">
        <v>12</v>
      </c>
      <c r="E86" s="7" t="s">
        <v>12</v>
      </c>
      <c r="F86" s="7" t="s">
        <v>19</v>
      </c>
      <c r="G86" s="7" t="n">
        <v>2</v>
      </c>
      <c r="H86" s="7" t="n">
        <v>0</v>
      </c>
      <c r="I86" s="7" t="n">
        <v>21.3400001525879</v>
      </c>
      <c r="J86" s="7" t="n">
        <v>24</v>
      </c>
      <c r="K86" s="7" t="n">
        <v>-3.96000003814697</v>
      </c>
      <c r="L86" s="7" t="n">
        <v>229.800003051758</v>
      </c>
      <c r="M86" s="7" t="n">
        <v>-1</v>
      </c>
      <c r="N86" s="7" t="n">
        <v>0</v>
      </c>
      <c r="O86" s="7" t="n">
        <v>0</v>
      </c>
      <c r="P86" s="7" t="s">
        <v>12</v>
      </c>
      <c r="Q86" s="7" t="s">
        <v>12</v>
      </c>
      <c r="R86" s="7" t="n">
        <v>4</v>
      </c>
      <c r="S86" s="7" t="n">
        <v>1</v>
      </c>
      <c r="T86" s="7" t="n">
        <v>1092616192</v>
      </c>
      <c r="U86" s="7" t="n">
        <v>1101004800</v>
      </c>
      <c r="V86" s="7" t="n">
        <v>0</v>
      </c>
    </row>
    <row r="87" spans="1:22">
      <c r="A87" t="s">
        <v>4</v>
      </c>
      <c r="B87" s="4" t="s">
        <v>5</v>
      </c>
      <c r="C87" s="4" t="s">
        <v>13</v>
      </c>
      <c r="D87" s="4" t="s">
        <v>6</v>
      </c>
    </row>
    <row r="88" spans="1:22">
      <c r="A88" t="n">
        <v>4917</v>
      </c>
      <c r="B88" s="8" t="n">
        <v>2</v>
      </c>
      <c r="C88" s="7" t="n">
        <v>11</v>
      </c>
      <c r="D88" s="7" t="s">
        <v>47</v>
      </c>
    </row>
    <row r="89" spans="1:22">
      <c r="A89" t="s">
        <v>4</v>
      </c>
      <c r="B89" s="4" t="s">
        <v>5</v>
      </c>
      <c r="C89" s="4" t="s">
        <v>13</v>
      </c>
      <c r="D89" s="4" t="s">
        <v>10</v>
      </c>
      <c r="E89" s="4" t="s">
        <v>10</v>
      </c>
      <c r="F89" s="4" t="s">
        <v>10</v>
      </c>
      <c r="G89" s="4" t="s">
        <v>10</v>
      </c>
      <c r="H89" s="4" t="s">
        <v>10</v>
      </c>
      <c r="I89" s="4" t="s">
        <v>10</v>
      </c>
      <c r="J89" s="4" t="s">
        <v>9</v>
      </c>
      <c r="K89" s="4" t="s">
        <v>9</v>
      </c>
      <c r="L89" s="4" t="s">
        <v>9</v>
      </c>
      <c r="M89" s="4" t="s">
        <v>6</v>
      </c>
    </row>
    <row r="90" spans="1:22">
      <c r="A90" t="n">
        <v>4931</v>
      </c>
      <c r="B90" s="16" t="n">
        <v>124</v>
      </c>
      <c r="C90" s="7" t="n">
        <v>255</v>
      </c>
      <c r="D90" s="7" t="n">
        <v>0</v>
      </c>
      <c r="E90" s="7" t="n">
        <v>0</v>
      </c>
      <c r="F90" s="7" t="n">
        <v>0</v>
      </c>
      <c r="G90" s="7" t="n">
        <v>0</v>
      </c>
      <c r="H90" s="7" t="n">
        <v>0</v>
      </c>
      <c r="I90" s="7" t="n">
        <v>65535</v>
      </c>
      <c r="J90" s="7" t="n">
        <v>0</v>
      </c>
      <c r="K90" s="7" t="n">
        <v>0</v>
      </c>
      <c r="L90" s="7" t="n">
        <v>0</v>
      </c>
      <c r="M90" s="7" t="s">
        <v>12</v>
      </c>
    </row>
    <row r="91" spans="1:22">
      <c r="A91" t="s">
        <v>4</v>
      </c>
      <c r="B91" s="4" t="s">
        <v>5</v>
      </c>
    </row>
    <row r="92" spans="1:22">
      <c r="A92" t="n">
        <v>4958</v>
      </c>
      <c r="B92" s="5" t="n">
        <v>1</v>
      </c>
    </row>
    <row r="93" spans="1:22" s="3" customFormat="1" customHeight="0">
      <c r="A93" s="3" t="s">
        <v>2</v>
      </c>
      <c r="B93" s="3" t="s">
        <v>48</v>
      </c>
    </row>
    <row r="94" spans="1:22">
      <c r="A94" t="s">
        <v>4</v>
      </c>
      <c r="B94" s="4" t="s">
        <v>5</v>
      </c>
      <c r="C94" s="4" t="s">
        <v>13</v>
      </c>
      <c r="D94" s="4" t="s">
        <v>6</v>
      </c>
      <c r="E94" s="4" t="s">
        <v>10</v>
      </c>
    </row>
    <row r="95" spans="1:22">
      <c r="A95" t="n">
        <v>4960</v>
      </c>
      <c r="B95" s="17" t="n">
        <v>94</v>
      </c>
      <c r="C95" s="7" t="n">
        <v>0</v>
      </c>
      <c r="D95" s="7" t="s">
        <v>49</v>
      </c>
      <c r="E95" s="7" t="n">
        <v>16</v>
      </c>
    </row>
    <row r="96" spans="1:22">
      <c r="A96" t="s">
        <v>4</v>
      </c>
      <c r="B96" s="4" t="s">
        <v>5</v>
      </c>
      <c r="C96" s="4" t="s">
        <v>13</v>
      </c>
      <c r="D96" s="4" t="s">
        <v>6</v>
      </c>
      <c r="E96" s="4" t="s">
        <v>10</v>
      </c>
    </row>
    <row r="97" spans="1:22">
      <c r="A97" t="n">
        <v>4971</v>
      </c>
      <c r="B97" s="17" t="n">
        <v>94</v>
      </c>
      <c r="C97" s="7" t="n">
        <v>0</v>
      </c>
      <c r="D97" s="7" t="s">
        <v>49</v>
      </c>
      <c r="E97" s="7" t="n">
        <v>512</v>
      </c>
    </row>
    <row r="98" spans="1:22">
      <c r="A98" t="s">
        <v>4</v>
      </c>
      <c r="B98" s="4" t="s">
        <v>5</v>
      </c>
      <c r="C98" s="4" t="s">
        <v>13</v>
      </c>
      <c r="D98" s="4" t="s">
        <v>6</v>
      </c>
      <c r="E98" s="4" t="s">
        <v>10</v>
      </c>
    </row>
    <row r="99" spans="1:22">
      <c r="A99" t="n">
        <v>4982</v>
      </c>
      <c r="B99" s="18" t="n">
        <v>91</v>
      </c>
      <c r="C99" s="7" t="n">
        <v>1</v>
      </c>
      <c r="D99" s="7" t="s">
        <v>50</v>
      </c>
      <c r="E99" s="7" t="n">
        <v>1</v>
      </c>
    </row>
    <row r="100" spans="1:22">
      <c r="A100" t="s">
        <v>4</v>
      </c>
      <c r="B100" s="4" t="s">
        <v>5</v>
      </c>
      <c r="C100" s="4" t="s">
        <v>13</v>
      </c>
      <c r="D100" s="4" t="s">
        <v>6</v>
      </c>
      <c r="E100" s="4" t="s">
        <v>10</v>
      </c>
    </row>
    <row r="101" spans="1:22">
      <c r="A101" t="n">
        <v>4999</v>
      </c>
      <c r="B101" s="18" t="n">
        <v>91</v>
      </c>
      <c r="C101" s="7" t="n">
        <v>1</v>
      </c>
      <c r="D101" s="7" t="s">
        <v>51</v>
      </c>
      <c r="E101" s="7" t="n">
        <v>1</v>
      </c>
    </row>
    <row r="102" spans="1:22">
      <c r="A102" t="s">
        <v>4</v>
      </c>
      <c r="B102" s="4" t="s">
        <v>5</v>
      </c>
      <c r="C102" s="4" t="s">
        <v>13</v>
      </c>
      <c r="D102" s="4" t="s">
        <v>6</v>
      </c>
      <c r="E102" s="4" t="s">
        <v>10</v>
      </c>
    </row>
    <row r="103" spans="1:22">
      <c r="A103" t="n">
        <v>5016</v>
      </c>
      <c r="B103" s="18" t="n">
        <v>91</v>
      </c>
      <c r="C103" s="7" t="n">
        <v>1</v>
      </c>
      <c r="D103" s="7" t="s">
        <v>52</v>
      </c>
      <c r="E103" s="7" t="n">
        <v>1</v>
      </c>
    </row>
    <row r="104" spans="1:22">
      <c r="A104" t="s">
        <v>4</v>
      </c>
      <c r="B104" s="4" t="s">
        <v>5</v>
      </c>
      <c r="C104" s="4" t="s">
        <v>13</v>
      </c>
      <c r="D104" s="4" t="s">
        <v>6</v>
      </c>
      <c r="E104" s="4" t="s">
        <v>10</v>
      </c>
    </row>
    <row r="105" spans="1:22">
      <c r="A105" t="n">
        <v>5033</v>
      </c>
      <c r="B105" s="18" t="n">
        <v>91</v>
      </c>
      <c r="C105" s="7" t="n">
        <v>1</v>
      </c>
      <c r="D105" s="7" t="s">
        <v>53</v>
      </c>
      <c r="E105" s="7" t="n">
        <v>1</v>
      </c>
    </row>
    <row r="106" spans="1:22">
      <c r="A106" t="s">
        <v>4</v>
      </c>
      <c r="B106" s="4" t="s">
        <v>5</v>
      </c>
      <c r="C106" s="4" t="s">
        <v>13</v>
      </c>
      <c r="D106" s="4" t="s">
        <v>6</v>
      </c>
      <c r="E106" s="4" t="s">
        <v>10</v>
      </c>
    </row>
    <row r="107" spans="1:22">
      <c r="A107" t="n">
        <v>5050</v>
      </c>
      <c r="B107" s="18" t="n">
        <v>91</v>
      </c>
      <c r="C107" s="7" t="n">
        <v>1</v>
      </c>
      <c r="D107" s="7" t="s">
        <v>54</v>
      </c>
      <c r="E107" s="7" t="n">
        <v>1</v>
      </c>
    </row>
    <row r="108" spans="1:22">
      <c r="A108" t="s">
        <v>4</v>
      </c>
      <c r="B108" s="4" t="s">
        <v>5</v>
      </c>
      <c r="C108" s="4" t="s">
        <v>13</v>
      </c>
      <c r="D108" s="4" t="s">
        <v>6</v>
      </c>
      <c r="E108" s="4" t="s">
        <v>10</v>
      </c>
    </row>
    <row r="109" spans="1:22">
      <c r="A109" t="n">
        <v>5067</v>
      </c>
      <c r="B109" s="18" t="n">
        <v>91</v>
      </c>
      <c r="C109" s="7" t="n">
        <v>1</v>
      </c>
      <c r="D109" s="7" t="s">
        <v>55</v>
      </c>
      <c r="E109" s="7" t="n">
        <v>1</v>
      </c>
    </row>
    <row r="110" spans="1:22">
      <c r="A110" t="s">
        <v>4</v>
      </c>
      <c r="B110" s="4" t="s">
        <v>5</v>
      </c>
      <c r="C110" s="4" t="s">
        <v>13</v>
      </c>
      <c r="D110" s="4" t="s">
        <v>10</v>
      </c>
      <c r="E110" s="4" t="s">
        <v>13</v>
      </c>
      <c r="F110" s="4" t="s">
        <v>13</v>
      </c>
      <c r="G110" s="4" t="s">
        <v>10</v>
      </c>
      <c r="H110" s="4" t="s">
        <v>13</v>
      </c>
      <c r="I110" s="4" t="s">
        <v>13</v>
      </c>
      <c r="J110" s="4" t="s">
        <v>13</v>
      </c>
      <c r="K110" s="4" t="s">
        <v>10</v>
      </c>
      <c r="L110" s="4" t="s">
        <v>13</v>
      </c>
      <c r="M110" s="4" t="s">
        <v>13</v>
      </c>
      <c r="N110" s="4" t="s">
        <v>46</v>
      </c>
    </row>
    <row r="111" spans="1:22">
      <c r="A111" t="n">
        <v>5086</v>
      </c>
      <c r="B111" s="13" t="n">
        <v>5</v>
      </c>
      <c r="C111" s="7" t="n">
        <v>30</v>
      </c>
      <c r="D111" s="7" t="n">
        <v>10637</v>
      </c>
      <c r="E111" s="7" t="n">
        <v>8</v>
      </c>
      <c r="F111" s="7" t="n">
        <v>30</v>
      </c>
      <c r="G111" s="7" t="n">
        <v>10224</v>
      </c>
      <c r="H111" s="7" t="n">
        <v>8</v>
      </c>
      <c r="I111" s="7" t="n">
        <v>9</v>
      </c>
      <c r="J111" s="7" t="n">
        <v>30</v>
      </c>
      <c r="K111" s="7" t="n">
        <v>10630</v>
      </c>
      <c r="L111" s="7" t="n">
        <v>9</v>
      </c>
      <c r="M111" s="7" t="n">
        <v>1</v>
      </c>
      <c r="N111" s="14" t="n">
        <f t="normal" ca="1">A157</f>
        <v>0</v>
      </c>
    </row>
    <row r="112" spans="1:22">
      <c r="A112" t="s">
        <v>4</v>
      </c>
      <c r="B112" s="4" t="s">
        <v>5</v>
      </c>
      <c r="C112" s="4" t="s">
        <v>13</v>
      </c>
      <c r="D112" s="4" t="s">
        <v>10</v>
      </c>
      <c r="E112" s="4" t="s">
        <v>13</v>
      </c>
      <c r="F112" s="4" t="s">
        <v>6</v>
      </c>
    </row>
    <row r="113" spans="1:14">
      <c r="A113" t="n">
        <v>5105</v>
      </c>
      <c r="B113" s="19" t="n">
        <v>39</v>
      </c>
      <c r="C113" s="7" t="n">
        <v>10</v>
      </c>
      <c r="D113" s="7" t="n">
        <v>65533</v>
      </c>
      <c r="E113" s="7" t="n">
        <v>222</v>
      </c>
      <c r="F113" s="7" t="s">
        <v>56</v>
      </c>
    </row>
    <row r="114" spans="1:14">
      <c r="A114" t="s">
        <v>4</v>
      </c>
      <c r="B114" s="4" t="s">
        <v>5</v>
      </c>
      <c r="C114" s="4" t="s">
        <v>13</v>
      </c>
      <c r="D114" s="4" t="s">
        <v>13</v>
      </c>
      <c r="E114" s="4" t="s">
        <v>13</v>
      </c>
      <c r="F114" s="4" t="s">
        <v>13</v>
      </c>
    </row>
    <row r="115" spans="1:14">
      <c r="A115" t="n">
        <v>5132</v>
      </c>
      <c r="B115" s="20" t="n">
        <v>14</v>
      </c>
      <c r="C115" s="7" t="n">
        <v>8</v>
      </c>
      <c r="D115" s="7" t="n">
        <v>0</v>
      </c>
      <c r="E115" s="7" t="n">
        <v>0</v>
      </c>
      <c r="F115" s="7" t="n">
        <v>0</v>
      </c>
    </row>
    <row r="116" spans="1:14">
      <c r="A116" t="s">
        <v>4</v>
      </c>
      <c r="B116" s="4" t="s">
        <v>5</v>
      </c>
      <c r="C116" s="4" t="s">
        <v>13</v>
      </c>
      <c r="D116" s="4" t="s">
        <v>10</v>
      </c>
      <c r="E116" s="4" t="s">
        <v>13</v>
      </c>
      <c r="F116" s="4" t="s">
        <v>13</v>
      </c>
      <c r="G116" s="4" t="s">
        <v>46</v>
      </c>
    </row>
    <row r="117" spans="1:14">
      <c r="A117" t="n">
        <v>5137</v>
      </c>
      <c r="B117" s="13" t="n">
        <v>5</v>
      </c>
      <c r="C117" s="7" t="n">
        <v>30</v>
      </c>
      <c r="D117" s="7" t="n">
        <v>10631</v>
      </c>
      <c r="E117" s="7" t="n">
        <v>8</v>
      </c>
      <c r="F117" s="7" t="n">
        <v>1</v>
      </c>
      <c r="G117" s="14" t="n">
        <f t="normal" ca="1">A123</f>
        <v>0</v>
      </c>
    </row>
    <row r="118" spans="1:14">
      <c r="A118" t="s">
        <v>4</v>
      </c>
      <c r="B118" s="4" t="s">
        <v>5</v>
      </c>
      <c r="C118" s="4" t="s">
        <v>13</v>
      </c>
      <c r="D118" s="4" t="s">
        <v>10</v>
      </c>
      <c r="E118" s="4" t="s">
        <v>10</v>
      </c>
      <c r="F118" s="4" t="s">
        <v>10</v>
      </c>
      <c r="G118" s="4" t="s">
        <v>10</v>
      </c>
      <c r="H118" s="4" t="s">
        <v>10</v>
      </c>
      <c r="I118" s="4" t="s">
        <v>6</v>
      </c>
      <c r="J118" s="4" t="s">
        <v>30</v>
      </c>
      <c r="K118" s="4" t="s">
        <v>30</v>
      </c>
      <c r="L118" s="4" t="s">
        <v>30</v>
      </c>
      <c r="M118" s="4" t="s">
        <v>9</v>
      </c>
      <c r="N118" s="4" t="s">
        <v>9</v>
      </c>
      <c r="O118" s="4" t="s">
        <v>30</v>
      </c>
      <c r="P118" s="4" t="s">
        <v>30</v>
      </c>
      <c r="Q118" s="4" t="s">
        <v>30</v>
      </c>
      <c r="R118" s="4" t="s">
        <v>30</v>
      </c>
      <c r="S118" s="4" t="s">
        <v>13</v>
      </c>
    </row>
    <row r="119" spans="1:14">
      <c r="A119" t="n">
        <v>5147</v>
      </c>
      <c r="B119" s="19" t="n">
        <v>39</v>
      </c>
      <c r="C119" s="7" t="n">
        <v>12</v>
      </c>
      <c r="D119" s="7" t="n">
        <v>65533</v>
      </c>
      <c r="E119" s="7" t="n">
        <v>222</v>
      </c>
      <c r="F119" s="7" t="n">
        <v>0</v>
      </c>
      <c r="G119" s="7" t="n">
        <v>65533</v>
      </c>
      <c r="H119" s="7" t="n">
        <v>0</v>
      </c>
      <c r="I119" s="7" t="s">
        <v>12</v>
      </c>
      <c r="J119" s="7" t="n">
        <v>24</v>
      </c>
      <c r="K119" s="7" t="n">
        <v>0</v>
      </c>
      <c r="L119" s="7" t="n">
        <v>-27</v>
      </c>
      <c r="M119" s="7" t="n">
        <v>0</v>
      </c>
      <c r="N119" s="7" t="n">
        <v>0</v>
      </c>
      <c r="O119" s="7" t="n">
        <v>0</v>
      </c>
      <c r="P119" s="7" t="n">
        <v>1</v>
      </c>
      <c r="Q119" s="7" t="n">
        <v>1</v>
      </c>
      <c r="R119" s="7" t="n">
        <v>1</v>
      </c>
      <c r="S119" s="7" t="n">
        <v>122</v>
      </c>
    </row>
    <row r="120" spans="1:14">
      <c r="A120" t="s">
        <v>4</v>
      </c>
      <c r="B120" s="4" t="s">
        <v>5</v>
      </c>
      <c r="C120" s="4" t="s">
        <v>13</v>
      </c>
      <c r="D120" s="4" t="s">
        <v>6</v>
      </c>
      <c r="E120" s="4" t="s">
        <v>10</v>
      </c>
    </row>
    <row r="121" spans="1:14">
      <c r="A121" t="n">
        <v>5197</v>
      </c>
      <c r="B121" s="18" t="n">
        <v>91</v>
      </c>
      <c r="C121" s="7" t="n">
        <v>0</v>
      </c>
      <c r="D121" s="7" t="s">
        <v>50</v>
      </c>
      <c r="E121" s="7" t="n">
        <v>1</v>
      </c>
    </row>
    <row r="122" spans="1:14">
      <c r="A122" t="s">
        <v>4</v>
      </c>
      <c r="B122" s="4" t="s">
        <v>5</v>
      </c>
      <c r="C122" s="4" t="s">
        <v>13</v>
      </c>
      <c r="D122" s="4" t="s">
        <v>10</v>
      </c>
      <c r="E122" s="4" t="s">
        <v>13</v>
      </c>
      <c r="F122" s="4" t="s">
        <v>13</v>
      </c>
      <c r="G122" s="4" t="s">
        <v>46</v>
      </c>
    </row>
    <row r="123" spans="1:14">
      <c r="A123" t="n">
        <v>5214</v>
      </c>
      <c r="B123" s="13" t="n">
        <v>5</v>
      </c>
      <c r="C123" s="7" t="n">
        <v>30</v>
      </c>
      <c r="D123" s="7" t="n">
        <v>10632</v>
      </c>
      <c r="E123" s="7" t="n">
        <v>8</v>
      </c>
      <c r="F123" s="7" t="n">
        <v>1</v>
      </c>
      <c r="G123" s="14" t="n">
        <f t="normal" ca="1">A131</f>
        <v>0</v>
      </c>
    </row>
    <row r="124" spans="1:14">
      <c r="A124" t="s">
        <v>4</v>
      </c>
      <c r="B124" s="4" t="s">
        <v>5</v>
      </c>
      <c r="C124" s="4" t="s">
        <v>13</v>
      </c>
      <c r="D124" s="4" t="s">
        <v>6</v>
      </c>
      <c r="E124" s="4" t="s">
        <v>10</v>
      </c>
    </row>
    <row r="125" spans="1:14">
      <c r="A125" t="n">
        <v>5224</v>
      </c>
      <c r="B125" s="18" t="n">
        <v>91</v>
      </c>
      <c r="C125" s="7" t="n">
        <v>1</v>
      </c>
      <c r="D125" s="7" t="s">
        <v>57</v>
      </c>
      <c r="E125" s="7" t="n">
        <v>1</v>
      </c>
    </row>
    <row r="126" spans="1:14">
      <c r="A126" t="s">
        <v>4</v>
      </c>
      <c r="B126" s="4" t="s">
        <v>5</v>
      </c>
      <c r="C126" s="4" t="s">
        <v>13</v>
      </c>
      <c r="D126" s="4" t="s">
        <v>10</v>
      </c>
      <c r="E126" s="4" t="s">
        <v>10</v>
      </c>
      <c r="F126" s="4" t="s">
        <v>10</v>
      </c>
      <c r="G126" s="4" t="s">
        <v>10</v>
      </c>
      <c r="H126" s="4" t="s">
        <v>10</v>
      </c>
      <c r="I126" s="4" t="s">
        <v>6</v>
      </c>
      <c r="J126" s="4" t="s">
        <v>30</v>
      </c>
      <c r="K126" s="4" t="s">
        <v>30</v>
      </c>
      <c r="L126" s="4" t="s">
        <v>30</v>
      </c>
      <c r="M126" s="4" t="s">
        <v>9</v>
      </c>
      <c r="N126" s="4" t="s">
        <v>9</v>
      </c>
      <c r="O126" s="4" t="s">
        <v>30</v>
      </c>
      <c r="P126" s="4" t="s">
        <v>30</v>
      </c>
      <c r="Q126" s="4" t="s">
        <v>30</v>
      </c>
      <c r="R126" s="4" t="s">
        <v>30</v>
      </c>
      <c r="S126" s="4" t="s">
        <v>13</v>
      </c>
    </row>
    <row r="127" spans="1:14">
      <c r="A127" t="n">
        <v>5241</v>
      </c>
      <c r="B127" s="19" t="n">
        <v>39</v>
      </c>
      <c r="C127" s="7" t="n">
        <v>12</v>
      </c>
      <c r="D127" s="7" t="n">
        <v>65533</v>
      </c>
      <c r="E127" s="7" t="n">
        <v>222</v>
      </c>
      <c r="F127" s="7" t="n">
        <v>0</v>
      </c>
      <c r="G127" s="7" t="n">
        <v>65533</v>
      </c>
      <c r="H127" s="7" t="n">
        <v>0</v>
      </c>
      <c r="I127" s="7" t="s">
        <v>12</v>
      </c>
      <c r="J127" s="7" t="n">
        <v>-20.6399993896484</v>
      </c>
      <c r="K127" s="7" t="n">
        <v>0.100000001490116</v>
      </c>
      <c r="L127" s="7" t="n">
        <v>-30.75</v>
      </c>
      <c r="M127" s="7" t="n">
        <v>0</v>
      </c>
      <c r="N127" s="7" t="n">
        <v>0</v>
      </c>
      <c r="O127" s="7" t="n">
        <v>0</v>
      </c>
      <c r="P127" s="7" t="n">
        <v>1</v>
      </c>
      <c r="Q127" s="7" t="n">
        <v>1</v>
      </c>
      <c r="R127" s="7" t="n">
        <v>1</v>
      </c>
      <c r="S127" s="7" t="n">
        <v>123</v>
      </c>
    </row>
    <row r="128" spans="1:14">
      <c r="A128" t="s">
        <v>4</v>
      </c>
      <c r="B128" s="4" t="s">
        <v>5</v>
      </c>
      <c r="C128" s="4" t="s">
        <v>13</v>
      </c>
      <c r="D128" s="4" t="s">
        <v>6</v>
      </c>
      <c r="E128" s="4" t="s">
        <v>10</v>
      </c>
    </row>
    <row r="129" spans="1:19">
      <c r="A129" t="n">
        <v>5291</v>
      </c>
      <c r="B129" s="18" t="n">
        <v>91</v>
      </c>
      <c r="C129" s="7" t="n">
        <v>0</v>
      </c>
      <c r="D129" s="7" t="s">
        <v>51</v>
      </c>
      <c r="E129" s="7" t="n">
        <v>1</v>
      </c>
    </row>
    <row r="130" spans="1:19">
      <c r="A130" t="s">
        <v>4</v>
      </c>
      <c r="B130" s="4" t="s">
        <v>5</v>
      </c>
      <c r="C130" s="4" t="s">
        <v>13</v>
      </c>
      <c r="D130" s="4" t="s">
        <v>10</v>
      </c>
      <c r="E130" s="4" t="s">
        <v>13</v>
      </c>
      <c r="F130" s="4" t="s">
        <v>13</v>
      </c>
      <c r="G130" s="4" t="s">
        <v>46</v>
      </c>
    </row>
    <row r="131" spans="1:19">
      <c r="A131" t="n">
        <v>5308</v>
      </c>
      <c r="B131" s="13" t="n">
        <v>5</v>
      </c>
      <c r="C131" s="7" t="n">
        <v>30</v>
      </c>
      <c r="D131" s="7" t="n">
        <v>10633</v>
      </c>
      <c r="E131" s="7" t="n">
        <v>8</v>
      </c>
      <c r="F131" s="7" t="n">
        <v>1</v>
      </c>
      <c r="G131" s="14" t="n">
        <f t="normal" ca="1">A137</f>
        <v>0</v>
      </c>
    </row>
    <row r="132" spans="1:19">
      <c r="A132" t="s">
        <v>4</v>
      </c>
      <c r="B132" s="4" t="s">
        <v>5</v>
      </c>
      <c r="C132" s="4" t="s">
        <v>13</v>
      </c>
      <c r="D132" s="4" t="s">
        <v>10</v>
      </c>
      <c r="E132" s="4" t="s">
        <v>10</v>
      </c>
      <c r="F132" s="4" t="s">
        <v>10</v>
      </c>
      <c r="G132" s="4" t="s">
        <v>10</v>
      </c>
      <c r="H132" s="4" t="s">
        <v>10</v>
      </c>
      <c r="I132" s="4" t="s">
        <v>6</v>
      </c>
      <c r="J132" s="4" t="s">
        <v>30</v>
      </c>
      <c r="K132" s="4" t="s">
        <v>30</v>
      </c>
      <c r="L132" s="4" t="s">
        <v>30</v>
      </c>
      <c r="M132" s="4" t="s">
        <v>9</v>
      </c>
      <c r="N132" s="4" t="s">
        <v>9</v>
      </c>
      <c r="O132" s="4" t="s">
        <v>30</v>
      </c>
      <c r="P132" s="4" t="s">
        <v>30</v>
      </c>
      <c r="Q132" s="4" t="s">
        <v>30</v>
      </c>
      <c r="R132" s="4" t="s">
        <v>30</v>
      </c>
      <c r="S132" s="4" t="s">
        <v>13</v>
      </c>
    </row>
    <row r="133" spans="1:19">
      <c r="A133" t="n">
        <v>5318</v>
      </c>
      <c r="B133" s="19" t="n">
        <v>39</v>
      </c>
      <c r="C133" s="7" t="n">
        <v>12</v>
      </c>
      <c r="D133" s="7" t="n">
        <v>65533</v>
      </c>
      <c r="E133" s="7" t="n">
        <v>222</v>
      </c>
      <c r="F133" s="7" t="n">
        <v>0</v>
      </c>
      <c r="G133" s="7" t="n">
        <v>65533</v>
      </c>
      <c r="H133" s="7" t="n">
        <v>0</v>
      </c>
      <c r="I133" s="7" t="s">
        <v>12</v>
      </c>
      <c r="J133" s="7" t="n">
        <v>9.75</v>
      </c>
      <c r="K133" s="7" t="n">
        <v>9.85000038146973</v>
      </c>
      <c r="L133" s="7" t="n">
        <v>18.75</v>
      </c>
      <c r="M133" s="7" t="n">
        <v>0</v>
      </c>
      <c r="N133" s="7" t="n">
        <v>0</v>
      </c>
      <c r="O133" s="7" t="n">
        <v>0</v>
      </c>
      <c r="P133" s="7" t="n">
        <v>1</v>
      </c>
      <c r="Q133" s="7" t="n">
        <v>1</v>
      </c>
      <c r="R133" s="7" t="n">
        <v>1</v>
      </c>
      <c r="S133" s="7" t="n">
        <v>124</v>
      </c>
    </row>
    <row r="134" spans="1:19">
      <c r="A134" t="s">
        <v>4</v>
      </c>
      <c r="B134" s="4" t="s">
        <v>5</v>
      </c>
      <c r="C134" s="4" t="s">
        <v>13</v>
      </c>
      <c r="D134" s="4" t="s">
        <v>6</v>
      </c>
      <c r="E134" s="4" t="s">
        <v>10</v>
      </c>
    </row>
    <row r="135" spans="1:19">
      <c r="A135" t="n">
        <v>5368</v>
      </c>
      <c r="B135" s="18" t="n">
        <v>91</v>
      </c>
      <c r="C135" s="7" t="n">
        <v>0</v>
      </c>
      <c r="D135" s="7" t="s">
        <v>52</v>
      </c>
      <c r="E135" s="7" t="n">
        <v>1</v>
      </c>
    </row>
    <row r="136" spans="1:19">
      <c r="A136" t="s">
        <v>4</v>
      </c>
      <c r="B136" s="4" t="s">
        <v>5</v>
      </c>
      <c r="C136" s="4" t="s">
        <v>13</v>
      </c>
      <c r="D136" s="4" t="s">
        <v>10</v>
      </c>
      <c r="E136" s="4" t="s">
        <v>13</v>
      </c>
      <c r="F136" s="4" t="s">
        <v>13</v>
      </c>
      <c r="G136" s="4" t="s">
        <v>46</v>
      </c>
    </row>
    <row r="137" spans="1:19">
      <c r="A137" t="n">
        <v>5385</v>
      </c>
      <c r="B137" s="13" t="n">
        <v>5</v>
      </c>
      <c r="C137" s="7" t="n">
        <v>30</v>
      </c>
      <c r="D137" s="7" t="n">
        <v>10634</v>
      </c>
      <c r="E137" s="7" t="n">
        <v>8</v>
      </c>
      <c r="F137" s="7" t="n">
        <v>1</v>
      </c>
      <c r="G137" s="14" t="n">
        <f t="normal" ca="1">A143</f>
        <v>0</v>
      </c>
    </row>
    <row r="138" spans="1:19">
      <c r="A138" t="s">
        <v>4</v>
      </c>
      <c r="B138" s="4" t="s">
        <v>5</v>
      </c>
      <c r="C138" s="4" t="s">
        <v>13</v>
      </c>
      <c r="D138" s="4" t="s">
        <v>10</v>
      </c>
      <c r="E138" s="4" t="s">
        <v>10</v>
      </c>
      <c r="F138" s="4" t="s">
        <v>10</v>
      </c>
      <c r="G138" s="4" t="s">
        <v>10</v>
      </c>
      <c r="H138" s="4" t="s">
        <v>10</v>
      </c>
      <c r="I138" s="4" t="s">
        <v>6</v>
      </c>
      <c r="J138" s="4" t="s">
        <v>30</v>
      </c>
      <c r="K138" s="4" t="s">
        <v>30</v>
      </c>
      <c r="L138" s="4" t="s">
        <v>30</v>
      </c>
      <c r="M138" s="4" t="s">
        <v>9</v>
      </c>
      <c r="N138" s="4" t="s">
        <v>9</v>
      </c>
      <c r="O138" s="4" t="s">
        <v>30</v>
      </c>
      <c r="P138" s="4" t="s">
        <v>30</v>
      </c>
      <c r="Q138" s="4" t="s">
        <v>30</v>
      </c>
      <c r="R138" s="4" t="s">
        <v>30</v>
      </c>
      <c r="S138" s="4" t="s">
        <v>13</v>
      </c>
    </row>
    <row r="139" spans="1:19">
      <c r="A139" t="n">
        <v>5395</v>
      </c>
      <c r="B139" s="19" t="n">
        <v>39</v>
      </c>
      <c r="C139" s="7" t="n">
        <v>12</v>
      </c>
      <c r="D139" s="7" t="n">
        <v>65533</v>
      </c>
      <c r="E139" s="7" t="n">
        <v>222</v>
      </c>
      <c r="F139" s="7" t="n">
        <v>0</v>
      </c>
      <c r="G139" s="7" t="n">
        <v>65533</v>
      </c>
      <c r="H139" s="7" t="n">
        <v>0</v>
      </c>
      <c r="I139" s="7" t="s">
        <v>12</v>
      </c>
      <c r="J139" s="7" t="n">
        <v>-17.6000003814697</v>
      </c>
      <c r="K139" s="7" t="n">
        <v>17.6299991607666</v>
      </c>
      <c r="L139" s="7" t="n">
        <v>2.09999990463257</v>
      </c>
      <c r="M139" s="7" t="n">
        <v>0</v>
      </c>
      <c r="N139" s="7" t="n">
        <v>0</v>
      </c>
      <c r="O139" s="7" t="n">
        <v>0</v>
      </c>
      <c r="P139" s="7" t="n">
        <v>1</v>
      </c>
      <c r="Q139" s="7" t="n">
        <v>1</v>
      </c>
      <c r="R139" s="7" t="n">
        <v>1</v>
      </c>
      <c r="S139" s="7" t="n">
        <v>125</v>
      </c>
    </row>
    <row r="140" spans="1:19">
      <c r="A140" t="s">
        <v>4</v>
      </c>
      <c r="B140" s="4" t="s">
        <v>5</v>
      </c>
      <c r="C140" s="4" t="s">
        <v>13</v>
      </c>
      <c r="D140" s="4" t="s">
        <v>6</v>
      </c>
      <c r="E140" s="4" t="s">
        <v>10</v>
      </c>
    </row>
    <row r="141" spans="1:19">
      <c r="A141" t="n">
        <v>5445</v>
      </c>
      <c r="B141" s="18" t="n">
        <v>91</v>
      </c>
      <c r="C141" s="7" t="n">
        <v>0</v>
      </c>
      <c r="D141" s="7" t="s">
        <v>53</v>
      </c>
      <c r="E141" s="7" t="n">
        <v>1</v>
      </c>
    </row>
    <row r="142" spans="1:19">
      <c r="A142" t="s">
        <v>4</v>
      </c>
      <c r="B142" s="4" t="s">
        <v>5</v>
      </c>
      <c r="C142" s="4" t="s">
        <v>13</v>
      </c>
      <c r="D142" s="4" t="s">
        <v>10</v>
      </c>
      <c r="E142" s="4" t="s">
        <v>13</v>
      </c>
      <c r="F142" s="4" t="s">
        <v>13</v>
      </c>
      <c r="G142" s="4" t="s">
        <v>46</v>
      </c>
    </row>
    <row r="143" spans="1:19">
      <c r="A143" t="n">
        <v>5462</v>
      </c>
      <c r="B143" s="13" t="n">
        <v>5</v>
      </c>
      <c r="C143" s="7" t="n">
        <v>30</v>
      </c>
      <c r="D143" s="7" t="n">
        <v>10635</v>
      </c>
      <c r="E143" s="7" t="n">
        <v>8</v>
      </c>
      <c r="F143" s="7" t="n">
        <v>1</v>
      </c>
      <c r="G143" s="14" t="n">
        <f t="normal" ca="1">A149</f>
        <v>0</v>
      </c>
    </row>
    <row r="144" spans="1:19">
      <c r="A144" t="s">
        <v>4</v>
      </c>
      <c r="B144" s="4" t="s">
        <v>5</v>
      </c>
      <c r="C144" s="4" t="s">
        <v>13</v>
      </c>
      <c r="D144" s="4" t="s">
        <v>10</v>
      </c>
      <c r="E144" s="4" t="s">
        <v>10</v>
      </c>
      <c r="F144" s="4" t="s">
        <v>10</v>
      </c>
      <c r="G144" s="4" t="s">
        <v>10</v>
      </c>
      <c r="H144" s="4" t="s">
        <v>10</v>
      </c>
      <c r="I144" s="4" t="s">
        <v>6</v>
      </c>
      <c r="J144" s="4" t="s">
        <v>30</v>
      </c>
      <c r="K144" s="4" t="s">
        <v>30</v>
      </c>
      <c r="L144" s="4" t="s">
        <v>30</v>
      </c>
      <c r="M144" s="4" t="s">
        <v>9</v>
      </c>
      <c r="N144" s="4" t="s">
        <v>9</v>
      </c>
      <c r="O144" s="4" t="s">
        <v>30</v>
      </c>
      <c r="P144" s="4" t="s">
        <v>30</v>
      </c>
      <c r="Q144" s="4" t="s">
        <v>30</v>
      </c>
      <c r="R144" s="4" t="s">
        <v>30</v>
      </c>
      <c r="S144" s="4" t="s">
        <v>13</v>
      </c>
    </row>
    <row r="145" spans="1:19">
      <c r="A145" t="n">
        <v>5472</v>
      </c>
      <c r="B145" s="19" t="n">
        <v>39</v>
      </c>
      <c r="C145" s="7" t="n">
        <v>12</v>
      </c>
      <c r="D145" s="7" t="n">
        <v>65533</v>
      </c>
      <c r="E145" s="7" t="n">
        <v>222</v>
      </c>
      <c r="F145" s="7" t="n">
        <v>0</v>
      </c>
      <c r="G145" s="7" t="n">
        <v>65533</v>
      </c>
      <c r="H145" s="7" t="n">
        <v>0</v>
      </c>
      <c r="I145" s="7" t="s">
        <v>12</v>
      </c>
      <c r="J145" s="7" t="n">
        <v>23.4500007629395</v>
      </c>
      <c r="K145" s="7" t="n">
        <v>24.5</v>
      </c>
      <c r="L145" s="7" t="n">
        <v>6.30000019073486</v>
      </c>
      <c r="M145" s="7" t="n">
        <v>0</v>
      </c>
      <c r="N145" s="7" t="n">
        <v>0</v>
      </c>
      <c r="O145" s="7" t="n">
        <v>0</v>
      </c>
      <c r="P145" s="7" t="n">
        <v>1</v>
      </c>
      <c r="Q145" s="7" t="n">
        <v>1</v>
      </c>
      <c r="R145" s="7" t="n">
        <v>1</v>
      </c>
      <c r="S145" s="7" t="n">
        <v>126</v>
      </c>
    </row>
    <row r="146" spans="1:19">
      <c r="A146" t="s">
        <v>4</v>
      </c>
      <c r="B146" s="4" t="s">
        <v>5</v>
      </c>
      <c r="C146" s="4" t="s">
        <v>13</v>
      </c>
      <c r="D146" s="4" t="s">
        <v>6</v>
      </c>
      <c r="E146" s="4" t="s">
        <v>10</v>
      </c>
    </row>
    <row r="147" spans="1:19">
      <c r="A147" t="n">
        <v>5522</v>
      </c>
      <c r="B147" s="18" t="n">
        <v>91</v>
      </c>
      <c r="C147" s="7" t="n">
        <v>0</v>
      </c>
      <c r="D147" s="7" t="s">
        <v>54</v>
      </c>
      <c r="E147" s="7" t="n">
        <v>1</v>
      </c>
    </row>
    <row r="148" spans="1:19">
      <c r="A148" t="s">
        <v>4</v>
      </c>
      <c r="B148" s="4" t="s">
        <v>5</v>
      </c>
      <c r="C148" s="4" t="s">
        <v>13</v>
      </c>
      <c r="D148" s="4" t="s">
        <v>10</v>
      </c>
      <c r="E148" s="4" t="s">
        <v>13</v>
      </c>
      <c r="F148" s="4" t="s">
        <v>13</v>
      </c>
      <c r="G148" s="4" t="s">
        <v>46</v>
      </c>
    </row>
    <row r="149" spans="1:19">
      <c r="A149" t="n">
        <v>5539</v>
      </c>
      <c r="B149" s="13" t="n">
        <v>5</v>
      </c>
      <c r="C149" s="7" t="n">
        <v>30</v>
      </c>
      <c r="D149" s="7" t="n">
        <v>10636</v>
      </c>
      <c r="E149" s="7" t="n">
        <v>8</v>
      </c>
      <c r="F149" s="7" t="n">
        <v>1</v>
      </c>
      <c r="G149" s="14" t="n">
        <f t="normal" ca="1">A157</f>
        <v>0</v>
      </c>
    </row>
    <row r="150" spans="1:19">
      <c r="A150" t="s">
        <v>4</v>
      </c>
      <c r="B150" s="4" t="s">
        <v>5</v>
      </c>
      <c r="C150" s="4" t="s">
        <v>13</v>
      </c>
      <c r="D150" s="4" t="s">
        <v>6</v>
      </c>
      <c r="E150" s="4" t="s">
        <v>10</v>
      </c>
    </row>
    <row r="151" spans="1:19">
      <c r="A151" t="n">
        <v>5549</v>
      </c>
      <c r="B151" s="17" t="n">
        <v>94</v>
      </c>
      <c r="C151" s="7" t="n">
        <v>1</v>
      </c>
      <c r="D151" s="7" t="s">
        <v>49</v>
      </c>
      <c r="E151" s="7" t="n">
        <v>16</v>
      </c>
    </row>
    <row r="152" spans="1:19">
      <c r="A152" t="s">
        <v>4</v>
      </c>
      <c r="B152" s="4" t="s">
        <v>5</v>
      </c>
      <c r="C152" s="4" t="s">
        <v>13</v>
      </c>
      <c r="D152" s="4" t="s">
        <v>6</v>
      </c>
      <c r="E152" s="4" t="s">
        <v>10</v>
      </c>
    </row>
    <row r="153" spans="1:19">
      <c r="A153" t="n">
        <v>5560</v>
      </c>
      <c r="B153" s="17" t="n">
        <v>94</v>
      </c>
      <c r="C153" s="7" t="n">
        <v>1</v>
      </c>
      <c r="D153" s="7" t="s">
        <v>49</v>
      </c>
      <c r="E153" s="7" t="n">
        <v>512</v>
      </c>
    </row>
    <row r="154" spans="1:19">
      <c r="A154" t="s">
        <v>4</v>
      </c>
      <c r="B154" s="4" t="s">
        <v>5</v>
      </c>
      <c r="C154" s="4" t="s">
        <v>13</v>
      </c>
      <c r="D154" s="4" t="s">
        <v>6</v>
      </c>
      <c r="E154" s="4" t="s">
        <v>10</v>
      </c>
    </row>
    <row r="155" spans="1:19">
      <c r="A155" t="n">
        <v>5571</v>
      </c>
      <c r="B155" s="18" t="n">
        <v>91</v>
      </c>
      <c r="C155" s="7" t="n">
        <v>0</v>
      </c>
      <c r="D155" s="7" t="s">
        <v>55</v>
      </c>
      <c r="E155" s="7" t="n">
        <v>1</v>
      </c>
    </row>
    <row r="156" spans="1:19">
      <c r="A156" t="s">
        <v>4</v>
      </c>
      <c r="B156" s="4" t="s">
        <v>5</v>
      </c>
      <c r="C156" s="4" t="s">
        <v>13</v>
      </c>
      <c r="D156" s="4" t="s">
        <v>6</v>
      </c>
      <c r="E156" s="4" t="s">
        <v>10</v>
      </c>
    </row>
    <row r="157" spans="1:19">
      <c r="A157" t="n">
        <v>5590</v>
      </c>
      <c r="B157" s="18" t="n">
        <v>91</v>
      </c>
      <c r="C157" s="7" t="n">
        <v>1</v>
      </c>
      <c r="D157" s="7" t="s">
        <v>58</v>
      </c>
      <c r="E157" s="7" t="n">
        <v>1</v>
      </c>
    </row>
    <row r="158" spans="1:19">
      <c r="A158" t="s">
        <v>4</v>
      </c>
      <c r="B158" s="4" t="s">
        <v>5</v>
      </c>
      <c r="C158" s="4" t="s">
        <v>13</v>
      </c>
      <c r="D158" s="4" t="s">
        <v>6</v>
      </c>
      <c r="E158" s="4" t="s">
        <v>10</v>
      </c>
    </row>
    <row r="159" spans="1:19">
      <c r="A159" t="n">
        <v>5604</v>
      </c>
      <c r="B159" s="17" t="n">
        <v>94</v>
      </c>
      <c r="C159" s="7" t="n">
        <v>0</v>
      </c>
      <c r="D159" s="7" t="s">
        <v>59</v>
      </c>
      <c r="E159" s="7" t="n">
        <v>16</v>
      </c>
    </row>
    <row r="160" spans="1:19">
      <c r="A160" t="s">
        <v>4</v>
      </c>
      <c r="B160" s="4" t="s">
        <v>5</v>
      </c>
      <c r="C160" s="4" t="s">
        <v>13</v>
      </c>
      <c r="D160" s="4" t="s">
        <v>6</v>
      </c>
      <c r="E160" s="4" t="s">
        <v>10</v>
      </c>
    </row>
    <row r="161" spans="1:19">
      <c r="A161" t="n">
        <v>5615</v>
      </c>
      <c r="B161" s="17" t="n">
        <v>94</v>
      </c>
      <c r="C161" s="7" t="n">
        <v>0</v>
      </c>
      <c r="D161" s="7" t="s">
        <v>59</v>
      </c>
      <c r="E161" s="7" t="n">
        <v>512</v>
      </c>
    </row>
    <row r="162" spans="1:19">
      <c r="A162" t="s">
        <v>4</v>
      </c>
      <c r="B162" s="4" t="s">
        <v>5</v>
      </c>
      <c r="C162" s="4" t="s">
        <v>13</v>
      </c>
      <c r="D162" s="4" t="s">
        <v>10</v>
      </c>
      <c r="E162" s="4" t="s">
        <v>13</v>
      </c>
      <c r="F162" s="4" t="s">
        <v>46</v>
      </c>
    </row>
    <row r="163" spans="1:19">
      <c r="A163" t="n">
        <v>5626</v>
      </c>
      <c r="B163" s="13" t="n">
        <v>5</v>
      </c>
      <c r="C163" s="7" t="n">
        <v>30</v>
      </c>
      <c r="D163" s="7" t="n">
        <v>6400</v>
      </c>
      <c r="E163" s="7" t="n">
        <v>1</v>
      </c>
      <c r="F163" s="14" t="n">
        <f t="normal" ca="1">A171</f>
        <v>0</v>
      </c>
    </row>
    <row r="164" spans="1:19">
      <c r="A164" t="s">
        <v>4</v>
      </c>
      <c r="B164" s="4" t="s">
        <v>5</v>
      </c>
      <c r="C164" s="4" t="s">
        <v>13</v>
      </c>
      <c r="D164" s="4" t="s">
        <v>6</v>
      </c>
      <c r="E164" s="4" t="s">
        <v>10</v>
      </c>
    </row>
    <row r="165" spans="1:19">
      <c r="A165" t="n">
        <v>5635</v>
      </c>
      <c r="B165" s="18" t="n">
        <v>91</v>
      </c>
      <c r="C165" s="7" t="n">
        <v>0</v>
      </c>
      <c r="D165" s="7" t="s">
        <v>58</v>
      </c>
      <c r="E165" s="7" t="n">
        <v>1</v>
      </c>
    </row>
    <row r="166" spans="1:19">
      <c r="A166" t="s">
        <v>4</v>
      </c>
      <c r="B166" s="4" t="s">
        <v>5</v>
      </c>
      <c r="C166" s="4" t="s">
        <v>13</v>
      </c>
      <c r="D166" s="4" t="s">
        <v>6</v>
      </c>
      <c r="E166" s="4" t="s">
        <v>10</v>
      </c>
    </row>
    <row r="167" spans="1:19">
      <c r="A167" t="n">
        <v>5649</v>
      </c>
      <c r="B167" s="17" t="n">
        <v>94</v>
      </c>
      <c r="C167" s="7" t="n">
        <v>1</v>
      </c>
      <c r="D167" s="7" t="s">
        <v>59</v>
      </c>
      <c r="E167" s="7" t="n">
        <v>16</v>
      </c>
    </row>
    <row r="168" spans="1:19">
      <c r="A168" t="s">
        <v>4</v>
      </c>
      <c r="B168" s="4" t="s">
        <v>5</v>
      </c>
      <c r="C168" s="4" t="s">
        <v>13</v>
      </c>
      <c r="D168" s="4" t="s">
        <v>6</v>
      </c>
      <c r="E168" s="4" t="s">
        <v>10</v>
      </c>
    </row>
    <row r="169" spans="1:19">
      <c r="A169" t="n">
        <v>5660</v>
      </c>
      <c r="B169" s="17" t="n">
        <v>94</v>
      </c>
      <c r="C169" s="7" t="n">
        <v>1</v>
      </c>
      <c r="D169" s="7" t="s">
        <v>59</v>
      </c>
      <c r="E169" s="7" t="n">
        <v>512</v>
      </c>
    </row>
    <row r="170" spans="1:19">
      <c r="A170" t="s">
        <v>4</v>
      </c>
      <c r="B170" s="4" t="s">
        <v>5</v>
      </c>
      <c r="C170" s="4" t="s">
        <v>13</v>
      </c>
      <c r="D170" s="4" t="s">
        <v>10</v>
      </c>
      <c r="E170" s="4" t="s">
        <v>13</v>
      </c>
      <c r="F170" s="4" t="s">
        <v>46</v>
      </c>
    </row>
    <row r="171" spans="1:19">
      <c r="A171" t="n">
        <v>5671</v>
      </c>
      <c r="B171" s="13" t="n">
        <v>5</v>
      </c>
      <c r="C171" s="7" t="n">
        <v>30</v>
      </c>
      <c r="D171" s="7" t="n">
        <v>4864</v>
      </c>
      <c r="E171" s="7" t="n">
        <v>1</v>
      </c>
      <c r="F171" s="14" t="n">
        <f t="normal" ca="1">A175</f>
        <v>0</v>
      </c>
    </row>
    <row r="172" spans="1:19">
      <c r="A172" t="s">
        <v>4</v>
      </c>
      <c r="B172" s="4" t="s">
        <v>5</v>
      </c>
      <c r="C172" s="4" t="s">
        <v>13</v>
      </c>
      <c r="D172" s="4" t="s">
        <v>6</v>
      </c>
      <c r="E172" s="4" t="s">
        <v>10</v>
      </c>
    </row>
    <row r="173" spans="1:19">
      <c r="A173" t="n">
        <v>5680</v>
      </c>
      <c r="B173" s="21" t="n">
        <v>62</v>
      </c>
      <c r="C173" s="7" t="n">
        <v>1</v>
      </c>
      <c r="D173" s="7" t="s">
        <v>60</v>
      </c>
      <c r="E173" s="7" t="n">
        <v>1</v>
      </c>
    </row>
    <row r="174" spans="1:19">
      <c r="A174" t="s">
        <v>4</v>
      </c>
      <c r="B174" s="4" t="s">
        <v>5</v>
      </c>
      <c r="C174" s="4" t="s">
        <v>13</v>
      </c>
      <c r="D174" s="4" t="s">
        <v>10</v>
      </c>
      <c r="E174" s="4" t="s">
        <v>13</v>
      </c>
      <c r="F174" s="4" t="s">
        <v>46</v>
      </c>
    </row>
    <row r="175" spans="1:19">
      <c r="A175" t="n">
        <v>5693</v>
      </c>
      <c r="B175" s="13" t="n">
        <v>5</v>
      </c>
      <c r="C175" s="7" t="n">
        <v>30</v>
      </c>
      <c r="D175" s="7" t="n">
        <v>4865</v>
      </c>
      <c r="E175" s="7" t="n">
        <v>1</v>
      </c>
      <c r="F175" s="14" t="n">
        <f t="normal" ca="1">A179</f>
        <v>0</v>
      </c>
    </row>
    <row r="176" spans="1:19">
      <c r="A176" t="s">
        <v>4</v>
      </c>
      <c r="B176" s="4" t="s">
        <v>5</v>
      </c>
      <c r="C176" s="4" t="s">
        <v>13</v>
      </c>
      <c r="D176" s="4" t="s">
        <v>6</v>
      </c>
      <c r="E176" s="4" t="s">
        <v>10</v>
      </c>
    </row>
    <row r="177" spans="1:6">
      <c r="A177" t="n">
        <v>5702</v>
      </c>
      <c r="B177" s="21" t="n">
        <v>62</v>
      </c>
      <c r="C177" s="7" t="n">
        <v>1</v>
      </c>
      <c r="D177" s="7" t="s">
        <v>61</v>
      </c>
      <c r="E177" s="7" t="n">
        <v>1</v>
      </c>
    </row>
    <row r="178" spans="1:6">
      <c r="A178" t="s">
        <v>4</v>
      </c>
      <c r="B178" s="4" t="s">
        <v>5</v>
      </c>
      <c r="C178" s="4" t="s">
        <v>13</v>
      </c>
      <c r="D178" s="4" t="s">
        <v>13</v>
      </c>
      <c r="E178" s="4" t="s">
        <v>13</v>
      </c>
      <c r="F178" s="4" t="s">
        <v>9</v>
      </c>
      <c r="G178" s="4" t="s">
        <v>13</v>
      </c>
      <c r="H178" s="4" t="s">
        <v>13</v>
      </c>
      <c r="I178" s="4" t="s">
        <v>46</v>
      </c>
    </row>
    <row r="179" spans="1:6">
      <c r="A179" t="n">
        <v>5715</v>
      </c>
      <c r="B179" s="13" t="n">
        <v>5</v>
      </c>
      <c r="C179" s="7" t="n">
        <v>35</v>
      </c>
      <c r="D179" s="7" t="n">
        <v>3</v>
      </c>
      <c r="E179" s="7" t="n">
        <v>0</v>
      </c>
      <c r="F179" s="7" t="n">
        <v>0</v>
      </c>
      <c r="G179" s="7" t="n">
        <v>2</v>
      </c>
      <c r="H179" s="7" t="n">
        <v>1</v>
      </c>
      <c r="I179" s="14" t="n">
        <f t="normal" ca="1">A183</f>
        <v>0</v>
      </c>
    </row>
    <row r="180" spans="1:6">
      <c r="A180" t="s">
        <v>4</v>
      </c>
      <c r="B180" s="4" t="s">
        <v>5</v>
      </c>
      <c r="C180" s="4" t="s">
        <v>46</v>
      </c>
    </row>
    <row r="181" spans="1:6">
      <c r="A181" t="n">
        <v>5729</v>
      </c>
      <c r="B181" s="22" t="n">
        <v>3</v>
      </c>
      <c r="C181" s="14" t="n">
        <f t="normal" ca="1">A205</f>
        <v>0</v>
      </c>
    </row>
    <row r="182" spans="1:6">
      <c r="A182" t="s">
        <v>4</v>
      </c>
      <c r="B182" s="4" t="s">
        <v>5</v>
      </c>
      <c r="C182" s="4" t="s">
        <v>13</v>
      </c>
      <c r="D182" s="4" t="s">
        <v>13</v>
      </c>
      <c r="E182" s="4" t="s">
        <v>13</v>
      </c>
      <c r="F182" s="4" t="s">
        <v>9</v>
      </c>
      <c r="G182" s="4" t="s">
        <v>13</v>
      </c>
      <c r="H182" s="4" t="s">
        <v>13</v>
      </c>
      <c r="I182" s="4" t="s">
        <v>46</v>
      </c>
    </row>
    <row r="183" spans="1:6">
      <c r="A183" t="n">
        <v>5734</v>
      </c>
      <c r="B183" s="13" t="n">
        <v>5</v>
      </c>
      <c r="C183" s="7" t="n">
        <v>35</v>
      </c>
      <c r="D183" s="7" t="n">
        <v>3</v>
      </c>
      <c r="E183" s="7" t="n">
        <v>0</v>
      </c>
      <c r="F183" s="7" t="n">
        <v>1</v>
      </c>
      <c r="G183" s="7" t="n">
        <v>2</v>
      </c>
      <c r="H183" s="7" t="n">
        <v>1</v>
      </c>
      <c r="I183" s="14" t="n">
        <f t="normal" ca="1">A187</f>
        <v>0</v>
      </c>
    </row>
    <row r="184" spans="1:6">
      <c r="A184" t="s">
        <v>4</v>
      </c>
      <c r="B184" s="4" t="s">
        <v>5</v>
      </c>
      <c r="C184" s="4" t="s">
        <v>46</v>
      </c>
    </row>
    <row r="185" spans="1:6">
      <c r="A185" t="n">
        <v>5748</v>
      </c>
      <c r="B185" s="22" t="n">
        <v>3</v>
      </c>
      <c r="C185" s="14" t="n">
        <f t="normal" ca="1">A205</f>
        <v>0</v>
      </c>
    </row>
    <row r="186" spans="1:6">
      <c r="A186" t="s">
        <v>4</v>
      </c>
      <c r="B186" s="4" t="s">
        <v>5</v>
      </c>
      <c r="C186" s="4" t="s">
        <v>13</v>
      </c>
      <c r="D186" s="4" t="s">
        <v>13</v>
      </c>
      <c r="E186" s="4" t="s">
        <v>13</v>
      </c>
      <c r="F186" s="4" t="s">
        <v>9</v>
      </c>
      <c r="G186" s="4" t="s">
        <v>13</v>
      </c>
      <c r="H186" s="4" t="s">
        <v>13</v>
      </c>
      <c r="I186" s="4" t="s">
        <v>46</v>
      </c>
    </row>
    <row r="187" spans="1:6">
      <c r="A187" t="n">
        <v>5753</v>
      </c>
      <c r="B187" s="13" t="n">
        <v>5</v>
      </c>
      <c r="C187" s="7" t="n">
        <v>35</v>
      </c>
      <c r="D187" s="7" t="n">
        <v>3</v>
      </c>
      <c r="E187" s="7" t="n">
        <v>0</v>
      </c>
      <c r="F187" s="7" t="n">
        <v>2</v>
      </c>
      <c r="G187" s="7" t="n">
        <v>2</v>
      </c>
      <c r="H187" s="7" t="n">
        <v>1</v>
      </c>
      <c r="I187" s="14" t="n">
        <f t="normal" ca="1">A191</f>
        <v>0</v>
      </c>
    </row>
    <row r="188" spans="1:6">
      <c r="A188" t="s">
        <v>4</v>
      </c>
      <c r="B188" s="4" t="s">
        <v>5</v>
      </c>
      <c r="C188" s="4" t="s">
        <v>46</v>
      </c>
    </row>
    <row r="189" spans="1:6">
      <c r="A189" t="n">
        <v>5767</v>
      </c>
      <c r="B189" s="22" t="n">
        <v>3</v>
      </c>
      <c r="C189" s="14" t="n">
        <f t="normal" ca="1">A205</f>
        <v>0</v>
      </c>
    </row>
    <row r="190" spans="1:6">
      <c r="A190" t="s">
        <v>4</v>
      </c>
      <c r="B190" s="4" t="s">
        <v>5</v>
      </c>
      <c r="C190" s="4" t="s">
        <v>13</v>
      </c>
      <c r="D190" s="4" t="s">
        <v>13</v>
      </c>
      <c r="E190" s="4" t="s">
        <v>13</v>
      </c>
      <c r="F190" s="4" t="s">
        <v>9</v>
      </c>
      <c r="G190" s="4" t="s">
        <v>13</v>
      </c>
      <c r="H190" s="4" t="s">
        <v>13</v>
      </c>
      <c r="I190" s="4" t="s">
        <v>46</v>
      </c>
    </row>
    <row r="191" spans="1:6">
      <c r="A191" t="n">
        <v>5772</v>
      </c>
      <c r="B191" s="13" t="n">
        <v>5</v>
      </c>
      <c r="C191" s="7" t="n">
        <v>35</v>
      </c>
      <c r="D191" s="7" t="n">
        <v>3</v>
      </c>
      <c r="E191" s="7" t="n">
        <v>0</v>
      </c>
      <c r="F191" s="7" t="n">
        <v>3</v>
      </c>
      <c r="G191" s="7" t="n">
        <v>2</v>
      </c>
      <c r="H191" s="7" t="n">
        <v>1</v>
      </c>
      <c r="I191" s="14" t="n">
        <f t="normal" ca="1">A195</f>
        <v>0</v>
      </c>
    </row>
    <row r="192" spans="1:6">
      <c r="A192" t="s">
        <v>4</v>
      </c>
      <c r="B192" s="4" t="s">
        <v>5</v>
      </c>
      <c r="C192" s="4" t="s">
        <v>46</v>
      </c>
    </row>
    <row r="193" spans="1:9">
      <c r="A193" t="n">
        <v>5786</v>
      </c>
      <c r="B193" s="22" t="n">
        <v>3</v>
      </c>
      <c r="C193" s="14" t="n">
        <f t="normal" ca="1">A205</f>
        <v>0</v>
      </c>
    </row>
    <row r="194" spans="1:9">
      <c r="A194" t="s">
        <v>4</v>
      </c>
      <c r="B194" s="4" t="s">
        <v>5</v>
      </c>
      <c r="C194" s="4" t="s">
        <v>13</v>
      </c>
      <c r="D194" s="4" t="s">
        <v>13</v>
      </c>
      <c r="E194" s="4" t="s">
        <v>13</v>
      </c>
      <c r="F194" s="4" t="s">
        <v>9</v>
      </c>
      <c r="G194" s="4" t="s">
        <v>13</v>
      </c>
      <c r="H194" s="4" t="s">
        <v>13</v>
      </c>
      <c r="I194" s="4" t="s">
        <v>46</v>
      </c>
    </row>
    <row r="195" spans="1:9">
      <c r="A195" t="n">
        <v>5791</v>
      </c>
      <c r="B195" s="13" t="n">
        <v>5</v>
      </c>
      <c r="C195" s="7" t="n">
        <v>35</v>
      </c>
      <c r="D195" s="7" t="n">
        <v>3</v>
      </c>
      <c r="E195" s="7" t="n">
        <v>0</v>
      </c>
      <c r="F195" s="7" t="n">
        <v>4</v>
      </c>
      <c r="G195" s="7" t="n">
        <v>2</v>
      </c>
      <c r="H195" s="7" t="n">
        <v>1</v>
      </c>
      <c r="I195" s="14" t="n">
        <f t="normal" ca="1">A199</f>
        <v>0</v>
      </c>
    </row>
    <row r="196" spans="1:9">
      <c r="A196" t="s">
        <v>4</v>
      </c>
      <c r="B196" s="4" t="s">
        <v>5</v>
      </c>
      <c r="C196" s="4" t="s">
        <v>46</v>
      </c>
    </row>
    <row r="197" spans="1:9">
      <c r="A197" t="n">
        <v>5805</v>
      </c>
      <c r="B197" s="22" t="n">
        <v>3</v>
      </c>
      <c r="C197" s="14" t="n">
        <f t="normal" ca="1">A205</f>
        <v>0</v>
      </c>
    </row>
    <row r="198" spans="1:9">
      <c r="A198" t="s">
        <v>4</v>
      </c>
      <c r="B198" s="4" t="s">
        <v>5</v>
      </c>
      <c r="C198" s="4" t="s">
        <v>13</v>
      </c>
      <c r="D198" s="4" t="s">
        <v>13</v>
      </c>
      <c r="E198" s="4" t="s">
        <v>13</v>
      </c>
      <c r="F198" s="4" t="s">
        <v>9</v>
      </c>
      <c r="G198" s="4" t="s">
        <v>13</v>
      </c>
      <c r="H198" s="4" t="s">
        <v>13</v>
      </c>
      <c r="I198" s="4" t="s">
        <v>46</v>
      </c>
    </row>
    <row r="199" spans="1:9">
      <c r="A199" t="n">
        <v>5810</v>
      </c>
      <c r="B199" s="13" t="n">
        <v>5</v>
      </c>
      <c r="C199" s="7" t="n">
        <v>35</v>
      </c>
      <c r="D199" s="7" t="n">
        <v>3</v>
      </c>
      <c r="E199" s="7" t="n">
        <v>0</v>
      </c>
      <c r="F199" s="7" t="n">
        <v>5</v>
      </c>
      <c r="G199" s="7" t="n">
        <v>2</v>
      </c>
      <c r="H199" s="7" t="n">
        <v>1</v>
      </c>
      <c r="I199" s="14" t="n">
        <f t="normal" ca="1">A203</f>
        <v>0</v>
      </c>
    </row>
    <row r="200" spans="1:9">
      <c r="A200" t="s">
        <v>4</v>
      </c>
      <c r="B200" s="4" t="s">
        <v>5</v>
      </c>
      <c r="C200" s="4" t="s">
        <v>46</v>
      </c>
    </row>
    <row r="201" spans="1:9">
      <c r="A201" t="n">
        <v>5824</v>
      </c>
      <c r="B201" s="22" t="n">
        <v>3</v>
      </c>
      <c r="C201" s="14" t="n">
        <f t="normal" ca="1">A205</f>
        <v>0</v>
      </c>
    </row>
    <row r="202" spans="1:9">
      <c r="A202" t="s">
        <v>4</v>
      </c>
      <c r="B202" s="4" t="s">
        <v>5</v>
      </c>
      <c r="C202" s="4" t="s">
        <v>13</v>
      </c>
      <c r="D202" s="4" t="s">
        <v>13</v>
      </c>
      <c r="E202" s="4" t="s">
        <v>13</v>
      </c>
      <c r="F202" s="4" t="s">
        <v>9</v>
      </c>
      <c r="G202" s="4" t="s">
        <v>13</v>
      </c>
      <c r="H202" s="4" t="s">
        <v>13</v>
      </c>
      <c r="I202" s="4" t="s">
        <v>46</v>
      </c>
    </row>
    <row r="203" spans="1:9">
      <c r="A203" t="n">
        <v>5829</v>
      </c>
      <c r="B203" s="13" t="n">
        <v>5</v>
      </c>
      <c r="C203" s="7" t="n">
        <v>35</v>
      </c>
      <c r="D203" s="7" t="n">
        <v>3</v>
      </c>
      <c r="E203" s="7" t="n">
        <v>0</v>
      </c>
      <c r="F203" s="7" t="n">
        <v>6</v>
      </c>
      <c r="G203" s="7" t="n">
        <v>2</v>
      </c>
      <c r="H203" s="7" t="n">
        <v>1</v>
      </c>
      <c r="I203" s="14" t="n">
        <f t="normal" ca="1">A205</f>
        <v>0</v>
      </c>
    </row>
    <row r="204" spans="1:9">
      <c r="A204" t="s">
        <v>4</v>
      </c>
      <c r="B204" s="4" t="s">
        <v>5</v>
      </c>
    </row>
    <row r="205" spans="1:9">
      <c r="A205" t="n">
        <v>5843</v>
      </c>
      <c r="B205" s="5" t="n">
        <v>1</v>
      </c>
    </row>
    <row r="206" spans="1:9" s="3" customFormat="1" customHeight="0">
      <c r="A206" s="3" t="s">
        <v>2</v>
      </c>
      <c r="B206" s="3" t="s">
        <v>62</v>
      </c>
    </row>
    <row r="207" spans="1:9">
      <c r="A207" t="s">
        <v>4</v>
      </c>
      <c r="B207" s="4" t="s">
        <v>5</v>
      </c>
      <c r="C207" s="4" t="s">
        <v>13</v>
      </c>
      <c r="D207" s="4" t="s">
        <v>6</v>
      </c>
    </row>
    <row r="208" spans="1:9">
      <c r="A208" t="n">
        <v>5844</v>
      </c>
      <c r="B208" s="8" t="n">
        <v>2</v>
      </c>
      <c r="C208" s="7" t="n">
        <v>11</v>
      </c>
      <c r="D208" s="7" t="s">
        <v>63</v>
      </c>
    </row>
    <row r="209" spans="1:9">
      <c r="A209" t="s">
        <v>4</v>
      </c>
      <c r="B209" s="4" t="s">
        <v>5</v>
      </c>
      <c r="C209" s="4" t="s">
        <v>13</v>
      </c>
      <c r="D209" s="4" t="s">
        <v>13</v>
      </c>
    </row>
    <row r="210" spans="1:9">
      <c r="A210" t="n">
        <v>5856</v>
      </c>
      <c r="B210" s="9" t="n">
        <v>162</v>
      </c>
      <c r="C210" s="7" t="n">
        <v>0</v>
      </c>
      <c r="D210" s="7" t="n">
        <v>1</v>
      </c>
    </row>
    <row r="211" spans="1:9">
      <c r="A211" t="s">
        <v>4</v>
      </c>
      <c r="B211" s="4" t="s">
        <v>5</v>
      </c>
    </row>
    <row r="212" spans="1:9">
      <c r="A212" t="n">
        <v>5859</v>
      </c>
      <c r="B212" s="5" t="n">
        <v>1</v>
      </c>
    </row>
    <row r="213" spans="1:9" s="3" customFormat="1" customHeight="0">
      <c r="A213" s="3" t="s">
        <v>2</v>
      </c>
      <c r="B213" s="3" t="s">
        <v>64</v>
      </c>
    </row>
    <row r="214" spans="1:9">
      <c r="A214" t="s">
        <v>4</v>
      </c>
      <c r="B214" s="4" t="s">
        <v>5</v>
      </c>
      <c r="C214" s="4" t="s">
        <v>13</v>
      </c>
      <c r="D214" s="4" t="s">
        <v>10</v>
      </c>
    </row>
    <row r="215" spans="1:9">
      <c r="A215" t="n">
        <v>5860</v>
      </c>
      <c r="B215" s="23" t="n">
        <v>22</v>
      </c>
      <c r="C215" s="7" t="n">
        <v>20</v>
      </c>
      <c r="D215" s="7" t="n">
        <v>0</v>
      </c>
    </row>
    <row r="216" spans="1:9">
      <c r="A216" t="s">
        <v>4</v>
      </c>
      <c r="B216" s="4" t="s">
        <v>5</v>
      </c>
      <c r="C216" s="4" t="s">
        <v>13</v>
      </c>
      <c r="D216" s="4" t="s">
        <v>10</v>
      </c>
      <c r="E216" s="4" t="s">
        <v>9</v>
      </c>
    </row>
    <row r="217" spans="1:9">
      <c r="A217" t="n">
        <v>5864</v>
      </c>
      <c r="B217" s="24" t="n">
        <v>101</v>
      </c>
      <c r="C217" s="7" t="n">
        <v>7</v>
      </c>
      <c r="D217" s="7" t="n">
        <v>241</v>
      </c>
      <c r="E217" s="7" t="n">
        <v>100</v>
      </c>
    </row>
    <row r="218" spans="1:9">
      <c r="A218" t="s">
        <v>4</v>
      </c>
      <c r="B218" s="4" t="s">
        <v>5</v>
      </c>
      <c r="C218" s="4" t="s">
        <v>13</v>
      </c>
      <c r="D218" s="4" t="s">
        <v>10</v>
      </c>
      <c r="E218" s="4" t="s">
        <v>9</v>
      </c>
    </row>
    <row r="219" spans="1:9">
      <c r="A219" t="n">
        <v>5872</v>
      </c>
      <c r="B219" s="24" t="n">
        <v>101</v>
      </c>
      <c r="C219" s="7" t="n">
        <v>7</v>
      </c>
      <c r="D219" s="7" t="n">
        <v>242</v>
      </c>
      <c r="E219" s="7" t="n">
        <v>100</v>
      </c>
    </row>
    <row r="220" spans="1:9">
      <c r="A220" t="s">
        <v>4</v>
      </c>
      <c r="B220" s="4" t="s">
        <v>5</v>
      </c>
      <c r="C220" s="4" t="s">
        <v>13</v>
      </c>
      <c r="D220" s="4" t="s">
        <v>10</v>
      </c>
      <c r="E220" s="4" t="s">
        <v>9</v>
      </c>
    </row>
    <row r="221" spans="1:9">
      <c r="A221" t="n">
        <v>5880</v>
      </c>
      <c r="B221" s="24" t="n">
        <v>101</v>
      </c>
      <c r="C221" s="7" t="n">
        <v>7</v>
      </c>
      <c r="D221" s="7" t="n">
        <v>243</v>
      </c>
      <c r="E221" s="7" t="n">
        <v>100</v>
      </c>
    </row>
    <row r="222" spans="1:9">
      <c r="A222" t="s">
        <v>4</v>
      </c>
      <c r="B222" s="4" t="s">
        <v>5</v>
      </c>
      <c r="C222" s="4" t="s">
        <v>13</v>
      </c>
      <c r="D222" s="4" t="s">
        <v>10</v>
      </c>
      <c r="E222" s="4" t="s">
        <v>9</v>
      </c>
    </row>
    <row r="223" spans="1:9">
      <c r="A223" t="n">
        <v>5888</v>
      </c>
      <c r="B223" s="24" t="n">
        <v>101</v>
      </c>
      <c r="C223" s="7" t="n">
        <v>7</v>
      </c>
      <c r="D223" s="7" t="n">
        <v>244</v>
      </c>
      <c r="E223" s="7" t="n">
        <v>100</v>
      </c>
    </row>
    <row r="224" spans="1:9">
      <c r="A224" t="s">
        <v>4</v>
      </c>
      <c r="B224" s="4" t="s">
        <v>5</v>
      </c>
      <c r="C224" s="4" t="s">
        <v>13</v>
      </c>
      <c r="D224" s="4" t="s">
        <v>10</v>
      </c>
      <c r="E224" s="4" t="s">
        <v>9</v>
      </c>
    </row>
    <row r="225" spans="1:5">
      <c r="A225" t="n">
        <v>5896</v>
      </c>
      <c r="B225" s="24" t="n">
        <v>101</v>
      </c>
      <c r="C225" s="7" t="n">
        <v>7</v>
      </c>
      <c r="D225" s="7" t="n">
        <v>245</v>
      </c>
      <c r="E225" s="7" t="n">
        <v>100</v>
      </c>
    </row>
    <row r="226" spans="1:5">
      <c r="A226" t="s">
        <v>4</v>
      </c>
      <c r="B226" s="4" t="s">
        <v>5</v>
      </c>
      <c r="C226" s="4" t="s">
        <v>13</v>
      </c>
      <c r="D226" s="4" t="s">
        <v>10</v>
      </c>
      <c r="E226" s="4" t="s">
        <v>9</v>
      </c>
    </row>
    <row r="227" spans="1:5">
      <c r="A227" t="n">
        <v>5904</v>
      </c>
      <c r="B227" s="24" t="n">
        <v>101</v>
      </c>
      <c r="C227" s="7" t="n">
        <v>7</v>
      </c>
      <c r="D227" s="7" t="n">
        <v>246</v>
      </c>
      <c r="E227" s="7" t="n">
        <v>100</v>
      </c>
    </row>
    <row r="228" spans="1:5">
      <c r="A228" t="s">
        <v>4</v>
      </c>
      <c r="B228" s="4" t="s">
        <v>5</v>
      </c>
      <c r="C228" s="4" t="s">
        <v>13</v>
      </c>
      <c r="D228" s="4" t="s">
        <v>10</v>
      </c>
      <c r="E228" s="4" t="s">
        <v>9</v>
      </c>
    </row>
    <row r="229" spans="1:5">
      <c r="A229" t="n">
        <v>5912</v>
      </c>
      <c r="B229" s="24" t="n">
        <v>101</v>
      </c>
      <c r="C229" s="7" t="n">
        <v>7</v>
      </c>
      <c r="D229" s="7" t="n">
        <v>247</v>
      </c>
      <c r="E229" s="7" t="n">
        <v>100</v>
      </c>
    </row>
    <row r="230" spans="1:5">
      <c r="A230" t="s">
        <v>4</v>
      </c>
      <c r="B230" s="4" t="s">
        <v>5</v>
      </c>
      <c r="C230" s="4" t="s">
        <v>13</v>
      </c>
      <c r="D230" s="4" t="s">
        <v>13</v>
      </c>
    </row>
    <row r="231" spans="1:5">
      <c r="A231" t="n">
        <v>5920</v>
      </c>
      <c r="B231" s="11" t="n">
        <v>74</v>
      </c>
      <c r="C231" s="7" t="n">
        <v>14</v>
      </c>
      <c r="D231" s="7" t="n">
        <v>0</v>
      </c>
    </row>
    <row r="232" spans="1:5">
      <c r="A232" t="s">
        <v>4</v>
      </c>
      <c r="B232" s="4" t="s">
        <v>5</v>
      </c>
      <c r="C232" s="4" t="s">
        <v>10</v>
      </c>
    </row>
    <row r="233" spans="1:5">
      <c r="A233" t="n">
        <v>5923</v>
      </c>
      <c r="B233" s="25" t="n">
        <v>16</v>
      </c>
      <c r="C233" s="7" t="n">
        <v>1000</v>
      </c>
    </row>
    <row r="234" spans="1:5">
      <c r="A234" t="s">
        <v>4</v>
      </c>
      <c r="B234" s="4" t="s">
        <v>5</v>
      </c>
      <c r="C234" s="4" t="s">
        <v>13</v>
      </c>
      <c r="D234" s="4" t="s">
        <v>10</v>
      </c>
      <c r="E234" s="4" t="s">
        <v>30</v>
      </c>
      <c r="F234" s="4" t="s">
        <v>10</v>
      </c>
      <c r="G234" s="4" t="s">
        <v>9</v>
      </c>
      <c r="H234" s="4" t="s">
        <v>9</v>
      </c>
      <c r="I234" s="4" t="s">
        <v>10</v>
      </c>
      <c r="J234" s="4" t="s">
        <v>10</v>
      </c>
      <c r="K234" s="4" t="s">
        <v>9</v>
      </c>
      <c r="L234" s="4" t="s">
        <v>9</v>
      </c>
      <c r="M234" s="4" t="s">
        <v>9</v>
      </c>
      <c r="N234" s="4" t="s">
        <v>9</v>
      </c>
      <c r="O234" s="4" t="s">
        <v>6</v>
      </c>
    </row>
    <row r="235" spans="1:5">
      <c r="A235" t="n">
        <v>5926</v>
      </c>
      <c r="B235" s="26" t="n">
        <v>50</v>
      </c>
      <c r="C235" s="7" t="n">
        <v>0</v>
      </c>
      <c r="D235" s="7" t="n">
        <v>12010</v>
      </c>
      <c r="E235" s="7" t="n">
        <v>1</v>
      </c>
      <c r="F235" s="7" t="n">
        <v>0</v>
      </c>
      <c r="G235" s="7" t="n">
        <v>0</v>
      </c>
      <c r="H235" s="7" t="n">
        <v>0</v>
      </c>
      <c r="I235" s="7" t="n">
        <v>0</v>
      </c>
      <c r="J235" s="7" t="n">
        <v>65533</v>
      </c>
      <c r="K235" s="7" t="n">
        <v>0</v>
      </c>
      <c r="L235" s="7" t="n">
        <v>0</v>
      </c>
      <c r="M235" s="7" t="n">
        <v>0</v>
      </c>
      <c r="N235" s="7" t="n">
        <v>0</v>
      </c>
      <c r="O235" s="7" t="s">
        <v>12</v>
      </c>
    </row>
    <row r="236" spans="1:5">
      <c r="A236" t="s">
        <v>4</v>
      </c>
      <c r="B236" s="4" t="s">
        <v>5</v>
      </c>
      <c r="C236" s="4" t="s">
        <v>13</v>
      </c>
      <c r="D236" s="4" t="s">
        <v>10</v>
      </c>
      <c r="E236" s="4" t="s">
        <v>10</v>
      </c>
      <c r="F236" s="4" t="s">
        <v>10</v>
      </c>
      <c r="G236" s="4" t="s">
        <v>10</v>
      </c>
      <c r="H236" s="4" t="s">
        <v>13</v>
      </c>
    </row>
    <row r="237" spans="1:5">
      <c r="A237" t="n">
        <v>5965</v>
      </c>
      <c r="B237" s="27" t="n">
        <v>25</v>
      </c>
      <c r="C237" s="7" t="n">
        <v>5</v>
      </c>
      <c r="D237" s="7" t="n">
        <v>65535</v>
      </c>
      <c r="E237" s="7" t="n">
        <v>65535</v>
      </c>
      <c r="F237" s="7" t="n">
        <v>65535</v>
      </c>
      <c r="G237" s="7" t="n">
        <v>65535</v>
      </c>
      <c r="H237" s="7" t="n">
        <v>0</v>
      </c>
    </row>
    <row r="238" spans="1:5">
      <c r="A238" t="s">
        <v>4</v>
      </c>
      <c r="B238" s="4" t="s">
        <v>5</v>
      </c>
      <c r="C238" s="4" t="s">
        <v>10</v>
      </c>
      <c r="D238" s="4" t="s">
        <v>13</v>
      </c>
      <c r="E238" s="4" t="s">
        <v>13</v>
      </c>
      <c r="F238" s="4" t="s">
        <v>65</v>
      </c>
      <c r="G238" s="4" t="s">
        <v>13</v>
      </c>
      <c r="H238" s="4" t="s">
        <v>13</v>
      </c>
    </row>
    <row r="239" spans="1:5">
      <c r="A239" t="n">
        <v>5976</v>
      </c>
      <c r="B239" s="28" t="n">
        <v>24</v>
      </c>
      <c r="C239" s="7" t="n">
        <v>65534</v>
      </c>
      <c r="D239" s="7" t="n">
        <v>6</v>
      </c>
      <c r="E239" s="7" t="n">
        <v>12</v>
      </c>
      <c r="F239" s="7" t="s">
        <v>66</v>
      </c>
      <c r="G239" s="7" t="n">
        <v>2</v>
      </c>
      <c r="H239" s="7" t="n">
        <v>0</v>
      </c>
    </row>
    <row r="240" spans="1:5">
      <c r="A240" t="s">
        <v>4</v>
      </c>
      <c r="B240" s="4" t="s">
        <v>5</v>
      </c>
    </row>
    <row r="241" spans="1:15">
      <c r="A241" t="n">
        <v>6187</v>
      </c>
      <c r="B241" s="29" t="n">
        <v>28</v>
      </c>
    </row>
    <row r="242" spans="1:15">
      <c r="A242" t="s">
        <v>4</v>
      </c>
      <c r="B242" s="4" t="s">
        <v>5</v>
      </c>
      <c r="C242" s="4" t="s">
        <v>13</v>
      </c>
    </row>
    <row r="243" spans="1:15">
      <c r="A243" t="n">
        <v>6188</v>
      </c>
      <c r="B243" s="30" t="n">
        <v>27</v>
      </c>
      <c r="C243" s="7" t="n">
        <v>0</v>
      </c>
    </row>
    <row r="244" spans="1:15">
      <c r="A244" t="s">
        <v>4</v>
      </c>
      <c r="B244" s="4" t="s">
        <v>5</v>
      </c>
      <c r="C244" s="4" t="s">
        <v>13</v>
      </c>
      <c r="D244" s="4" t="s">
        <v>6</v>
      </c>
    </row>
    <row r="245" spans="1:15">
      <c r="A245" t="n">
        <v>6190</v>
      </c>
      <c r="B245" s="8" t="n">
        <v>2</v>
      </c>
      <c r="C245" s="7" t="n">
        <v>10</v>
      </c>
      <c r="D245" s="7" t="s">
        <v>67</v>
      </c>
    </row>
    <row r="246" spans="1:15">
      <c r="A246" t="s">
        <v>4</v>
      </c>
      <c r="B246" s="4" t="s">
        <v>5</v>
      </c>
      <c r="C246" s="4" t="s">
        <v>10</v>
      </c>
    </row>
    <row r="247" spans="1:15">
      <c r="A247" t="n">
        <v>6213</v>
      </c>
      <c r="B247" s="25" t="n">
        <v>16</v>
      </c>
      <c r="C247" s="7" t="n">
        <v>0</v>
      </c>
    </row>
    <row r="248" spans="1:15">
      <c r="A248" t="s">
        <v>4</v>
      </c>
      <c r="B248" s="4" t="s">
        <v>5</v>
      </c>
      <c r="C248" s="4" t="s">
        <v>13</v>
      </c>
      <c r="D248" s="4" t="s">
        <v>6</v>
      </c>
    </row>
    <row r="249" spans="1:15">
      <c r="A249" t="n">
        <v>6216</v>
      </c>
      <c r="B249" s="8" t="n">
        <v>2</v>
      </c>
      <c r="C249" s="7" t="n">
        <v>10</v>
      </c>
      <c r="D249" s="7" t="s">
        <v>68</v>
      </c>
    </row>
    <row r="250" spans="1:15">
      <c r="A250" t="s">
        <v>4</v>
      </c>
      <c r="B250" s="4" t="s">
        <v>5</v>
      </c>
      <c r="C250" s="4" t="s">
        <v>10</v>
      </c>
    </row>
    <row r="251" spans="1:15">
      <c r="A251" t="n">
        <v>6234</v>
      </c>
      <c r="B251" s="25" t="n">
        <v>16</v>
      </c>
      <c r="C251" s="7" t="n">
        <v>0</v>
      </c>
    </row>
    <row r="252" spans="1:15">
      <c r="A252" t="s">
        <v>4</v>
      </c>
      <c r="B252" s="4" t="s">
        <v>5</v>
      </c>
      <c r="C252" s="4" t="s">
        <v>13</v>
      </c>
      <c r="D252" s="4" t="s">
        <v>6</v>
      </c>
    </row>
    <row r="253" spans="1:15">
      <c r="A253" t="n">
        <v>6237</v>
      </c>
      <c r="B253" s="8" t="n">
        <v>2</v>
      </c>
      <c r="C253" s="7" t="n">
        <v>10</v>
      </c>
      <c r="D253" s="7" t="s">
        <v>69</v>
      </c>
    </row>
    <row r="254" spans="1:15">
      <c r="A254" t="s">
        <v>4</v>
      </c>
      <c r="B254" s="4" t="s">
        <v>5</v>
      </c>
      <c r="C254" s="4" t="s">
        <v>10</v>
      </c>
    </row>
    <row r="255" spans="1:15">
      <c r="A255" t="n">
        <v>6256</v>
      </c>
      <c r="B255" s="25" t="n">
        <v>16</v>
      </c>
      <c r="C255" s="7" t="n">
        <v>0</v>
      </c>
    </row>
    <row r="256" spans="1:15">
      <c r="A256" t="s">
        <v>4</v>
      </c>
      <c r="B256" s="4" t="s">
        <v>5</v>
      </c>
      <c r="C256" s="4" t="s">
        <v>13</v>
      </c>
    </row>
    <row r="257" spans="1:4">
      <c r="A257" t="n">
        <v>6259</v>
      </c>
      <c r="B257" s="31" t="n">
        <v>23</v>
      </c>
      <c r="C257" s="7" t="n">
        <v>20</v>
      </c>
    </row>
    <row r="258" spans="1:4">
      <c r="A258" t="s">
        <v>4</v>
      </c>
      <c r="B258" s="4" t="s">
        <v>5</v>
      </c>
    </row>
    <row r="259" spans="1:4">
      <c r="A259" t="n">
        <v>6261</v>
      </c>
      <c r="B259" s="5" t="n">
        <v>1</v>
      </c>
    </row>
    <row r="260" spans="1:4" s="3" customFormat="1" customHeight="0">
      <c r="A260" s="3" t="s">
        <v>2</v>
      </c>
      <c r="B260" s="3" t="s">
        <v>70</v>
      </c>
    </row>
    <row r="261" spans="1:4">
      <c r="A261" t="s">
        <v>4</v>
      </c>
      <c r="B261" s="4" t="s">
        <v>5</v>
      </c>
      <c r="C261" s="4" t="s">
        <v>13</v>
      </c>
      <c r="D261" s="4" t="s">
        <v>10</v>
      </c>
    </row>
    <row r="262" spans="1:4">
      <c r="A262" t="n">
        <v>6264</v>
      </c>
      <c r="B262" s="23" t="n">
        <v>22</v>
      </c>
      <c r="C262" s="7" t="n">
        <v>20</v>
      </c>
      <c r="D262" s="7" t="n">
        <v>0</v>
      </c>
    </row>
    <row r="263" spans="1:4">
      <c r="A263" t="s">
        <v>4</v>
      </c>
      <c r="B263" s="4" t="s">
        <v>5</v>
      </c>
      <c r="C263" s="4" t="s">
        <v>10</v>
      </c>
      <c r="D263" s="4" t="s">
        <v>10</v>
      </c>
      <c r="E263" s="4" t="s">
        <v>10</v>
      </c>
      <c r="F263" s="4" t="s">
        <v>9</v>
      </c>
      <c r="G263" s="4" t="s">
        <v>9</v>
      </c>
      <c r="H263" s="4" t="s">
        <v>9</v>
      </c>
    </row>
    <row r="264" spans="1:4">
      <c r="A264" t="n">
        <v>6268</v>
      </c>
      <c r="B264" s="32" t="n">
        <v>61</v>
      </c>
      <c r="C264" s="7" t="n">
        <v>61456</v>
      </c>
      <c r="D264" s="7" t="n">
        <v>65535</v>
      </c>
      <c r="E264" s="7" t="n">
        <v>1200</v>
      </c>
      <c r="F264" s="7" t="n">
        <v>1103101952</v>
      </c>
      <c r="G264" s="7" t="n">
        <v>0</v>
      </c>
      <c r="H264" s="7" t="n">
        <v>-1042808832</v>
      </c>
    </row>
    <row r="265" spans="1:4">
      <c r="A265" t="s">
        <v>4</v>
      </c>
      <c r="B265" s="4" t="s">
        <v>5</v>
      </c>
      <c r="C265" s="4" t="s">
        <v>13</v>
      </c>
      <c r="D265" s="4" t="s">
        <v>10</v>
      </c>
      <c r="E265" s="4" t="s">
        <v>6</v>
      </c>
    </row>
    <row r="266" spans="1:4">
      <c r="A266" t="n">
        <v>6287</v>
      </c>
      <c r="B266" s="33" t="n">
        <v>51</v>
      </c>
      <c r="C266" s="7" t="n">
        <v>4</v>
      </c>
      <c r="D266" s="7" t="n">
        <v>0</v>
      </c>
      <c r="E266" s="7" t="s">
        <v>71</v>
      </c>
    </row>
    <row r="267" spans="1:4">
      <c r="A267" t="s">
        <v>4</v>
      </c>
      <c r="B267" s="4" t="s">
        <v>5</v>
      </c>
      <c r="C267" s="4" t="s">
        <v>10</v>
      </c>
    </row>
    <row r="268" spans="1:4">
      <c r="A268" t="n">
        <v>6301</v>
      </c>
      <c r="B268" s="25" t="n">
        <v>16</v>
      </c>
      <c r="C268" s="7" t="n">
        <v>0</v>
      </c>
    </row>
    <row r="269" spans="1:4">
      <c r="A269" t="s">
        <v>4</v>
      </c>
      <c r="B269" s="4" t="s">
        <v>5</v>
      </c>
      <c r="C269" s="4" t="s">
        <v>10</v>
      </c>
      <c r="D269" s="4" t="s">
        <v>65</v>
      </c>
      <c r="E269" s="4" t="s">
        <v>13</v>
      </c>
      <c r="F269" s="4" t="s">
        <v>13</v>
      </c>
    </row>
    <row r="270" spans="1:4">
      <c r="A270" t="n">
        <v>6304</v>
      </c>
      <c r="B270" s="34" t="n">
        <v>26</v>
      </c>
      <c r="C270" s="7" t="n">
        <v>0</v>
      </c>
      <c r="D270" s="7" t="s">
        <v>72</v>
      </c>
      <c r="E270" s="7" t="n">
        <v>2</v>
      </c>
      <c r="F270" s="7" t="n">
        <v>0</v>
      </c>
    </row>
    <row r="271" spans="1:4">
      <c r="A271" t="s">
        <v>4</v>
      </c>
      <c r="B271" s="4" t="s">
        <v>5</v>
      </c>
    </row>
    <row r="272" spans="1:4">
      <c r="A272" t="n">
        <v>6331</v>
      </c>
      <c r="B272" s="29" t="n">
        <v>28</v>
      </c>
    </row>
    <row r="273" spans="1:8">
      <c r="A273" t="s">
        <v>4</v>
      </c>
      <c r="B273" s="4" t="s">
        <v>5</v>
      </c>
      <c r="C273" s="4" t="s">
        <v>13</v>
      </c>
      <c r="D273" s="4" t="s">
        <v>10</v>
      </c>
      <c r="E273" s="4" t="s">
        <v>30</v>
      </c>
    </row>
    <row r="274" spans="1:8">
      <c r="A274" t="n">
        <v>6332</v>
      </c>
      <c r="B274" s="35" t="n">
        <v>58</v>
      </c>
      <c r="C274" s="7" t="n">
        <v>0</v>
      </c>
      <c r="D274" s="7" t="n">
        <v>300</v>
      </c>
      <c r="E274" s="7" t="n">
        <v>0.300000011920929</v>
      </c>
    </row>
    <row r="275" spans="1:8">
      <c r="A275" t="s">
        <v>4</v>
      </c>
      <c r="B275" s="4" t="s">
        <v>5</v>
      </c>
      <c r="C275" s="4" t="s">
        <v>13</v>
      </c>
      <c r="D275" s="4" t="s">
        <v>10</v>
      </c>
    </row>
    <row r="276" spans="1:8">
      <c r="A276" t="n">
        <v>6340</v>
      </c>
      <c r="B276" s="35" t="n">
        <v>58</v>
      </c>
      <c r="C276" s="7" t="n">
        <v>255</v>
      </c>
      <c r="D276" s="7" t="n">
        <v>0</v>
      </c>
    </row>
    <row r="277" spans="1:8">
      <c r="A277" t="s">
        <v>4</v>
      </c>
      <c r="B277" s="4" t="s">
        <v>5</v>
      </c>
      <c r="C277" s="4" t="s">
        <v>13</v>
      </c>
      <c r="D277" s="4" t="s">
        <v>10</v>
      </c>
      <c r="E277" s="4" t="s">
        <v>10</v>
      </c>
      <c r="F277" s="4" t="s">
        <v>10</v>
      </c>
      <c r="G277" s="4" t="s">
        <v>10</v>
      </c>
      <c r="H277" s="4" t="s">
        <v>13</v>
      </c>
    </row>
    <row r="278" spans="1:8">
      <c r="A278" t="n">
        <v>6344</v>
      </c>
      <c r="B278" s="27" t="n">
        <v>25</v>
      </c>
      <c r="C278" s="7" t="n">
        <v>5</v>
      </c>
      <c r="D278" s="7" t="n">
        <v>65535</v>
      </c>
      <c r="E278" s="7" t="n">
        <v>500</v>
      </c>
      <c r="F278" s="7" t="n">
        <v>800</v>
      </c>
      <c r="G278" s="7" t="n">
        <v>140</v>
      </c>
      <c r="H278" s="7" t="n">
        <v>0</v>
      </c>
    </row>
    <row r="279" spans="1:8">
      <c r="A279" t="s">
        <v>4</v>
      </c>
      <c r="B279" s="4" t="s">
        <v>5</v>
      </c>
      <c r="C279" s="4" t="s">
        <v>13</v>
      </c>
      <c r="D279" s="4" t="s">
        <v>10</v>
      </c>
      <c r="E279" s="4" t="s">
        <v>30</v>
      </c>
      <c r="F279" s="4" t="s">
        <v>10</v>
      </c>
      <c r="G279" s="4" t="s">
        <v>9</v>
      </c>
      <c r="H279" s="4" t="s">
        <v>9</v>
      </c>
      <c r="I279" s="4" t="s">
        <v>10</v>
      </c>
      <c r="J279" s="4" t="s">
        <v>10</v>
      </c>
      <c r="K279" s="4" t="s">
        <v>9</v>
      </c>
      <c r="L279" s="4" t="s">
        <v>9</v>
      </c>
      <c r="M279" s="4" t="s">
        <v>9</v>
      </c>
      <c r="N279" s="4" t="s">
        <v>9</v>
      </c>
      <c r="O279" s="4" t="s">
        <v>6</v>
      </c>
    </row>
    <row r="280" spans="1:8">
      <c r="A280" t="n">
        <v>6355</v>
      </c>
      <c r="B280" s="26" t="n">
        <v>50</v>
      </c>
      <c r="C280" s="7" t="n">
        <v>0</v>
      </c>
      <c r="D280" s="7" t="n">
        <v>2000</v>
      </c>
      <c r="E280" s="7" t="n">
        <v>1</v>
      </c>
      <c r="F280" s="7" t="n">
        <v>0</v>
      </c>
      <c r="G280" s="7" t="n">
        <v>0</v>
      </c>
      <c r="H280" s="7" t="n">
        <v>0</v>
      </c>
      <c r="I280" s="7" t="n">
        <v>0</v>
      </c>
      <c r="J280" s="7" t="n">
        <v>65533</v>
      </c>
      <c r="K280" s="7" t="n">
        <v>0</v>
      </c>
      <c r="L280" s="7" t="n">
        <v>0</v>
      </c>
      <c r="M280" s="7" t="n">
        <v>0</v>
      </c>
      <c r="N280" s="7" t="n">
        <v>0</v>
      </c>
      <c r="O280" s="7" t="s">
        <v>12</v>
      </c>
    </row>
    <row r="281" spans="1:8">
      <c r="A281" t="s">
        <v>4</v>
      </c>
      <c r="B281" s="4" t="s">
        <v>5</v>
      </c>
      <c r="C281" s="4" t="s">
        <v>10</v>
      </c>
      <c r="D281" s="4" t="s">
        <v>13</v>
      </c>
      <c r="E281" s="4" t="s">
        <v>65</v>
      </c>
      <c r="F281" s="4" t="s">
        <v>13</v>
      </c>
      <c r="G281" s="4" t="s">
        <v>13</v>
      </c>
    </row>
    <row r="282" spans="1:8">
      <c r="A282" t="n">
        <v>6394</v>
      </c>
      <c r="B282" s="28" t="n">
        <v>24</v>
      </c>
      <c r="C282" s="7" t="n">
        <v>65533</v>
      </c>
      <c r="D282" s="7" t="n">
        <v>11</v>
      </c>
      <c r="E282" s="7" t="s">
        <v>73</v>
      </c>
      <c r="F282" s="7" t="n">
        <v>2</v>
      </c>
      <c r="G282" s="7" t="n">
        <v>0</v>
      </c>
    </row>
    <row r="283" spans="1:8">
      <c r="A283" t="s">
        <v>4</v>
      </c>
      <c r="B283" s="4" t="s">
        <v>5</v>
      </c>
    </row>
    <row r="284" spans="1:8">
      <c r="A284" t="n">
        <v>6445</v>
      </c>
      <c r="B284" s="29" t="n">
        <v>28</v>
      </c>
    </row>
    <row r="285" spans="1:8">
      <c r="A285" t="s">
        <v>4</v>
      </c>
      <c r="B285" s="4" t="s">
        <v>5</v>
      </c>
      <c r="C285" s="4" t="s">
        <v>13</v>
      </c>
    </row>
    <row r="286" spans="1:8">
      <c r="A286" t="n">
        <v>6446</v>
      </c>
      <c r="B286" s="30" t="n">
        <v>27</v>
      </c>
      <c r="C286" s="7" t="n">
        <v>0</v>
      </c>
    </row>
    <row r="287" spans="1:8">
      <c r="A287" t="s">
        <v>4</v>
      </c>
      <c r="B287" s="4" t="s">
        <v>5</v>
      </c>
      <c r="C287" s="4" t="s">
        <v>13</v>
      </c>
    </row>
    <row r="288" spans="1:8">
      <c r="A288" t="n">
        <v>6448</v>
      </c>
      <c r="B288" s="30" t="n">
        <v>27</v>
      </c>
      <c r="C288" s="7" t="n">
        <v>1</v>
      </c>
    </row>
    <row r="289" spans="1:15">
      <c r="A289" t="s">
        <v>4</v>
      </c>
      <c r="B289" s="4" t="s">
        <v>5</v>
      </c>
      <c r="C289" s="4" t="s">
        <v>13</v>
      </c>
      <c r="D289" s="4" t="s">
        <v>10</v>
      </c>
      <c r="E289" s="4" t="s">
        <v>10</v>
      </c>
      <c r="F289" s="4" t="s">
        <v>10</v>
      </c>
      <c r="G289" s="4" t="s">
        <v>10</v>
      </c>
      <c r="H289" s="4" t="s">
        <v>13</v>
      </c>
    </row>
    <row r="290" spans="1:15">
      <c r="A290" t="n">
        <v>6450</v>
      </c>
      <c r="B290" s="27" t="n">
        <v>25</v>
      </c>
      <c r="C290" s="7" t="n">
        <v>5</v>
      </c>
      <c r="D290" s="7" t="n">
        <v>65535</v>
      </c>
      <c r="E290" s="7" t="n">
        <v>65535</v>
      </c>
      <c r="F290" s="7" t="n">
        <v>65535</v>
      </c>
      <c r="G290" s="7" t="n">
        <v>65535</v>
      </c>
      <c r="H290" s="7" t="n">
        <v>0</v>
      </c>
    </row>
    <row r="291" spans="1:15">
      <c r="A291" t="s">
        <v>4</v>
      </c>
      <c r="B291" s="4" t="s">
        <v>5</v>
      </c>
      <c r="C291" s="4" t="s">
        <v>13</v>
      </c>
      <c r="D291" s="4" t="s">
        <v>10</v>
      </c>
      <c r="E291" s="4" t="s">
        <v>13</v>
      </c>
    </row>
    <row r="292" spans="1:15">
      <c r="A292" t="n">
        <v>6461</v>
      </c>
      <c r="B292" s="19" t="n">
        <v>39</v>
      </c>
      <c r="C292" s="7" t="n">
        <v>13</v>
      </c>
      <c r="D292" s="7" t="n">
        <v>65533</v>
      </c>
      <c r="E292" s="7" t="n">
        <v>122</v>
      </c>
    </row>
    <row r="293" spans="1:15">
      <c r="A293" t="s">
        <v>4</v>
      </c>
      <c r="B293" s="4" t="s">
        <v>5</v>
      </c>
      <c r="C293" s="4" t="s">
        <v>13</v>
      </c>
      <c r="D293" s="4" t="s">
        <v>10</v>
      </c>
      <c r="E293" s="4" t="s">
        <v>30</v>
      </c>
    </row>
    <row r="294" spans="1:15">
      <c r="A294" t="n">
        <v>6466</v>
      </c>
      <c r="B294" s="35" t="n">
        <v>58</v>
      </c>
      <c r="C294" s="7" t="n">
        <v>100</v>
      </c>
      <c r="D294" s="7" t="n">
        <v>300</v>
      </c>
      <c r="E294" s="7" t="n">
        <v>0.300000011920929</v>
      </c>
    </row>
    <row r="295" spans="1:15">
      <c r="A295" t="s">
        <v>4</v>
      </c>
      <c r="B295" s="4" t="s">
        <v>5</v>
      </c>
      <c r="C295" s="4" t="s">
        <v>13</v>
      </c>
      <c r="D295" s="4" t="s">
        <v>10</v>
      </c>
    </row>
    <row r="296" spans="1:15">
      <c r="A296" t="n">
        <v>6474</v>
      </c>
      <c r="B296" s="35" t="n">
        <v>58</v>
      </c>
      <c r="C296" s="7" t="n">
        <v>255</v>
      </c>
      <c r="D296" s="7" t="n">
        <v>0</v>
      </c>
    </row>
    <row r="297" spans="1:15">
      <c r="A297" t="s">
        <v>4</v>
      </c>
      <c r="B297" s="4" t="s">
        <v>5</v>
      </c>
      <c r="C297" s="4" t="s">
        <v>13</v>
      </c>
      <c r="D297" s="4" t="s">
        <v>10</v>
      </c>
      <c r="E297" s="4" t="s">
        <v>6</v>
      </c>
    </row>
    <row r="298" spans="1:15">
      <c r="A298" t="n">
        <v>6478</v>
      </c>
      <c r="B298" s="33" t="n">
        <v>51</v>
      </c>
      <c r="C298" s="7" t="n">
        <v>4</v>
      </c>
      <c r="D298" s="7" t="n">
        <v>0</v>
      </c>
      <c r="E298" s="7" t="s">
        <v>74</v>
      </c>
    </row>
    <row r="299" spans="1:15">
      <c r="A299" t="s">
        <v>4</v>
      </c>
      <c r="B299" s="4" t="s">
        <v>5</v>
      </c>
      <c r="C299" s="4" t="s">
        <v>10</v>
      </c>
    </row>
    <row r="300" spans="1:15">
      <c r="A300" t="n">
        <v>6492</v>
      </c>
      <c r="B300" s="25" t="n">
        <v>16</v>
      </c>
      <c r="C300" s="7" t="n">
        <v>0</v>
      </c>
    </row>
    <row r="301" spans="1:15">
      <c r="A301" t="s">
        <v>4</v>
      </c>
      <c r="B301" s="4" t="s">
        <v>5</v>
      </c>
      <c r="C301" s="4" t="s">
        <v>10</v>
      </c>
      <c r="D301" s="4" t="s">
        <v>65</v>
      </c>
      <c r="E301" s="4" t="s">
        <v>13</v>
      </c>
      <c r="F301" s="4" t="s">
        <v>13</v>
      </c>
    </row>
    <row r="302" spans="1:15">
      <c r="A302" t="n">
        <v>6495</v>
      </c>
      <c r="B302" s="34" t="n">
        <v>26</v>
      </c>
      <c r="C302" s="7" t="n">
        <v>0</v>
      </c>
      <c r="D302" s="7" t="s">
        <v>75</v>
      </c>
      <c r="E302" s="7" t="n">
        <v>2</v>
      </c>
      <c r="F302" s="7" t="n">
        <v>0</v>
      </c>
    </row>
    <row r="303" spans="1:15">
      <c r="A303" t="s">
        <v>4</v>
      </c>
      <c r="B303" s="4" t="s">
        <v>5</v>
      </c>
    </row>
    <row r="304" spans="1:15">
      <c r="A304" t="n">
        <v>6568</v>
      </c>
      <c r="B304" s="29" t="n">
        <v>28</v>
      </c>
    </row>
    <row r="305" spans="1:8">
      <c r="A305" t="s">
        <v>4</v>
      </c>
      <c r="B305" s="4" t="s">
        <v>5</v>
      </c>
      <c r="C305" s="4" t="s">
        <v>10</v>
      </c>
      <c r="D305" s="4" t="s">
        <v>13</v>
      </c>
    </row>
    <row r="306" spans="1:8">
      <c r="A306" t="n">
        <v>6569</v>
      </c>
      <c r="B306" s="36" t="n">
        <v>89</v>
      </c>
      <c r="C306" s="7" t="n">
        <v>65533</v>
      </c>
      <c r="D306" s="7" t="n">
        <v>1</v>
      </c>
    </row>
    <row r="307" spans="1:8">
      <c r="A307" t="s">
        <v>4</v>
      </c>
      <c r="B307" s="4" t="s">
        <v>5</v>
      </c>
      <c r="C307" s="4" t="s">
        <v>13</v>
      </c>
      <c r="D307" s="4" t="s">
        <v>6</v>
      </c>
      <c r="E307" s="4" t="s">
        <v>10</v>
      </c>
    </row>
    <row r="308" spans="1:8">
      <c r="A308" t="n">
        <v>6573</v>
      </c>
      <c r="B308" s="18" t="n">
        <v>91</v>
      </c>
      <c r="C308" s="7" t="n">
        <v>1</v>
      </c>
      <c r="D308" s="7" t="s">
        <v>50</v>
      </c>
      <c r="E308" s="7" t="n">
        <v>1</v>
      </c>
    </row>
    <row r="309" spans="1:8">
      <c r="A309" t="s">
        <v>4</v>
      </c>
      <c r="B309" s="4" t="s">
        <v>5</v>
      </c>
      <c r="C309" s="4" t="s">
        <v>10</v>
      </c>
    </row>
    <row r="310" spans="1:8">
      <c r="A310" t="n">
        <v>6590</v>
      </c>
      <c r="B310" s="10" t="n">
        <v>12</v>
      </c>
      <c r="C310" s="7" t="n">
        <v>10631</v>
      </c>
    </row>
    <row r="311" spans="1:8">
      <c r="A311" t="s">
        <v>4</v>
      </c>
      <c r="B311" s="4" t="s">
        <v>5</v>
      </c>
      <c r="C311" s="4" t="s">
        <v>13</v>
      </c>
      <c r="D311" s="4" t="s">
        <v>10</v>
      </c>
      <c r="E311" s="4" t="s">
        <v>13</v>
      </c>
      <c r="F311" s="4" t="s">
        <v>10</v>
      </c>
      <c r="G311" s="4" t="s">
        <v>13</v>
      </c>
      <c r="H311" s="4" t="s">
        <v>13</v>
      </c>
      <c r="I311" s="4" t="s">
        <v>10</v>
      </c>
      <c r="J311" s="4" t="s">
        <v>13</v>
      </c>
      <c r="K311" s="4" t="s">
        <v>13</v>
      </c>
      <c r="L311" s="4" t="s">
        <v>10</v>
      </c>
      <c r="M311" s="4" t="s">
        <v>13</v>
      </c>
      <c r="N311" s="4" t="s">
        <v>13</v>
      </c>
      <c r="O311" s="4" t="s">
        <v>10</v>
      </c>
      <c r="P311" s="4" t="s">
        <v>13</v>
      </c>
      <c r="Q311" s="4" t="s">
        <v>13</v>
      </c>
      <c r="R311" s="4" t="s">
        <v>46</v>
      </c>
    </row>
    <row r="312" spans="1:8">
      <c r="A312" t="n">
        <v>6593</v>
      </c>
      <c r="B312" s="13" t="n">
        <v>5</v>
      </c>
      <c r="C312" s="7" t="n">
        <v>30</v>
      </c>
      <c r="D312" s="7" t="n">
        <v>10631</v>
      </c>
      <c r="E312" s="7" t="n">
        <v>30</v>
      </c>
      <c r="F312" s="7" t="n">
        <v>10632</v>
      </c>
      <c r="G312" s="7" t="n">
        <v>9</v>
      </c>
      <c r="H312" s="7" t="n">
        <v>30</v>
      </c>
      <c r="I312" s="7" t="n">
        <v>10633</v>
      </c>
      <c r="J312" s="7" t="n">
        <v>9</v>
      </c>
      <c r="K312" s="7" t="n">
        <v>30</v>
      </c>
      <c r="L312" s="7" t="n">
        <v>10634</v>
      </c>
      <c r="M312" s="7" t="n">
        <v>9</v>
      </c>
      <c r="N312" s="7" t="n">
        <v>30</v>
      </c>
      <c r="O312" s="7" t="n">
        <v>10635</v>
      </c>
      <c r="P312" s="7" t="n">
        <v>9</v>
      </c>
      <c r="Q312" s="7" t="n">
        <v>1</v>
      </c>
      <c r="R312" s="14" t="n">
        <f t="normal" ca="1">A316</f>
        <v>0</v>
      </c>
    </row>
    <row r="313" spans="1:8">
      <c r="A313" t="s">
        <v>4</v>
      </c>
      <c r="B313" s="4" t="s">
        <v>5</v>
      </c>
      <c r="C313" s="4" t="s">
        <v>13</v>
      </c>
      <c r="D313" s="4" t="s">
        <v>6</v>
      </c>
    </row>
    <row r="314" spans="1:8">
      <c r="A314" t="n">
        <v>6618</v>
      </c>
      <c r="B314" s="8" t="n">
        <v>2</v>
      </c>
      <c r="C314" s="7" t="n">
        <v>11</v>
      </c>
      <c r="D314" s="7" t="s">
        <v>76</v>
      </c>
    </row>
    <row r="315" spans="1:8">
      <c r="A315" t="s">
        <v>4</v>
      </c>
      <c r="B315" s="4" t="s">
        <v>5</v>
      </c>
      <c r="C315" s="4" t="s">
        <v>10</v>
      </c>
      <c r="D315" s="4" t="s">
        <v>10</v>
      </c>
      <c r="E315" s="4" t="s">
        <v>10</v>
      </c>
    </row>
    <row r="316" spans="1:8">
      <c r="A316" t="n">
        <v>6640</v>
      </c>
      <c r="B316" s="32" t="n">
        <v>61</v>
      </c>
      <c r="C316" s="7" t="n">
        <v>61456</v>
      </c>
      <c r="D316" s="7" t="n">
        <v>65533</v>
      </c>
      <c r="E316" s="7" t="n">
        <v>1000</v>
      </c>
    </row>
    <row r="317" spans="1:8">
      <c r="A317" t="s">
        <v>4</v>
      </c>
      <c r="B317" s="4" t="s">
        <v>5</v>
      </c>
      <c r="C317" s="4" t="s">
        <v>13</v>
      </c>
      <c r="D317" s="4" t="s">
        <v>6</v>
      </c>
    </row>
    <row r="318" spans="1:8">
      <c r="A318" t="n">
        <v>6647</v>
      </c>
      <c r="B318" s="8" t="n">
        <v>2</v>
      </c>
      <c r="C318" s="7" t="n">
        <v>10</v>
      </c>
      <c r="D318" s="7" t="s">
        <v>67</v>
      </c>
    </row>
    <row r="319" spans="1:8">
      <c r="A319" t="s">
        <v>4</v>
      </c>
      <c r="B319" s="4" t="s">
        <v>5</v>
      </c>
      <c r="C319" s="4" t="s">
        <v>10</v>
      </c>
    </row>
    <row r="320" spans="1:8">
      <c r="A320" t="n">
        <v>6670</v>
      </c>
      <c r="B320" s="25" t="n">
        <v>16</v>
      </c>
      <c r="C320" s="7" t="n">
        <v>0</v>
      </c>
    </row>
    <row r="321" spans="1:18">
      <c r="A321" t="s">
        <v>4</v>
      </c>
      <c r="B321" s="4" t="s">
        <v>5</v>
      </c>
      <c r="C321" s="4" t="s">
        <v>13</v>
      </c>
      <c r="D321" s="4" t="s">
        <v>6</v>
      </c>
    </row>
    <row r="322" spans="1:18">
      <c r="A322" t="n">
        <v>6673</v>
      </c>
      <c r="B322" s="8" t="n">
        <v>2</v>
      </c>
      <c r="C322" s="7" t="n">
        <v>10</v>
      </c>
      <c r="D322" s="7" t="s">
        <v>68</v>
      </c>
    </row>
    <row r="323" spans="1:18">
      <c r="A323" t="s">
        <v>4</v>
      </c>
      <c r="B323" s="4" t="s">
        <v>5</v>
      </c>
      <c r="C323" s="4" t="s">
        <v>10</v>
      </c>
    </row>
    <row r="324" spans="1:18">
      <c r="A324" t="n">
        <v>6691</v>
      </c>
      <c r="B324" s="25" t="n">
        <v>16</v>
      </c>
      <c r="C324" s="7" t="n">
        <v>0</v>
      </c>
    </row>
    <row r="325" spans="1:18">
      <c r="A325" t="s">
        <v>4</v>
      </c>
      <c r="B325" s="4" t="s">
        <v>5</v>
      </c>
      <c r="C325" s="4" t="s">
        <v>13</v>
      </c>
      <c r="D325" s="4" t="s">
        <v>6</v>
      </c>
    </row>
    <row r="326" spans="1:18">
      <c r="A326" t="n">
        <v>6694</v>
      </c>
      <c r="B326" s="8" t="n">
        <v>2</v>
      </c>
      <c r="C326" s="7" t="n">
        <v>10</v>
      </c>
      <c r="D326" s="7" t="s">
        <v>69</v>
      </c>
    </row>
    <row r="327" spans="1:18">
      <c r="A327" t="s">
        <v>4</v>
      </c>
      <c r="B327" s="4" t="s">
        <v>5</v>
      </c>
      <c r="C327" s="4" t="s">
        <v>10</v>
      </c>
    </row>
    <row r="328" spans="1:18">
      <c r="A328" t="n">
        <v>6713</v>
      </c>
      <c r="B328" s="25" t="n">
        <v>16</v>
      </c>
      <c r="C328" s="7" t="n">
        <v>0</v>
      </c>
    </row>
    <row r="329" spans="1:18">
      <c r="A329" t="s">
        <v>4</v>
      </c>
      <c r="B329" s="4" t="s">
        <v>5</v>
      </c>
      <c r="C329" s="4" t="s">
        <v>13</v>
      </c>
    </row>
    <row r="330" spans="1:18">
      <c r="A330" t="n">
        <v>6716</v>
      </c>
      <c r="B330" s="31" t="n">
        <v>23</v>
      </c>
      <c r="C330" s="7" t="n">
        <v>20</v>
      </c>
    </row>
    <row r="331" spans="1:18">
      <c r="A331" t="s">
        <v>4</v>
      </c>
      <c r="B331" s="4" t="s">
        <v>5</v>
      </c>
    </row>
    <row r="332" spans="1:18">
      <c r="A332" t="n">
        <v>6718</v>
      </c>
      <c r="B332" s="5" t="n">
        <v>1</v>
      </c>
    </row>
    <row r="333" spans="1:18" s="3" customFormat="1" customHeight="0">
      <c r="A333" s="3" t="s">
        <v>2</v>
      </c>
      <c r="B333" s="3" t="s">
        <v>77</v>
      </c>
    </row>
    <row r="334" spans="1:18">
      <c r="A334" t="s">
        <v>4</v>
      </c>
      <c r="B334" s="4" t="s">
        <v>5</v>
      </c>
      <c r="C334" s="4" t="s">
        <v>13</v>
      </c>
      <c r="D334" s="4" t="s">
        <v>10</v>
      </c>
    </row>
    <row r="335" spans="1:18">
      <c r="A335" t="n">
        <v>6720</v>
      </c>
      <c r="B335" s="23" t="n">
        <v>22</v>
      </c>
      <c r="C335" s="7" t="n">
        <v>20</v>
      </c>
      <c r="D335" s="7" t="n">
        <v>0</v>
      </c>
    </row>
    <row r="336" spans="1:18">
      <c r="A336" t="s">
        <v>4</v>
      </c>
      <c r="B336" s="4" t="s">
        <v>5</v>
      </c>
      <c r="C336" s="4" t="s">
        <v>10</v>
      </c>
      <c r="D336" s="4" t="s">
        <v>10</v>
      </c>
      <c r="E336" s="4" t="s">
        <v>10</v>
      </c>
      <c r="F336" s="4" t="s">
        <v>9</v>
      </c>
      <c r="G336" s="4" t="s">
        <v>9</v>
      </c>
      <c r="H336" s="4" t="s">
        <v>9</v>
      </c>
    </row>
    <row r="337" spans="1:8">
      <c r="A337" t="n">
        <v>6724</v>
      </c>
      <c r="B337" s="32" t="n">
        <v>61</v>
      </c>
      <c r="C337" s="7" t="n">
        <v>61456</v>
      </c>
      <c r="D337" s="7" t="n">
        <v>65535</v>
      </c>
      <c r="E337" s="7" t="n">
        <v>1200</v>
      </c>
      <c r="F337" s="7" t="n">
        <v>-1046143304</v>
      </c>
      <c r="G337" s="7" t="n">
        <v>1036831949</v>
      </c>
      <c r="H337" s="7" t="n">
        <v>-1040842752</v>
      </c>
    </row>
    <row r="338" spans="1:8">
      <c r="A338" t="s">
        <v>4</v>
      </c>
      <c r="B338" s="4" t="s">
        <v>5</v>
      </c>
      <c r="C338" s="4" t="s">
        <v>13</v>
      </c>
      <c r="D338" s="4" t="s">
        <v>10</v>
      </c>
      <c r="E338" s="4" t="s">
        <v>6</v>
      </c>
    </row>
    <row r="339" spans="1:8">
      <c r="A339" t="n">
        <v>6743</v>
      </c>
      <c r="B339" s="33" t="n">
        <v>51</v>
      </c>
      <c r="C339" s="7" t="n">
        <v>4</v>
      </c>
      <c r="D339" s="7" t="n">
        <v>0</v>
      </c>
      <c r="E339" s="7" t="s">
        <v>71</v>
      </c>
    </row>
    <row r="340" spans="1:8">
      <c r="A340" t="s">
        <v>4</v>
      </c>
      <c r="B340" s="4" t="s">
        <v>5</v>
      </c>
      <c r="C340" s="4" t="s">
        <v>10</v>
      </c>
    </row>
    <row r="341" spans="1:8">
      <c r="A341" t="n">
        <v>6757</v>
      </c>
      <c r="B341" s="25" t="n">
        <v>16</v>
      </c>
      <c r="C341" s="7" t="n">
        <v>0</v>
      </c>
    </row>
    <row r="342" spans="1:8">
      <c r="A342" t="s">
        <v>4</v>
      </c>
      <c r="B342" s="4" t="s">
        <v>5</v>
      </c>
      <c r="C342" s="4" t="s">
        <v>10</v>
      </c>
      <c r="D342" s="4" t="s">
        <v>65</v>
      </c>
      <c r="E342" s="4" t="s">
        <v>13</v>
      </c>
      <c r="F342" s="4" t="s">
        <v>13</v>
      </c>
    </row>
    <row r="343" spans="1:8">
      <c r="A343" t="n">
        <v>6760</v>
      </c>
      <c r="B343" s="34" t="n">
        <v>26</v>
      </c>
      <c r="C343" s="7" t="n">
        <v>0</v>
      </c>
      <c r="D343" s="7" t="s">
        <v>78</v>
      </c>
      <c r="E343" s="7" t="n">
        <v>2</v>
      </c>
      <c r="F343" s="7" t="n">
        <v>0</v>
      </c>
    </row>
    <row r="344" spans="1:8">
      <c r="A344" t="s">
        <v>4</v>
      </c>
      <c r="B344" s="4" t="s">
        <v>5</v>
      </c>
    </row>
    <row r="345" spans="1:8">
      <c r="A345" t="n">
        <v>6811</v>
      </c>
      <c r="B345" s="29" t="n">
        <v>28</v>
      </c>
    </row>
    <row r="346" spans="1:8">
      <c r="A346" t="s">
        <v>4</v>
      </c>
      <c r="B346" s="4" t="s">
        <v>5</v>
      </c>
      <c r="C346" s="4" t="s">
        <v>13</v>
      </c>
      <c r="D346" s="4" t="s">
        <v>10</v>
      </c>
      <c r="E346" s="4" t="s">
        <v>30</v>
      </c>
    </row>
    <row r="347" spans="1:8">
      <c r="A347" t="n">
        <v>6812</v>
      </c>
      <c r="B347" s="35" t="n">
        <v>58</v>
      </c>
      <c r="C347" s="7" t="n">
        <v>0</v>
      </c>
      <c r="D347" s="7" t="n">
        <v>300</v>
      </c>
      <c r="E347" s="7" t="n">
        <v>0.300000011920929</v>
      </c>
    </row>
    <row r="348" spans="1:8">
      <c r="A348" t="s">
        <v>4</v>
      </c>
      <c r="B348" s="4" t="s">
        <v>5</v>
      </c>
      <c r="C348" s="4" t="s">
        <v>13</v>
      </c>
      <c r="D348" s="4" t="s">
        <v>10</v>
      </c>
    </row>
    <row r="349" spans="1:8">
      <c r="A349" t="n">
        <v>6820</v>
      </c>
      <c r="B349" s="35" t="n">
        <v>58</v>
      </c>
      <c r="C349" s="7" t="n">
        <v>255</v>
      </c>
      <c r="D349" s="7" t="n">
        <v>0</v>
      </c>
    </row>
    <row r="350" spans="1:8">
      <c r="A350" t="s">
        <v>4</v>
      </c>
      <c r="B350" s="4" t="s">
        <v>5</v>
      </c>
      <c r="C350" s="4" t="s">
        <v>13</v>
      </c>
      <c r="D350" s="4" t="s">
        <v>10</v>
      </c>
      <c r="E350" s="4" t="s">
        <v>10</v>
      </c>
      <c r="F350" s="4" t="s">
        <v>10</v>
      </c>
      <c r="G350" s="4" t="s">
        <v>10</v>
      </c>
      <c r="H350" s="4" t="s">
        <v>13</v>
      </c>
    </row>
    <row r="351" spans="1:8">
      <c r="A351" t="n">
        <v>6824</v>
      </c>
      <c r="B351" s="27" t="n">
        <v>25</v>
      </c>
      <c r="C351" s="7" t="n">
        <v>5</v>
      </c>
      <c r="D351" s="7" t="n">
        <v>65535</v>
      </c>
      <c r="E351" s="7" t="n">
        <v>500</v>
      </c>
      <c r="F351" s="7" t="n">
        <v>800</v>
      </c>
      <c r="G351" s="7" t="n">
        <v>140</v>
      </c>
      <c r="H351" s="7" t="n">
        <v>0</v>
      </c>
    </row>
    <row r="352" spans="1:8">
      <c r="A352" t="s">
        <v>4</v>
      </c>
      <c r="B352" s="4" t="s">
        <v>5</v>
      </c>
      <c r="C352" s="4" t="s">
        <v>13</v>
      </c>
      <c r="D352" s="4" t="s">
        <v>10</v>
      </c>
      <c r="E352" s="4" t="s">
        <v>30</v>
      </c>
      <c r="F352" s="4" t="s">
        <v>10</v>
      </c>
      <c r="G352" s="4" t="s">
        <v>9</v>
      </c>
      <c r="H352" s="4" t="s">
        <v>9</v>
      </c>
      <c r="I352" s="4" t="s">
        <v>10</v>
      </c>
      <c r="J352" s="4" t="s">
        <v>10</v>
      </c>
      <c r="K352" s="4" t="s">
        <v>9</v>
      </c>
      <c r="L352" s="4" t="s">
        <v>9</v>
      </c>
      <c r="M352" s="4" t="s">
        <v>9</v>
      </c>
      <c r="N352" s="4" t="s">
        <v>9</v>
      </c>
      <c r="O352" s="4" t="s">
        <v>6</v>
      </c>
    </row>
    <row r="353" spans="1:15">
      <c r="A353" t="n">
        <v>6835</v>
      </c>
      <c r="B353" s="26" t="n">
        <v>50</v>
      </c>
      <c r="C353" s="7" t="n">
        <v>0</v>
      </c>
      <c r="D353" s="7" t="n">
        <v>2000</v>
      </c>
      <c r="E353" s="7" t="n">
        <v>1</v>
      </c>
      <c r="F353" s="7" t="n">
        <v>0</v>
      </c>
      <c r="G353" s="7" t="n">
        <v>0</v>
      </c>
      <c r="H353" s="7" t="n">
        <v>0</v>
      </c>
      <c r="I353" s="7" t="n">
        <v>0</v>
      </c>
      <c r="J353" s="7" t="n">
        <v>65533</v>
      </c>
      <c r="K353" s="7" t="n">
        <v>0</v>
      </c>
      <c r="L353" s="7" t="n">
        <v>0</v>
      </c>
      <c r="M353" s="7" t="n">
        <v>0</v>
      </c>
      <c r="N353" s="7" t="n">
        <v>0</v>
      </c>
      <c r="O353" s="7" t="s">
        <v>12</v>
      </c>
    </row>
    <row r="354" spans="1:15">
      <c r="A354" t="s">
        <v>4</v>
      </c>
      <c r="B354" s="4" t="s">
        <v>5</v>
      </c>
      <c r="C354" s="4" t="s">
        <v>10</v>
      </c>
      <c r="D354" s="4" t="s">
        <v>13</v>
      </c>
      <c r="E354" s="4" t="s">
        <v>65</v>
      </c>
      <c r="F354" s="4" t="s">
        <v>13</v>
      </c>
      <c r="G354" s="4" t="s">
        <v>13</v>
      </c>
    </row>
    <row r="355" spans="1:15">
      <c r="A355" t="n">
        <v>6874</v>
      </c>
      <c r="B355" s="28" t="n">
        <v>24</v>
      </c>
      <c r="C355" s="7" t="n">
        <v>65533</v>
      </c>
      <c r="D355" s="7" t="n">
        <v>11</v>
      </c>
      <c r="E355" s="7" t="s">
        <v>79</v>
      </c>
      <c r="F355" s="7" t="n">
        <v>2</v>
      </c>
      <c r="G355" s="7" t="n">
        <v>0</v>
      </c>
    </row>
    <row r="356" spans="1:15">
      <c r="A356" t="s">
        <v>4</v>
      </c>
      <c r="B356" s="4" t="s">
        <v>5</v>
      </c>
    </row>
    <row r="357" spans="1:15">
      <c r="A357" t="n">
        <v>6931</v>
      </c>
      <c r="B357" s="29" t="n">
        <v>28</v>
      </c>
    </row>
    <row r="358" spans="1:15">
      <c r="A358" t="s">
        <v>4</v>
      </c>
      <c r="B358" s="4" t="s">
        <v>5</v>
      </c>
      <c r="C358" s="4" t="s">
        <v>13</v>
      </c>
    </row>
    <row r="359" spans="1:15">
      <c r="A359" t="n">
        <v>6932</v>
      </c>
      <c r="B359" s="30" t="n">
        <v>27</v>
      </c>
      <c r="C359" s="7" t="n">
        <v>0</v>
      </c>
    </row>
    <row r="360" spans="1:15">
      <c r="A360" t="s">
        <v>4</v>
      </c>
      <c r="B360" s="4" t="s">
        <v>5</v>
      </c>
      <c r="C360" s="4" t="s">
        <v>13</v>
      </c>
    </row>
    <row r="361" spans="1:15">
      <c r="A361" t="n">
        <v>6934</v>
      </c>
      <c r="B361" s="30" t="n">
        <v>27</v>
      </c>
      <c r="C361" s="7" t="n">
        <v>1</v>
      </c>
    </row>
    <row r="362" spans="1:15">
      <c r="A362" t="s">
        <v>4</v>
      </c>
      <c r="B362" s="4" t="s">
        <v>5</v>
      </c>
      <c r="C362" s="4" t="s">
        <v>13</v>
      </c>
      <c r="D362" s="4" t="s">
        <v>10</v>
      </c>
      <c r="E362" s="4" t="s">
        <v>10</v>
      </c>
      <c r="F362" s="4" t="s">
        <v>10</v>
      </c>
      <c r="G362" s="4" t="s">
        <v>10</v>
      </c>
      <c r="H362" s="4" t="s">
        <v>13</v>
      </c>
    </row>
    <row r="363" spans="1:15">
      <c r="A363" t="n">
        <v>6936</v>
      </c>
      <c r="B363" s="27" t="n">
        <v>25</v>
      </c>
      <c r="C363" s="7" t="n">
        <v>5</v>
      </c>
      <c r="D363" s="7" t="n">
        <v>65535</v>
      </c>
      <c r="E363" s="7" t="n">
        <v>65535</v>
      </c>
      <c r="F363" s="7" t="n">
        <v>65535</v>
      </c>
      <c r="G363" s="7" t="n">
        <v>65535</v>
      </c>
      <c r="H363" s="7" t="n">
        <v>0</v>
      </c>
    </row>
    <row r="364" spans="1:15">
      <c r="A364" t="s">
        <v>4</v>
      </c>
      <c r="B364" s="4" t="s">
        <v>5</v>
      </c>
      <c r="C364" s="4" t="s">
        <v>13</v>
      </c>
      <c r="D364" s="4" t="s">
        <v>10</v>
      </c>
      <c r="E364" s="4" t="s">
        <v>13</v>
      </c>
    </row>
    <row r="365" spans="1:15">
      <c r="A365" t="n">
        <v>6947</v>
      </c>
      <c r="B365" s="19" t="n">
        <v>39</v>
      </c>
      <c r="C365" s="7" t="n">
        <v>13</v>
      </c>
      <c r="D365" s="7" t="n">
        <v>65533</v>
      </c>
      <c r="E365" s="7" t="n">
        <v>123</v>
      </c>
    </row>
    <row r="366" spans="1:15">
      <c r="A366" t="s">
        <v>4</v>
      </c>
      <c r="B366" s="4" t="s">
        <v>5</v>
      </c>
      <c r="C366" s="4" t="s">
        <v>13</v>
      </c>
      <c r="D366" s="4" t="s">
        <v>10</v>
      </c>
      <c r="E366" s="4" t="s">
        <v>30</v>
      </c>
    </row>
    <row r="367" spans="1:15">
      <c r="A367" t="n">
        <v>6952</v>
      </c>
      <c r="B367" s="35" t="n">
        <v>58</v>
      </c>
      <c r="C367" s="7" t="n">
        <v>100</v>
      </c>
      <c r="D367" s="7" t="n">
        <v>300</v>
      </c>
      <c r="E367" s="7" t="n">
        <v>0.300000011920929</v>
      </c>
    </row>
    <row r="368" spans="1:15">
      <c r="A368" t="s">
        <v>4</v>
      </c>
      <c r="B368" s="4" t="s">
        <v>5</v>
      </c>
      <c r="C368" s="4" t="s">
        <v>13</v>
      </c>
      <c r="D368" s="4" t="s">
        <v>10</v>
      </c>
    </row>
    <row r="369" spans="1:15">
      <c r="A369" t="n">
        <v>6960</v>
      </c>
      <c r="B369" s="35" t="n">
        <v>58</v>
      </c>
      <c r="C369" s="7" t="n">
        <v>255</v>
      </c>
      <c r="D369" s="7" t="n">
        <v>0</v>
      </c>
    </row>
    <row r="370" spans="1:15">
      <c r="A370" t="s">
        <v>4</v>
      </c>
      <c r="B370" s="4" t="s">
        <v>5</v>
      </c>
      <c r="C370" s="4" t="s">
        <v>13</v>
      </c>
      <c r="D370" s="4" t="s">
        <v>10</v>
      </c>
      <c r="E370" s="4" t="s">
        <v>6</v>
      </c>
    </row>
    <row r="371" spans="1:15">
      <c r="A371" t="n">
        <v>6964</v>
      </c>
      <c r="B371" s="33" t="n">
        <v>51</v>
      </c>
      <c r="C371" s="7" t="n">
        <v>4</v>
      </c>
      <c r="D371" s="7" t="n">
        <v>0</v>
      </c>
      <c r="E371" s="7" t="s">
        <v>80</v>
      </c>
    </row>
    <row r="372" spans="1:15">
      <c r="A372" t="s">
        <v>4</v>
      </c>
      <c r="B372" s="4" t="s">
        <v>5</v>
      </c>
      <c r="C372" s="4" t="s">
        <v>10</v>
      </c>
    </row>
    <row r="373" spans="1:15">
      <c r="A373" t="n">
        <v>6978</v>
      </c>
      <c r="B373" s="25" t="n">
        <v>16</v>
      </c>
      <c r="C373" s="7" t="n">
        <v>0</v>
      </c>
    </row>
    <row r="374" spans="1:15">
      <c r="A374" t="s">
        <v>4</v>
      </c>
      <c r="B374" s="4" t="s">
        <v>5</v>
      </c>
      <c r="C374" s="4" t="s">
        <v>10</v>
      </c>
      <c r="D374" s="4" t="s">
        <v>65</v>
      </c>
      <c r="E374" s="4" t="s">
        <v>13</v>
      </c>
      <c r="F374" s="4" t="s">
        <v>13</v>
      </c>
    </row>
    <row r="375" spans="1:15">
      <c r="A375" t="n">
        <v>6981</v>
      </c>
      <c r="B375" s="34" t="n">
        <v>26</v>
      </c>
      <c r="C375" s="7" t="n">
        <v>0</v>
      </c>
      <c r="D375" s="7" t="s">
        <v>81</v>
      </c>
      <c r="E375" s="7" t="n">
        <v>2</v>
      </c>
      <c r="F375" s="7" t="n">
        <v>0</v>
      </c>
    </row>
    <row r="376" spans="1:15">
      <c r="A376" t="s">
        <v>4</v>
      </c>
      <c r="B376" s="4" t="s">
        <v>5</v>
      </c>
    </row>
    <row r="377" spans="1:15">
      <c r="A377" t="n">
        <v>7037</v>
      </c>
      <c r="B377" s="29" t="n">
        <v>28</v>
      </c>
    </row>
    <row r="378" spans="1:15">
      <c r="A378" t="s">
        <v>4</v>
      </c>
      <c r="B378" s="4" t="s">
        <v>5</v>
      </c>
      <c r="C378" s="4" t="s">
        <v>10</v>
      </c>
      <c r="D378" s="4" t="s">
        <v>13</v>
      </c>
    </row>
    <row r="379" spans="1:15">
      <c r="A379" t="n">
        <v>7038</v>
      </c>
      <c r="B379" s="36" t="n">
        <v>89</v>
      </c>
      <c r="C379" s="7" t="n">
        <v>65533</v>
      </c>
      <c r="D379" s="7" t="n">
        <v>1</v>
      </c>
    </row>
    <row r="380" spans="1:15">
      <c r="A380" t="s">
        <v>4</v>
      </c>
      <c r="B380" s="4" t="s">
        <v>5</v>
      </c>
      <c r="C380" s="4" t="s">
        <v>13</v>
      </c>
      <c r="D380" s="4" t="s">
        <v>6</v>
      </c>
      <c r="E380" s="4" t="s">
        <v>10</v>
      </c>
    </row>
    <row r="381" spans="1:15">
      <c r="A381" t="n">
        <v>7042</v>
      </c>
      <c r="B381" s="18" t="n">
        <v>91</v>
      </c>
      <c r="C381" s="7" t="n">
        <v>1</v>
      </c>
      <c r="D381" s="7" t="s">
        <v>51</v>
      </c>
      <c r="E381" s="7" t="n">
        <v>1</v>
      </c>
    </row>
    <row r="382" spans="1:15">
      <c r="A382" t="s">
        <v>4</v>
      </c>
      <c r="B382" s="4" t="s">
        <v>5</v>
      </c>
      <c r="C382" s="4" t="s">
        <v>13</v>
      </c>
      <c r="D382" s="4" t="s">
        <v>6</v>
      </c>
      <c r="E382" s="4" t="s">
        <v>10</v>
      </c>
    </row>
    <row r="383" spans="1:15">
      <c r="A383" t="n">
        <v>7059</v>
      </c>
      <c r="B383" s="18" t="n">
        <v>91</v>
      </c>
      <c r="C383" s="7" t="n">
        <v>0</v>
      </c>
      <c r="D383" s="7" t="s">
        <v>57</v>
      </c>
      <c r="E383" s="7" t="n">
        <v>1</v>
      </c>
    </row>
    <row r="384" spans="1:15">
      <c r="A384" t="s">
        <v>4</v>
      </c>
      <c r="B384" s="4" t="s">
        <v>5</v>
      </c>
      <c r="C384" s="4" t="s">
        <v>10</v>
      </c>
    </row>
    <row r="385" spans="1:6">
      <c r="A385" t="n">
        <v>7076</v>
      </c>
      <c r="B385" s="10" t="n">
        <v>12</v>
      </c>
      <c r="C385" s="7" t="n">
        <v>10632</v>
      </c>
    </row>
    <row r="386" spans="1:6">
      <c r="A386" t="s">
        <v>4</v>
      </c>
      <c r="B386" s="4" t="s">
        <v>5</v>
      </c>
      <c r="C386" s="4" t="s">
        <v>13</v>
      </c>
      <c r="D386" s="4" t="s">
        <v>10</v>
      </c>
      <c r="E386" s="4" t="s">
        <v>13</v>
      </c>
      <c r="F386" s="4" t="s">
        <v>10</v>
      </c>
      <c r="G386" s="4" t="s">
        <v>13</v>
      </c>
      <c r="H386" s="4" t="s">
        <v>13</v>
      </c>
      <c r="I386" s="4" t="s">
        <v>10</v>
      </c>
      <c r="J386" s="4" t="s">
        <v>13</v>
      </c>
      <c r="K386" s="4" t="s">
        <v>13</v>
      </c>
      <c r="L386" s="4" t="s">
        <v>10</v>
      </c>
      <c r="M386" s="4" t="s">
        <v>13</v>
      </c>
      <c r="N386" s="4" t="s">
        <v>13</v>
      </c>
      <c r="O386" s="4" t="s">
        <v>10</v>
      </c>
      <c r="P386" s="4" t="s">
        <v>13</v>
      </c>
      <c r="Q386" s="4" t="s">
        <v>13</v>
      </c>
      <c r="R386" s="4" t="s">
        <v>46</v>
      </c>
    </row>
    <row r="387" spans="1:6">
      <c r="A387" t="n">
        <v>7079</v>
      </c>
      <c r="B387" s="13" t="n">
        <v>5</v>
      </c>
      <c r="C387" s="7" t="n">
        <v>30</v>
      </c>
      <c r="D387" s="7" t="n">
        <v>10631</v>
      </c>
      <c r="E387" s="7" t="n">
        <v>30</v>
      </c>
      <c r="F387" s="7" t="n">
        <v>10632</v>
      </c>
      <c r="G387" s="7" t="n">
        <v>9</v>
      </c>
      <c r="H387" s="7" t="n">
        <v>30</v>
      </c>
      <c r="I387" s="7" t="n">
        <v>10633</v>
      </c>
      <c r="J387" s="7" t="n">
        <v>9</v>
      </c>
      <c r="K387" s="7" t="n">
        <v>30</v>
      </c>
      <c r="L387" s="7" t="n">
        <v>10634</v>
      </c>
      <c r="M387" s="7" t="n">
        <v>9</v>
      </c>
      <c r="N387" s="7" t="n">
        <v>30</v>
      </c>
      <c r="O387" s="7" t="n">
        <v>10635</v>
      </c>
      <c r="P387" s="7" t="n">
        <v>9</v>
      </c>
      <c r="Q387" s="7" t="n">
        <v>1</v>
      </c>
      <c r="R387" s="14" t="n">
        <f t="normal" ca="1">A391</f>
        <v>0</v>
      </c>
    </row>
    <row r="388" spans="1:6">
      <c r="A388" t="s">
        <v>4</v>
      </c>
      <c r="B388" s="4" t="s">
        <v>5</v>
      </c>
      <c r="C388" s="4" t="s">
        <v>13</v>
      </c>
      <c r="D388" s="4" t="s">
        <v>6</v>
      </c>
    </row>
    <row r="389" spans="1:6">
      <c r="A389" t="n">
        <v>7104</v>
      </c>
      <c r="B389" s="8" t="n">
        <v>2</v>
      </c>
      <c r="C389" s="7" t="n">
        <v>11</v>
      </c>
      <c r="D389" s="7" t="s">
        <v>76</v>
      </c>
    </row>
    <row r="390" spans="1:6">
      <c r="A390" t="s">
        <v>4</v>
      </c>
      <c r="B390" s="4" t="s">
        <v>5</v>
      </c>
      <c r="C390" s="4" t="s">
        <v>10</v>
      </c>
      <c r="D390" s="4" t="s">
        <v>10</v>
      </c>
      <c r="E390" s="4" t="s">
        <v>10</v>
      </c>
    </row>
    <row r="391" spans="1:6">
      <c r="A391" t="n">
        <v>7126</v>
      </c>
      <c r="B391" s="32" t="n">
        <v>61</v>
      </c>
      <c r="C391" s="7" t="n">
        <v>61456</v>
      </c>
      <c r="D391" s="7" t="n">
        <v>65533</v>
      </c>
      <c r="E391" s="7" t="n">
        <v>1000</v>
      </c>
    </row>
    <row r="392" spans="1:6">
      <c r="A392" t="s">
        <v>4</v>
      </c>
      <c r="B392" s="4" t="s">
        <v>5</v>
      </c>
      <c r="C392" s="4" t="s">
        <v>13</v>
      </c>
      <c r="D392" s="4" t="s">
        <v>6</v>
      </c>
    </row>
    <row r="393" spans="1:6">
      <c r="A393" t="n">
        <v>7133</v>
      </c>
      <c r="B393" s="8" t="n">
        <v>2</v>
      </c>
      <c r="C393" s="7" t="n">
        <v>10</v>
      </c>
      <c r="D393" s="7" t="s">
        <v>67</v>
      </c>
    </row>
    <row r="394" spans="1:6">
      <c r="A394" t="s">
        <v>4</v>
      </c>
      <c r="B394" s="4" t="s">
        <v>5</v>
      </c>
      <c r="C394" s="4" t="s">
        <v>10</v>
      </c>
    </row>
    <row r="395" spans="1:6">
      <c r="A395" t="n">
        <v>7156</v>
      </c>
      <c r="B395" s="25" t="n">
        <v>16</v>
      </c>
      <c r="C395" s="7" t="n">
        <v>0</v>
      </c>
    </row>
    <row r="396" spans="1:6">
      <c r="A396" t="s">
        <v>4</v>
      </c>
      <c r="B396" s="4" t="s">
        <v>5</v>
      </c>
      <c r="C396" s="4" t="s">
        <v>13</v>
      </c>
      <c r="D396" s="4" t="s">
        <v>6</v>
      </c>
    </row>
    <row r="397" spans="1:6">
      <c r="A397" t="n">
        <v>7159</v>
      </c>
      <c r="B397" s="8" t="n">
        <v>2</v>
      </c>
      <c r="C397" s="7" t="n">
        <v>10</v>
      </c>
      <c r="D397" s="7" t="s">
        <v>68</v>
      </c>
    </row>
    <row r="398" spans="1:6">
      <c r="A398" t="s">
        <v>4</v>
      </c>
      <c r="B398" s="4" t="s">
        <v>5</v>
      </c>
      <c r="C398" s="4" t="s">
        <v>10</v>
      </c>
    </row>
    <row r="399" spans="1:6">
      <c r="A399" t="n">
        <v>7177</v>
      </c>
      <c r="B399" s="25" t="n">
        <v>16</v>
      </c>
      <c r="C399" s="7" t="n">
        <v>0</v>
      </c>
    </row>
    <row r="400" spans="1:6">
      <c r="A400" t="s">
        <v>4</v>
      </c>
      <c r="B400" s="4" t="s">
        <v>5</v>
      </c>
      <c r="C400" s="4" t="s">
        <v>13</v>
      </c>
      <c r="D400" s="4" t="s">
        <v>6</v>
      </c>
    </row>
    <row r="401" spans="1:18">
      <c r="A401" t="n">
        <v>7180</v>
      </c>
      <c r="B401" s="8" t="n">
        <v>2</v>
      </c>
      <c r="C401" s="7" t="n">
        <v>10</v>
      </c>
      <c r="D401" s="7" t="s">
        <v>69</v>
      </c>
    </row>
    <row r="402" spans="1:18">
      <c r="A402" t="s">
        <v>4</v>
      </c>
      <c r="B402" s="4" t="s">
        <v>5</v>
      </c>
      <c r="C402" s="4" t="s">
        <v>10</v>
      </c>
    </row>
    <row r="403" spans="1:18">
      <c r="A403" t="n">
        <v>7199</v>
      </c>
      <c r="B403" s="25" t="n">
        <v>16</v>
      </c>
      <c r="C403" s="7" t="n">
        <v>0</v>
      </c>
    </row>
    <row r="404" spans="1:18">
      <c r="A404" t="s">
        <v>4</v>
      </c>
      <c r="B404" s="4" t="s">
        <v>5</v>
      </c>
      <c r="C404" s="4" t="s">
        <v>13</v>
      </c>
    </row>
    <row r="405" spans="1:18">
      <c r="A405" t="n">
        <v>7202</v>
      </c>
      <c r="B405" s="31" t="n">
        <v>23</v>
      </c>
      <c r="C405" s="7" t="n">
        <v>20</v>
      </c>
    </row>
    <row r="406" spans="1:18">
      <c r="A406" t="s">
        <v>4</v>
      </c>
      <c r="B406" s="4" t="s">
        <v>5</v>
      </c>
    </row>
    <row r="407" spans="1:18">
      <c r="A407" t="n">
        <v>7204</v>
      </c>
      <c r="B407" s="5" t="n">
        <v>1</v>
      </c>
    </row>
    <row r="408" spans="1:18" s="3" customFormat="1" customHeight="0">
      <c r="A408" s="3" t="s">
        <v>2</v>
      </c>
      <c r="B408" s="3" t="s">
        <v>82</v>
      </c>
    </row>
    <row r="409" spans="1:18">
      <c r="A409" t="s">
        <v>4</v>
      </c>
      <c r="B409" s="4" t="s">
        <v>5</v>
      </c>
      <c r="C409" s="4" t="s">
        <v>13</v>
      </c>
      <c r="D409" s="4" t="s">
        <v>10</v>
      </c>
    </row>
    <row r="410" spans="1:18">
      <c r="A410" t="n">
        <v>7208</v>
      </c>
      <c r="B410" s="23" t="n">
        <v>22</v>
      </c>
      <c r="C410" s="7" t="n">
        <v>20</v>
      </c>
      <c r="D410" s="7" t="n">
        <v>0</v>
      </c>
    </row>
    <row r="411" spans="1:18">
      <c r="A411" t="s">
        <v>4</v>
      </c>
      <c r="B411" s="4" t="s">
        <v>5</v>
      </c>
      <c r="C411" s="4" t="s">
        <v>10</v>
      </c>
      <c r="D411" s="4" t="s">
        <v>10</v>
      </c>
      <c r="E411" s="4" t="s">
        <v>10</v>
      </c>
      <c r="F411" s="4" t="s">
        <v>9</v>
      </c>
      <c r="G411" s="4" t="s">
        <v>9</v>
      </c>
      <c r="H411" s="4" t="s">
        <v>9</v>
      </c>
    </row>
    <row r="412" spans="1:18">
      <c r="A412" t="n">
        <v>7212</v>
      </c>
      <c r="B412" s="32" t="n">
        <v>61</v>
      </c>
      <c r="C412" s="7" t="n">
        <v>61456</v>
      </c>
      <c r="D412" s="7" t="n">
        <v>65535</v>
      </c>
      <c r="E412" s="7" t="n">
        <v>1200</v>
      </c>
      <c r="F412" s="7" t="n">
        <v>1092354048</v>
      </c>
      <c r="G412" s="7" t="n">
        <v>1092458906</v>
      </c>
      <c r="H412" s="7" t="n">
        <v>1100349440</v>
      </c>
    </row>
    <row r="413" spans="1:18">
      <c r="A413" t="s">
        <v>4</v>
      </c>
      <c r="B413" s="4" t="s">
        <v>5</v>
      </c>
      <c r="C413" s="4" t="s">
        <v>13</v>
      </c>
      <c r="D413" s="4" t="s">
        <v>10</v>
      </c>
      <c r="E413" s="4" t="s">
        <v>6</v>
      </c>
    </row>
    <row r="414" spans="1:18">
      <c r="A414" t="n">
        <v>7231</v>
      </c>
      <c r="B414" s="33" t="n">
        <v>51</v>
      </c>
      <c r="C414" s="7" t="n">
        <v>4</v>
      </c>
      <c r="D414" s="7" t="n">
        <v>0</v>
      </c>
      <c r="E414" s="7" t="s">
        <v>71</v>
      </c>
    </row>
    <row r="415" spans="1:18">
      <c r="A415" t="s">
        <v>4</v>
      </c>
      <c r="B415" s="4" t="s">
        <v>5</v>
      </c>
      <c r="C415" s="4" t="s">
        <v>10</v>
      </c>
    </row>
    <row r="416" spans="1:18">
      <c r="A416" t="n">
        <v>7245</v>
      </c>
      <c r="B416" s="25" t="n">
        <v>16</v>
      </c>
      <c r="C416" s="7" t="n">
        <v>0</v>
      </c>
    </row>
    <row r="417" spans="1:8">
      <c r="A417" t="s">
        <v>4</v>
      </c>
      <c r="B417" s="4" t="s">
        <v>5</v>
      </c>
      <c r="C417" s="4" t="s">
        <v>10</v>
      </c>
      <c r="D417" s="4" t="s">
        <v>65</v>
      </c>
      <c r="E417" s="4" t="s">
        <v>13</v>
      </c>
      <c r="F417" s="4" t="s">
        <v>13</v>
      </c>
    </row>
    <row r="418" spans="1:8">
      <c r="A418" t="n">
        <v>7248</v>
      </c>
      <c r="B418" s="34" t="n">
        <v>26</v>
      </c>
      <c r="C418" s="7" t="n">
        <v>0</v>
      </c>
      <c r="D418" s="7" t="s">
        <v>83</v>
      </c>
      <c r="E418" s="7" t="n">
        <v>2</v>
      </c>
      <c r="F418" s="7" t="n">
        <v>0</v>
      </c>
    </row>
    <row r="419" spans="1:8">
      <c r="A419" t="s">
        <v>4</v>
      </c>
      <c r="B419" s="4" t="s">
        <v>5</v>
      </c>
    </row>
    <row r="420" spans="1:8">
      <c r="A420" t="n">
        <v>7285</v>
      </c>
      <c r="B420" s="29" t="n">
        <v>28</v>
      </c>
    </row>
    <row r="421" spans="1:8">
      <c r="A421" t="s">
        <v>4</v>
      </c>
      <c r="B421" s="4" t="s">
        <v>5</v>
      </c>
      <c r="C421" s="4" t="s">
        <v>13</v>
      </c>
      <c r="D421" s="4" t="s">
        <v>10</v>
      </c>
      <c r="E421" s="4" t="s">
        <v>30</v>
      </c>
    </row>
    <row r="422" spans="1:8">
      <c r="A422" t="n">
        <v>7286</v>
      </c>
      <c r="B422" s="35" t="n">
        <v>58</v>
      </c>
      <c r="C422" s="7" t="n">
        <v>0</v>
      </c>
      <c r="D422" s="7" t="n">
        <v>300</v>
      </c>
      <c r="E422" s="7" t="n">
        <v>0.300000011920929</v>
      </c>
    </row>
    <row r="423" spans="1:8">
      <c r="A423" t="s">
        <v>4</v>
      </c>
      <c r="B423" s="4" t="s">
        <v>5</v>
      </c>
      <c r="C423" s="4" t="s">
        <v>13</v>
      </c>
      <c r="D423" s="4" t="s">
        <v>10</v>
      </c>
    </row>
    <row r="424" spans="1:8">
      <c r="A424" t="n">
        <v>7294</v>
      </c>
      <c r="B424" s="35" t="n">
        <v>58</v>
      </c>
      <c r="C424" s="7" t="n">
        <v>255</v>
      </c>
      <c r="D424" s="7" t="n">
        <v>0</v>
      </c>
    </row>
    <row r="425" spans="1:8">
      <c r="A425" t="s">
        <v>4</v>
      </c>
      <c r="B425" s="4" t="s">
        <v>5</v>
      </c>
      <c r="C425" s="4" t="s">
        <v>13</v>
      </c>
      <c r="D425" s="4" t="s">
        <v>10</v>
      </c>
      <c r="E425" s="4" t="s">
        <v>10</v>
      </c>
      <c r="F425" s="4" t="s">
        <v>10</v>
      </c>
      <c r="G425" s="4" t="s">
        <v>10</v>
      </c>
      <c r="H425" s="4" t="s">
        <v>13</v>
      </c>
    </row>
    <row r="426" spans="1:8">
      <c r="A426" t="n">
        <v>7298</v>
      </c>
      <c r="B426" s="27" t="n">
        <v>25</v>
      </c>
      <c r="C426" s="7" t="n">
        <v>5</v>
      </c>
      <c r="D426" s="7" t="n">
        <v>65535</v>
      </c>
      <c r="E426" s="7" t="n">
        <v>500</v>
      </c>
      <c r="F426" s="7" t="n">
        <v>800</v>
      </c>
      <c r="G426" s="7" t="n">
        <v>140</v>
      </c>
      <c r="H426" s="7" t="n">
        <v>0</v>
      </c>
    </row>
    <row r="427" spans="1:8">
      <c r="A427" t="s">
        <v>4</v>
      </c>
      <c r="B427" s="4" t="s">
        <v>5</v>
      </c>
      <c r="C427" s="4" t="s">
        <v>13</v>
      </c>
      <c r="D427" s="4" t="s">
        <v>10</v>
      </c>
      <c r="E427" s="4" t="s">
        <v>30</v>
      </c>
      <c r="F427" s="4" t="s">
        <v>10</v>
      </c>
      <c r="G427" s="4" t="s">
        <v>9</v>
      </c>
      <c r="H427" s="4" t="s">
        <v>9</v>
      </c>
      <c r="I427" s="4" t="s">
        <v>10</v>
      </c>
      <c r="J427" s="4" t="s">
        <v>10</v>
      </c>
      <c r="K427" s="4" t="s">
        <v>9</v>
      </c>
      <c r="L427" s="4" t="s">
        <v>9</v>
      </c>
      <c r="M427" s="4" t="s">
        <v>9</v>
      </c>
      <c r="N427" s="4" t="s">
        <v>9</v>
      </c>
      <c r="O427" s="4" t="s">
        <v>6</v>
      </c>
    </row>
    <row r="428" spans="1:8">
      <c r="A428" t="n">
        <v>7309</v>
      </c>
      <c r="B428" s="26" t="n">
        <v>50</v>
      </c>
      <c r="C428" s="7" t="n">
        <v>0</v>
      </c>
      <c r="D428" s="7" t="n">
        <v>2000</v>
      </c>
      <c r="E428" s="7" t="n">
        <v>1</v>
      </c>
      <c r="F428" s="7" t="n">
        <v>0</v>
      </c>
      <c r="G428" s="7" t="n">
        <v>0</v>
      </c>
      <c r="H428" s="7" t="n">
        <v>0</v>
      </c>
      <c r="I428" s="7" t="n">
        <v>0</v>
      </c>
      <c r="J428" s="7" t="n">
        <v>65533</v>
      </c>
      <c r="K428" s="7" t="n">
        <v>0</v>
      </c>
      <c r="L428" s="7" t="n">
        <v>0</v>
      </c>
      <c r="M428" s="7" t="n">
        <v>0</v>
      </c>
      <c r="N428" s="7" t="n">
        <v>0</v>
      </c>
      <c r="O428" s="7" t="s">
        <v>12</v>
      </c>
    </row>
    <row r="429" spans="1:8">
      <c r="A429" t="s">
        <v>4</v>
      </c>
      <c r="B429" s="4" t="s">
        <v>5</v>
      </c>
      <c r="C429" s="4" t="s">
        <v>10</v>
      </c>
      <c r="D429" s="4" t="s">
        <v>13</v>
      </c>
      <c r="E429" s="4" t="s">
        <v>65</v>
      </c>
      <c r="F429" s="4" t="s">
        <v>13</v>
      </c>
      <c r="G429" s="4" t="s">
        <v>13</v>
      </c>
    </row>
    <row r="430" spans="1:8">
      <c r="A430" t="n">
        <v>7348</v>
      </c>
      <c r="B430" s="28" t="n">
        <v>24</v>
      </c>
      <c r="C430" s="7" t="n">
        <v>65533</v>
      </c>
      <c r="D430" s="7" t="n">
        <v>11</v>
      </c>
      <c r="E430" s="7" t="s">
        <v>84</v>
      </c>
      <c r="F430" s="7" t="n">
        <v>2</v>
      </c>
      <c r="G430" s="7" t="n">
        <v>0</v>
      </c>
    </row>
    <row r="431" spans="1:8">
      <c r="A431" t="s">
        <v>4</v>
      </c>
      <c r="B431" s="4" t="s">
        <v>5</v>
      </c>
    </row>
    <row r="432" spans="1:8">
      <c r="A432" t="n">
        <v>7408</v>
      </c>
      <c r="B432" s="29" t="n">
        <v>28</v>
      </c>
    </row>
    <row r="433" spans="1:15">
      <c r="A433" t="s">
        <v>4</v>
      </c>
      <c r="B433" s="4" t="s">
        <v>5</v>
      </c>
      <c r="C433" s="4" t="s">
        <v>13</v>
      </c>
    </row>
    <row r="434" spans="1:15">
      <c r="A434" t="n">
        <v>7409</v>
      </c>
      <c r="B434" s="30" t="n">
        <v>27</v>
      </c>
      <c r="C434" s="7" t="n">
        <v>0</v>
      </c>
    </row>
    <row r="435" spans="1:15">
      <c r="A435" t="s">
        <v>4</v>
      </c>
      <c r="B435" s="4" t="s">
        <v>5</v>
      </c>
      <c r="C435" s="4" t="s">
        <v>13</v>
      </c>
    </row>
    <row r="436" spans="1:15">
      <c r="A436" t="n">
        <v>7411</v>
      </c>
      <c r="B436" s="30" t="n">
        <v>27</v>
      </c>
      <c r="C436" s="7" t="n">
        <v>1</v>
      </c>
    </row>
    <row r="437" spans="1:15">
      <c r="A437" t="s">
        <v>4</v>
      </c>
      <c r="B437" s="4" t="s">
        <v>5</v>
      </c>
      <c r="C437" s="4" t="s">
        <v>13</v>
      </c>
      <c r="D437" s="4" t="s">
        <v>10</v>
      </c>
      <c r="E437" s="4" t="s">
        <v>10</v>
      </c>
      <c r="F437" s="4" t="s">
        <v>10</v>
      </c>
      <c r="G437" s="4" t="s">
        <v>10</v>
      </c>
      <c r="H437" s="4" t="s">
        <v>13</v>
      </c>
    </row>
    <row r="438" spans="1:15">
      <c r="A438" t="n">
        <v>7413</v>
      </c>
      <c r="B438" s="27" t="n">
        <v>25</v>
      </c>
      <c r="C438" s="7" t="n">
        <v>5</v>
      </c>
      <c r="D438" s="7" t="n">
        <v>65535</v>
      </c>
      <c r="E438" s="7" t="n">
        <v>65535</v>
      </c>
      <c r="F438" s="7" t="n">
        <v>65535</v>
      </c>
      <c r="G438" s="7" t="n">
        <v>65535</v>
      </c>
      <c r="H438" s="7" t="n">
        <v>0</v>
      </c>
    </row>
    <row r="439" spans="1:15">
      <c r="A439" t="s">
        <v>4</v>
      </c>
      <c r="B439" s="4" t="s">
        <v>5</v>
      </c>
      <c r="C439" s="4" t="s">
        <v>13</v>
      </c>
      <c r="D439" s="4" t="s">
        <v>10</v>
      </c>
      <c r="E439" s="4" t="s">
        <v>13</v>
      </c>
    </row>
    <row r="440" spans="1:15">
      <c r="A440" t="n">
        <v>7424</v>
      </c>
      <c r="B440" s="19" t="n">
        <v>39</v>
      </c>
      <c r="C440" s="7" t="n">
        <v>13</v>
      </c>
      <c r="D440" s="7" t="n">
        <v>65533</v>
      </c>
      <c r="E440" s="7" t="n">
        <v>124</v>
      </c>
    </row>
    <row r="441" spans="1:15">
      <c r="A441" t="s">
        <v>4</v>
      </c>
      <c r="B441" s="4" t="s">
        <v>5</v>
      </c>
      <c r="C441" s="4" t="s">
        <v>13</v>
      </c>
      <c r="D441" s="4" t="s">
        <v>10</v>
      </c>
      <c r="E441" s="4" t="s">
        <v>30</v>
      </c>
    </row>
    <row r="442" spans="1:15">
      <c r="A442" t="n">
        <v>7429</v>
      </c>
      <c r="B442" s="35" t="n">
        <v>58</v>
      </c>
      <c r="C442" s="7" t="n">
        <v>100</v>
      </c>
      <c r="D442" s="7" t="n">
        <v>300</v>
      </c>
      <c r="E442" s="7" t="n">
        <v>0.300000011920929</v>
      </c>
    </row>
    <row r="443" spans="1:15">
      <c r="A443" t="s">
        <v>4</v>
      </c>
      <c r="B443" s="4" t="s">
        <v>5</v>
      </c>
      <c r="C443" s="4" t="s">
        <v>13</v>
      </c>
      <c r="D443" s="4" t="s">
        <v>10</v>
      </c>
    </row>
    <row r="444" spans="1:15">
      <c r="A444" t="n">
        <v>7437</v>
      </c>
      <c r="B444" s="35" t="n">
        <v>58</v>
      </c>
      <c r="C444" s="7" t="n">
        <v>255</v>
      </c>
      <c r="D444" s="7" t="n">
        <v>0</v>
      </c>
    </row>
    <row r="445" spans="1:15">
      <c r="A445" t="s">
        <v>4</v>
      </c>
      <c r="B445" s="4" t="s">
        <v>5</v>
      </c>
      <c r="C445" s="4" t="s">
        <v>13</v>
      </c>
      <c r="D445" s="4" t="s">
        <v>10</v>
      </c>
      <c r="E445" s="4" t="s">
        <v>6</v>
      </c>
    </row>
    <row r="446" spans="1:15">
      <c r="A446" t="n">
        <v>7441</v>
      </c>
      <c r="B446" s="33" t="n">
        <v>51</v>
      </c>
      <c r="C446" s="7" t="n">
        <v>4</v>
      </c>
      <c r="D446" s="7" t="n">
        <v>0</v>
      </c>
      <c r="E446" s="7" t="s">
        <v>71</v>
      </c>
    </row>
    <row r="447" spans="1:15">
      <c r="A447" t="s">
        <v>4</v>
      </c>
      <c r="B447" s="4" t="s">
        <v>5</v>
      </c>
      <c r="C447" s="4" t="s">
        <v>10</v>
      </c>
    </row>
    <row r="448" spans="1:15">
      <c r="A448" t="n">
        <v>7455</v>
      </c>
      <c r="B448" s="25" t="n">
        <v>16</v>
      </c>
      <c r="C448" s="7" t="n">
        <v>0</v>
      </c>
    </row>
    <row r="449" spans="1:8">
      <c r="A449" t="s">
        <v>4</v>
      </c>
      <c r="B449" s="4" t="s">
        <v>5</v>
      </c>
      <c r="C449" s="4" t="s">
        <v>10</v>
      </c>
      <c r="D449" s="4" t="s">
        <v>65</v>
      </c>
      <c r="E449" s="4" t="s">
        <v>13</v>
      </c>
      <c r="F449" s="4" t="s">
        <v>13</v>
      </c>
      <c r="G449" s="4" t="s">
        <v>65</v>
      </c>
      <c r="H449" s="4" t="s">
        <v>13</v>
      </c>
      <c r="I449" s="4" t="s">
        <v>13</v>
      </c>
    </row>
    <row r="450" spans="1:8">
      <c r="A450" t="n">
        <v>7458</v>
      </c>
      <c r="B450" s="34" t="n">
        <v>26</v>
      </c>
      <c r="C450" s="7" t="n">
        <v>0</v>
      </c>
      <c r="D450" s="7" t="s">
        <v>85</v>
      </c>
      <c r="E450" s="7" t="n">
        <v>2</v>
      </c>
      <c r="F450" s="7" t="n">
        <v>3</v>
      </c>
      <c r="G450" s="7" t="s">
        <v>86</v>
      </c>
      <c r="H450" s="7" t="n">
        <v>2</v>
      </c>
      <c r="I450" s="7" t="n">
        <v>0</v>
      </c>
    </row>
    <row r="451" spans="1:8">
      <c r="A451" t="s">
        <v>4</v>
      </c>
      <c r="B451" s="4" t="s">
        <v>5</v>
      </c>
    </row>
    <row r="452" spans="1:8">
      <c r="A452" t="n">
        <v>7587</v>
      </c>
      <c r="B452" s="29" t="n">
        <v>28</v>
      </c>
    </row>
    <row r="453" spans="1:8">
      <c r="A453" t="s">
        <v>4</v>
      </c>
      <c r="B453" s="4" t="s">
        <v>5</v>
      </c>
      <c r="C453" s="4" t="s">
        <v>10</v>
      </c>
      <c r="D453" s="4" t="s">
        <v>13</v>
      </c>
    </row>
    <row r="454" spans="1:8">
      <c r="A454" t="n">
        <v>7588</v>
      </c>
      <c r="B454" s="36" t="n">
        <v>89</v>
      </c>
      <c r="C454" s="7" t="n">
        <v>65533</v>
      </c>
      <c r="D454" s="7" t="n">
        <v>1</v>
      </c>
    </row>
    <row r="455" spans="1:8">
      <c r="A455" t="s">
        <v>4</v>
      </c>
      <c r="B455" s="4" t="s">
        <v>5</v>
      </c>
      <c r="C455" s="4" t="s">
        <v>13</v>
      </c>
      <c r="D455" s="4" t="s">
        <v>6</v>
      </c>
      <c r="E455" s="4" t="s">
        <v>10</v>
      </c>
    </row>
    <row r="456" spans="1:8">
      <c r="A456" t="n">
        <v>7592</v>
      </c>
      <c r="B456" s="18" t="n">
        <v>91</v>
      </c>
      <c r="C456" s="7" t="n">
        <v>1</v>
      </c>
      <c r="D456" s="7" t="s">
        <v>52</v>
      </c>
      <c r="E456" s="7" t="n">
        <v>1</v>
      </c>
    </row>
    <row r="457" spans="1:8">
      <c r="A457" t="s">
        <v>4</v>
      </c>
      <c r="B457" s="4" t="s">
        <v>5</v>
      </c>
      <c r="C457" s="4" t="s">
        <v>10</v>
      </c>
    </row>
    <row r="458" spans="1:8">
      <c r="A458" t="n">
        <v>7609</v>
      </c>
      <c r="B458" s="10" t="n">
        <v>12</v>
      </c>
      <c r="C458" s="7" t="n">
        <v>10633</v>
      </c>
    </row>
    <row r="459" spans="1:8">
      <c r="A459" t="s">
        <v>4</v>
      </c>
      <c r="B459" s="4" t="s">
        <v>5</v>
      </c>
      <c r="C459" s="4" t="s">
        <v>13</v>
      </c>
      <c r="D459" s="4" t="s">
        <v>10</v>
      </c>
      <c r="E459" s="4" t="s">
        <v>13</v>
      </c>
      <c r="F459" s="4" t="s">
        <v>10</v>
      </c>
      <c r="G459" s="4" t="s">
        <v>13</v>
      </c>
      <c r="H459" s="4" t="s">
        <v>13</v>
      </c>
      <c r="I459" s="4" t="s">
        <v>10</v>
      </c>
      <c r="J459" s="4" t="s">
        <v>13</v>
      </c>
      <c r="K459" s="4" t="s">
        <v>13</v>
      </c>
      <c r="L459" s="4" t="s">
        <v>10</v>
      </c>
      <c r="M459" s="4" t="s">
        <v>13</v>
      </c>
      <c r="N459" s="4" t="s">
        <v>13</v>
      </c>
      <c r="O459" s="4" t="s">
        <v>10</v>
      </c>
      <c r="P459" s="4" t="s">
        <v>13</v>
      </c>
      <c r="Q459" s="4" t="s">
        <v>13</v>
      </c>
      <c r="R459" s="4" t="s">
        <v>46</v>
      </c>
    </row>
    <row r="460" spans="1:8">
      <c r="A460" t="n">
        <v>7612</v>
      </c>
      <c r="B460" s="13" t="n">
        <v>5</v>
      </c>
      <c r="C460" s="7" t="n">
        <v>30</v>
      </c>
      <c r="D460" s="7" t="n">
        <v>10631</v>
      </c>
      <c r="E460" s="7" t="n">
        <v>30</v>
      </c>
      <c r="F460" s="7" t="n">
        <v>10632</v>
      </c>
      <c r="G460" s="7" t="n">
        <v>9</v>
      </c>
      <c r="H460" s="7" t="n">
        <v>30</v>
      </c>
      <c r="I460" s="7" t="n">
        <v>10633</v>
      </c>
      <c r="J460" s="7" t="n">
        <v>9</v>
      </c>
      <c r="K460" s="7" t="n">
        <v>30</v>
      </c>
      <c r="L460" s="7" t="n">
        <v>10634</v>
      </c>
      <c r="M460" s="7" t="n">
        <v>9</v>
      </c>
      <c r="N460" s="7" t="n">
        <v>30</v>
      </c>
      <c r="O460" s="7" t="n">
        <v>10635</v>
      </c>
      <c r="P460" s="7" t="n">
        <v>9</v>
      </c>
      <c r="Q460" s="7" t="n">
        <v>1</v>
      </c>
      <c r="R460" s="14" t="n">
        <f t="normal" ca="1">A464</f>
        <v>0</v>
      </c>
    </row>
    <row r="461" spans="1:8">
      <c r="A461" t="s">
        <v>4</v>
      </c>
      <c r="B461" s="4" t="s">
        <v>5</v>
      </c>
      <c r="C461" s="4" t="s">
        <v>13</v>
      </c>
      <c r="D461" s="4" t="s">
        <v>6</v>
      </c>
    </row>
    <row r="462" spans="1:8">
      <c r="A462" t="n">
        <v>7637</v>
      </c>
      <c r="B462" s="8" t="n">
        <v>2</v>
      </c>
      <c r="C462" s="7" t="n">
        <v>11</v>
      </c>
      <c r="D462" s="7" t="s">
        <v>76</v>
      </c>
    </row>
    <row r="463" spans="1:8">
      <c r="A463" t="s">
        <v>4</v>
      </c>
      <c r="B463" s="4" t="s">
        <v>5</v>
      </c>
      <c r="C463" s="4" t="s">
        <v>10</v>
      </c>
      <c r="D463" s="4" t="s">
        <v>10</v>
      </c>
      <c r="E463" s="4" t="s">
        <v>10</v>
      </c>
    </row>
    <row r="464" spans="1:8">
      <c r="A464" t="n">
        <v>7659</v>
      </c>
      <c r="B464" s="32" t="n">
        <v>61</v>
      </c>
      <c r="C464" s="7" t="n">
        <v>61456</v>
      </c>
      <c r="D464" s="7" t="n">
        <v>65533</v>
      </c>
      <c r="E464" s="7" t="n">
        <v>1000</v>
      </c>
    </row>
    <row r="465" spans="1:18">
      <c r="A465" t="s">
        <v>4</v>
      </c>
      <c r="B465" s="4" t="s">
        <v>5</v>
      </c>
      <c r="C465" s="4" t="s">
        <v>13</v>
      </c>
      <c r="D465" s="4" t="s">
        <v>6</v>
      </c>
    </row>
    <row r="466" spans="1:18">
      <c r="A466" t="n">
        <v>7666</v>
      </c>
      <c r="B466" s="8" t="n">
        <v>2</v>
      </c>
      <c r="C466" s="7" t="n">
        <v>10</v>
      </c>
      <c r="D466" s="7" t="s">
        <v>67</v>
      </c>
    </row>
    <row r="467" spans="1:18">
      <c r="A467" t="s">
        <v>4</v>
      </c>
      <c r="B467" s="4" t="s">
        <v>5</v>
      </c>
      <c r="C467" s="4" t="s">
        <v>10</v>
      </c>
    </row>
    <row r="468" spans="1:18">
      <c r="A468" t="n">
        <v>7689</v>
      </c>
      <c r="B468" s="25" t="n">
        <v>16</v>
      </c>
      <c r="C468" s="7" t="n">
        <v>0</v>
      </c>
    </row>
    <row r="469" spans="1:18">
      <c r="A469" t="s">
        <v>4</v>
      </c>
      <c r="B469" s="4" t="s">
        <v>5</v>
      </c>
      <c r="C469" s="4" t="s">
        <v>13</v>
      </c>
      <c r="D469" s="4" t="s">
        <v>6</v>
      </c>
    </row>
    <row r="470" spans="1:18">
      <c r="A470" t="n">
        <v>7692</v>
      </c>
      <c r="B470" s="8" t="n">
        <v>2</v>
      </c>
      <c r="C470" s="7" t="n">
        <v>10</v>
      </c>
      <c r="D470" s="7" t="s">
        <v>68</v>
      </c>
    </row>
    <row r="471" spans="1:18">
      <c r="A471" t="s">
        <v>4</v>
      </c>
      <c r="B471" s="4" t="s">
        <v>5</v>
      </c>
      <c r="C471" s="4" t="s">
        <v>10</v>
      </c>
    </row>
    <row r="472" spans="1:18">
      <c r="A472" t="n">
        <v>7710</v>
      </c>
      <c r="B472" s="25" t="n">
        <v>16</v>
      </c>
      <c r="C472" s="7" t="n">
        <v>0</v>
      </c>
    </row>
    <row r="473" spans="1:18">
      <c r="A473" t="s">
        <v>4</v>
      </c>
      <c r="B473" s="4" t="s">
        <v>5</v>
      </c>
      <c r="C473" s="4" t="s">
        <v>13</v>
      </c>
      <c r="D473" s="4" t="s">
        <v>6</v>
      </c>
    </row>
    <row r="474" spans="1:18">
      <c r="A474" t="n">
        <v>7713</v>
      </c>
      <c r="B474" s="8" t="n">
        <v>2</v>
      </c>
      <c r="C474" s="7" t="n">
        <v>10</v>
      </c>
      <c r="D474" s="7" t="s">
        <v>69</v>
      </c>
    </row>
    <row r="475" spans="1:18">
      <c r="A475" t="s">
        <v>4</v>
      </c>
      <c r="B475" s="4" t="s">
        <v>5</v>
      </c>
      <c r="C475" s="4" t="s">
        <v>10</v>
      </c>
    </row>
    <row r="476" spans="1:18">
      <c r="A476" t="n">
        <v>7732</v>
      </c>
      <c r="B476" s="25" t="n">
        <v>16</v>
      </c>
      <c r="C476" s="7" t="n">
        <v>0</v>
      </c>
    </row>
    <row r="477" spans="1:18">
      <c r="A477" t="s">
        <v>4</v>
      </c>
      <c r="B477" s="4" t="s">
        <v>5</v>
      </c>
      <c r="C477" s="4" t="s">
        <v>13</v>
      </c>
    </row>
    <row r="478" spans="1:18">
      <c r="A478" t="n">
        <v>7735</v>
      </c>
      <c r="B478" s="31" t="n">
        <v>23</v>
      </c>
      <c r="C478" s="7" t="n">
        <v>20</v>
      </c>
    </row>
    <row r="479" spans="1:18">
      <c r="A479" t="s">
        <v>4</v>
      </c>
      <c r="B479" s="4" t="s">
        <v>5</v>
      </c>
    </row>
    <row r="480" spans="1:18">
      <c r="A480" t="n">
        <v>7737</v>
      </c>
      <c r="B480" s="5" t="n">
        <v>1</v>
      </c>
    </row>
    <row r="481" spans="1:4" s="3" customFormat="1" customHeight="0">
      <c r="A481" s="3" t="s">
        <v>2</v>
      </c>
      <c r="B481" s="3" t="s">
        <v>87</v>
      </c>
    </row>
    <row r="482" spans="1:4">
      <c r="A482" t="s">
        <v>4</v>
      </c>
      <c r="B482" s="4" t="s">
        <v>5</v>
      </c>
      <c r="C482" s="4" t="s">
        <v>13</v>
      </c>
      <c r="D482" s="4" t="s">
        <v>10</v>
      </c>
    </row>
    <row r="483" spans="1:4">
      <c r="A483" t="n">
        <v>7740</v>
      </c>
      <c r="B483" s="37" t="n">
        <v>45</v>
      </c>
      <c r="C483" s="7" t="n">
        <v>18</v>
      </c>
      <c r="D483" s="7" t="n">
        <v>64</v>
      </c>
    </row>
    <row r="484" spans="1:4">
      <c r="A484" t="s">
        <v>4</v>
      </c>
      <c r="B484" s="4" t="s">
        <v>5</v>
      </c>
      <c r="C484" s="4" t="s">
        <v>13</v>
      </c>
      <c r="D484" s="4" t="s">
        <v>10</v>
      </c>
    </row>
    <row r="485" spans="1:4">
      <c r="A485" t="n">
        <v>7744</v>
      </c>
      <c r="B485" s="23" t="n">
        <v>22</v>
      </c>
      <c r="C485" s="7" t="n">
        <v>20</v>
      </c>
      <c r="D485" s="7" t="n">
        <v>0</v>
      </c>
    </row>
    <row r="486" spans="1:4">
      <c r="A486" t="s">
        <v>4</v>
      </c>
      <c r="B486" s="4" t="s">
        <v>5</v>
      </c>
      <c r="C486" s="4" t="s">
        <v>10</v>
      </c>
      <c r="D486" s="4" t="s">
        <v>10</v>
      </c>
      <c r="E486" s="4" t="s">
        <v>10</v>
      </c>
      <c r="F486" s="4" t="s">
        <v>9</v>
      </c>
      <c r="G486" s="4" t="s">
        <v>9</v>
      </c>
      <c r="H486" s="4" t="s">
        <v>9</v>
      </c>
    </row>
    <row r="487" spans="1:4">
      <c r="A487" t="n">
        <v>7748</v>
      </c>
      <c r="B487" s="32" t="n">
        <v>61</v>
      </c>
      <c r="C487" s="7" t="n">
        <v>61456</v>
      </c>
      <c r="D487" s="7" t="n">
        <v>65535</v>
      </c>
      <c r="E487" s="7" t="n">
        <v>1200</v>
      </c>
      <c r="F487" s="7" t="n">
        <v>-1047737139</v>
      </c>
      <c r="G487" s="7" t="n">
        <v>1099762237</v>
      </c>
      <c r="H487" s="7" t="n">
        <v>1074161254</v>
      </c>
    </row>
    <row r="488" spans="1:4">
      <c r="A488" t="s">
        <v>4</v>
      </c>
      <c r="B488" s="4" t="s">
        <v>5</v>
      </c>
      <c r="C488" s="4" t="s">
        <v>13</v>
      </c>
      <c r="D488" s="4" t="s">
        <v>10</v>
      </c>
      <c r="E488" s="4" t="s">
        <v>6</v>
      </c>
    </row>
    <row r="489" spans="1:4">
      <c r="A489" t="n">
        <v>7767</v>
      </c>
      <c r="B489" s="33" t="n">
        <v>51</v>
      </c>
      <c r="C489" s="7" t="n">
        <v>4</v>
      </c>
      <c r="D489" s="7" t="n">
        <v>0</v>
      </c>
      <c r="E489" s="7" t="s">
        <v>88</v>
      </c>
    </row>
    <row r="490" spans="1:4">
      <c r="A490" t="s">
        <v>4</v>
      </c>
      <c r="B490" s="4" t="s">
        <v>5</v>
      </c>
      <c r="C490" s="4" t="s">
        <v>10</v>
      </c>
    </row>
    <row r="491" spans="1:4">
      <c r="A491" t="n">
        <v>7780</v>
      </c>
      <c r="B491" s="25" t="n">
        <v>16</v>
      </c>
      <c r="C491" s="7" t="n">
        <v>0</v>
      </c>
    </row>
    <row r="492" spans="1:4">
      <c r="A492" t="s">
        <v>4</v>
      </c>
      <c r="B492" s="4" t="s">
        <v>5</v>
      </c>
      <c r="C492" s="4" t="s">
        <v>10</v>
      </c>
      <c r="D492" s="4" t="s">
        <v>65</v>
      </c>
      <c r="E492" s="4" t="s">
        <v>13</v>
      </c>
      <c r="F492" s="4" t="s">
        <v>13</v>
      </c>
    </row>
    <row r="493" spans="1:4">
      <c r="A493" t="n">
        <v>7783</v>
      </c>
      <c r="B493" s="34" t="n">
        <v>26</v>
      </c>
      <c r="C493" s="7" t="n">
        <v>0</v>
      </c>
      <c r="D493" s="7" t="s">
        <v>89</v>
      </c>
      <c r="E493" s="7" t="n">
        <v>2</v>
      </c>
      <c r="F493" s="7" t="n">
        <v>0</v>
      </c>
    </row>
    <row r="494" spans="1:4">
      <c r="A494" t="s">
        <v>4</v>
      </c>
      <c r="B494" s="4" t="s">
        <v>5</v>
      </c>
    </row>
    <row r="495" spans="1:4">
      <c r="A495" t="n">
        <v>7826</v>
      </c>
      <c r="B495" s="29" t="n">
        <v>28</v>
      </c>
    </row>
    <row r="496" spans="1:4">
      <c r="A496" t="s">
        <v>4</v>
      </c>
      <c r="B496" s="4" t="s">
        <v>5</v>
      </c>
      <c r="C496" s="4" t="s">
        <v>13</v>
      </c>
      <c r="D496" s="4" t="s">
        <v>10</v>
      </c>
      <c r="E496" s="4" t="s">
        <v>30</v>
      </c>
    </row>
    <row r="497" spans="1:8">
      <c r="A497" t="n">
        <v>7827</v>
      </c>
      <c r="B497" s="35" t="n">
        <v>58</v>
      </c>
      <c r="C497" s="7" t="n">
        <v>0</v>
      </c>
      <c r="D497" s="7" t="n">
        <v>300</v>
      </c>
      <c r="E497" s="7" t="n">
        <v>0.300000011920929</v>
      </c>
    </row>
    <row r="498" spans="1:8">
      <c r="A498" t="s">
        <v>4</v>
      </c>
      <c r="B498" s="4" t="s">
        <v>5</v>
      </c>
      <c r="C498" s="4" t="s">
        <v>13</v>
      </c>
      <c r="D498" s="4" t="s">
        <v>10</v>
      </c>
    </row>
    <row r="499" spans="1:8">
      <c r="A499" t="n">
        <v>7835</v>
      </c>
      <c r="B499" s="35" t="n">
        <v>58</v>
      </c>
      <c r="C499" s="7" t="n">
        <v>255</v>
      </c>
      <c r="D499" s="7" t="n">
        <v>0</v>
      </c>
    </row>
    <row r="500" spans="1:8">
      <c r="A500" t="s">
        <v>4</v>
      </c>
      <c r="B500" s="4" t="s">
        <v>5</v>
      </c>
      <c r="C500" s="4" t="s">
        <v>13</v>
      </c>
      <c r="D500" s="4" t="s">
        <v>10</v>
      </c>
      <c r="E500" s="4" t="s">
        <v>10</v>
      </c>
      <c r="F500" s="4" t="s">
        <v>10</v>
      </c>
      <c r="G500" s="4" t="s">
        <v>10</v>
      </c>
      <c r="H500" s="4" t="s">
        <v>13</v>
      </c>
    </row>
    <row r="501" spans="1:8">
      <c r="A501" t="n">
        <v>7839</v>
      </c>
      <c r="B501" s="27" t="n">
        <v>25</v>
      </c>
      <c r="C501" s="7" t="n">
        <v>5</v>
      </c>
      <c r="D501" s="7" t="n">
        <v>65535</v>
      </c>
      <c r="E501" s="7" t="n">
        <v>500</v>
      </c>
      <c r="F501" s="7" t="n">
        <v>800</v>
      </c>
      <c r="G501" s="7" t="n">
        <v>140</v>
      </c>
      <c r="H501" s="7" t="n">
        <v>0</v>
      </c>
    </row>
    <row r="502" spans="1:8">
      <c r="A502" t="s">
        <v>4</v>
      </c>
      <c r="B502" s="4" t="s">
        <v>5</v>
      </c>
      <c r="C502" s="4" t="s">
        <v>13</v>
      </c>
      <c r="D502" s="4" t="s">
        <v>10</v>
      </c>
      <c r="E502" s="4" t="s">
        <v>30</v>
      </c>
      <c r="F502" s="4" t="s">
        <v>10</v>
      </c>
      <c r="G502" s="4" t="s">
        <v>9</v>
      </c>
      <c r="H502" s="4" t="s">
        <v>9</v>
      </c>
      <c r="I502" s="4" t="s">
        <v>10</v>
      </c>
      <c r="J502" s="4" t="s">
        <v>10</v>
      </c>
      <c r="K502" s="4" t="s">
        <v>9</v>
      </c>
      <c r="L502" s="4" t="s">
        <v>9</v>
      </c>
      <c r="M502" s="4" t="s">
        <v>9</v>
      </c>
      <c r="N502" s="4" t="s">
        <v>9</v>
      </c>
      <c r="O502" s="4" t="s">
        <v>6</v>
      </c>
    </row>
    <row r="503" spans="1:8">
      <c r="A503" t="n">
        <v>7850</v>
      </c>
      <c r="B503" s="26" t="n">
        <v>50</v>
      </c>
      <c r="C503" s="7" t="n">
        <v>0</v>
      </c>
      <c r="D503" s="7" t="n">
        <v>2000</v>
      </c>
      <c r="E503" s="7" t="n">
        <v>1</v>
      </c>
      <c r="F503" s="7" t="n">
        <v>0</v>
      </c>
      <c r="G503" s="7" t="n">
        <v>0</v>
      </c>
      <c r="H503" s="7" t="n">
        <v>0</v>
      </c>
      <c r="I503" s="7" t="n">
        <v>0</v>
      </c>
      <c r="J503" s="7" t="n">
        <v>65533</v>
      </c>
      <c r="K503" s="7" t="n">
        <v>0</v>
      </c>
      <c r="L503" s="7" t="n">
        <v>0</v>
      </c>
      <c r="M503" s="7" t="n">
        <v>0</v>
      </c>
      <c r="N503" s="7" t="n">
        <v>0</v>
      </c>
      <c r="O503" s="7" t="s">
        <v>12</v>
      </c>
    </row>
    <row r="504" spans="1:8">
      <c r="A504" t="s">
        <v>4</v>
      </c>
      <c r="B504" s="4" t="s">
        <v>5</v>
      </c>
      <c r="C504" s="4" t="s">
        <v>10</v>
      </c>
      <c r="D504" s="4" t="s">
        <v>13</v>
      </c>
      <c r="E504" s="4" t="s">
        <v>65</v>
      </c>
      <c r="F504" s="4" t="s">
        <v>13</v>
      </c>
      <c r="G504" s="4" t="s">
        <v>13</v>
      </c>
    </row>
    <row r="505" spans="1:8">
      <c r="A505" t="n">
        <v>7889</v>
      </c>
      <c r="B505" s="28" t="n">
        <v>24</v>
      </c>
      <c r="C505" s="7" t="n">
        <v>65533</v>
      </c>
      <c r="D505" s="7" t="n">
        <v>11</v>
      </c>
      <c r="E505" s="7" t="s">
        <v>90</v>
      </c>
      <c r="F505" s="7" t="n">
        <v>2</v>
      </c>
      <c r="G505" s="7" t="n">
        <v>0</v>
      </c>
    </row>
    <row r="506" spans="1:8">
      <c r="A506" t="s">
        <v>4</v>
      </c>
      <c r="B506" s="4" t="s">
        <v>5</v>
      </c>
    </row>
    <row r="507" spans="1:8">
      <c r="A507" t="n">
        <v>7953</v>
      </c>
      <c r="B507" s="29" t="n">
        <v>28</v>
      </c>
    </row>
    <row r="508" spans="1:8">
      <c r="A508" t="s">
        <v>4</v>
      </c>
      <c r="B508" s="4" t="s">
        <v>5</v>
      </c>
      <c r="C508" s="4" t="s">
        <v>13</v>
      </c>
    </row>
    <row r="509" spans="1:8">
      <c r="A509" t="n">
        <v>7954</v>
      </c>
      <c r="B509" s="30" t="n">
        <v>27</v>
      </c>
      <c r="C509" s="7" t="n">
        <v>0</v>
      </c>
    </row>
    <row r="510" spans="1:8">
      <c r="A510" t="s">
        <v>4</v>
      </c>
      <c r="B510" s="4" t="s">
        <v>5</v>
      </c>
      <c r="C510" s="4" t="s">
        <v>13</v>
      </c>
    </row>
    <row r="511" spans="1:8">
      <c r="A511" t="n">
        <v>7956</v>
      </c>
      <c r="B511" s="30" t="n">
        <v>27</v>
      </c>
      <c r="C511" s="7" t="n">
        <v>1</v>
      </c>
    </row>
    <row r="512" spans="1:8">
      <c r="A512" t="s">
        <v>4</v>
      </c>
      <c r="B512" s="4" t="s">
        <v>5</v>
      </c>
      <c r="C512" s="4" t="s">
        <v>13</v>
      </c>
      <c r="D512" s="4" t="s">
        <v>10</v>
      </c>
      <c r="E512" s="4" t="s">
        <v>10</v>
      </c>
      <c r="F512" s="4" t="s">
        <v>10</v>
      </c>
      <c r="G512" s="4" t="s">
        <v>10</v>
      </c>
      <c r="H512" s="4" t="s">
        <v>13</v>
      </c>
    </row>
    <row r="513" spans="1:15">
      <c r="A513" t="n">
        <v>7958</v>
      </c>
      <c r="B513" s="27" t="n">
        <v>25</v>
      </c>
      <c r="C513" s="7" t="n">
        <v>5</v>
      </c>
      <c r="D513" s="7" t="n">
        <v>65535</v>
      </c>
      <c r="E513" s="7" t="n">
        <v>65535</v>
      </c>
      <c r="F513" s="7" t="n">
        <v>65535</v>
      </c>
      <c r="G513" s="7" t="n">
        <v>65535</v>
      </c>
      <c r="H513" s="7" t="n">
        <v>0</v>
      </c>
    </row>
    <row r="514" spans="1:15">
      <c r="A514" t="s">
        <v>4</v>
      </c>
      <c r="B514" s="4" t="s">
        <v>5</v>
      </c>
      <c r="C514" s="4" t="s">
        <v>13</v>
      </c>
      <c r="D514" s="4" t="s">
        <v>10</v>
      </c>
      <c r="E514" s="4" t="s">
        <v>13</v>
      </c>
    </row>
    <row r="515" spans="1:15">
      <c r="A515" t="n">
        <v>7969</v>
      </c>
      <c r="B515" s="19" t="n">
        <v>39</v>
      </c>
      <c r="C515" s="7" t="n">
        <v>13</v>
      </c>
      <c r="D515" s="7" t="n">
        <v>65533</v>
      </c>
      <c r="E515" s="7" t="n">
        <v>125</v>
      </c>
    </row>
    <row r="516" spans="1:15">
      <c r="A516" t="s">
        <v>4</v>
      </c>
      <c r="B516" s="4" t="s">
        <v>5</v>
      </c>
      <c r="C516" s="4" t="s">
        <v>13</v>
      </c>
      <c r="D516" s="4" t="s">
        <v>10</v>
      </c>
      <c r="E516" s="4" t="s">
        <v>30</v>
      </c>
    </row>
    <row r="517" spans="1:15">
      <c r="A517" t="n">
        <v>7974</v>
      </c>
      <c r="B517" s="35" t="n">
        <v>58</v>
      </c>
      <c r="C517" s="7" t="n">
        <v>100</v>
      </c>
      <c r="D517" s="7" t="n">
        <v>300</v>
      </c>
      <c r="E517" s="7" t="n">
        <v>0.300000011920929</v>
      </c>
    </row>
    <row r="518" spans="1:15">
      <c r="A518" t="s">
        <v>4</v>
      </c>
      <c r="B518" s="4" t="s">
        <v>5</v>
      </c>
      <c r="C518" s="4" t="s">
        <v>13</v>
      </c>
      <c r="D518" s="4" t="s">
        <v>10</v>
      </c>
    </row>
    <row r="519" spans="1:15">
      <c r="A519" t="n">
        <v>7982</v>
      </c>
      <c r="B519" s="35" t="n">
        <v>58</v>
      </c>
      <c r="C519" s="7" t="n">
        <v>255</v>
      </c>
      <c r="D519" s="7" t="n">
        <v>0</v>
      </c>
    </row>
    <row r="520" spans="1:15">
      <c r="A520" t="s">
        <v>4</v>
      </c>
      <c r="B520" s="4" t="s">
        <v>5</v>
      </c>
      <c r="C520" s="4" t="s">
        <v>13</v>
      </c>
      <c r="D520" s="4" t="s">
        <v>10</v>
      </c>
      <c r="E520" s="4" t="s">
        <v>6</v>
      </c>
    </row>
    <row r="521" spans="1:15">
      <c r="A521" t="n">
        <v>7986</v>
      </c>
      <c r="B521" s="33" t="n">
        <v>51</v>
      </c>
      <c r="C521" s="7" t="n">
        <v>4</v>
      </c>
      <c r="D521" s="7" t="n">
        <v>0</v>
      </c>
      <c r="E521" s="7" t="s">
        <v>74</v>
      </c>
    </row>
    <row r="522" spans="1:15">
      <c r="A522" t="s">
        <v>4</v>
      </c>
      <c r="B522" s="4" t="s">
        <v>5</v>
      </c>
      <c r="C522" s="4" t="s">
        <v>10</v>
      </c>
    </row>
    <row r="523" spans="1:15">
      <c r="A523" t="n">
        <v>8000</v>
      </c>
      <c r="B523" s="25" t="n">
        <v>16</v>
      </c>
      <c r="C523" s="7" t="n">
        <v>0</v>
      </c>
    </row>
    <row r="524" spans="1:15">
      <c r="A524" t="s">
        <v>4</v>
      </c>
      <c r="B524" s="4" t="s">
        <v>5</v>
      </c>
      <c r="C524" s="4" t="s">
        <v>10</v>
      </c>
      <c r="D524" s="4" t="s">
        <v>65</v>
      </c>
      <c r="E524" s="4" t="s">
        <v>13</v>
      </c>
      <c r="F524" s="4" t="s">
        <v>13</v>
      </c>
    </row>
    <row r="525" spans="1:15">
      <c r="A525" t="n">
        <v>8003</v>
      </c>
      <c r="B525" s="34" t="n">
        <v>26</v>
      </c>
      <c r="C525" s="7" t="n">
        <v>0</v>
      </c>
      <c r="D525" s="7" t="s">
        <v>91</v>
      </c>
      <c r="E525" s="7" t="n">
        <v>2</v>
      </c>
      <c r="F525" s="7" t="n">
        <v>0</v>
      </c>
    </row>
    <row r="526" spans="1:15">
      <c r="A526" t="s">
        <v>4</v>
      </c>
      <c r="B526" s="4" t="s">
        <v>5</v>
      </c>
    </row>
    <row r="527" spans="1:15">
      <c r="A527" t="n">
        <v>8093</v>
      </c>
      <c r="B527" s="29" t="n">
        <v>28</v>
      </c>
    </row>
    <row r="528" spans="1:15">
      <c r="A528" t="s">
        <v>4</v>
      </c>
      <c r="B528" s="4" t="s">
        <v>5</v>
      </c>
      <c r="C528" s="4" t="s">
        <v>10</v>
      </c>
      <c r="D528" s="4" t="s">
        <v>13</v>
      </c>
    </row>
    <row r="529" spans="1:8">
      <c r="A529" t="n">
        <v>8094</v>
      </c>
      <c r="B529" s="36" t="n">
        <v>89</v>
      </c>
      <c r="C529" s="7" t="n">
        <v>65533</v>
      </c>
      <c r="D529" s="7" t="n">
        <v>1</v>
      </c>
    </row>
    <row r="530" spans="1:8">
      <c r="A530" t="s">
        <v>4</v>
      </c>
      <c r="B530" s="4" t="s">
        <v>5</v>
      </c>
      <c r="C530" s="4" t="s">
        <v>13</v>
      </c>
      <c r="D530" s="4" t="s">
        <v>6</v>
      </c>
      <c r="E530" s="4" t="s">
        <v>10</v>
      </c>
    </row>
    <row r="531" spans="1:8">
      <c r="A531" t="n">
        <v>8098</v>
      </c>
      <c r="B531" s="18" t="n">
        <v>91</v>
      </c>
      <c r="C531" s="7" t="n">
        <v>1</v>
      </c>
      <c r="D531" s="7" t="s">
        <v>53</v>
      </c>
      <c r="E531" s="7" t="n">
        <v>1</v>
      </c>
    </row>
    <row r="532" spans="1:8">
      <c r="A532" t="s">
        <v>4</v>
      </c>
      <c r="B532" s="4" t="s">
        <v>5</v>
      </c>
      <c r="C532" s="4" t="s">
        <v>10</v>
      </c>
    </row>
    <row r="533" spans="1:8">
      <c r="A533" t="n">
        <v>8115</v>
      </c>
      <c r="B533" s="10" t="n">
        <v>12</v>
      </c>
      <c r="C533" s="7" t="n">
        <v>10634</v>
      </c>
    </row>
    <row r="534" spans="1:8">
      <c r="A534" t="s">
        <v>4</v>
      </c>
      <c r="B534" s="4" t="s">
        <v>5</v>
      </c>
      <c r="C534" s="4" t="s">
        <v>13</v>
      </c>
      <c r="D534" s="4" t="s">
        <v>10</v>
      </c>
      <c r="E534" s="4" t="s">
        <v>13</v>
      </c>
      <c r="F534" s="4" t="s">
        <v>10</v>
      </c>
      <c r="G534" s="4" t="s">
        <v>13</v>
      </c>
      <c r="H534" s="4" t="s">
        <v>13</v>
      </c>
      <c r="I534" s="4" t="s">
        <v>10</v>
      </c>
      <c r="J534" s="4" t="s">
        <v>13</v>
      </c>
      <c r="K534" s="4" t="s">
        <v>13</v>
      </c>
      <c r="L534" s="4" t="s">
        <v>10</v>
      </c>
      <c r="M534" s="4" t="s">
        <v>13</v>
      </c>
      <c r="N534" s="4" t="s">
        <v>13</v>
      </c>
      <c r="O534" s="4" t="s">
        <v>10</v>
      </c>
      <c r="P534" s="4" t="s">
        <v>13</v>
      </c>
      <c r="Q534" s="4" t="s">
        <v>13</v>
      </c>
      <c r="R534" s="4" t="s">
        <v>46</v>
      </c>
    </row>
    <row r="535" spans="1:8">
      <c r="A535" t="n">
        <v>8118</v>
      </c>
      <c r="B535" s="13" t="n">
        <v>5</v>
      </c>
      <c r="C535" s="7" t="n">
        <v>30</v>
      </c>
      <c r="D535" s="7" t="n">
        <v>10631</v>
      </c>
      <c r="E535" s="7" t="n">
        <v>30</v>
      </c>
      <c r="F535" s="7" t="n">
        <v>10632</v>
      </c>
      <c r="G535" s="7" t="n">
        <v>9</v>
      </c>
      <c r="H535" s="7" t="n">
        <v>30</v>
      </c>
      <c r="I535" s="7" t="n">
        <v>10633</v>
      </c>
      <c r="J535" s="7" t="n">
        <v>9</v>
      </c>
      <c r="K535" s="7" t="n">
        <v>30</v>
      </c>
      <c r="L535" s="7" t="n">
        <v>10634</v>
      </c>
      <c r="M535" s="7" t="n">
        <v>9</v>
      </c>
      <c r="N535" s="7" t="n">
        <v>30</v>
      </c>
      <c r="O535" s="7" t="n">
        <v>10635</v>
      </c>
      <c r="P535" s="7" t="n">
        <v>9</v>
      </c>
      <c r="Q535" s="7" t="n">
        <v>1</v>
      </c>
      <c r="R535" s="14" t="n">
        <f t="normal" ca="1">A539</f>
        <v>0</v>
      </c>
    </row>
    <row r="536" spans="1:8">
      <c r="A536" t="s">
        <v>4</v>
      </c>
      <c r="B536" s="4" t="s">
        <v>5</v>
      </c>
      <c r="C536" s="4" t="s">
        <v>13</v>
      </c>
      <c r="D536" s="4" t="s">
        <v>6</v>
      </c>
    </row>
    <row r="537" spans="1:8">
      <c r="A537" t="n">
        <v>8143</v>
      </c>
      <c r="B537" s="8" t="n">
        <v>2</v>
      </c>
      <c r="C537" s="7" t="n">
        <v>11</v>
      </c>
      <c r="D537" s="7" t="s">
        <v>76</v>
      </c>
    </row>
    <row r="538" spans="1:8">
      <c r="A538" t="s">
        <v>4</v>
      </c>
      <c r="B538" s="4" t="s">
        <v>5</v>
      </c>
      <c r="C538" s="4" t="s">
        <v>10</v>
      </c>
      <c r="D538" s="4" t="s">
        <v>10</v>
      </c>
      <c r="E538" s="4" t="s">
        <v>10</v>
      </c>
    </row>
    <row r="539" spans="1:8">
      <c r="A539" t="n">
        <v>8165</v>
      </c>
      <c r="B539" s="32" t="n">
        <v>61</v>
      </c>
      <c r="C539" s="7" t="n">
        <v>61456</v>
      </c>
      <c r="D539" s="7" t="n">
        <v>65533</v>
      </c>
      <c r="E539" s="7" t="n">
        <v>1000</v>
      </c>
    </row>
    <row r="540" spans="1:8">
      <c r="A540" t="s">
        <v>4</v>
      </c>
      <c r="B540" s="4" t="s">
        <v>5</v>
      </c>
      <c r="C540" s="4" t="s">
        <v>13</v>
      </c>
      <c r="D540" s="4" t="s">
        <v>6</v>
      </c>
    </row>
    <row r="541" spans="1:8">
      <c r="A541" t="n">
        <v>8172</v>
      </c>
      <c r="B541" s="8" t="n">
        <v>2</v>
      </c>
      <c r="C541" s="7" t="n">
        <v>10</v>
      </c>
      <c r="D541" s="7" t="s">
        <v>67</v>
      </c>
    </row>
    <row r="542" spans="1:8">
      <c r="A542" t="s">
        <v>4</v>
      </c>
      <c r="B542" s="4" t="s">
        <v>5</v>
      </c>
      <c r="C542" s="4" t="s">
        <v>10</v>
      </c>
    </row>
    <row r="543" spans="1:8">
      <c r="A543" t="n">
        <v>8195</v>
      </c>
      <c r="B543" s="25" t="n">
        <v>16</v>
      </c>
      <c r="C543" s="7" t="n">
        <v>0</v>
      </c>
    </row>
    <row r="544" spans="1:8">
      <c r="A544" t="s">
        <v>4</v>
      </c>
      <c r="B544" s="4" t="s">
        <v>5</v>
      </c>
      <c r="C544" s="4" t="s">
        <v>13</v>
      </c>
      <c r="D544" s="4" t="s">
        <v>6</v>
      </c>
    </row>
    <row r="545" spans="1:18">
      <c r="A545" t="n">
        <v>8198</v>
      </c>
      <c r="B545" s="8" t="n">
        <v>2</v>
      </c>
      <c r="C545" s="7" t="n">
        <v>10</v>
      </c>
      <c r="D545" s="7" t="s">
        <v>68</v>
      </c>
    </row>
    <row r="546" spans="1:18">
      <c r="A546" t="s">
        <v>4</v>
      </c>
      <c r="B546" s="4" t="s">
        <v>5</v>
      </c>
      <c r="C546" s="4" t="s">
        <v>10</v>
      </c>
    </row>
    <row r="547" spans="1:18">
      <c r="A547" t="n">
        <v>8216</v>
      </c>
      <c r="B547" s="25" t="n">
        <v>16</v>
      </c>
      <c r="C547" s="7" t="n">
        <v>0</v>
      </c>
    </row>
    <row r="548" spans="1:18">
      <c r="A548" t="s">
        <v>4</v>
      </c>
      <c r="B548" s="4" t="s">
        <v>5</v>
      </c>
      <c r="C548" s="4" t="s">
        <v>13</v>
      </c>
      <c r="D548" s="4" t="s">
        <v>6</v>
      </c>
    </row>
    <row r="549" spans="1:18">
      <c r="A549" t="n">
        <v>8219</v>
      </c>
      <c r="B549" s="8" t="n">
        <v>2</v>
      </c>
      <c r="C549" s="7" t="n">
        <v>10</v>
      </c>
      <c r="D549" s="7" t="s">
        <v>69</v>
      </c>
    </row>
    <row r="550" spans="1:18">
      <c r="A550" t="s">
        <v>4</v>
      </c>
      <c r="B550" s="4" t="s">
        <v>5</v>
      </c>
      <c r="C550" s="4" t="s">
        <v>10</v>
      </c>
    </row>
    <row r="551" spans="1:18">
      <c r="A551" t="n">
        <v>8238</v>
      </c>
      <c r="B551" s="25" t="n">
        <v>16</v>
      </c>
      <c r="C551" s="7" t="n">
        <v>0</v>
      </c>
    </row>
    <row r="552" spans="1:18">
      <c r="A552" t="s">
        <v>4</v>
      </c>
      <c r="B552" s="4" t="s">
        <v>5</v>
      </c>
      <c r="C552" s="4" t="s">
        <v>13</v>
      </c>
    </row>
    <row r="553" spans="1:18">
      <c r="A553" t="n">
        <v>8241</v>
      </c>
      <c r="B553" s="31" t="n">
        <v>23</v>
      </c>
      <c r="C553" s="7" t="n">
        <v>20</v>
      </c>
    </row>
    <row r="554" spans="1:18">
      <c r="A554" t="s">
        <v>4</v>
      </c>
      <c r="B554" s="4" t="s">
        <v>5</v>
      </c>
      <c r="C554" s="4" t="s">
        <v>13</v>
      </c>
      <c r="D554" s="4" t="s">
        <v>10</v>
      </c>
    </row>
    <row r="555" spans="1:18">
      <c r="A555" t="n">
        <v>8243</v>
      </c>
      <c r="B555" s="37" t="n">
        <v>45</v>
      </c>
      <c r="C555" s="7" t="n">
        <v>23</v>
      </c>
      <c r="D555" s="7" t="n">
        <v>64</v>
      </c>
    </row>
    <row r="556" spans="1:18">
      <c r="A556" t="s">
        <v>4</v>
      </c>
      <c r="B556" s="4" t="s">
        <v>5</v>
      </c>
    </row>
    <row r="557" spans="1:18">
      <c r="A557" t="n">
        <v>8247</v>
      </c>
      <c r="B557" s="5" t="n">
        <v>1</v>
      </c>
    </row>
    <row r="558" spans="1:18" s="3" customFormat="1" customHeight="0">
      <c r="A558" s="3" t="s">
        <v>2</v>
      </c>
      <c r="B558" s="3" t="s">
        <v>92</v>
      </c>
    </row>
    <row r="559" spans="1:18">
      <c r="A559" t="s">
        <v>4</v>
      </c>
      <c r="B559" s="4" t="s">
        <v>5</v>
      </c>
      <c r="C559" s="4" t="s">
        <v>13</v>
      </c>
      <c r="D559" s="4" t="s">
        <v>10</v>
      </c>
    </row>
    <row r="560" spans="1:18">
      <c r="A560" t="n">
        <v>8248</v>
      </c>
      <c r="B560" s="37" t="n">
        <v>45</v>
      </c>
      <c r="C560" s="7" t="n">
        <v>18</v>
      </c>
      <c r="D560" s="7" t="n">
        <v>64</v>
      </c>
    </row>
    <row r="561" spans="1:4">
      <c r="A561" t="s">
        <v>4</v>
      </c>
      <c r="B561" s="4" t="s">
        <v>5</v>
      </c>
      <c r="C561" s="4" t="s">
        <v>13</v>
      </c>
      <c r="D561" s="4" t="s">
        <v>10</v>
      </c>
    </row>
    <row r="562" spans="1:4">
      <c r="A562" t="n">
        <v>8252</v>
      </c>
      <c r="B562" s="23" t="n">
        <v>22</v>
      </c>
      <c r="C562" s="7" t="n">
        <v>20</v>
      </c>
      <c r="D562" s="7" t="n">
        <v>0</v>
      </c>
    </row>
    <row r="563" spans="1:4">
      <c r="A563" t="s">
        <v>4</v>
      </c>
      <c r="B563" s="4" t="s">
        <v>5</v>
      </c>
      <c r="C563" s="4" t="s">
        <v>10</v>
      </c>
      <c r="D563" s="4" t="s">
        <v>10</v>
      </c>
      <c r="E563" s="4" t="s">
        <v>10</v>
      </c>
      <c r="F563" s="4" t="s">
        <v>9</v>
      </c>
      <c r="G563" s="4" t="s">
        <v>9</v>
      </c>
      <c r="H563" s="4" t="s">
        <v>9</v>
      </c>
    </row>
    <row r="564" spans="1:4">
      <c r="A564" t="n">
        <v>8256</v>
      </c>
      <c r="B564" s="32" t="n">
        <v>61</v>
      </c>
      <c r="C564" s="7" t="n">
        <v>61456</v>
      </c>
      <c r="D564" s="7" t="n">
        <v>65535</v>
      </c>
      <c r="E564" s="7" t="n">
        <v>1200</v>
      </c>
      <c r="F564" s="7" t="n">
        <v>1102813594</v>
      </c>
      <c r="G564" s="7" t="n">
        <v>1103364096</v>
      </c>
      <c r="H564" s="7" t="n">
        <v>1086953882</v>
      </c>
    </row>
    <row r="565" spans="1:4">
      <c r="A565" t="s">
        <v>4</v>
      </c>
      <c r="B565" s="4" t="s">
        <v>5</v>
      </c>
      <c r="C565" s="4" t="s">
        <v>13</v>
      </c>
      <c r="D565" s="4" t="s">
        <v>10</v>
      </c>
      <c r="E565" s="4" t="s">
        <v>6</v>
      </c>
    </row>
    <row r="566" spans="1:4">
      <c r="A566" t="n">
        <v>8275</v>
      </c>
      <c r="B566" s="33" t="n">
        <v>51</v>
      </c>
      <c r="C566" s="7" t="n">
        <v>4</v>
      </c>
      <c r="D566" s="7" t="n">
        <v>0</v>
      </c>
      <c r="E566" s="7" t="s">
        <v>71</v>
      </c>
    </row>
    <row r="567" spans="1:4">
      <c r="A567" t="s">
        <v>4</v>
      </c>
      <c r="B567" s="4" t="s">
        <v>5</v>
      </c>
      <c r="C567" s="4" t="s">
        <v>10</v>
      </c>
    </row>
    <row r="568" spans="1:4">
      <c r="A568" t="n">
        <v>8289</v>
      </c>
      <c r="B568" s="25" t="n">
        <v>16</v>
      </c>
      <c r="C568" s="7" t="n">
        <v>0</v>
      </c>
    </row>
    <row r="569" spans="1:4">
      <c r="A569" t="s">
        <v>4</v>
      </c>
      <c r="B569" s="4" t="s">
        <v>5</v>
      </c>
      <c r="C569" s="4" t="s">
        <v>10</v>
      </c>
      <c r="D569" s="4" t="s">
        <v>65</v>
      </c>
      <c r="E569" s="4" t="s">
        <v>13</v>
      </c>
      <c r="F569" s="4" t="s">
        <v>13</v>
      </c>
    </row>
    <row r="570" spans="1:4">
      <c r="A570" t="n">
        <v>8292</v>
      </c>
      <c r="B570" s="34" t="n">
        <v>26</v>
      </c>
      <c r="C570" s="7" t="n">
        <v>0</v>
      </c>
      <c r="D570" s="7" t="s">
        <v>93</v>
      </c>
      <c r="E570" s="7" t="n">
        <v>2</v>
      </c>
      <c r="F570" s="7" t="n">
        <v>0</v>
      </c>
    </row>
    <row r="571" spans="1:4">
      <c r="A571" t="s">
        <v>4</v>
      </c>
      <c r="B571" s="4" t="s">
        <v>5</v>
      </c>
    </row>
    <row r="572" spans="1:4">
      <c r="A572" t="n">
        <v>8320</v>
      </c>
      <c r="B572" s="29" t="n">
        <v>28</v>
      </c>
    </row>
    <row r="573" spans="1:4">
      <c r="A573" t="s">
        <v>4</v>
      </c>
      <c r="B573" s="4" t="s">
        <v>5</v>
      </c>
      <c r="C573" s="4" t="s">
        <v>13</v>
      </c>
      <c r="D573" s="4" t="s">
        <v>10</v>
      </c>
      <c r="E573" s="4" t="s">
        <v>30</v>
      </c>
    </row>
    <row r="574" spans="1:4">
      <c r="A574" t="n">
        <v>8321</v>
      </c>
      <c r="B574" s="35" t="n">
        <v>58</v>
      </c>
      <c r="C574" s="7" t="n">
        <v>0</v>
      </c>
      <c r="D574" s="7" t="n">
        <v>300</v>
      </c>
      <c r="E574" s="7" t="n">
        <v>0.300000011920929</v>
      </c>
    </row>
    <row r="575" spans="1:4">
      <c r="A575" t="s">
        <v>4</v>
      </c>
      <c r="B575" s="4" t="s">
        <v>5</v>
      </c>
      <c r="C575" s="4" t="s">
        <v>13</v>
      </c>
      <c r="D575" s="4" t="s">
        <v>10</v>
      </c>
    </row>
    <row r="576" spans="1:4">
      <c r="A576" t="n">
        <v>8329</v>
      </c>
      <c r="B576" s="35" t="n">
        <v>58</v>
      </c>
      <c r="C576" s="7" t="n">
        <v>255</v>
      </c>
      <c r="D576" s="7" t="n">
        <v>0</v>
      </c>
    </row>
    <row r="577" spans="1:8">
      <c r="A577" t="s">
        <v>4</v>
      </c>
      <c r="B577" s="4" t="s">
        <v>5</v>
      </c>
      <c r="C577" s="4" t="s">
        <v>13</v>
      </c>
      <c r="D577" s="4" t="s">
        <v>10</v>
      </c>
      <c r="E577" s="4" t="s">
        <v>10</v>
      </c>
      <c r="F577" s="4" t="s">
        <v>10</v>
      </c>
      <c r="G577" s="4" t="s">
        <v>10</v>
      </c>
      <c r="H577" s="4" t="s">
        <v>13</v>
      </c>
    </row>
    <row r="578" spans="1:8">
      <c r="A578" t="n">
        <v>8333</v>
      </c>
      <c r="B578" s="27" t="n">
        <v>25</v>
      </c>
      <c r="C578" s="7" t="n">
        <v>5</v>
      </c>
      <c r="D578" s="7" t="n">
        <v>65535</v>
      </c>
      <c r="E578" s="7" t="n">
        <v>500</v>
      </c>
      <c r="F578" s="7" t="n">
        <v>800</v>
      </c>
      <c r="G578" s="7" t="n">
        <v>140</v>
      </c>
      <c r="H578" s="7" t="n">
        <v>0</v>
      </c>
    </row>
    <row r="579" spans="1:8">
      <c r="A579" t="s">
        <v>4</v>
      </c>
      <c r="B579" s="4" t="s">
        <v>5</v>
      </c>
      <c r="C579" s="4" t="s">
        <v>13</v>
      </c>
      <c r="D579" s="4" t="s">
        <v>10</v>
      </c>
      <c r="E579" s="4" t="s">
        <v>30</v>
      </c>
      <c r="F579" s="4" t="s">
        <v>10</v>
      </c>
      <c r="G579" s="4" t="s">
        <v>9</v>
      </c>
      <c r="H579" s="4" t="s">
        <v>9</v>
      </c>
      <c r="I579" s="4" t="s">
        <v>10</v>
      </c>
      <c r="J579" s="4" t="s">
        <v>10</v>
      </c>
      <c r="K579" s="4" t="s">
        <v>9</v>
      </c>
      <c r="L579" s="4" t="s">
        <v>9</v>
      </c>
      <c r="M579" s="4" t="s">
        <v>9</v>
      </c>
      <c r="N579" s="4" t="s">
        <v>9</v>
      </c>
      <c r="O579" s="4" t="s">
        <v>6</v>
      </c>
    </row>
    <row r="580" spans="1:8">
      <c r="A580" t="n">
        <v>8344</v>
      </c>
      <c r="B580" s="26" t="n">
        <v>50</v>
      </c>
      <c r="C580" s="7" t="n">
        <v>0</v>
      </c>
      <c r="D580" s="7" t="n">
        <v>2000</v>
      </c>
      <c r="E580" s="7" t="n">
        <v>1</v>
      </c>
      <c r="F580" s="7" t="n">
        <v>0</v>
      </c>
      <c r="G580" s="7" t="n">
        <v>0</v>
      </c>
      <c r="H580" s="7" t="n">
        <v>0</v>
      </c>
      <c r="I580" s="7" t="n">
        <v>0</v>
      </c>
      <c r="J580" s="7" t="n">
        <v>65533</v>
      </c>
      <c r="K580" s="7" t="n">
        <v>0</v>
      </c>
      <c r="L580" s="7" t="n">
        <v>0</v>
      </c>
      <c r="M580" s="7" t="n">
        <v>0</v>
      </c>
      <c r="N580" s="7" t="n">
        <v>0</v>
      </c>
      <c r="O580" s="7" t="s">
        <v>12</v>
      </c>
    </row>
    <row r="581" spans="1:8">
      <c r="A581" t="s">
        <v>4</v>
      </c>
      <c r="B581" s="4" t="s">
        <v>5</v>
      </c>
      <c r="C581" s="4" t="s">
        <v>10</v>
      </c>
      <c r="D581" s="4" t="s">
        <v>13</v>
      </c>
      <c r="E581" s="4" t="s">
        <v>65</v>
      </c>
      <c r="F581" s="4" t="s">
        <v>13</v>
      </c>
      <c r="G581" s="4" t="s">
        <v>13</v>
      </c>
    </row>
    <row r="582" spans="1:8">
      <c r="A582" t="n">
        <v>8383</v>
      </c>
      <c r="B582" s="28" t="n">
        <v>24</v>
      </c>
      <c r="C582" s="7" t="n">
        <v>65533</v>
      </c>
      <c r="D582" s="7" t="n">
        <v>11</v>
      </c>
      <c r="E582" s="7" t="s">
        <v>94</v>
      </c>
      <c r="F582" s="7" t="n">
        <v>2</v>
      </c>
      <c r="G582" s="7" t="n">
        <v>0</v>
      </c>
    </row>
    <row r="583" spans="1:8">
      <c r="A583" t="s">
        <v>4</v>
      </c>
      <c r="B583" s="4" t="s">
        <v>5</v>
      </c>
    </row>
    <row r="584" spans="1:8">
      <c r="A584" t="n">
        <v>8431</v>
      </c>
      <c r="B584" s="29" t="n">
        <v>28</v>
      </c>
    </row>
    <row r="585" spans="1:8">
      <c r="A585" t="s">
        <v>4</v>
      </c>
      <c r="B585" s="4" t="s">
        <v>5</v>
      </c>
      <c r="C585" s="4" t="s">
        <v>13</v>
      </c>
    </row>
    <row r="586" spans="1:8">
      <c r="A586" t="n">
        <v>8432</v>
      </c>
      <c r="B586" s="30" t="n">
        <v>27</v>
      </c>
      <c r="C586" s="7" t="n">
        <v>0</v>
      </c>
    </row>
    <row r="587" spans="1:8">
      <c r="A587" t="s">
        <v>4</v>
      </c>
      <c r="B587" s="4" t="s">
        <v>5</v>
      </c>
      <c r="C587" s="4" t="s">
        <v>13</v>
      </c>
    </row>
    <row r="588" spans="1:8">
      <c r="A588" t="n">
        <v>8434</v>
      </c>
      <c r="B588" s="30" t="n">
        <v>27</v>
      </c>
      <c r="C588" s="7" t="n">
        <v>1</v>
      </c>
    </row>
    <row r="589" spans="1:8">
      <c r="A589" t="s">
        <v>4</v>
      </c>
      <c r="B589" s="4" t="s">
        <v>5</v>
      </c>
      <c r="C589" s="4" t="s">
        <v>13</v>
      </c>
      <c r="D589" s="4" t="s">
        <v>10</v>
      </c>
      <c r="E589" s="4" t="s">
        <v>10</v>
      </c>
      <c r="F589" s="4" t="s">
        <v>10</v>
      </c>
      <c r="G589" s="4" t="s">
        <v>10</v>
      </c>
      <c r="H589" s="4" t="s">
        <v>13</v>
      </c>
    </row>
    <row r="590" spans="1:8">
      <c r="A590" t="n">
        <v>8436</v>
      </c>
      <c r="B590" s="27" t="n">
        <v>25</v>
      </c>
      <c r="C590" s="7" t="n">
        <v>5</v>
      </c>
      <c r="D590" s="7" t="n">
        <v>65535</v>
      </c>
      <c r="E590" s="7" t="n">
        <v>65535</v>
      </c>
      <c r="F590" s="7" t="n">
        <v>65535</v>
      </c>
      <c r="G590" s="7" t="n">
        <v>65535</v>
      </c>
      <c r="H590" s="7" t="n">
        <v>0</v>
      </c>
    </row>
    <row r="591" spans="1:8">
      <c r="A591" t="s">
        <v>4</v>
      </c>
      <c r="B591" s="4" t="s">
        <v>5</v>
      </c>
      <c r="C591" s="4" t="s">
        <v>13</v>
      </c>
      <c r="D591" s="4" t="s">
        <v>10</v>
      </c>
      <c r="E591" s="4" t="s">
        <v>13</v>
      </c>
    </row>
    <row r="592" spans="1:8">
      <c r="A592" t="n">
        <v>8447</v>
      </c>
      <c r="B592" s="19" t="n">
        <v>39</v>
      </c>
      <c r="C592" s="7" t="n">
        <v>13</v>
      </c>
      <c r="D592" s="7" t="n">
        <v>65533</v>
      </c>
      <c r="E592" s="7" t="n">
        <v>126</v>
      </c>
    </row>
    <row r="593" spans="1:15">
      <c r="A593" t="s">
        <v>4</v>
      </c>
      <c r="B593" s="4" t="s">
        <v>5</v>
      </c>
      <c r="C593" s="4" t="s">
        <v>13</v>
      </c>
      <c r="D593" s="4" t="s">
        <v>10</v>
      </c>
      <c r="E593" s="4" t="s">
        <v>30</v>
      </c>
    </row>
    <row r="594" spans="1:15">
      <c r="A594" t="n">
        <v>8452</v>
      </c>
      <c r="B594" s="35" t="n">
        <v>58</v>
      </c>
      <c r="C594" s="7" t="n">
        <v>100</v>
      </c>
      <c r="D594" s="7" t="n">
        <v>300</v>
      </c>
      <c r="E594" s="7" t="n">
        <v>0.300000011920929</v>
      </c>
    </row>
    <row r="595" spans="1:15">
      <c r="A595" t="s">
        <v>4</v>
      </c>
      <c r="B595" s="4" t="s">
        <v>5</v>
      </c>
      <c r="C595" s="4" t="s">
        <v>13</v>
      </c>
      <c r="D595" s="4" t="s">
        <v>10</v>
      </c>
    </row>
    <row r="596" spans="1:15">
      <c r="A596" t="n">
        <v>8460</v>
      </c>
      <c r="B596" s="35" t="n">
        <v>58</v>
      </c>
      <c r="C596" s="7" t="n">
        <v>255</v>
      </c>
      <c r="D596" s="7" t="n">
        <v>0</v>
      </c>
    </row>
    <row r="597" spans="1:15">
      <c r="A597" t="s">
        <v>4</v>
      </c>
      <c r="B597" s="4" t="s">
        <v>5</v>
      </c>
      <c r="C597" s="4" t="s">
        <v>13</v>
      </c>
      <c r="D597" s="4" t="s">
        <v>10</v>
      </c>
      <c r="E597" s="4" t="s">
        <v>6</v>
      </c>
    </row>
    <row r="598" spans="1:15">
      <c r="A598" t="n">
        <v>8464</v>
      </c>
      <c r="B598" s="33" t="n">
        <v>51</v>
      </c>
      <c r="C598" s="7" t="n">
        <v>4</v>
      </c>
      <c r="D598" s="7" t="n">
        <v>0</v>
      </c>
      <c r="E598" s="7" t="s">
        <v>95</v>
      </c>
    </row>
    <row r="599" spans="1:15">
      <c r="A599" t="s">
        <v>4</v>
      </c>
      <c r="B599" s="4" t="s">
        <v>5</v>
      </c>
      <c r="C599" s="4" t="s">
        <v>10</v>
      </c>
    </row>
    <row r="600" spans="1:15">
      <c r="A600" t="n">
        <v>8479</v>
      </c>
      <c r="B600" s="25" t="n">
        <v>16</v>
      </c>
      <c r="C600" s="7" t="n">
        <v>0</v>
      </c>
    </row>
    <row r="601" spans="1:15">
      <c r="A601" t="s">
        <v>4</v>
      </c>
      <c r="B601" s="4" t="s">
        <v>5</v>
      </c>
      <c r="C601" s="4" t="s">
        <v>10</v>
      </c>
      <c r="D601" s="4" t="s">
        <v>65</v>
      </c>
      <c r="E601" s="4" t="s">
        <v>13</v>
      </c>
      <c r="F601" s="4" t="s">
        <v>13</v>
      </c>
    </row>
    <row r="602" spans="1:15">
      <c r="A602" t="n">
        <v>8482</v>
      </c>
      <c r="B602" s="34" t="n">
        <v>26</v>
      </c>
      <c r="C602" s="7" t="n">
        <v>0</v>
      </c>
      <c r="D602" s="7" t="s">
        <v>96</v>
      </c>
      <c r="E602" s="7" t="n">
        <v>2</v>
      </c>
      <c r="F602" s="7" t="n">
        <v>0</v>
      </c>
    </row>
    <row r="603" spans="1:15">
      <c r="A603" t="s">
        <v>4</v>
      </c>
      <c r="B603" s="4" t="s">
        <v>5</v>
      </c>
    </row>
    <row r="604" spans="1:15">
      <c r="A604" t="n">
        <v>8553</v>
      </c>
      <c r="B604" s="29" t="n">
        <v>28</v>
      </c>
    </row>
    <row r="605" spans="1:15">
      <c r="A605" t="s">
        <v>4</v>
      </c>
      <c r="B605" s="4" t="s">
        <v>5</v>
      </c>
      <c r="C605" s="4" t="s">
        <v>10</v>
      </c>
      <c r="D605" s="4" t="s">
        <v>13</v>
      </c>
    </row>
    <row r="606" spans="1:15">
      <c r="A606" t="n">
        <v>8554</v>
      </c>
      <c r="B606" s="36" t="n">
        <v>89</v>
      </c>
      <c r="C606" s="7" t="n">
        <v>65533</v>
      </c>
      <c r="D606" s="7" t="n">
        <v>1</v>
      </c>
    </row>
    <row r="607" spans="1:15">
      <c r="A607" t="s">
        <v>4</v>
      </c>
      <c r="B607" s="4" t="s">
        <v>5</v>
      </c>
      <c r="C607" s="4" t="s">
        <v>13</v>
      </c>
      <c r="D607" s="4" t="s">
        <v>6</v>
      </c>
      <c r="E607" s="4" t="s">
        <v>10</v>
      </c>
    </row>
    <row r="608" spans="1:15">
      <c r="A608" t="n">
        <v>8558</v>
      </c>
      <c r="B608" s="18" t="n">
        <v>91</v>
      </c>
      <c r="C608" s="7" t="n">
        <v>1</v>
      </c>
      <c r="D608" s="7" t="s">
        <v>54</v>
      </c>
      <c r="E608" s="7" t="n">
        <v>1</v>
      </c>
    </row>
    <row r="609" spans="1:6">
      <c r="A609" t="s">
        <v>4</v>
      </c>
      <c r="B609" s="4" t="s">
        <v>5</v>
      </c>
      <c r="C609" s="4" t="s">
        <v>10</v>
      </c>
    </row>
    <row r="610" spans="1:6">
      <c r="A610" t="n">
        <v>8575</v>
      </c>
      <c r="B610" s="10" t="n">
        <v>12</v>
      </c>
      <c r="C610" s="7" t="n">
        <v>10635</v>
      </c>
    </row>
    <row r="611" spans="1:6">
      <c r="A611" t="s">
        <v>4</v>
      </c>
      <c r="B611" s="4" t="s">
        <v>5</v>
      </c>
      <c r="C611" s="4" t="s">
        <v>13</v>
      </c>
      <c r="D611" s="4" t="s">
        <v>10</v>
      </c>
      <c r="E611" s="4" t="s">
        <v>13</v>
      </c>
      <c r="F611" s="4" t="s">
        <v>10</v>
      </c>
      <c r="G611" s="4" t="s">
        <v>13</v>
      </c>
      <c r="H611" s="4" t="s">
        <v>13</v>
      </c>
      <c r="I611" s="4" t="s">
        <v>10</v>
      </c>
      <c r="J611" s="4" t="s">
        <v>13</v>
      </c>
      <c r="K611" s="4" t="s">
        <v>13</v>
      </c>
      <c r="L611" s="4" t="s">
        <v>10</v>
      </c>
      <c r="M611" s="4" t="s">
        <v>13</v>
      </c>
      <c r="N611" s="4" t="s">
        <v>13</v>
      </c>
      <c r="O611" s="4" t="s">
        <v>10</v>
      </c>
      <c r="P611" s="4" t="s">
        <v>13</v>
      </c>
      <c r="Q611" s="4" t="s">
        <v>13</v>
      </c>
      <c r="R611" s="4" t="s">
        <v>46</v>
      </c>
    </row>
    <row r="612" spans="1:6">
      <c r="A612" t="n">
        <v>8578</v>
      </c>
      <c r="B612" s="13" t="n">
        <v>5</v>
      </c>
      <c r="C612" s="7" t="n">
        <v>30</v>
      </c>
      <c r="D612" s="7" t="n">
        <v>10631</v>
      </c>
      <c r="E612" s="7" t="n">
        <v>30</v>
      </c>
      <c r="F612" s="7" t="n">
        <v>10632</v>
      </c>
      <c r="G612" s="7" t="n">
        <v>9</v>
      </c>
      <c r="H612" s="7" t="n">
        <v>30</v>
      </c>
      <c r="I612" s="7" t="n">
        <v>10633</v>
      </c>
      <c r="J612" s="7" t="n">
        <v>9</v>
      </c>
      <c r="K612" s="7" t="n">
        <v>30</v>
      </c>
      <c r="L612" s="7" t="n">
        <v>10634</v>
      </c>
      <c r="M612" s="7" t="n">
        <v>9</v>
      </c>
      <c r="N612" s="7" t="n">
        <v>30</v>
      </c>
      <c r="O612" s="7" t="n">
        <v>10635</v>
      </c>
      <c r="P612" s="7" t="n">
        <v>9</v>
      </c>
      <c r="Q612" s="7" t="n">
        <v>1</v>
      </c>
      <c r="R612" s="14" t="n">
        <f t="normal" ca="1">A616</f>
        <v>0</v>
      </c>
    </row>
    <row r="613" spans="1:6">
      <c r="A613" t="s">
        <v>4</v>
      </c>
      <c r="B613" s="4" t="s">
        <v>5</v>
      </c>
      <c r="C613" s="4" t="s">
        <v>13</v>
      </c>
      <c r="D613" s="4" t="s">
        <v>6</v>
      </c>
    </row>
    <row r="614" spans="1:6">
      <c r="A614" t="n">
        <v>8603</v>
      </c>
      <c r="B614" s="8" t="n">
        <v>2</v>
      </c>
      <c r="C614" s="7" t="n">
        <v>11</v>
      </c>
      <c r="D614" s="7" t="s">
        <v>76</v>
      </c>
    </row>
    <row r="615" spans="1:6">
      <c r="A615" t="s">
        <v>4</v>
      </c>
      <c r="B615" s="4" t="s">
        <v>5</v>
      </c>
      <c r="C615" s="4" t="s">
        <v>10</v>
      </c>
      <c r="D615" s="4" t="s">
        <v>10</v>
      </c>
      <c r="E615" s="4" t="s">
        <v>10</v>
      </c>
    </row>
    <row r="616" spans="1:6">
      <c r="A616" t="n">
        <v>8625</v>
      </c>
      <c r="B616" s="32" t="n">
        <v>61</v>
      </c>
      <c r="C616" s="7" t="n">
        <v>61456</v>
      </c>
      <c r="D616" s="7" t="n">
        <v>65533</v>
      </c>
      <c r="E616" s="7" t="n">
        <v>1000</v>
      </c>
    </row>
    <row r="617" spans="1:6">
      <c r="A617" t="s">
        <v>4</v>
      </c>
      <c r="B617" s="4" t="s">
        <v>5</v>
      </c>
      <c r="C617" s="4" t="s">
        <v>13</v>
      </c>
      <c r="D617" s="4" t="s">
        <v>6</v>
      </c>
    </row>
    <row r="618" spans="1:6">
      <c r="A618" t="n">
        <v>8632</v>
      </c>
      <c r="B618" s="8" t="n">
        <v>2</v>
      </c>
      <c r="C618" s="7" t="n">
        <v>10</v>
      </c>
      <c r="D618" s="7" t="s">
        <v>67</v>
      </c>
    </row>
    <row r="619" spans="1:6">
      <c r="A619" t="s">
        <v>4</v>
      </c>
      <c r="B619" s="4" t="s">
        <v>5</v>
      </c>
      <c r="C619" s="4" t="s">
        <v>10</v>
      </c>
    </row>
    <row r="620" spans="1:6">
      <c r="A620" t="n">
        <v>8655</v>
      </c>
      <c r="B620" s="25" t="n">
        <v>16</v>
      </c>
      <c r="C620" s="7" t="n">
        <v>0</v>
      </c>
    </row>
    <row r="621" spans="1:6">
      <c r="A621" t="s">
        <v>4</v>
      </c>
      <c r="B621" s="4" t="s">
        <v>5</v>
      </c>
      <c r="C621" s="4" t="s">
        <v>13</v>
      </c>
      <c r="D621" s="4" t="s">
        <v>6</v>
      </c>
    </row>
    <row r="622" spans="1:6">
      <c r="A622" t="n">
        <v>8658</v>
      </c>
      <c r="B622" s="8" t="n">
        <v>2</v>
      </c>
      <c r="C622" s="7" t="n">
        <v>10</v>
      </c>
      <c r="D622" s="7" t="s">
        <v>68</v>
      </c>
    </row>
    <row r="623" spans="1:6">
      <c r="A623" t="s">
        <v>4</v>
      </c>
      <c r="B623" s="4" t="s">
        <v>5</v>
      </c>
      <c r="C623" s="4" t="s">
        <v>10</v>
      </c>
    </row>
    <row r="624" spans="1:6">
      <c r="A624" t="n">
        <v>8676</v>
      </c>
      <c r="B624" s="25" t="n">
        <v>16</v>
      </c>
      <c r="C624" s="7" t="n">
        <v>0</v>
      </c>
    </row>
    <row r="625" spans="1:18">
      <c r="A625" t="s">
        <v>4</v>
      </c>
      <c r="B625" s="4" t="s">
        <v>5</v>
      </c>
      <c r="C625" s="4" t="s">
        <v>13</v>
      </c>
      <c r="D625" s="4" t="s">
        <v>6</v>
      </c>
    </row>
    <row r="626" spans="1:18">
      <c r="A626" t="n">
        <v>8679</v>
      </c>
      <c r="B626" s="8" t="n">
        <v>2</v>
      </c>
      <c r="C626" s="7" t="n">
        <v>10</v>
      </c>
      <c r="D626" s="7" t="s">
        <v>69</v>
      </c>
    </row>
    <row r="627" spans="1:18">
      <c r="A627" t="s">
        <v>4</v>
      </c>
      <c r="B627" s="4" t="s">
        <v>5</v>
      </c>
      <c r="C627" s="4" t="s">
        <v>10</v>
      </c>
    </row>
    <row r="628" spans="1:18">
      <c r="A628" t="n">
        <v>8698</v>
      </c>
      <c r="B628" s="25" t="n">
        <v>16</v>
      </c>
      <c r="C628" s="7" t="n">
        <v>0</v>
      </c>
    </row>
    <row r="629" spans="1:18">
      <c r="A629" t="s">
        <v>4</v>
      </c>
      <c r="B629" s="4" t="s">
        <v>5</v>
      </c>
      <c r="C629" s="4" t="s">
        <v>13</v>
      </c>
    </row>
    <row r="630" spans="1:18">
      <c r="A630" t="n">
        <v>8701</v>
      </c>
      <c r="B630" s="31" t="n">
        <v>23</v>
      </c>
      <c r="C630" s="7" t="n">
        <v>20</v>
      </c>
    </row>
    <row r="631" spans="1:18">
      <c r="A631" t="s">
        <v>4</v>
      </c>
      <c r="B631" s="4" t="s">
        <v>5</v>
      </c>
      <c r="C631" s="4" t="s">
        <v>13</v>
      </c>
      <c r="D631" s="4" t="s">
        <v>10</v>
      </c>
    </row>
    <row r="632" spans="1:18">
      <c r="A632" t="n">
        <v>8703</v>
      </c>
      <c r="B632" s="37" t="n">
        <v>45</v>
      </c>
      <c r="C632" s="7" t="n">
        <v>23</v>
      </c>
      <c r="D632" s="7" t="n">
        <v>64</v>
      </c>
    </row>
    <row r="633" spans="1:18">
      <c r="A633" t="s">
        <v>4</v>
      </c>
      <c r="B633" s="4" t="s">
        <v>5</v>
      </c>
    </row>
    <row r="634" spans="1:18">
      <c r="A634" t="n">
        <v>8707</v>
      </c>
      <c r="B634" s="5" t="n">
        <v>1</v>
      </c>
    </row>
    <row r="635" spans="1:18" s="3" customFormat="1" customHeight="0">
      <c r="A635" s="3" t="s">
        <v>2</v>
      </c>
      <c r="B635" s="3" t="s">
        <v>97</v>
      </c>
    </row>
    <row r="636" spans="1:18">
      <c r="A636" t="s">
        <v>4</v>
      </c>
      <c r="B636" s="4" t="s">
        <v>5</v>
      </c>
      <c r="C636" s="4" t="s">
        <v>13</v>
      </c>
      <c r="D636" s="4" t="s">
        <v>30</v>
      </c>
      <c r="E636" s="4" t="s">
        <v>10</v>
      </c>
      <c r="F636" s="4" t="s">
        <v>13</v>
      </c>
    </row>
    <row r="637" spans="1:18">
      <c r="A637" t="n">
        <v>8708</v>
      </c>
      <c r="B637" s="38" t="n">
        <v>49</v>
      </c>
      <c r="C637" s="7" t="n">
        <v>3</v>
      </c>
      <c r="D637" s="7" t="n">
        <v>0.699999988079071</v>
      </c>
      <c r="E637" s="7" t="n">
        <v>500</v>
      </c>
      <c r="F637" s="7" t="n">
        <v>0</v>
      </c>
    </row>
    <row r="638" spans="1:18">
      <c r="A638" t="s">
        <v>4</v>
      </c>
      <c r="B638" s="4" t="s">
        <v>5</v>
      </c>
      <c r="C638" s="4" t="s">
        <v>13</v>
      </c>
      <c r="D638" s="4" t="s">
        <v>10</v>
      </c>
    </row>
    <row r="639" spans="1:18">
      <c r="A639" t="n">
        <v>8717</v>
      </c>
      <c r="B639" s="35" t="n">
        <v>58</v>
      </c>
      <c r="C639" s="7" t="n">
        <v>10</v>
      </c>
      <c r="D639" s="7" t="n">
        <v>300</v>
      </c>
    </row>
    <row r="640" spans="1:18">
      <c r="A640" t="s">
        <v>4</v>
      </c>
      <c r="B640" s="4" t="s">
        <v>5</v>
      </c>
      <c r="C640" s="4" t="s">
        <v>13</v>
      </c>
      <c r="D640" s="4" t="s">
        <v>10</v>
      </c>
    </row>
    <row r="641" spans="1:6">
      <c r="A641" t="n">
        <v>8721</v>
      </c>
      <c r="B641" s="35" t="n">
        <v>58</v>
      </c>
      <c r="C641" s="7" t="n">
        <v>12</v>
      </c>
      <c r="D641" s="7" t="n">
        <v>0</v>
      </c>
    </row>
    <row r="642" spans="1:6">
      <c r="A642" t="s">
        <v>4</v>
      </c>
      <c r="B642" s="4" t="s">
        <v>5</v>
      </c>
      <c r="C642" s="4" t="s">
        <v>13</v>
      </c>
      <c r="D642" s="4" t="s">
        <v>13</v>
      </c>
      <c r="E642" s="4" t="s">
        <v>13</v>
      </c>
      <c r="F642" s="4" t="s">
        <v>13</v>
      </c>
    </row>
    <row r="643" spans="1:6">
      <c r="A643" t="n">
        <v>8725</v>
      </c>
      <c r="B643" s="20" t="n">
        <v>14</v>
      </c>
      <c r="C643" s="7" t="n">
        <v>0</v>
      </c>
      <c r="D643" s="7" t="n">
        <v>0</v>
      </c>
      <c r="E643" s="7" t="n">
        <v>0</v>
      </c>
      <c r="F643" s="7" t="n">
        <v>4</v>
      </c>
    </row>
    <row r="644" spans="1:6">
      <c r="A644" t="s">
        <v>4</v>
      </c>
      <c r="B644" s="4" t="s">
        <v>5</v>
      </c>
      <c r="C644" s="4" t="s">
        <v>13</v>
      </c>
      <c r="D644" s="4" t="s">
        <v>10</v>
      </c>
      <c r="E644" s="4" t="s">
        <v>10</v>
      </c>
      <c r="F644" s="4" t="s">
        <v>13</v>
      </c>
    </row>
    <row r="645" spans="1:6">
      <c r="A645" t="n">
        <v>8730</v>
      </c>
      <c r="B645" s="27" t="n">
        <v>25</v>
      </c>
      <c r="C645" s="7" t="n">
        <v>1</v>
      </c>
      <c r="D645" s="7" t="n">
        <v>160</v>
      </c>
      <c r="E645" s="7" t="n">
        <v>570</v>
      </c>
      <c r="F645" s="7" t="n">
        <v>2</v>
      </c>
    </row>
    <row r="646" spans="1:6">
      <c r="A646" t="s">
        <v>4</v>
      </c>
      <c r="B646" s="4" t="s">
        <v>5</v>
      </c>
      <c r="C646" s="4" t="s">
        <v>13</v>
      </c>
      <c r="D646" s="4" t="s">
        <v>10</v>
      </c>
      <c r="E646" s="4" t="s">
        <v>6</v>
      </c>
    </row>
    <row r="647" spans="1:6">
      <c r="A647" t="n">
        <v>8737</v>
      </c>
      <c r="B647" s="33" t="n">
        <v>51</v>
      </c>
      <c r="C647" s="7" t="n">
        <v>4</v>
      </c>
      <c r="D647" s="7" t="n">
        <v>0</v>
      </c>
      <c r="E647" s="7" t="s">
        <v>98</v>
      </c>
    </row>
    <row r="648" spans="1:6">
      <c r="A648" t="s">
        <v>4</v>
      </c>
      <c r="B648" s="4" t="s">
        <v>5</v>
      </c>
      <c r="C648" s="4" t="s">
        <v>10</v>
      </c>
    </row>
    <row r="649" spans="1:6">
      <c r="A649" t="n">
        <v>8750</v>
      </c>
      <c r="B649" s="25" t="n">
        <v>16</v>
      </c>
      <c r="C649" s="7" t="n">
        <v>0</v>
      </c>
    </row>
    <row r="650" spans="1:6">
      <c r="A650" t="s">
        <v>4</v>
      </c>
      <c r="B650" s="4" t="s">
        <v>5</v>
      </c>
      <c r="C650" s="4" t="s">
        <v>10</v>
      </c>
      <c r="D650" s="4" t="s">
        <v>65</v>
      </c>
      <c r="E650" s="4" t="s">
        <v>13</v>
      </c>
      <c r="F650" s="4" t="s">
        <v>13</v>
      </c>
    </row>
    <row r="651" spans="1:6">
      <c r="A651" t="n">
        <v>8753</v>
      </c>
      <c r="B651" s="34" t="n">
        <v>26</v>
      </c>
      <c r="C651" s="7" t="n">
        <v>0</v>
      </c>
      <c r="D651" s="7" t="s">
        <v>99</v>
      </c>
      <c r="E651" s="7" t="n">
        <v>2</v>
      </c>
      <c r="F651" s="7" t="n">
        <v>0</v>
      </c>
    </row>
    <row r="652" spans="1:6">
      <c r="A652" t="s">
        <v>4</v>
      </c>
      <c r="B652" s="4" t="s">
        <v>5</v>
      </c>
    </row>
    <row r="653" spans="1:6">
      <c r="A653" t="n">
        <v>8851</v>
      </c>
      <c r="B653" s="29" t="n">
        <v>28</v>
      </c>
    </row>
    <row r="654" spans="1:6">
      <c r="A654" t="s">
        <v>4</v>
      </c>
      <c r="B654" s="4" t="s">
        <v>5</v>
      </c>
      <c r="C654" s="4" t="s">
        <v>13</v>
      </c>
      <c r="D654" s="39" t="s">
        <v>100</v>
      </c>
      <c r="E654" s="4" t="s">
        <v>5</v>
      </c>
      <c r="F654" s="4" t="s">
        <v>13</v>
      </c>
      <c r="G654" s="4" t="s">
        <v>10</v>
      </c>
      <c r="H654" s="39" t="s">
        <v>101</v>
      </c>
      <c r="I654" s="4" t="s">
        <v>13</v>
      </c>
      <c r="J654" s="4" t="s">
        <v>46</v>
      </c>
    </row>
    <row r="655" spans="1:6">
      <c r="A655" t="n">
        <v>8852</v>
      </c>
      <c r="B655" s="13" t="n">
        <v>5</v>
      </c>
      <c r="C655" s="7" t="n">
        <v>28</v>
      </c>
      <c r="D655" s="39" t="s">
        <v>3</v>
      </c>
      <c r="E655" s="40" t="n">
        <v>64</v>
      </c>
      <c r="F655" s="7" t="n">
        <v>5</v>
      </c>
      <c r="G655" s="7" t="n">
        <v>2</v>
      </c>
      <c r="H655" s="39" t="s">
        <v>3</v>
      </c>
      <c r="I655" s="7" t="n">
        <v>1</v>
      </c>
      <c r="J655" s="14" t="n">
        <f t="normal" ca="1">A667</f>
        <v>0</v>
      </c>
    </row>
    <row r="656" spans="1:6">
      <c r="A656" t="s">
        <v>4</v>
      </c>
      <c r="B656" s="4" t="s">
        <v>5</v>
      </c>
      <c r="C656" s="4" t="s">
        <v>13</v>
      </c>
      <c r="D656" s="4" t="s">
        <v>10</v>
      </c>
      <c r="E656" s="4" t="s">
        <v>10</v>
      </c>
      <c r="F656" s="4" t="s">
        <v>13</v>
      </c>
    </row>
    <row r="657" spans="1:10">
      <c r="A657" t="n">
        <v>8863</v>
      </c>
      <c r="B657" s="27" t="n">
        <v>25</v>
      </c>
      <c r="C657" s="7" t="n">
        <v>1</v>
      </c>
      <c r="D657" s="7" t="n">
        <v>160</v>
      </c>
      <c r="E657" s="7" t="n">
        <v>570</v>
      </c>
      <c r="F657" s="7" t="n">
        <v>1</v>
      </c>
    </row>
    <row r="658" spans="1:10">
      <c r="A658" t="s">
        <v>4</v>
      </c>
      <c r="B658" s="4" t="s">
        <v>5</v>
      </c>
      <c r="C658" s="4" t="s">
        <v>13</v>
      </c>
      <c r="D658" s="4" t="s">
        <v>10</v>
      </c>
      <c r="E658" s="4" t="s">
        <v>6</v>
      </c>
    </row>
    <row r="659" spans="1:10">
      <c r="A659" t="n">
        <v>8870</v>
      </c>
      <c r="B659" s="33" t="n">
        <v>51</v>
      </c>
      <c r="C659" s="7" t="n">
        <v>4</v>
      </c>
      <c r="D659" s="7" t="n">
        <v>2</v>
      </c>
      <c r="E659" s="7" t="s">
        <v>102</v>
      </c>
    </row>
    <row r="660" spans="1:10">
      <c r="A660" t="s">
        <v>4</v>
      </c>
      <c r="B660" s="4" t="s">
        <v>5</v>
      </c>
      <c r="C660" s="4" t="s">
        <v>10</v>
      </c>
    </row>
    <row r="661" spans="1:10">
      <c r="A661" t="n">
        <v>8884</v>
      </c>
      <c r="B661" s="25" t="n">
        <v>16</v>
      </c>
      <c r="C661" s="7" t="n">
        <v>0</v>
      </c>
    </row>
    <row r="662" spans="1:10">
      <c r="A662" t="s">
        <v>4</v>
      </c>
      <c r="B662" s="4" t="s">
        <v>5</v>
      </c>
      <c r="C662" s="4" t="s">
        <v>10</v>
      </c>
      <c r="D662" s="4" t="s">
        <v>65</v>
      </c>
      <c r="E662" s="4" t="s">
        <v>13</v>
      </c>
      <c r="F662" s="4" t="s">
        <v>13</v>
      </c>
    </row>
    <row r="663" spans="1:10">
      <c r="A663" t="n">
        <v>8887</v>
      </c>
      <c r="B663" s="34" t="n">
        <v>26</v>
      </c>
      <c r="C663" s="7" t="n">
        <v>2</v>
      </c>
      <c r="D663" s="7" t="s">
        <v>103</v>
      </c>
      <c r="E663" s="7" t="n">
        <v>2</v>
      </c>
      <c r="F663" s="7" t="n">
        <v>0</v>
      </c>
    </row>
    <row r="664" spans="1:10">
      <c r="A664" t="s">
        <v>4</v>
      </c>
      <c r="B664" s="4" t="s">
        <v>5</v>
      </c>
    </row>
    <row r="665" spans="1:10">
      <c r="A665" t="n">
        <v>8934</v>
      </c>
      <c r="B665" s="29" t="n">
        <v>28</v>
      </c>
    </row>
    <row r="666" spans="1:10">
      <c r="A666" t="s">
        <v>4</v>
      </c>
      <c r="B666" s="4" t="s">
        <v>5</v>
      </c>
      <c r="C666" s="4" t="s">
        <v>13</v>
      </c>
      <c r="D666" s="39" t="s">
        <v>100</v>
      </c>
      <c r="E666" s="4" t="s">
        <v>5</v>
      </c>
      <c r="F666" s="4" t="s">
        <v>13</v>
      </c>
      <c r="G666" s="4" t="s">
        <v>10</v>
      </c>
      <c r="H666" s="39" t="s">
        <v>101</v>
      </c>
      <c r="I666" s="4" t="s">
        <v>13</v>
      </c>
      <c r="J666" s="4" t="s">
        <v>46</v>
      </c>
    </row>
    <row r="667" spans="1:10">
      <c r="A667" t="n">
        <v>8935</v>
      </c>
      <c r="B667" s="13" t="n">
        <v>5</v>
      </c>
      <c r="C667" s="7" t="n">
        <v>28</v>
      </c>
      <c r="D667" s="39" t="s">
        <v>3</v>
      </c>
      <c r="E667" s="40" t="n">
        <v>64</v>
      </c>
      <c r="F667" s="7" t="n">
        <v>5</v>
      </c>
      <c r="G667" s="7" t="n">
        <v>3</v>
      </c>
      <c r="H667" s="39" t="s">
        <v>3</v>
      </c>
      <c r="I667" s="7" t="n">
        <v>1</v>
      </c>
      <c r="J667" s="14" t="n">
        <f t="normal" ca="1">A679</f>
        <v>0</v>
      </c>
    </row>
    <row r="668" spans="1:10">
      <c r="A668" t="s">
        <v>4</v>
      </c>
      <c r="B668" s="4" t="s">
        <v>5</v>
      </c>
      <c r="C668" s="4" t="s">
        <v>13</v>
      </c>
      <c r="D668" s="4" t="s">
        <v>10</v>
      </c>
      <c r="E668" s="4" t="s">
        <v>10</v>
      </c>
      <c r="F668" s="4" t="s">
        <v>13</v>
      </c>
    </row>
    <row r="669" spans="1:10">
      <c r="A669" t="n">
        <v>8946</v>
      </c>
      <c r="B669" s="27" t="n">
        <v>25</v>
      </c>
      <c r="C669" s="7" t="n">
        <v>1</v>
      </c>
      <c r="D669" s="7" t="n">
        <v>260</v>
      </c>
      <c r="E669" s="7" t="n">
        <v>640</v>
      </c>
      <c r="F669" s="7" t="n">
        <v>1</v>
      </c>
    </row>
    <row r="670" spans="1:10">
      <c r="A670" t="s">
        <v>4</v>
      </c>
      <c r="B670" s="4" t="s">
        <v>5</v>
      </c>
      <c r="C670" s="4" t="s">
        <v>13</v>
      </c>
      <c r="D670" s="4" t="s">
        <v>10</v>
      </c>
      <c r="E670" s="4" t="s">
        <v>6</v>
      </c>
    </row>
    <row r="671" spans="1:10">
      <c r="A671" t="n">
        <v>8953</v>
      </c>
      <c r="B671" s="33" t="n">
        <v>51</v>
      </c>
      <c r="C671" s="7" t="n">
        <v>4</v>
      </c>
      <c r="D671" s="7" t="n">
        <v>3</v>
      </c>
      <c r="E671" s="7" t="s">
        <v>74</v>
      </c>
    </row>
    <row r="672" spans="1:10">
      <c r="A672" t="s">
        <v>4</v>
      </c>
      <c r="B672" s="4" t="s">
        <v>5</v>
      </c>
      <c r="C672" s="4" t="s">
        <v>10</v>
      </c>
    </row>
    <row r="673" spans="1:10">
      <c r="A673" t="n">
        <v>8967</v>
      </c>
      <c r="B673" s="25" t="n">
        <v>16</v>
      </c>
      <c r="C673" s="7" t="n">
        <v>0</v>
      </c>
    </row>
    <row r="674" spans="1:10">
      <c r="A674" t="s">
        <v>4</v>
      </c>
      <c r="B674" s="4" t="s">
        <v>5</v>
      </c>
      <c r="C674" s="4" t="s">
        <v>10</v>
      </c>
      <c r="D674" s="4" t="s">
        <v>65</v>
      </c>
      <c r="E674" s="4" t="s">
        <v>13</v>
      </c>
      <c r="F674" s="4" t="s">
        <v>13</v>
      </c>
    </row>
    <row r="675" spans="1:10">
      <c r="A675" t="n">
        <v>8970</v>
      </c>
      <c r="B675" s="34" t="n">
        <v>26</v>
      </c>
      <c r="C675" s="7" t="n">
        <v>3</v>
      </c>
      <c r="D675" s="7" t="s">
        <v>104</v>
      </c>
      <c r="E675" s="7" t="n">
        <v>2</v>
      </c>
      <c r="F675" s="7" t="n">
        <v>0</v>
      </c>
    </row>
    <row r="676" spans="1:10">
      <c r="A676" t="s">
        <v>4</v>
      </c>
      <c r="B676" s="4" t="s">
        <v>5</v>
      </c>
    </row>
    <row r="677" spans="1:10">
      <c r="A677" t="n">
        <v>9020</v>
      </c>
      <c r="B677" s="29" t="n">
        <v>28</v>
      </c>
    </row>
    <row r="678" spans="1:10">
      <c r="A678" t="s">
        <v>4</v>
      </c>
      <c r="B678" s="4" t="s">
        <v>5</v>
      </c>
      <c r="C678" s="4" t="s">
        <v>13</v>
      </c>
      <c r="D678" s="39" t="s">
        <v>100</v>
      </c>
      <c r="E678" s="4" t="s">
        <v>5</v>
      </c>
      <c r="F678" s="4" t="s">
        <v>13</v>
      </c>
      <c r="G678" s="4" t="s">
        <v>10</v>
      </c>
      <c r="H678" s="39" t="s">
        <v>101</v>
      </c>
      <c r="I678" s="4" t="s">
        <v>13</v>
      </c>
      <c r="J678" s="4" t="s">
        <v>46</v>
      </c>
    </row>
    <row r="679" spans="1:10">
      <c r="A679" t="n">
        <v>9021</v>
      </c>
      <c r="B679" s="13" t="n">
        <v>5</v>
      </c>
      <c r="C679" s="7" t="n">
        <v>28</v>
      </c>
      <c r="D679" s="39" t="s">
        <v>3</v>
      </c>
      <c r="E679" s="40" t="n">
        <v>64</v>
      </c>
      <c r="F679" s="7" t="n">
        <v>5</v>
      </c>
      <c r="G679" s="7" t="n">
        <v>8</v>
      </c>
      <c r="H679" s="39" t="s">
        <v>3</v>
      </c>
      <c r="I679" s="7" t="n">
        <v>1</v>
      </c>
      <c r="J679" s="14" t="n">
        <f t="normal" ca="1">A693</f>
        <v>0</v>
      </c>
    </row>
    <row r="680" spans="1:10">
      <c r="A680" t="s">
        <v>4</v>
      </c>
      <c r="B680" s="4" t="s">
        <v>5</v>
      </c>
      <c r="C680" s="4" t="s">
        <v>13</v>
      </c>
      <c r="D680" s="4" t="s">
        <v>10</v>
      </c>
      <c r="E680" s="4" t="s">
        <v>10</v>
      </c>
      <c r="F680" s="4" t="s">
        <v>13</v>
      </c>
    </row>
    <row r="681" spans="1:10">
      <c r="A681" t="n">
        <v>9032</v>
      </c>
      <c r="B681" s="27" t="n">
        <v>25</v>
      </c>
      <c r="C681" s="7" t="n">
        <v>1</v>
      </c>
      <c r="D681" s="7" t="n">
        <v>60</v>
      </c>
      <c r="E681" s="7" t="n">
        <v>500</v>
      </c>
      <c r="F681" s="7" t="n">
        <v>2</v>
      </c>
    </row>
    <row r="682" spans="1:10">
      <c r="A682" t="s">
        <v>4</v>
      </c>
      <c r="B682" s="4" t="s">
        <v>5</v>
      </c>
      <c r="C682" s="4" t="s">
        <v>13</v>
      </c>
      <c r="D682" s="4" t="s">
        <v>10</v>
      </c>
      <c r="E682" s="4" t="s">
        <v>6</v>
      </c>
    </row>
    <row r="683" spans="1:10">
      <c r="A683" t="n">
        <v>9039</v>
      </c>
      <c r="B683" s="33" t="n">
        <v>51</v>
      </c>
      <c r="C683" s="7" t="n">
        <v>4</v>
      </c>
      <c r="D683" s="7" t="n">
        <v>8</v>
      </c>
      <c r="E683" s="7" t="s">
        <v>105</v>
      </c>
    </row>
    <row r="684" spans="1:10">
      <c r="A684" t="s">
        <v>4</v>
      </c>
      <c r="B684" s="4" t="s">
        <v>5</v>
      </c>
      <c r="C684" s="4" t="s">
        <v>10</v>
      </c>
    </row>
    <row r="685" spans="1:10">
      <c r="A685" t="n">
        <v>9052</v>
      </c>
      <c r="B685" s="25" t="n">
        <v>16</v>
      </c>
      <c r="C685" s="7" t="n">
        <v>0</v>
      </c>
    </row>
    <row r="686" spans="1:10">
      <c r="A686" t="s">
        <v>4</v>
      </c>
      <c r="B686" s="4" t="s">
        <v>5</v>
      </c>
      <c r="C686" s="4" t="s">
        <v>10</v>
      </c>
      <c r="D686" s="4" t="s">
        <v>65</v>
      </c>
      <c r="E686" s="4" t="s">
        <v>13</v>
      </c>
      <c r="F686" s="4" t="s">
        <v>13</v>
      </c>
    </row>
    <row r="687" spans="1:10">
      <c r="A687" t="n">
        <v>9055</v>
      </c>
      <c r="B687" s="34" t="n">
        <v>26</v>
      </c>
      <c r="C687" s="7" t="n">
        <v>8</v>
      </c>
      <c r="D687" s="7" t="s">
        <v>106</v>
      </c>
      <c r="E687" s="7" t="n">
        <v>2</v>
      </c>
      <c r="F687" s="7" t="n">
        <v>0</v>
      </c>
    </row>
    <row r="688" spans="1:10">
      <c r="A688" t="s">
        <v>4</v>
      </c>
      <c r="B688" s="4" t="s">
        <v>5</v>
      </c>
    </row>
    <row r="689" spans="1:10">
      <c r="A689" t="n">
        <v>9120</v>
      </c>
      <c r="B689" s="29" t="n">
        <v>28</v>
      </c>
    </row>
    <row r="690" spans="1:10">
      <c r="A690" t="s">
        <v>4</v>
      </c>
      <c r="B690" s="4" t="s">
        <v>5</v>
      </c>
      <c r="C690" s="4" t="s">
        <v>46</v>
      </c>
    </row>
    <row r="691" spans="1:10">
      <c r="A691" t="n">
        <v>9121</v>
      </c>
      <c r="B691" s="22" t="n">
        <v>3</v>
      </c>
      <c r="C691" s="14" t="n">
        <f t="normal" ca="1">A719</f>
        <v>0</v>
      </c>
    </row>
    <row r="692" spans="1:10">
      <c r="A692" t="s">
        <v>4</v>
      </c>
      <c r="B692" s="4" t="s">
        <v>5</v>
      </c>
      <c r="C692" s="4" t="s">
        <v>13</v>
      </c>
      <c r="D692" s="39" t="s">
        <v>100</v>
      </c>
      <c r="E692" s="4" t="s">
        <v>5</v>
      </c>
      <c r="F692" s="4" t="s">
        <v>13</v>
      </c>
      <c r="G692" s="4" t="s">
        <v>10</v>
      </c>
      <c r="H692" s="39" t="s">
        <v>101</v>
      </c>
      <c r="I692" s="4" t="s">
        <v>13</v>
      </c>
      <c r="J692" s="4" t="s">
        <v>46</v>
      </c>
    </row>
    <row r="693" spans="1:10">
      <c r="A693" t="n">
        <v>9126</v>
      </c>
      <c r="B693" s="13" t="n">
        <v>5</v>
      </c>
      <c r="C693" s="7" t="n">
        <v>28</v>
      </c>
      <c r="D693" s="39" t="s">
        <v>3</v>
      </c>
      <c r="E693" s="40" t="n">
        <v>64</v>
      </c>
      <c r="F693" s="7" t="n">
        <v>5</v>
      </c>
      <c r="G693" s="7" t="n">
        <v>1</v>
      </c>
      <c r="H693" s="39" t="s">
        <v>3</v>
      </c>
      <c r="I693" s="7" t="n">
        <v>1</v>
      </c>
      <c r="J693" s="14" t="n">
        <f t="normal" ca="1">A707</f>
        <v>0</v>
      </c>
    </row>
    <row r="694" spans="1:10">
      <c r="A694" t="s">
        <v>4</v>
      </c>
      <c r="B694" s="4" t="s">
        <v>5</v>
      </c>
      <c r="C694" s="4" t="s">
        <v>13</v>
      </c>
      <c r="D694" s="4" t="s">
        <v>10</v>
      </c>
      <c r="E694" s="4" t="s">
        <v>10</v>
      </c>
      <c r="F694" s="4" t="s">
        <v>13</v>
      </c>
    </row>
    <row r="695" spans="1:10">
      <c r="A695" t="n">
        <v>9137</v>
      </c>
      <c r="B695" s="27" t="n">
        <v>25</v>
      </c>
      <c r="C695" s="7" t="n">
        <v>1</v>
      </c>
      <c r="D695" s="7" t="n">
        <v>60</v>
      </c>
      <c r="E695" s="7" t="n">
        <v>500</v>
      </c>
      <c r="F695" s="7" t="n">
        <v>2</v>
      </c>
    </row>
    <row r="696" spans="1:10">
      <c r="A696" t="s">
        <v>4</v>
      </c>
      <c r="B696" s="4" t="s">
        <v>5</v>
      </c>
      <c r="C696" s="4" t="s">
        <v>13</v>
      </c>
      <c r="D696" s="4" t="s">
        <v>10</v>
      </c>
      <c r="E696" s="4" t="s">
        <v>6</v>
      </c>
    </row>
    <row r="697" spans="1:10">
      <c r="A697" t="n">
        <v>9144</v>
      </c>
      <c r="B697" s="33" t="n">
        <v>51</v>
      </c>
      <c r="C697" s="7" t="n">
        <v>4</v>
      </c>
      <c r="D697" s="7" t="n">
        <v>1</v>
      </c>
      <c r="E697" s="7" t="s">
        <v>105</v>
      </c>
    </row>
    <row r="698" spans="1:10">
      <c r="A698" t="s">
        <v>4</v>
      </c>
      <c r="B698" s="4" t="s">
        <v>5</v>
      </c>
      <c r="C698" s="4" t="s">
        <v>10</v>
      </c>
    </row>
    <row r="699" spans="1:10">
      <c r="A699" t="n">
        <v>9157</v>
      </c>
      <c r="B699" s="25" t="n">
        <v>16</v>
      </c>
      <c r="C699" s="7" t="n">
        <v>0</v>
      </c>
    </row>
    <row r="700" spans="1:10">
      <c r="A700" t="s">
        <v>4</v>
      </c>
      <c r="B700" s="4" t="s">
        <v>5</v>
      </c>
      <c r="C700" s="4" t="s">
        <v>10</v>
      </c>
      <c r="D700" s="4" t="s">
        <v>65</v>
      </c>
      <c r="E700" s="4" t="s">
        <v>13</v>
      </c>
      <c r="F700" s="4" t="s">
        <v>13</v>
      </c>
    </row>
    <row r="701" spans="1:10">
      <c r="A701" t="n">
        <v>9160</v>
      </c>
      <c r="B701" s="34" t="n">
        <v>26</v>
      </c>
      <c r="C701" s="7" t="n">
        <v>1</v>
      </c>
      <c r="D701" s="7" t="s">
        <v>107</v>
      </c>
      <c r="E701" s="7" t="n">
        <v>2</v>
      </c>
      <c r="F701" s="7" t="n">
        <v>0</v>
      </c>
    </row>
    <row r="702" spans="1:10">
      <c r="A702" t="s">
        <v>4</v>
      </c>
      <c r="B702" s="4" t="s">
        <v>5</v>
      </c>
    </row>
    <row r="703" spans="1:10">
      <c r="A703" t="n">
        <v>9223</v>
      </c>
      <c r="B703" s="29" t="n">
        <v>28</v>
      </c>
    </row>
    <row r="704" spans="1:10">
      <c r="A704" t="s">
        <v>4</v>
      </c>
      <c r="B704" s="4" t="s">
        <v>5</v>
      </c>
      <c r="C704" s="4" t="s">
        <v>46</v>
      </c>
    </row>
    <row r="705" spans="1:10">
      <c r="A705" t="n">
        <v>9224</v>
      </c>
      <c r="B705" s="22" t="n">
        <v>3</v>
      </c>
      <c r="C705" s="14" t="n">
        <f t="normal" ca="1">A719</f>
        <v>0</v>
      </c>
    </row>
    <row r="706" spans="1:10">
      <c r="A706" t="s">
        <v>4</v>
      </c>
      <c r="B706" s="4" t="s">
        <v>5</v>
      </c>
      <c r="C706" s="4" t="s">
        <v>13</v>
      </c>
      <c r="D706" s="39" t="s">
        <v>100</v>
      </c>
      <c r="E706" s="4" t="s">
        <v>5</v>
      </c>
      <c r="F706" s="4" t="s">
        <v>13</v>
      </c>
      <c r="G706" s="4" t="s">
        <v>10</v>
      </c>
      <c r="H706" s="39" t="s">
        <v>101</v>
      </c>
      <c r="I706" s="4" t="s">
        <v>13</v>
      </c>
      <c r="J706" s="4" t="s">
        <v>46</v>
      </c>
    </row>
    <row r="707" spans="1:10">
      <c r="A707" t="n">
        <v>9229</v>
      </c>
      <c r="B707" s="13" t="n">
        <v>5</v>
      </c>
      <c r="C707" s="7" t="n">
        <v>28</v>
      </c>
      <c r="D707" s="39" t="s">
        <v>3</v>
      </c>
      <c r="E707" s="40" t="n">
        <v>64</v>
      </c>
      <c r="F707" s="7" t="n">
        <v>5</v>
      </c>
      <c r="G707" s="7" t="n">
        <v>9</v>
      </c>
      <c r="H707" s="39" t="s">
        <v>3</v>
      </c>
      <c r="I707" s="7" t="n">
        <v>1</v>
      </c>
      <c r="J707" s="14" t="n">
        <f t="normal" ca="1">A719</f>
        <v>0</v>
      </c>
    </row>
    <row r="708" spans="1:10">
      <c r="A708" t="s">
        <v>4</v>
      </c>
      <c r="B708" s="4" t="s">
        <v>5</v>
      </c>
      <c r="C708" s="4" t="s">
        <v>13</v>
      </c>
      <c r="D708" s="4" t="s">
        <v>10</v>
      </c>
      <c r="E708" s="4" t="s">
        <v>10</v>
      </c>
      <c r="F708" s="4" t="s">
        <v>13</v>
      </c>
    </row>
    <row r="709" spans="1:10">
      <c r="A709" t="n">
        <v>9240</v>
      </c>
      <c r="B709" s="27" t="n">
        <v>25</v>
      </c>
      <c r="C709" s="7" t="n">
        <v>1</v>
      </c>
      <c r="D709" s="7" t="n">
        <v>60</v>
      </c>
      <c r="E709" s="7" t="n">
        <v>500</v>
      </c>
      <c r="F709" s="7" t="n">
        <v>2</v>
      </c>
    </row>
    <row r="710" spans="1:10">
      <c r="A710" t="s">
        <v>4</v>
      </c>
      <c r="B710" s="4" t="s">
        <v>5</v>
      </c>
      <c r="C710" s="4" t="s">
        <v>13</v>
      </c>
      <c r="D710" s="4" t="s">
        <v>10</v>
      </c>
      <c r="E710" s="4" t="s">
        <v>6</v>
      </c>
    </row>
    <row r="711" spans="1:10">
      <c r="A711" t="n">
        <v>9247</v>
      </c>
      <c r="B711" s="33" t="n">
        <v>51</v>
      </c>
      <c r="C711" s="7" t="n">
        <v>4</v>
      </c>
      <c r="D711" s="7" t="n">
        <v>9</v>
      </c>
      <c r="E711" s="7" t="s">
        <v>108</v>
      </c>
    </row>
    <row r="712" spans="1:10">
      <c r="A712" t="s">
        <v>4</v>
      </c>
      <c r="B712" s="4" t="s">
        <v>5</v>
      </c>
      <c r="C712" s="4" t="s">
        <v>10</v>
      </c>
    </row>
    <row r="713" spans="1:10">
      <c r="A713" t="n">
        <v>9260</v>
      </c>
      <c r="B713" s="25" t="n">
        <v>16</v>
      </c>
      <c r="C713" s="7" t="n">
        <v>0</v>
      </c>
    </row>
    <row r="714" spans="1:10">
      <c r="A714" t="s">
        <v>4</v>
      </c>
      <c r="B714" s="4" t="s">
        <v>5</v>
      </c>
      <c r="C714" s="4" t="s">
        <v>10</v>
      </c>
      <c r="D714" s="4" t="s">
        <v>65</v>
      </c>
      <c r="E714" s="4" t="s">
        <v>13</v>
      </c>
      <c r="F714" s="4" t="s">
        <v>13</v>
      </c>
    </row>
    <row r="715" spans="1:10">
      <c r="A715" t="n">
        <v>9263</v>
      </c>
      <c r="B715" s="34" t="n">
        <v>26</v>
      </c>
      <c r="C715" s="7" t="n">
        <v>9</v>
      </c>
      <c r="D715" s="7" t="s">
        <v>109</v>
      </c>
      <c r="E715" s="7" t="n">
        <v>2</v>
      </c>
      <c r="F715" s="7" t="n">
        <v>0</v>
      </c>
    </row>
    <row r="716" spans="1:10">
      <c r="A716" t="s">
        <v>4</v>
      </c>
      <c r="B716" s="4" t="s">
        <v>5</v>
      </c>
    </row>
    <row r="717" spans="1:10">
      <c r="A717" t="n">
        <v>9321</v>
      </c>
      <c r="B717" s="29" t="n">
        <v>28</v>
      </c>
    </row>
    <row r="718" spans="1:10">
      <c r="A718" t="s">
        <v>4</v>
      </c>
      <c r="B718" s="4" t="s">
        <v>5</v>
      </c>
      <c r="C718" s="4" t="s">
        <v>13</v>
      </c>
      <c r="D718" s="4" t="s">
        <v>10</v>
      </c>
      <c r="E718" s="4" t="s">
        <v>10</v>
      </c>
      <c r="F718" s="4" t="s">
        <v>13</v>
      </c>
    </row>
    <row r="719" spans="1:10">
      <c r="A719" t="n">
        <v>9322</v>
      </c>
      <c r="B719" s="27" t="n">
        <v>25</v>
      </c>
      <c r="C719" s="7" t="n">
        <v>1</v>
      </c>
      <c r="D719" s="7" t="n">
        <v>160</v>
      </c>
      <c r="E719" s="7" t="n">
        <v>570</v>
      </c>
      <c r="F719" s="7" t="n">
        <v>2</v>
      </c>
    </row>
    <row r="720" spans="1:10">
      <c r="A720" t="s">
        <v>4</v>
      </c>
      <c r="B720" s="4" t="s">
        <v>5</v>
      </c>
      <c r="C720" s="4" t="s">
        <v>13</v>
      </c>
      <c r="D720" s="4" t="s">
        <v>10</v>
      </c>
      <c r="E720" s="4" t="s">
        <v>6</v>
      </c>
    </row>
    <row r="721" spans="1:10">
      <c r="A721" t="n">
        <v>9329</v>
      </c>
      <c r="B721" s="33" t="n">
        <v>51</v>
      </c>
      <c r="C721" s="7" t="n">
        <v>4</v>
      </c>
      <c r="D721" s="7" t="n">
        <v>0</v>
      </c>
      <c r="E721" s="7" t="s">
        <v>74</v>
      </c>
    </row>
    <row r="722" spans="1:10">
      <c r="A722" t="s">
        <v>4</v>
      </c>
      <c r="B722" s="4" t="s">
        <v>5</v>
      </c>
      <c r="C722" s="4" t="s">
        <v>10</v>
      </c>
    </row>
    <row r="723" spans="1:10">
      <c r="A723" t="n">
        <v>9343</v>
      </c>
      <c r="B723" s="25" t="n">
        <v>16</v>
      </c>
      <c r="C723" s="7" t="n">
        <v>0</v>
      </c>
    </row>
    <row r="724" spans="1:10">
      <c r="A724" t="s">
        <v>4</v>
      </c>
      <c r="B724" s="4" t="s">
        <v>5</v>
      </c>
      <c r="C724" s="4" t="s">
        <v>10</v>
      </c>
      <c r="D724" s="4" t="s">
        <v>65</v>
      </c>
      <c r="E724" s="4" t="s">
        <v>13</v>
      </c>
      <c r="F724" s="4" t="s">
        <v>13</v>
      </c>
      <c r="G724" s="4" t="s">
        <v>65</v>
      </c>
      <c r="H724" s="4" t="s">
        <v>13</v>
      </c>
      <c r="I724" s="4" t="s">
        <v>13</v>
      </c>
    </row>
    <row r="725" spans="1:10">
      <c r="A725" t="n">
        <v>9346</v>
      </c>
      <c r="B725" s="34" t="n">
        <v>26</v>
      </c>
      <c r="C725" s="7" t="n">
        <v>0</v>
      </c>
      <c r="D725" s="7" t="s">
        <v>110</v>
      </c>
      <c r="E725" s="7" t="n">
        <v>2</v>
      </c>
      <c r="F725" s="7" t="n">
        <v>3</v>
      </c>
      <c r="G725" s="7" t="s">
        <v>111</v>
      </c>
      <c r="H725" s="7" t="n">
        <v>2</v>
      </c>
      <c r="I725" s="7" t="n">
        <v>0</v>
      </c>
    </row>
    <row r="726" spans="1:10">
      <c r="A726" t="s">
        <v>4</v>
      </c>
      <c r="B726" s="4" t="s">
        <v>5</v>
      </c>
    </row>
    <row r="727" spans="1:10">
      <c r="A727" t="n">
        <v>9458</v>
      </c>
      <c r="B727" s="29" t="n">
        <v>28</v>
      </c>
    </row>
    <row r="728" spans="1:10">
      <c r="A728" t="s">
        <v>4</v>
      </c>
      <c r="B728" s="4" t="s">
        <v>5</v>
      </c>
      <c r="C728" s="4" t="s">
        <v>10</v>
      </c>
      <c r="D728" s="4" t="s">
        <v>13</v>
      </c>
    </row>
    <row r="729" spans="1:10">
      <c r="A729" t="n">
        <v>9459</v>
      </c>
      <c r="B729" s="36" t="n">
        <v>89</v>
      </c>
      <c r="C729" s="7" t="n">
        <v>65533</v>
      </c>
      <c r="D729" s="7" t="n">
        <v>1</v>
      </c>
    </row>
    <row r="730" spans="1:10">
      <c r="A730" t="s">
        <v>4</v>
      </c>
      <c r="B730" s="4" t="s">
        <v>5</v>
      </c>
      <c r="C730" s="4" t="s">
        <v>13</v>
      </c>
      <c r="D730" s="4" t="s">
        <v>10</v>
      </c>
      <c r="E730" s="4" t="s">
        <v>10</v>
      </c>
      <c r="F730" s="4" t="s">
        <v>13</v>
      </c>
    </row>
    <row r="731" spans="1:10">
      <c r="A731" t="n">
        <v>9463</v>
      </c>
      <c r="B731" s="27" t="n">
        <v>25</v>
      </c>
      <c r="C731" s="7" t="n">
        <v>1</v>
      </c>
      <c r="D731" s="7" t="n">
        <v>65535</v>
      </c>
      <c r="E731" s="7" t="n">
        <v>65535</v>
      </c>
      <c r="F731" s="7" t="n">
        <v>0</v>
      </c>
    </row>
    <row r="732" spans="1:10">
      <c r="A732" t="s">
        <v>4</v>
      </c>
      <c r="B732" s="4" t="s">
        <v>5</v>
      </c>
      <c r="C732" s="4" t="s">
        <v>9</v>
      </c>
    </row>
    <row r="733" spans="1:10">
      <c r="A733" t="n">
        <v>9470</v>
      </c>
      <c r="B733" s="41" t="n">
        <v>15</v>
      </c>
      <c r="C733" s="7" t="n">
        <v>67108864</v>
      </c>
    </row>
    <row r="734" spans="1:10">
      <c r="A734" t="s">
        <v>4</v>
      </c>
      <c r="B734" s="4" t="s">
        <v>5</v>
      </c>
      <c r="C734" s="4" t="s">
        <v>13</v>
      </c>
      <c r="D734" s="4" t="s">
        <v>30</v>
      </c>
      <c r="E734" s="4" t="s">
        <v>10</v>
      </c>
      <c r="F734" s="4" t="s">
        <v>13</v>
      </c>
    </row>
    <row r="735" spans="1:10">
      <c r="A735" t="n">
        <v>9475</v>
      </c>
      <c r="B735" s="38" t="n">
        <v>49</v>
      </c>
      <c r="C735" s="7" t="n">
        <v>3</v>
      </c>
      <c r="D735" s="7" t="n">
        <v>1</v>
      </c>
      <c r="E735" s="7" t="n">
        <v>500</v>
      </c>
      <c r="F735" s="7" t="n">
        <v>0</v>
      </c>
    </row>
    <row r="736" spans="1:10">
      <c r="A736" t="s">
        <v>4</v>
      </c>
      <c r="B736" s="4" t="s">
        <v>5</v>
      </c>
      <c r="C736" s="4" t="s">
        <v>13</v>
      </c>
      <c r="D736" s="4" t="s">
        <v>10</v>
      </c>
    </row>
    <row r="737" spans="1:9">
      <c r="A737" t="n">
        <v>9484</v>
      </c>
      <c r="B737" s="35" t="n">
        <v>58</v>
      </c>
      <c r="C737" s="7" t="n">
        <v>11</v>
      </c>
      <c r="D737" s="7" t="n">
        <v>300</v>
      </c>
    </row>
    <row r="738" spans="1:9">
      <c r="A738" t="s">
        <v>4</v>
      </c>
      <c r="B738" s="4" t="s">
        <v>5</v>
      </c>
      <c r="C738" s="4" t="s">
        <v>13</v>
      </c>
      <c r="D738" s="4" t="s">
        <v>10</v>
      </c>
    </row>
    <row r="739" spans="1:9">
      <c r="A739" t="n">
        <v>9488</v>
      </c>
      <c r="B739" s="35" t="n">
        <v>58</v>
      </c>
      <c r="C739" s="7" t="n">
        <v>12</v>
      </c>
      <c r="D739" s="7" t="n">
        <v>0</v>
      </c>
    </row>
    <row r="740" spans="1:9">
      <c r="A740" t="s">
        <v>4</v>
      </c>
      <c r="B740" s="4" t="s">
        <v>5</v>
      </c>
      <c r="C740" s="4" t="s">
        <v>13</v>
      </c>
      <c r="D740" s="4" t="s">
        <v>6</v>
      </c>
      <c r="E740" s="4" t="s">
        <v>10</v>
      </c>
    </row>
    <row r="741" spans="1:9">
      <c r="A741" t="n">
        <v>9492</v>
      </c>
      <c r="B741" s="17" t="n">
        <v>94</v>
      </c>
      <c r="C741" s="7" t="n">
        <v>0</v>
      </c>
      <c r="D741" s="7" t="s">
        <v>49</v>
      </c>
      <c r="E741" s="7" t="n">
        <v>16</v>
      </c>
    </row>
    <row r="742" spans="1:9">
      <c r="A742" t="s">
        <v>4</v>
      </c>
      <c r="B742" s="4" t="s">
        <v>5</v>
      </c>
      <c r="C742" s="4" t="s">
        <v>13</v>
      </c>
      <c r="D742" s="4" t="s">
        <v>6</v>
      </c>
      <c r="E742" s="4" t="s">
        <v>10</v>
      </c>
    </row>
    <row r="743" spans="1:9">
      <c r="A743" t="n">
        <v>9503</v>
      </c>
      <c r="B743" s="17" t="n">
        <v>94</v>
      </c>
      <c r="C743" s="7" t="n">
        <v>0</v>
      </c>
      <c r="D743" s="7" t="s">
        <v>49</v>
      </c>
      <c r="E743" s="7" t="n">
        <v>512</v>
      </c>
    </row>
    <row r="744" spans="1:9">
      <c r="A744" t="s">
        <v>4</v>
      </c>
      <c r="B744" s="4" t="s">
        <v>5</v>
      </c>
      <c r="C744" s="4" t="s">
        <v>13</v>
      </c>
      <c r="D744" s="4" t="s">
        <v>6</v>
      </c>
      <c r="E744" s="4" t="s">
        <v>10</v>
      </c>
    </row>
    <row r="745" spans="1:9">
      <c r="A745" t="n">
        <v>9514</v>
      </c>
      <c r="B745" s="18" t="n">
        <v>91</v>
      </c>
      <c r="C745" s="7" t="n">
        <v>1</v>
      </c>
      <c r="D745" s="7" t="s">
        <v>55</v>
      </c>
      <c r="E745" s="7" t="n">
        <v>1</v>
      </c>
    </row>
    <row r="746" spans="1:9">
      <c r="A746" t="s">
        <v>4</v>
      </c>
      <c r="B746" s="4" t="s">
        <v>5</v>
      </c>
      <c r="C746" s="4" t="s">
        <v>10</v>
      </c>
    </row>
    <row r="747" spans="1:9">
      <c r="A747" t="n">
        <v>9533</v>
      </c>
      <c r="B747" s="10" t="n">
        <v>12</v>
      </c>
      <c r="C747" s="7" t="n">
        <v>10636</v>
      </c>
    </row>
    <row r="748" spans="1:9">
      <c r="A748" t="s">
        <v>4</v>
      </c>
      <c r="B748" s="4" t="s">
        <v>5</v>
      </c>
    </row>
    <row r="749" spans="1:9">
      <c r="A749" t="n">
        <v>9536</v>
      </c>
      <c r="B749" s="5" t="n">
        <v>1</v>
      </c>
    </row>
    <row r="750" spans="1:9" s="3" customFormat="1" customHeight="0">
      <c r="A750" s="3" t="s">
        <v>2</v>
      </c>
      <c r="B750" s="3" t="s">
        <v>112</v>
      </c>
    </row>
    <row r="751" spans="1:9">
      <c r="A751" t="s">
        <v>4</v>
      </c>
      <c r="B751" s="4" t="s">
        <v>5</v>
      </c>
      <c r="C751" s="4" t="s">
        <v>13</v>
      </c>
      <c r="D751" s="4" t="s">
        <v>10</v>
      </c>
    </row>
    <row r="752" spans="1:9">
      <c r="A752" t="n">
        <v>9540</v>
      </c>
      <c r="B752" s="23" t="n">
        <v>22</v>
      </c>
      <c r="C752" s="7" t="n">
        <v>20</v>
      </c>
      <c r="D752" s="7" t="n">
        <v>0</v>
      </c>
    </row>
    <row r="753" spans="1:5">
      <c r="A753" t="s">
        <v>4</v>
      </c>
      <c r="B753" s="4" t="s">
        <v>5</v>
      </c>
      <c r="C753" s="4" t="s">
        <v>13</v>
      </c>
      <c r="D753" s="4" t="s">
        <v>10</v>
      </c>
      <c r="E753" s="4" t="s">
        <v>6</v>
      </c>
    </row>
    <row r="754" spans="1:5">
      <c r="A754" t="n">
        <v>9544</v>
      </c>
      <c r="B754" s="33" t="n">
        <v>51</v>
      </c>
      <c r="C754" s="7" t="n">
        <v>4</v>
      </c>
      <c r="D754" s="7" t="n">
        <v>0</v>
      </c>
      <c r="E754" s="7" t="s">
        <v>113</v>
      </c>
    </row>
    <row r="755" spans="1:5">
      <c r="A755" t="s">
        <v>4</v>
      </c>
      <c r="B755" s="4" t="s">
        <v>5</v>
      </c>
      <c r="C755" s="4" t="s">
        <v>10</v>
      </c>
    </row>
    <row r="756" spans="1:5">
      <c r="A756" t="n">
        <v>9557</v>
      </c>
      <c r="B756" s="25" t="n">
        <v>16</v>
      </c>
      <c r="C756" s="7" t="n">
        <v>0</v>
      </c>
    </row>
    <row r="757" spans="1:5">
      <c r="A757" t="s">
        <v>4</v>
      </c>
      <c r="B757" s="4" t="s">
        <v>5</v>
      </c>
      <c r="C757" s="4" t="s">
        <v>10</v>
      </c>
      <c r="D757" s="4" t="s">
        <v>65</v>
      </c>
      <c r="E757" s="4" t="s">
        <v>13</v>
      </c>
      <c r="F757" s="4" t="s">
        <v>13</v>
      </c>
      <c r="G757" s="4" t="s">
        <v>65</v>
      </c>
      <c r="H757" s="4" t="s">
        <v>13</v>
      </c>
      <c r="I757" s="4" t="s">
        <v>13</v>
      </c>
    </row>
    <row r="758" spans="1:5">
      <c r="A758" t="n">
        <v>9560</v>
      </c>
      <c r="B758" s="34" t="n">
        <v>26</v>
      </c>
      <c r="C758" s="7" t="n">
        <v>0</v>
      </c>
      <c r="D758" s="7" t="s">
        <v>114</v>
      </c>
      <c r="E758" s="7" t="n">
        <v>2</v>
      </c>
      <c r="F758" s="7" t="n">
        <v>3</v>
      </c>
      <c r="G758" s="7" t="s">
        <v>115</v>
      </c>
      <c r="H758" s="7" t="n">
        <v>2</v>
      </c>
      <c r="I758" s="7" t="n">
        <v>0</v>
      </c>
    </row>
    <row r="759" spans="1:5">
      <c r="A759" t="s">
        <v>4</v>
      </c>
      <c r="B759" s="4" t="s">
        <v>5</v>
      </c>
    </row>
    <row r="760" spans="1:5">
      <c r="A760" t="n">
        <v>9655</v>
      </c>
      <c r="B760" s="29" t="n">
        <v>28</v>
      </c>
    </row>
    <row r="761" spans="1:5">
      <c r="A761" t="s">
        <v>4</v>
      </c>
      <c r="B761" s="4" t="s">
        <v>5</v>
      </c>
      <c r="C761" s="4" t="s">
        <v>10</v>
      </c>
      <c r="D761" s="4" t="s">
        <v>13</v>
      </c>
    </row>
    <row r="762" spans="1:5">
      <c r="A762" t="n">
        <v>9656</v>
      </c>
      <c r="B762" s="36" t="n">
        <v>89</v>
      </c>
      <c r="C762" s="7" t="n">
        <v>65533</v>
      </c>
      <c r="D762" s="7" t="n">
        <v>1</v>
      </c>
    </row>
    <row r="763" spans="1:5">
      <c r="A763" t="s">
        <v>4</v>
      </c>
      <c r="B763" s="4" t="s">
        <v>5</v>
      </c>
      <c r="C763" s="4" t="s">
        <v>13</v>
      </c>
      <c r="D763" s="4" t="s">
        <v>6</v>
      </c>
    </row>
    <row r="764" spans="1:5">
      <c r="A764" t="n">
        <v>9660</v>
      </c>
      <c r="B764" s="8" t="n">
        <v>2</v>
      </c>
      <c r="C764" s="7" t="n">
        <v>10</v>
      </c>
      <c r="D764" s="7" t="s">
        <v>67</v>
      </c>
    </row>
    <row r="765" spans="1:5">
      <c r="A765" t="s">
        <v>4</v>
      </c>
      <c r="B765" s="4" t="s">
        <v>5</v>
      </c>
      <c r="C765" s="4" t="s">
        <v>10</v>
      </c>
    </row>
    <row r="766" spans="1:5">
      <c r="A766" t="n">
        <v>9683</v>
      </c>
      <c r="B766" s="25" t="n">
        <v>16</v>
      </c>
      <c r="C766" s="7" t="n">
        <v>0</v>
      </c>
    </row>
    <row r="767" spans="1:5">
      <c r="A767" t="s">
        <v>4</v>
      </c>
      <c r="B767" s="4" t="s">
        <v>5</v>
      </c>
      <c r="C767" s="4" t="s">
        <v>13</v>
      </c>
      <c r="D767" s="4" t="s">
        <v>6</v>
      </c>
    </row>
    <row r="768" spans="1:5">
      <c r="A768" t="n">
        <v>9686</v>
      </c>
      <c r="B768" s="8" t="n">
        <v>2</v>
      </c>
      <c r="C768" s="7" t="n">
        <v>10</v>
      </c>
      <c r="D768" s="7" t="s">
        <v>68</v>
      </c>
    </row>
    <row r="769" spans="1:9">
      <c r="A769" t="s">
        <v>4</v>
      </c>
      <c r="B769" s="4" t="s">
        <v>5</v>
      </c>
      <c r="C769" s="4" t="s">
        <v>10</v>
      </c>
    </row>
    <row r="770" spans="1:9">
      <c r="A770" t="n">
        <v>9704</v>
      </c>
      <c r="B770" s="25" t="n">
        <v>16</v>
      </c>
      <c r="C770" s="7" t="n">
        <v>0</v>
      </c>
    </row>
    <row r="771" spans="1:9">
      <c r="A771" t="s">
        <v>4</v>
      </c>
      <c r="B771" s="4" t="s">
        <v>5</v>
      </c>
      <c r="C771" s="4" t="s">
        <v>13</v>
      </c>
      <c r="D771" s="4" t="s">
        <v>6</v>
      </c>
    </row>
    <row r="772" spans="1:9">
      <c r="A772" t="n">
        <v>9707</v>
      </c>
      <c r="B772" s="8" t="n">
        <v>2</v>
      </c>
      <c r="C772" s="7" t="n">
        <v>10</v>
      </c>
      <c r="D772" s="7" t="s">
        <v>69</v>
      </c>
    </row>
    <row r="773" spans="1:9">
      <c r="A773" t="s">
        <v>4</v>
      </c>
      <c r="B773" s="4" t="s">
        <v>5</v>
      </c>
      <c r="C773" s="4" t="s">
        <v>10</v>
      </c>
    </row>
    <row r="774" spans="1:9">
      <c r="A774" t="n">
        <v>9726</v>
      </c>
      <c r="B774" s="25" t="n">
        <v>16</v>
      </c>
      <c r="C774" s="7" t="n">
        <v>0</v>
      </c>
    </row>
    <row r="775" spans="1:9">
      <c r="A775" t="s">
        <v>4</v>
      </c>
      <c r="B775" s="4" t="s">
        <v>5</v>
      </c>
      <c r="C775" s="4" t="s">
        <v>13</v>
      </c>
    </row>
    <row r="776" spans="1:9">
      <c r="A776" t="n">
        <v>9729</v>
      </c>
      <c r="B776" s="31" t="n">
        <v>23</v>
      </c>
      <c r="C776" s="7" t="n">
        <v>20</v>
      </c>
    </row>
    <row r="777" spans="1:9">
      <c r="A777" t="s">
        <v>4</v>
      </c>
      <c r="B777" s="4" t="s">
        <v>5</v>
      </c>
    </row>
    <row r="778" spans="1:9">
      <c r="A778" t="n">
        <v>9731</v>
      </c>
      <c r="B778" s="5" t="n">
        <v>1</v>
      </c>
    </row>
    <row r="779" spans="1:9" s="3" customFormat="1" customHeight="0">
      <c r="A779" s="3" t="s">
        <v>2</v>
      </c>
      <c r="B779" s="3" t="s">
        <v>116</v>
      </c>
    </row>
    <row r="780" spans="1:9">
      <c r="A780" t="s">
        <v>4</v>
      </c>
      <c r="B780" s="4" t="s">
        <v>5</v>
      </c>
      <c r="C780" s="4" t="s">
        <v>13</v>
      </c>
      <c r="D780" s="4" t="s">
        <v>10</v>
      </c>
    </row>
    <row r="781" spans="1:9">
      <c r="A781" t="n">
        <v>9732</v>
      </c>
      <c r="B781" s="23" t="n">
        <v>22</v>
      </c>
      <c r="C781" s="7" t="n">
        <v>20</v>
      </c>
      <c r="D781" s="7" t="n">
        <v>0</v>
      </c>
    </row>
    <row r="782" spans="1:9">
      <c r="A782" t="s">
        <v>4</v>
      </c>
      <c r="B782" s="4" t="s">
        <v>5</v>
      </c>
      <c r="C782" s="4" t="s">
        <v>13</v>
      </c>
      <c r="D782" s="4" t="s">
        <v>10</v>
      </c>
      <c r="E782" s="4" t="s">
        <v>13</v>
      </c>
      <c r="F782" s="4" t="s">
        <v>10</v>
      </c>
      <c r="G782" s="4" t="s">
        <v>13</v>
      </c>
      <c r="H782" s="4" t="s">
        <v>13</v>
      </c>
      <c r="I782" s="4" t="s">
        <v>13</v>
      </c>
      <c r="J782" s="4" t="s">
        <v>46</v>
      </c>
    </row>
    <row r="783" spans="1:9">
      <c r="A783" t="n">
        <v>9736</v>
      </c>
      <c r="B783" s="13" t="n">
        <v>5</v>
      </c>
      <c r="C783" s="7" t="n">
        <v>30</v>
      </c>
      <c r="D783" s="7" t="n">
        <v>10630</v>
      </c>
      <c r="E783" s="7" t="n">
        <v>30</v>
      </c>
      <c r="F783" s="7" t="n">
        <v>10637</v>
      </c>
      <c r="G783" s="7" t="n">
        <v>8</v>
      </c>
      <c r="H783" s="7" t="n">
        <v>9</v>
      </c>
      <c r="I783" s="7" t="n">
        <v>1</v>
      </c>
      <c r="J783" s="14" t="n">
        <f t="normal" ca="1">A825</f>
        <v>0</v>
      </c>
    </row>
    <row r="784" spans="1:9">
      <c r="A784" t="s">
        <v>4</v>
      </c>
      <c r="B784" s="4" t="s">
        <v>5</v>
      </c>
      <c r="C784" s="4" t="s">
        <v>13</v>
      </c>
      <c r="D784" s="4" t="s">
        <v>30</v>
      </c>
      <c r="E784" s="4" t="s">
        <v>10</v>
      </c>
      <c r="F784" s="4" t="s">
        <v>13</v>
      </c>
    </row>
    <row r="785" spans="1:10">
      <c r="A785" t="n">
        <v>9750</v>
      </c>
      <c r="B785" s="38" t="n">
        <v>49</v>
      </c>
      <c r="C785" s="7" t="n">
        <v>3</v>
      </c>
      <c r="D785" s="7" t="n">
        <v>0.699999988079071</v>
      </c>
      <c r="E785" s="7" t="n">
        <v>500</v>
      </c>
      <c r="F785" s="7" t="n">
        <v>0</v>
      </c>
    </row>
    <row r="786" spans="1:10">
      <c r="A786" t="s">
        <v>4</v>
      </c>
      <c r="B786" s="4" t="s">
        <v>5</v>
      </c>
      <c r="C786" s="4" t="s">
        <v>13</v>
      </c>
      <c r="D786" s="4" t="s">
        <v>10</v>
      </c>
    </row>
    <row r="787" spans="1:10">
      <c r="A787" t="n">
        <v>9759</v>
      </c>
      <c r="B787" s="35" t="n">
        <v>58</v>
      </c>
      <c r="C787" s="7" t="n">
        <v>5</v>
      </c>
      <c r="D787" s="7" t="n">
        <v>300</v>
      </c>
    </row>
    <row r="788" spans="1:10">
      <c r="A788" t="s">
        <v>4</v>
      </c>
      <c r="B788" s="4" t="s">
        <v>5</v>
      </c>
      <c r="C788" s="4" t="s">
        <v>30</v>
      </c>
      <c r="D788" s="4" t="s">
        <v>10</v>
      </c>
    </row>
    <row r="789" spans="1:10">
      <c r="A789" t="n">
        <v>9763</v>
      </c>
      <c r="B789" s="42" t="n">
        <v>103</v>
      </c>
      <c r="C789" s="7" t="n">
        <v>0</v>
      </c>
      <c r="D789" s="7" t="n">
        <v>300</v>
      </c>
    </row>
    <row r="790" spans="1:10">
      <c r="A790" t="s">
        <v>4</v>
      </c>
      <c r="B790" s="4" t="s">
        <v>5</v>
      </c>
      <c r="C790" s="4" t="s">
        <v>13</v>
      </c>
      <c r="D790" s="4" t="s">
        <v>10</v>
      </c>
    </row>
    <row r="791" spans="1:10">
      <c r="A791" t="n">
        <v>9770</v>
      </c>
      <c r="B791" s="35" t="n">
        <v>58</v>
      </c>
      <c r="C791" s="7" t="n">
        <v>10</v>
      </c>
      <c r="D791" s="7" t="n">
        <v>300</v>
      </c>
    </row>
    <row r="792" spans="1:10">
      <c r="A792" t="s">
        <v>4</v>
      </c>
      <c r="B792" s="4" t="s">
        <v>5</v>
      </c>
      <c r="C792" s="4" t="s">
        <v>13</v>
      </c>
      <c r="D792" s="4" t="s">
        <v>10</v>
      </c>
    </row>
    <row r="793" spans="1:10">
      <c r="A793" t="n">
        <v>9774</v>
      </c>
      <c r="B793" s="35" t="n">
        <v>58</v>
      </c>
      <c r="C793" s="7" t="n">
        <v>12</v>
      </c>
      <c r="D793" s="7" t="n">
        <v>0</v>
      </c>
    </row>
    <row r="794" spans="1:10">
      <c r="A794" t="s">
        <v>4</v>
      </c>
      <c r="B794" s="4" t="s">
        <v>5</v>
      </c>
      <c r="C794" s="4" t="s">
        <v>13</v>
      </c>
      <c r="D794" s="4" t="s">
        <v>13</v>
      </c>
      <c r="E794" s="4" t="s">
        <v>13</v>
      </c>
      <c r="F794" s="4" t="s">
        <v>13</v>
      </c>
    </row>
    <row r="795" spans="1:10">
      <c r="A795" t="n">
        <v>9778</v>
      </c>
      <c r="B795" s="20" t="n">
        <v>14</v>
      </c>
      <c r="C795" s="7" t="n">
        <v>0</v>
      </c>
      <c r="D795" s="7" t="n">
        <v>0</v>
      </c>
      <c r="E795" s="7" t="n">
        <v>0</v>
      </c>
      <c r="F795" s="7" t="n">
        <v>4</v>
      </c>
    </row>
    <row r="796" spans="1:10">
      <c r="A796" t="s">
        <v>4</v>
      </c>
      <c r="B796" s="4" t="s">
        <v>5</v>
      </c>
      <c r="C796" s="4" t="s">
        <v>13</v>
      </c>
      <c r="D796" s="4" t="s">
        <v>10</v>
      </c>
      <c r="E796" s="4" t="s">
        <v>10</v>
      </c>
      <c r="F796" s="4" t="s">
        <v>13</v>
      </c>
    </row>
    <row r="797" spans="1:10">
      <c r="A797" t="n">
        <v>9783</v>
      </c>
      <c r="B797" s="27" t="n">
        <v>25</v>
      </c>
      <c r="C797" s="7" t="n">
        <v>1</v>
      </c>
      <c r="D797" s="7" t="n">
        <v>65535</v>
      </c>
      <c r="E797" s="7" t="n">
        <v>420</v>
      </c>
      <c r="F797" s="7" t="n">
        <v>5</v>
      </c>
    </row>
    <row r="798" spans="1:10">
      <c r="A798" t="s">
        <v>4</v>
      </c>
      <c r="B798" s="4" t="s">
        <v>5</v>
      </c>
      <c r="C798" s="4" t="s">
        <v>13</v>
      </c>
      <c r="D798" s="4" t="s">
        <v>10</v>
      </c>
      <c r="E798" s="4" t="s">
        <v>6</v>
      </c>
    </row>
    <row r="799" spans="1:10">
      <c r="A799" t="n">
        <v>9790</v>
      </c>
      <c r="B799" s="33" t="n">
        <v>51</v>
      </c>
      <c r="C799" s="7" t="n">
        <v>4</v>
      </c>
      <c r="D799" s="7" t="n">
        <v>0</v>
      </c>
      <c r="E799" s="7" t="s">
        <v>113</v>
      </c>
    </row>
    <row r="800" spans="1:10">
      <c r="A800" t="s">
        <v>4</v>
      </c>
      <c r="B800" s="4" t="s">
        <v>5</v>
      </c>
      <c r="C800" s="4" t="s">
        <v>10</v>
      </c>
    </row>
    <row r="801" spans="1:6">
      <c r="A801" t="n">
        <v>9803</v>
      </c>
      <c r="B801" s="25" t="n">
        <v>16</v>
      </c>
      <c r="C801" s="7" t="n">
        <v>0</v>
      </c>
    </row>
    <row r="802" spans="1:6">
      <c r="A802" t="s">
        <v>4</v>
      </c>
      <c r="B802" s="4" t="s">
        <v>5</v>
      </c>
      <c r="C802" s="4" t="s">
        <v>10</v>
      </c>
      <c r="D802" s="4" t="s">
        <v>65</v>
      </c>
      <c r="E802" s="4" t="s">
        <v>13</v>
      </c>
      <c r="F802" s="4" t="s">
        <v>13</v>
      </c>
      <c r="G802" s="4" t="s">
        <v>65</v>
      </c>
      <c r="H802" s="4" t="s">
        <v>13</v>
      </c>
      <c r="I802" s="4" t="s">
        <v>13</v>
      </c>
    </row>
    <row r="803" spans="1:6">
      <c r="A803" t="n">
        <v>9806</v>
      </c>
      <c r="B803" s="34" t="n">
        <v>26</v>
      </c>
      <c r="C803" s="7" t="n">
        <v>0</v>
      </c>
      <c r="D803" s="7" t="s">
        <v>117</v>
      </c>
      <c r="E803" s="7" t="n">
        <v>2</v>
      </c>
      <c r="F803" s="7" t="n">
        <v>3</v>
      </c>
      <c r="G803" s="7" t="s">
        <v>118</v>
      </c>
      <c r="H803" s="7" t="n">
        <v>2</v>
      </c>
      <c r="I803" s="7" t="n">
        <v>0</v>
      </c>
    </row>
    <row r="804" spans="1:6">
      <c r="A804" t="s">
        <v>4</v>
      </c>
      <c r="B804" s="4" t="s">
        <v>5</v>
      </c>
    </row>
    <row r="805" spans="1:6">
      <c r="A805" t="n">
        <v>9962</v>
      </c>
      <c r="B805" s="29" t="n">
        <v>28</v>
      </c>
    </row>
    <row r="806" spans="1:6">
      <c r="A806" t="s">
        <v>4</v>
      </c>
      <c r="B806" s="4" t="s">
        <v>5</v>
      </c>
      <c r="C806" s="4" t="s">
        <v>13</v>
      </c>
      <c r="D806" s="4" t="s">
        <v>10</v>
      </c>
      <c r="E806" s="4" t="s">
        <v>10</v>
      </c>
      <c r="F806" s="4" t="s">
        <v>13</v>
      </c>
    </row>
    <row r="807" spans="1:6">
      <c r="A807" t="n">
        <v>9963</v>
      </c>
      <c r="B807" s="27" t="n">
        <v>25</v>
      </c>
      <c r="C807" s="7" t="n">
        <v>1</v>
      </c>
      <c r="D807" s="7" t="n">
        <v>65535</v>
      </c>
      <c r="E807" s="7" t="n">
        <v>65535</v>
      </c>
      <c r="F807" s="7" t="n">
        <v>0</v>
      </c>
    </row>
    <row r="808" spans="1:6">
      <c r="A808" t="s">
        <v>4</v>
      </c>
      <c r="B808" s="4" t="s">
        <v>5</v>
      </c>
      <c r="C808" s="4" t="s">
        <v>9</v>
      </c>
    </row>
    <row r="809" spans="1:6">
      <c r="A809" t="n">
        <v>9970</v>
      </c>
      <c r="B809" s="41" t="n">
        <v>15</v>
      </c>
      <c r="C809" s="7" t="n">
        <v>67108864</v>
      </c>
    </row>
    <row r="810" spans="1:6">
      <c r="A810" t="s">
        <v>4</v>
      </c>
      <c r="B810" s="4" t="s">
        <v>5</v>
      </c>
      <c r="C810" s="4" t="s">
        <v>10</v>
      </c>
      <c r="D810" s="4" t="s">
        <v>13</v>
      </c>
    </row>
    <row r="811" spans="1:6">
      <c r="A811" t="n">
        <v>9975</v>
      </c>
      <c r="B811" s="36" t="n">
        <v>89</v>
      </c>
      <c r="C811" s="7" t="n">
        <v>65533</v>
      </c>
      <c r="D811" s="7" t="n">
        <v>1</v>
      </c>
    </row>
    <row r="812" spans="1:6">
      <c r="A812" t="s">
        <v>4</v>
      </c>
      <c r="B812" s="4" t="s">
        <v>5</v>
      </c>
      <c r="C812" s="4" t="s">
        <v>13</v>
      </c>
      <c r="D812" s="4" t="s">
        <v>10</v>
      </c>
    </row>
    <row r="813" spans="1:6">
      <c r="A813" t="n">
        <v>9979</v>
      </c>
      <c r="B813" s="35" t="n">
        <v>58</v>
      </c>
      <c r="C813" s="7" t="n">
        <v>105</v>
      </c>
      <c r="D813" s="7" t="n">
        <v>300</v>
      </c>
    </row>
    <row r="814" spans="1:6">
      <c r="A814" t="s">
        <v>4</v>
      </c>
      <c r="B814" s="4" t="s">
        <v>5</v>
      </c>
      <c r="C814" s="4" t="s">
        <v>30</v>
      </c>
      <c r="D814" s="4" t="s">
        <v>10</v>
      </c>
    </row>
    <row r="815" spans="1:6">
      <c r="A815" t="n">
        <v>9983</v>
      </c>
      <c r="B815" s="42" t="n">
        <v>103</v>
      </c>
      <c r="C815" s="7" t="n">
        <v>1</v>
      </c>
      <c r="D815" s="7" t="n">
        <v>300</v>
      </c>
    </row>
    <row r="816" spans="1:6">
      <c r="A816" t="s">
        <v>4</v>
      </c>
      <c r="B816" s="4" t="s">
        <v>5</v>
      </c>
      <c r="C816" s="4" t="s">
        <v>13</v>
      </c>
      <c r="D816" s="4" t="s">
        <v>30</v>
      </c>
      <c r="E816" s="4" t="s">
        <v>10</v>
      </c>
      <c r="F816" s="4" t="s">
        <v>13</v>
      </c>
    </row>
    <row r="817" spans="1:9">
      <c r="A817" t="n">
        <v>9990</v>
      </c>
      <c r="B817" s="38" t="n">
        <v>49</v>
      </c>
      <c r="C817" s="7" t="n">
        <v>3</v>
      </c>
      <c r="D817" s="7" t="n">
        <v>1</v>
      </c>
      <c r="E817" s="7" t="n">
        <v>500</v>
      </c>
      <c r="F817" s="7" t="n">
        <v>0</v>
      </c>
    </row>
    <row r="818" spans="1:9">
      <c r="A818" t="s">
        <v>4</v>
      </c>
      <c r="B818" s="4" t="s">
        <v>5</v>
      </c>
      <c r="C818" s="4" t="s">
        <v>13</v>
      </c>
      <c r="D818" s="4" t="s">
        <v>10</v>
      </c>
    </row>
    <row r="819" spans="1:9">
      <c r="A819" t="n">
        <v>9999</v>
      </c>
      <c r="B819" s="35" t="n">
        <v>58</v>
      </c>
      <c r="C819" s="7" t="n">
        <v>11</v>
      </c>
      <c r="D819" s="7" t="n">
        <v>300</v>
      </c>
    </row>
    <row r="820" spans="1:9">
      <c r="A820" t="s">
        <v>4</v>
      </c>
      <c r="B820" s="4" t="s">
        <v>5</v>
      </c>
      <c r="C820" s="4" t="s">
        <v>13</v>
      </c>
      <c r="D820" s="4" t="s">
        <v>10</v>
      </c>
    </row>
    <row r="821" spans="1:9">
      <c r="A821" t="n">
        <v>10003</v>
      </c>
      <c r="B821" s="35" t="n">
        <v>58</v>
      </c>
      <c r="C821" s="7" t="n">
        <v>12</v>
      </c>
      <c r="D821" s="7" t="n">
        <v>0</v>
      </c>
    </row>
    <row r="822" spans="1:9">
      <c r="A822" t="s">
        <v>4</v>
      </c>
      <c r="B822" s="4" t="s">
        <v>5</v>
      </c>
      <c r="C822" s="4" t="s">
        <v>46</v>
      </c>
    </row>
    <row r="823" spans="1:9">
      <c r="A823" t="n">
        <v>10007</v>
      </c>
      <c r="B823" s="22" t="n">
        <v>3</v>
      </c>
      <c r="C823" s="14" t="n">
        <f t="normal" ca="1">A875</f>
        <v>0</v>
      </c>
    </row>
    <row r="824" spans="1:9">
      <c r="A824" t="s">
        <v>4</v>
      </c>
      <c r="B824" s="4" t="s">
        <v>5</v>
      </c>
      <c r="C824" s="4" t="s">
        <v>13</v>
      </c>
      <c r="D824" s="4" t="s">
        <v>10</v>
      </c>
      <c r="E824" s="4" t="s">
        <v>13</v>
      </c>
      <c r="F824" s="4" t="s">
        <v>10</v>
      </c>
      <c r="G824" s="4" t="s">
        <v>13</v>
      </c>
      <c r="H824" s="4" t="s">
        <v>13</v>
      </c>
      <c r="I824" s="4" t="s">
        <v>13</v>
      </c>
      <c r="J824" s="4" t="s">
        <v>46</v>
      </c>
    </row>
    <row r="825" spans="1:9">
      <c r="A825" t="n">
        <v>10012</v>
      </c>
      <c r="B825" s="13" t="n">
        <v>5</v>
      </c>
      <c r="C825" s="7" t="n">
        <v>30</v>
      </c>
      <c r="D825" s="7" t="n">
        <v>8487</v>
      </c>
      <c r="E825" s="7" t="n">
        <v>30</v>
      </c>
      <c r="F825" s="7" t="n">
        <v>8490</v>
      </c>
      <c r="G825" s="7" t="n">
        <v>8</v>
      </c>
      <c r="H825" s="7" t="n">
        <v>9</v>
      </c>
      <c r="I825" s="7" t="n">
        <v>1</v>
      </c>
      <c r="J825" s="14" t="n">
        <f t="normal" ca="1">A875</f>
        <v>0</v>
      </c>
    </row>
    <row r="826" spans="1:9">
      <c r="A826" t="s">
        <v>4</v>
      </c>
      <c r="B826" s="4" t="s">
        <v>5</v>
      </c>
      <c r="C826" s="4" t="s">
        <v>13</v>
      </c>
      <c r="D826" s="4" t="s">
        <v>30</v>
      </c>
      <c r="E826" s="4" t="s">
        <v>10</v>
      </c>
      <c r="F826" s="4" t="s">
        <v>13</v>
      </c>
    </row>
    <row r="827" spans="1:9">
      <c r="A827" t="n">
        <v>10026</v>
      </c>
      <c r="B827" s="38" t="n">
        <v>49</v>
      </c>
      <c r="C827" s="7" t="n">
        <v>3</v>
      </c>
      <c r="D827" s="7" t="n">
        <v>0.699999988079071</v>
      </c>
      <c r="E827" s="7" t="n">
        <v>500</v>
      </c>
      <c r="F827" s="7" t="n">
        <v>0</v>
      </c>
    </row>
    <row r="828" spans="1:9">
      <c r="A828" t="s">
        <v>4</v>
      </c>
      <c r="B828" s="4" t="s">
        <v>5</v>
      </c>
      <c r="C828" s="4" t="s">
        <v>13</v>
      </c>
      <c r="D828" s="4" t="s">
        <v>10</v>
      </c>
    </row>
    <row r="829" spans="1:9">
      <c r="A829" t="n">
        <v>10035</v>
      </c>
      <c r="B829" s="35" t="n">
        <v>58</v>
      </c>
      <c r="C829" s="7" t="n">
        <v>5</v>
      </c>
      <c r="D829" s="7" t="n">
        <v>300</v>
      </c>
    </row>
    <row r="830" spans="1:9">
      <c r="A830" t="s">
        <v>4</v>
      </c>
      <c r="B830" s="4" t="s">
        <v>5</v>
      </c>
      <c r="C830" s="4" t="s">
        <v>30</v>
      </c>
      <c r="D830" s="4" t="s">
        <v>10</v>
      </c>
    </row>
    <row r="831" spans="1:9">
      <c r="A831" t="n">
        <v>10039</v>
      </c>
      <c r="B831" s="42" t="n">
        <v>103</v>
      </c>
      <c r="C831" s="7" t="n">
        <v>0</v>
      </c>
      <c r="D831" s="7" t="n">
        <v>300</v>
      </c>
    </row>
    <row r="832" spans="1:9">
      <c r="A832" t="s">
        <v>4</v>
      </c>
      <c r="B832" s="4" t="s">
        <v>5</v>
      </c>
      <c r="C832" s="4" t="s">
        <v>13</v>
      </c>
      <c r="D832" s="4" t="s">
        <v>10</v>
      </c>
    </row>
    <row r="833" spans="1:10">
      <c r="A833" t="n">
        <v>10046</v>
      </c>
      <c r="B833" s="35" t="n">
        <v>58</v>
      </c>
      <c r="C833" s="7" t="n">
        <v>10</v>
      </c>
      <c r="D833" s="7" t="n">
        <v>300</v>
      </c>
    </row>
    <row r="834" spans="1:10">
      <c r="A834" t="s">
        <v>4</v>
      </c>
      <c r="B834" s="4" t="s">
        <v>5</v>
      </c>
      <c r="C834" s="4" t="s">
        <v>13</v>
      </c>
      <c r="D834" s="4" t="s">
        <v>10</v>
      </c>
    </row>
    <row r="835" spans="1:10">
      <c r="A835" t="n">
        <v>10050</v>
      </c>
      <c r="B835" s="35" t="n">
        <v>58</v>
      </c>
      <c r="C835" s="7" t="n">
        <v>12</v>
      </c>
      <c r="D835" s="7" t="n">
        <v>0</v>
      </c>
    </row>
    <row r="836" spans="1:10">
      <c r="A836" t="s">
        <v>4</v>
      </c>
      <c r="B836" s="4" t="s">
        <v>5</v>
      </c>
      <c r="C836" s="4" t="s">
        <v>13</v>
      </c>
      <c r="D836" s="4" t="s">
        <v>13</v>
      </c>
      <c r="E836" s="4" t="s">
        <v>13</v>
      </c>
      <c r="F836" s="4" t="s">
        <v>13</v>
      </c>
    </row>
    <row r="837" spans="1:10">
      <c r="A837" t="n">
        <v>10054</v>
      </c>
      <c r="B837" s="20" t="n">
        <v>14</v>
      </c>
      <c r="C837" s="7" t="n">
        <v>0</v>
      </c>
      <c r="D837" s="7" t="n">
        <v>0</v>
      </c>
      <c r="E837" s="7" t="n">
        <v>0</v>
      </c>
      <c r="F837" s="7" t="n">
        <v>4</v>
      </c>
    </row>
    <row r="838" spans="1:10">
      <c r="A838" t="s">
        <v>4</v>
      </c>
      <c r="B838" s="4" t="s">
        <v>5</v>
      </c>
      <c r="C838" s="4" t="s">
        <v>13</v>
      </c>
      <c r="D838" s="4" t="s">
        <v>10</v>
      </c>
      <c r="E838" s="4" t="s">
        <v>10</v>
      </c>
      <c r="F838" s="4" t="s">
        <v>13</v>
      </c>
    </row>
    <row r="839" spans="1:10">
      <c r="A839" t="n">
        <v>10059</v>
      </c>
      <c r="B839" s="27" t="n">
        <v>25</v>
      </c>
      <c r="C839" s="7" t="n">
        <v>1</v>
      </c>
      <c r="D839" s="7" t="n">
        <v>65535</v>
      </c>
      <c r="E839" s="7" t="n">
        <v>420</v>
      </c>
      <c r="F839" s="7" t="n">
        <v>5</v>
      </c>
    </row>
    <row r="840" spans="1:10">
      <c r="A840" t="s">
        <v>4</v>
      </c>
      <c r="B840" s="4" t="s">
        <v>5</v>
      </c>
      <c r="C840" s="4" t="s">
        <v>13</v>
      </c>
      <c r="D840" s="4" t="s">
        <v>10</v>
      </c>
      <c r="E840" s="4" t="s">
        <v>6</v>
      </c>
    </row>
    <row r="841" spans="1:10">
      <c r="A841" t="n">
        <v>10066</v>
      </c>
      <c r="B841" s="33" t="n">
        <v>51</v>
      </c>
      <c r="C841" s="7" t="n">
        <v>4</v>
      </c>
      <c r="D841" s="7" t="n">
        <v>1</v>
      </c>
      <c r="E841" s="7" t="s">
        <v>119</v>
      </c>
    </row>
    <row r="842" spans="1:10">
      <c r="A842" t="s">
        <v>4</v>
      </c>
      <c r="B842" s="4" t="s">
        <v>5</v>
      </c>
      <c r="C842" s="4" t="s">
        <v>10</v>
      </c>
    </row>
    <row r="843" spans="1:10">
      <c r="A843" t="n">
        <v>10080</v>
      </c>
      <c r="B843" s="25" t="n">
        <v>16</v>
      </c>
      <c r="C843" s="7" t="n">
        <v>0</v>
      </c>
    </row>
    <row r="844" spans="1:10">
      <c r="A844" t="s">
        <v>4</v>
      </c>
      <c r="B844" s="4" t="s">
        <v>5</v>
      </c>
      <c r="C844" s="4" t="s">
        <v>10</v>
      </c>
      <c r="D844" s="4" t="s">
        <v>65</v>
      </c>
      <c r="E844" s="4" t="s">
        <v>13</v>
      </c>
      <c r="F844" s="4" t="s">
        <v>13</v>
      </c>
    </row>
    <row r="845" spans="1:10">
      <c r="A845" t="n">
        <v>10083</v>
      </c>
      <c r="B845" s="34" t="n">
        <v>26</v>
      </c>
      <c r="C845" s="7" t="n">
        <v>1</v>
      </c>
      <c r="D845" s="7" t="s">
        <v>120</v>
      </c>
      <c r="E845" s="7" t="n">
        <v>2</v>
      </c>
      <c r="F845" s="7" t="n">
        <v>0</v>
      </c>
    </row>
    <row r="846" spans="1:10">
      <c r="A846" t="s">
        <v>4</v>
      </c>
      <c r="B846" s="4" t="s">
        <v>5</v>
      </c>
    </row>
    <row r="847" spans="1:10">
      <c r="A847" t="n">
        <v>10116</v>
      </c>
      <c r="B847" s="29" t="n">
        <v>28</v>
      </c>
    </row>
    <row r="848" spans="1:10">
      <c r="A848" t="s">
        <v>4</v>
      </c>
      <c r="B848" s="4" t="s">
        <v>5</v>
      </c>
      <c r="C848" s="4" t="s">
        <v>13</v>
      </c>
      <c r="D848" s="4" t="s">
        <v>10</v>
      </c>
      <c r="E848" s="4" t="s">
        <v>10</v>
      </c>
      <c r="F848" s="4" t="s">
        <v>13</v>
      </c>
    </row>
    <row r="849" spans="1:6">
      <c r="A849" t="n">
        <v>10117</v>
      </c>
      <c r="B849" s="27" t="n">
        <v>25</v>
      </c>
      <c r="C849" s="7" t="n">
        <v>1</v>
      </c>
      <c r="D849" s="7" t="n">
        <v>65535</v>
      </c>
      <c r="E849" s="7" t="n">
        <v>500</v>
      </c>
      <c r="F849" s="7" t="n">
        <v>6</v>
      </c>
    </row>
    <row r="850" spans="1:6">
      <c r="A850" t="s">
        <v>4</v>
      </c>
      <c r="B850" s="4" t="s">
        <v>5</v>
      </c>
      <c r="C850" s="4" t="s">
        <v>13</v>
      </c>
      <c r="D850" s="4" t="s">
        <v>10</v>
      </c>
      <c r="E850" s="4" t="s">
        <v>6</v>
      </c>
    </row>
    <row r="851" spans="1:6">
      <c r="A851" t="n">
        <v>10124</v>
      </c>
      <c r="B851" s="33" t="n">
        <v>51</v>
      </c>
      <c r="C851" s="7" t="n">
        <v>4</v>
      </c>
      <c r="D851" s="7" t="n">
        <v>0</v>
      </c>
      <c r="E851" s="7" t="s">
        <v>121</v>
      </c>
    </row>
    <row r="852" spans="1:6">
      <c r="A852" t="s">
        <v>4</v>
      </c>
      <c r="B852" s="4" t="s">
        <v>5</v>
      </c>
      <c r="C852" s="4" t="s">
        <v>10</v>
      </c>
    </row>
    <row r="853" spans="1:6">
      <c r="A853" t="n">
        <v>10137</v>
      </c>
      <c r="B853" s="25" t="n">
        <v>16</v>
      </c>
      <c r="C853" s="7" t="n">
        <v>0</v>
      </c>
    </row>
    <row r="854" spans="1:6">
      <c r="A854" t="s">
        <v>4</v>
      </c>
      <c r="B854" s="4" t="s">
        <v>5</v>
      </c>
      <c r="C854" s="4" t="s">
        <v>10</v>
      </c>
      <c r="D854" s="4" t="s">
        <v>65</v>
      </c>
      <c r="E854" s="4" t="s">
        <v>13</v>
      </c>
      <c r="F854" s="4" t="s">
        <v>13</v>
      </c>
    </row>
    <row r="855" spans="1:6">
      <c r="A855" t="n">
        <v>10140</v>
      </c>
      <c r="B855" s="34" t="n">
        <v>26</v>
      </c>
      <c r="C855" s="7" t="n">
        <v>0</v>
      </c>
      <c r="D855" s="7" t="s">
        <v>122</v>
      </c>
      <c r="E855" s="7" t="n">
        <v>2</v>
      </c>
      <c r="F855" s="7" t="n">
        <v>0</v>
      </c>
    </row>
    <row r="856" spans="1:6">
      <c r="A856" t="s">
        <v>4</v>
      </c>
      <c r="B856" s="4" t="s">
        <v>5</v>
      </c>
    </row>
    <row r="857" spans="1:6">
      <c r="A857" t="n">
        <v>10184</v>
      </c>
      <c r="B857" s="29" t="n">
        <v>28</v>
      </c>
    </row>
    <row r="858" spans="1:6">
      <c r="A858" t="s">
        <v>4</v>
      </c>
      <c r="B858" s="4" t="s">
        <v>5</v>
      </c>
      <c r="C858" s="4" t="s">
        <v>13</v>
      </c>
      <c r="D858" s="4" t="s">
        <v>10</v>
      </c>
      <c r="E858" s="4" t="s">
        <v>10</v>
      </c>
      <c r="F858" s="4" t="s">
        <v>13</v>
      </c>
    </row>
    <row r="859" spans="1:6">
      <c r="A859" t="n">
        <v>10185</v>
      </c>
      <c r="B859" s="27" t="n">
        <v>25</v>
      </c>
      <c r="C859" s="7" t="n">
        <v>1</v>
      </c>
      <c r="D859" s="7" t="n">
        <v>65535</v>
      </c>
      <c r="E859" s="7" t="n">
        <v>65535</v>
      </c>
      <c r="F859" s="7" t="n">
        <v>0</v>
      </c>
    </row>
    <row r="860" spans="1:6">
      <c r="A860" t="s">
        <v>4</v>
      </c>
      <c r="B860" s="4" t="s">
        <v>5</v>
      </c>
      <c r="C860" s="4" t="s">
        <v>9</v>
      </c>
    </row>
    <row r="861" spans="1:6">
      <c r="A861" t="n">
        <v>10192</v>
      </c>
      <c r="B861" s="41" t="n">
        <v>15</v>
      </c>
      <c r="C861" s="7" t="n">
        <v>67108864</v>
      </c>
    </row>
    <row r="862" spans="1:6">
      <c r="A862" t="s">
        <v>4</v>
      </c>
      <c r="B862" s="4" t="s">
        <v>5</v>
      </c>
      <c r="C862" s="4" t="s">
        <v>10</v>
      </c>
      <c r="D862" s="4" t="s">
        <v>13</v>
      </c>
    </row>
    <row r="863" spans="1:6">
      <c r="A863" t="n">
        <v>10197</v>
      </c>
      <c r="B863" s="36" t="n">
        <v>89</v>
      </c>
      <c r="C863" s="7" t="n">
        <v>65533</v>
      </c>
      <c r="D863" s="7" t="n">
        <v>1</v>
      </c>
    </row>
    <row r="864" spans="1:6">
      <c r="A864" t="s">
        <v>4</v>
      </c>
      <c r="B864" s="4" t="s">
        <v>5</v>
      </c>
      <c r="C864" s="4" t="s">
        <v>13</v>
      </c>
      <c r="D864" s="4" t="s">
        <v>10</v>
      </c>
    </row>
    <row r="865" spans="1:6">
      <c r="A865" t="n">
        <v>10201</v>
      </c>
      <c r="B865" s="35" t="n">
        <v>58</v>
      </c>
      <c r="C865" s="7" t="n">
        <v>105</v>
      </c>
      <c r="D865" s="7" t="n">
        <v>300</v>
      </c>
    </row>
    <row r="866" spans="1:6">
      <c r="A866" t="s">
        <v>4</v>
      </c>
      <c r="B866" s="4" t="s">
        <v>5</v>
      </c>
      <c r="C866" s="4" t="s">
        <v>30</v>
      </c>
      <c r="D866" s="4" t="s">
        <v>10</v>
      </c>
    </row>
    <row r="867" spans="1:6">
      <c r="A867" t="n">
        <v>10205</v>
      </c>
      <c r="B867" s="42" t="n">
        <v>103</v>
      </c>
      <c r="C867" s="7" t="n">
        <v>1</v>
      </c>
      <c r="D867" s="7" t="n">
        <v>300</v>
      </c>
    </row>
    <row r="868" spans="1:6">
      <c r="A868" t="s">
        <v>4</v>
      </c>
      <c r="B868" s="4" t="s">
        <v>5</v>
      </c>
      <c r="C868" s="4" t="s">
        <v>13</v>
      </c>
      <c r="D868" s="4" t="s">
        <v>30</v>
      </c>
      <c r="E868" s="4" t="s">
        <v>10</v>
      </c>
      <c r="F868" s="4" t="s">
        <v>13</v>
      </c>
    </row>
    <row r="869" spans="1:6">
      <c r="A869" t="n">
        <v>10212</v>
      </c>
      <c r="B869" s="38" t="n">
        <v>49</v>
      </c>
      <c r="C869" s="7" t="n">
        <v>3</v>
      </c>
      <c r="D869" s="7" t="n">
        <v>1</v>
      </c>
      <c r="E869" s="7" t="n">
        <v>500</v>
      </c>
      <c r="F869" s="7" t="n">
        <v>0</v>
      </c>
    </row>
    <row r="870" spans="1:6">
      <c r="A870" t="s">
        <v>4</v>
      </c>
      <c r="B870" s="4" t="s">
        <v>5</v>
      </c>
      <c r="C870" s="4" t="s">
        <v>13</v>
      </c>
      <c r="D870" s="4" t="s">
        <v>10</v>
      </c>
    </row>
    <row r="871" spans="1:6">
      <c r="A871" t="n">
        <v>10221</v>
      </c>
      <c r="B871" s="35" t="n">
        <v>58</v>
      </c>
      <c r="C871" s="7" t="n">
        <v>11</v>
      </c>
      <c r="D871" s="7" t="n">
        <v>300</v>
      </c>
    </row>
    <row r="872" spans="1:6">
      <c r="A872" t="s">
        <v>4</v>
      </c>
      <c r="B872" s="4" t="s">
        <v>5</v>
      </c>
      <c r="C872" s="4" t="s">
        <v>13</v>
      </c>
      <c r="D872" s="4" t="s">
        <v>10</v>
      </c>
    </row>
    <row r="873" spans="1:6">
      <c r="A873" t="n">
        <v>10225</v>
      </c>
      <c r="B873" s="35" t="n">
        <v>58</v>
      </c>
      <c r="C873" s="7" t="n">
        <v>12</v>
      </c>
      <c r="D873" s="7" t="n">
        <v>0</v>
      </c>
    </row>
    <row r="874" spans="1:6">
      <c r="A874" t="s">
        <v>4</v>
      </c>
      <c r="B874" s="4" t="s">
        <v>5</v>
      </c>
      <c r="C874" s="4" t="s">
        <v>13</v>
      </c>
      <c r="D874" s="4" t="s">
        <v>6</v>
      </c>
    </row>
    <row r="875" spans="1:6">
      <c r="A875" t="n">
        <v>10229</v>
      </c>
      <c r="B875" s="8" t="n">
        <v>2</v>
      </c>
      <c r="C875" s="7" t="n">
        <v>10</v>
      </c>
      <c r="D875" s="7" t="s">
        <v>67</v>
      </c>
    </row>
    <row r="876" spans="1:6">
      <c r="A876" t="s">
        <v>4</v>
      </c>
      <c r="B876" s="4" t="s">
        <v>5</v>
      </c>
      <c r="C876" s="4" t="s">
        <v>13</v>
      </c>
      <c r="D876" s="4" t="s">
        <v>6</v>
      </c>
    </row>
    <row r="877" spans="1:6">
      <c r="A877" t="n">
        <v>10252</v>
      </c>
      <c r="B877" s="8" t="n">
        <v>2</v>
      </c>
      <c r="C877" s="7" t="n">
        <v>10</v>
      </c>
      <c r="D877" s="7" t="s">
        <v>67</v>
      </c>
    </row>
    <row r="878" spans="1:6">
      <c r="A878" t="s">
        <v>4</v>
      </c>
      <c r="B878" s="4" t="s">
        <v>5</v>
      </c>
      <c r="C878" s="4" t="s">
        <v>10</v>
      </c>
    </row>
    <row r="879" spans="1:6">
      <c r="A879" t="n">
        <v>10275</v>
      </c>
      <c r="B879" s="25" t="n">
        <v>16</v>
      </c>
      <c r="C879" s="7" t="n">
        <v>0</v>
      </c>
    </row>
    <row r="880" spans="1:6">
      <c r="A880" t="s">
        <v>4</v>
      </c>
      <c r="B880" s="4" t="s">
        <v>5</v>
      </c>
      <c r="C880" s="4" t="s">
        <v>13</v>
      </c>
      <c r="D880" s="4" t="s">
        <v>6</v>
      </c>
    </row>
    <row r="881" spans="1:6">
      <c r="A881" t="n">
        <v>10278</v>
      </c>
      <c r="B881" s="8" t="n">
        <v>2</v>
      </c>
      <c r="C881" s="7" t="n">
        <v>10</v>
      </c>
      <c r="D881" s="7" t="s">
        <v>68</v>
      </c>
    </row>
    <row r="882" spans="1:6">
      <c r="A882" t="s">
        <v>4</v>
      </c>
      <c r="B882" s="4" t="s">
        <v>5</v>
      </c>
      <c r="C882" s="4" t="s">
        <v>10</v>
      </c>
    </row>
    <row r="883" spans="1:6">
      <c r="A883" t="n">
        <v>10296</v>
      </c>
      <c r="B883" s="25" t="n">
        <v>16</v>
      </c>
      <c r="C883" s="7" t="n">
        <v>0</v>
      </c>
    </row>
    <row r="884" spans="1:6">
      <c r="A884" t="s">
        <v>4</v>
      </c>
      <c r="B884" s="4" t="s">
        <v>5</v>
      </c>
      <c r="C884" s="4" t="s">
        <v>13</v>
      </c>
      <c r="D884" s="4" t="s">
        <v>6</v>
      </c>
    </row>
    <row r="885" spans="1:6">
      <c r="A885" t="n">
        <v>10299</v>
      </c>
      <c r="B885" s="8" t="n">
        <v>2</v>
      </c>
      <c r="C885" s="7" t="n">
        <v>10</v>
      </c>
      <c r="D885" s="7" t="s">
        <v>69</v>
      </c>
    </row>
    <row r="886" spans="1:6">
      <c r="A886" t="s">
        <v>4</v>
      </c>
      <c r="B886" s="4" t="s">
        <v>5</v>
      </c>
      <c r="C886" s="4" t="s">
        <v>10</v>
      </c>
    </row>
    <row r="887" spans="1:6">
      <c r="A887" t="n">
        <v>10318</v>
      </c>
      <c r="B887" s="25" t="n">
        <v>16</v>
      </c>
      <c r="C887" s="7" t="n">
        <v>0</v>
      </c>
    </row>
    <row r="888" spans="1:6">
      <c r="A888" t="s">
        <v>4</v>
      </c>
      <c r="B888" s="4" t="s">
        <v>5</v>
      </c>
      <c r="C888" s="4" t="s">
        <v>13</v>
      </c>
    </row>
    <row r="889" spans="1:6">
      <c r="A889" t="n">
        <v>10321</v>
      </c>
      <c r="B889" s="31" t="n">
        <v>23</v>
      </c>
      <c r="C889" s="7" t="n">
        <v>20</v>
      </c>
    </row>
    <row r="890" spans="1:6">
      <c r="A890" t="s">
        <v>4</v>
      </c>
      <c r="B890" s="4" t="s">
        <v>5</v>
      </c>
    </row>
    <row r="891" spans="1:6">
      <c r="A891" t="n">
        <v>10323</v>
      </c>
      <c r="B891" s="5" t="n">
        <v>1</v>
      </c>
    </row>
    <row r="892" spans="1:6" s="3" customFormat="1" customHeight="0">
      <c r="A892" s="3" t="s">
        <v>2</v>
      </c>
      <c r="B892" s="3" t="s">
        <v>123</v>
      </c>
    </row>
    <row r="893" spans="1:6">
      <c r="A893" t="s">
        <v>4</v>
      </c>
      <c r="B893" s="4" t="s">
        <v>5</v>
      </c>
      <c r="C893" s="4" t="s">
        <v>13</v>
      </c>
      <c r="D893" s="4" t="s">
        <v>10</v>
      </c>
    </row>
    <row r="894" spans="1:6">
      <c r="A894" t="n">
        <v>10324</v>
      </c>
      <c r="B894" s="23" t="n">
        <v>22</v>
      </c>
      <c r="C894" s="7" t="n">
        <v>20</v>
      </c>
      <c r="D894" s="7" t="n">
        <v>0</v>
      </c>
    </row>
    <row r="895" spans="1:6">
      <c r="A895" t="s">
        <v>4</v>
      </c>
      <c r="B895" s="4" t="s">
        <v>5</v>
      </c>
      <c r="C895" s="4" t="s">
        <v>13</v>
      </c>
      <c r="D895" s="4" t="s">
        <v>13</v>
      </c>
      <c r="E895" s="4" t="s">
        <v>9</v>
      </c>
      <c r="F895" s="4" t="s">
        <v>13</v>
      </c>
      <c r="G895" s="4" t="s">
        <v>13</v>
      </c>
    </row>
    <row r="896" spans="1:6">
      <c r="A896" t="n">
        <v>10328</v>
      </c>
      <c r="B896" s="43" t="n">
        <v>18</v>
      </c>
      <c r="C896" s="7" t="n">
        <v>1</v>
      </c>
      <c r="D896" s="7" t="n">
        <v>0</v>
      </c>
      <c r="E896" s="7" t="n">
        <v>1</v>
      </c>
      <c r="F896" s="7" t="n">
        <v>19</v>
      </c>
      <c r="G896" s="7" t="n">
        <v>1</v>
      </c>
    </row>
    <row r="897" spans="1:7">
      <c r="A897" t="s">
        <v>4</v>
      </c>
      <c r="B897" s="4" t="s">
        <v>5</v>
      </c>
      <c r="C897" s="4" t="s">
        <v>13</v>
      </c>
      <c r="D897" s="4" t="s">
        <v>13</v>
      </c>
      <c r="E897" s="4" t="s">
        <v>9</v>
      </c>
      <c r="F897" s="4" t="s">
        <v>13</v>
      </c>
      <c r="G897" s="4" t="s">
        <v>13</v>
      </c>
    </row>
    <row r="898" spans="1:7">
      <c r="A898" t="n">
        <v>10337</v>
      </c>
      <c r="B898" s="43" t="n">
        <v>18</v>
      </c>
      <c r="C898" s="7" t="n">
        <v>2</v>
      </c>
      <c r="D898" s="7" t="n">
        <v>0</v>
      </c>
      <c r="E898" s="7" t="n">
        <v>1</v>
      </c>
      <c r="F898" s="7" t="n">
        <v>19</v>
      </c>
      <c r="G898" s="7" t="n">
        <v>1</v>
      </c>
    </row>
    <row r="899" spans="1:7">
      <c r="A899" t="s">
        <v>4</v>
      </c>
      <c r="B899" s="4" t="s">
        <v>5</v>
      </c>
      <c r="C899" s="4" t="s">
        <v>13</v>
      </c>
      <c r="D899" s="4" t="s">
        <v>6</v>
      </c>
    </row>
    <row r="900" spans="1:7">
      <c r="A900" t="n">
        <v>10346</v>
      </c>
      <c r="B900" s="8" t="n">
        <v>2</v>
      </c>
      <c r="C900" s="7" t="n">
        <v>10</v>
      </c>
      <c r="D900" s="7" t="s">
        <v>124</v>
      </c>
    </row>
    <row r="901" spans="1:7">
      <c r="A901" t="s">
        <v>4</v>
      </c>
      <c r="B901" s="4" t="s">
        <v>5</v>
      </c>
      <c r="C901" s="4" t="s">
        <v>13</v>
      </c>
      <c r="D901" s="4" t="s">
        <v>6</v>
      </c>
    </row>
    <row r="902" spans="1:7">
      <c r="A902" t="n">
        <v>10362</v>
      </c>
      <c r="B902" s="8" t="n">
        <v>2</v>
      </c>
      <c r="C902" s="7" t="n">
        <v>10</v>
      </c>
      <c r="D902" s="7" t="s">
        <v>67</v>
      </c>
    </row>
    <row r="903" spans="1:7">
      <c r="A903" t="s">
        <v>4</v>
      </c>
      <c r="B903" s="4" t="s">
        <v>5</v>
      </c>
      <c r="C903" s="4" t="s">
        <v>10</v>
      </c>
    </row>
    <row r="904" spans="1:7">
      <c r="A904" t="n">
        <v>10385</v>
      </c>
      <c r="B904" s="25" t="n">
        <v>16</v>
      </c>
      <c r="C904" s="7" t="n">
        <v>0</v>
      </c>
    </row>
    <row r="905" spans="1:7">
      <c r="A905" t="s">
        <v>4</v>
      </c>
      <c r="B905" s="4" t="s">
        <v>5</v>
      </c>
      <c r="C905" s="4" t="s">
        <v>13</v>
      </c>
      <c r="D905" s="4" t="s">
        <v>6</v>
      </c>
    </row>
    <row r="906" spans="1:7">
      <c r="A906" t="n">
        <v>10388</v>
      </c>
      <c r="B906" s="8" t="n">
        <v>2</v>
      </c>
      <c r="C906" s="7" t="n">
        <v>10</v>
      </c>
      <c r="D906" s="7" t="s">
        <v>68</v>
      </c>
    </row>
    <row r="907" spans="1:7">
      <c r="A907" t="s">
        <v>4</v>
      </c>
      <c r="B907" s="4" t="s">
        <v>5</v>
      </c>
      <c r="C907" s="4" t="s">
        <v>10</v>
      </c>
    </row>
    <row r="908" spans="1:7">
      <c r="A908" t="n">
        <v>10406</v>
      </c>
      <c r="B908" s="25" t="n">
        <v>16</v>
      </c>
      <c r="C908" s="7" t="n">
        <v>0</v>
      </c>
    </row>
    <row r="909" spans="1:7">
      <c r="A909" t="s">
        <v>4</v>
      </c>
      <c r="B909" s="4" t="s">
        <v>5</v>
      </c>
      <c r="C909" s="4" t="s">
        <v>13</v>
      </c>
      <c r="D909" s="4" t="s">
        <v>6</v>
      </c>
    </row>
    <row r="910" spans="1:7">
      <c r="A910" t="n">
        <v>10409</v>
      </c>
      <c r="B910" s="8" t="n">
        <v>2</v>
      </c>
      <c r="C910" s="7" t="n">
        <v>10</v>
      </c>
      <c r="D910" s="7" t="s">
        <v>69</v>
      </c>
    </row>
    <row r="911" spans="1:7">
      <c r="A911" t="s">
        <v>4</v>
      </c>
      <c r="B911" s="4" t="s">
        <v>5</v>
      </c>
      <c r="C911" s="4" t="s">
        <v>10</v>
      </c>
    </row>
    <row r="912" spans="1:7">
      <c r="A912" t="n">
        <v>10428</v>
      </c>
      <c r="B912" s="25" t="n">
        <v>16</v>
      </c>
      <c r="C912" s="7" t="n">
        <v>0</v>
      </c>
    </row>
    <row r="913" spans="1:7">
      <c r="A913" t="s">
        <v>4</v>
      </c>
      <c r="B913" s="4" t="s">
        <v>5</v>
      </c>
      <c r="C913" s="4" t="s">
        <v>13</v>
      </c>
    </row>
    <row r="914" spans="1:7">
      <c r="A914" t="n">
        <v>10431</v>
      </c>
      <c r="B914" s="31" t="n">
        <v>23</v>
      </c>
      <c r="C914" s="7" t="n">
        <v>20</v>
      </c>
    </row>
    <row r="915" spans="1:7">
      <c r="A915" t="s">
        <v>4</v>
      </c>
      <c r="B915" s="4" t="s">
        <v>5</v>
      </c>
    </row>
    <row r="916" spans="1:7">
      <c r="A916" t="n">
        <v>10433</v>
      </c>
      <c r="B916" s="5" t="n">
        <v>1</v>
      </c>
    </row>
    <row r="917" spans="1:7" s="3" customFormat="1" customHeight="0">
      <c r="A917" s="3" t="s">
        <v>2</v>
      </c>
      <c r="B917" s="3" t="s">
        <v>125</v>
      </c>
    </row>
    <row r="918" spans="1:7">
      <c r="A918" t="s">
        <v>4</v>
      </c>
      <c r="B918" s="4" t="s">
        <v>5</v>
      </c>
      <c r="C918" s="4" t="s">
        <v>13</v>
      </c>
      <c r="D918" s="4" t="s">
        <v>10</v>
      </c>
    </row>
    <row r="919" spans="1:7">
      <c r="A919" t="n">
        <v>10436</v>
      </c>
      <c r="B919" s="23" t="n">
        <v>22</v>
      </c>
      <c r="C919" s="7" t="n">
        <v>20</v>
      </c>
      <c r="D919" s="7" t="n">
        <v>0</v>
      </c>
    </row>
    <row r="920" spans="1:7">
      <c r="A920" t="s">
        <v>4</v>
      </c>
      <c r="B920" s="4" t="s">
        <v>5</v>
      </c>
      <c r="C920" s="4" t="s">
        <v>13</v>
      </c>
      <c r="D920" s="4" t="s">
        <v>13</v>
      </c>
      <c r="E920" s="4" t="s">
        <v>9</v>
      </c>
      <c r="F920" s="4" t="s">
        <v>13</v>
      </c>
      <c r="G920" s="4" t="s">
        <v>13</v>
      </c>
    </row>
    <row r="921" spans="1:7">
      <c r="A921" t="n">
        <v>10440</v>
      </c>
      <c r="B921" s="43" t="n">
        <v>18</v>
      </c>
      <c r="C921" s="7" t="n">
        <v>1</v>
      </c>
      <c r="D921" s="7" t="n">
        <v>0</v>
      </c>
      <c r="E921" s="7" t="n">
        <v>0</v>
      </c>
      <c r="F921" s="7" t="n">
        <v>19</v>
      </c>
      <c r="G921" s="7" t="n">
        <v>1</v>
      </c>
    </row>
    <row r="922" spans="1:7">
      <c r="A922" t="s">
        <v>4</v>
      </c>
      <c r="B922" s="4" t="s">
        <v>5</v>
      </c>
      <c r="C922" s="4" t="s">
        <v>13</v>
      </c>
      <c r="D922" s="4" t="s">
        <v>13</v>
      </c>
      <c r="E922" s="4" t="s">
        <v>9</v>
      </c>
      <c r="F922" s="4" t="s">
        <v>13</v>
      </c>
      <c r="G922" s="4" t="s">
        <v>13</v>
      </c>
    </row>
    <row r="923" spans="1:7">
      <c r="A923" t="n">
        <v>10449</v>
      </c>
      <c r="B923" s="43" t="n">
        <v>18</v>
      </c>
      <c r="C923" s="7" t="n">
        <v>2</v>
      </c>
      <c r="D923" s="7" t="n">
        <v>0</v>
      </c>
      <c r="E923" s="7" t="n">
        <v>0</v>
      </c>
      <c r="F923" s="7" t="n">
        <v>19</v>
      </c>
      <c r="G923" s="7" t="n">
        <v>1</v>
      </c>
    </row>
    <row r="924" spans="1:7">
      <c r="A924" t="s">
        <v>4</v>
      </c>
      <c r="B924" s="4" t="s">
        <v>5</v>
      </c>
      <c r="C924" s="4" t="s">
        <v>13</v>
      </c>
      <c r="D924" s="4" t="s">
        <v>6</v>
      </c>
    </row>
    <row r="925" spans="1:7">
      <c r="A925" t="n">
        <v>10458</v>
      </c>
      <c r="B925" s="8" t="n">
        <v>2</v>
      </c>
      <c r="C925" s="7" t="n">
        <v>10</v>
      </c>
      <c r="D925" s="7" t="s">
        <v>124</v>
      </c>
    </row>
    <row r="926" spans="1:7">
      <c r="A926" t="s">
        <v>4</v>
      </c>
      <c r="B926" s="4" t="s">
        <v>5</v>
      </c>
      <c r="C926" s="4" t="s">
        <v>13</v>
      </c>
      <c r="D926" s="4" t="s">
        <v>6</v>
      </c>
    </row>
    <row r="927" spans="1:7">
      <c r="A927" t="n">
        <v>10474</v>
      </c>
      <c r="B927" s="8" t="n">
        <v>2</v>
      </c>
      <c r="C927" s="7" t="n">
        <v>10</v>
      </c>
      <c r="D927" s="7" t="s">
        <v>67</v>
      </c>
    </row>
    <row r="928" spans="1:7">
      <c r="A928" t="s">
        <v>4</v>
      </c>
      <c r="B928" s="4" t="s">
        <v>5</v>
      </c>
      <c r="C928" s="4" t="s">
        <v>10</v>
      </c>
    </row>
    <row r="929" spans="1:7">
      <c r="A929" t="n">
        <v>10497</v>
      </c>
      <c r="B929" s="25" t="n">
        <v>16</v>
      </c>
      <c r="C929" s="7" t="n">
        <v>0</v>
      </c>
    </row>
    <row r="930" spans="1:7">
      <c r="A930" t="s">
        <v>4</v>
      </c>
      <c r="B930" s="4" t="s">
        <v>5</v>
      </c>
      <c r="C930" s="4" t="s">
        <v>13</v>
      </c>
      <c r="D930" s="4" t="s">
        <v>6</v>
      </c>
    </row>
    <row r="931" spans="1:7">
      <c r="A931" t="n">
        <v>10500</v>
      </c>
      <c r="B931" s="8" t="n">
        <v>2</v>
      </c>
      <c r="C931" s="7" t="n">
        <v>10</v>
      </c>
      <c r="D931" s="7" t="s">
        <v>68</v>
      </c>
    </row>
    <row r="932" spans="1:7">
      <c r="A932" t="s">
        <v>4</v>
      </c>
      <c r="B932" s="4" t="s">
        <v>5</v>
      </c>
      <c r="C932" s="4" t="s">
        <v>10</v>
      </c>
    </row>
    <row r="933" spans="1:7">
      <c r="A933" t="n">
        <v>10518</v>
      </c>
      <c r="B933" s="25" t="n">
        <v>16</v>
      </c>
      <c r="C933" s="7" t="n">
        <v>0</v>
      </c>
    </row>
    <row r="934" spans="1:7">
      <c r="A934" t="s">
        <v>4</v>
      </c>
      <c r="B934" s="4" t="s">
        <v>5</v>
      </c>
      <c r="C934" s="4" t="s">
        <v>13</v>
      </c>
      <c r="D934" s="4" t="s">
        <v>6</v>
      </c>
    </row>
    <row r="935" spans="1:7">
      <c r="A935" t="n">
        <v>10521</v>
      </c>
      <c r="B935" s="8" t="n">
        <v>2</v>
      </c>
      <c r="C935" s="7" t="n">
        <v>10</v>
      </c>
      <c r="D935" s="7" t="s">
        <v>69</v>
      </c>
    </row>
    <row r="936" spans="1:7">
      <c r="A936" t="s">
        <v>4</v>
      </c>
      <c r="B936" s="4" t="s">
        <v>5</v>
      </c>
      <c r="C936" s="4" t="s">
        <v>10</v>
      </c>
    </row>
    <row r="937" spans="1:7">
      <c r="A937" t="n">
        <v>10540</v>
      </c>
      <c r="B937" s="25" t="n">
        <v>16</v>
      </c>
      <c r="C937" s="7" t="n">
        <v>0</v>
      </c>
    </row>
    <row r="938" spans="1:7">
      <c r="A938" t="s">
        <v>4</v>
      </c>
      <c r="B938" s="4" t="s">
        <v>5</v>
      </c>
      <c r="C938" s="4" t="s">
        <v>13</v>
      </c>
    </row>
    <row r="939" spans="1:7">
      <c r="A939" t="n">
        <v>10543</v>
      </c>
      <c r="B939" s="31" t="n">
        <v>23</v>
      </c>
      <c r="C939" s="7" t="n">
        <v>20</v>
      </c>
    </row>
    <row r="940" spans="1:7">
      <c r="A940" t="s">
        <v>4</v>
      </c>
      <c r="B940" s="4" t="s">
        <v>5</v>
      </c>
    </row>
    <row r="941" spans="1:7">
      <c r="A941" t="n">
        <v>10545</v>
      </c>
      <c r="B941" s="5" t="n">
        <v>1</v>
      </c>
    </row>
    <row r="942" spans="1:7" s="3" customFormat="1" customHeight="0">
      <c r="A942" s="3" t="s">
        <v>2</v>
      </c>
      <c r="B942" s="3" t="s">
        <v>126</v>
      </c>
    </row>
    <row r="943" spans="1:7">
      <c r="A943" t="s">
        <v>4</v>
      </c>
      <c r="B943" s="4" t="s">
        <v>5</v>
      </c>
      <c r="C943" s="4" t="s">
        <v>13</v>
      </c>
      <c r="D943" s="4" t="s">
        <v>10</v>
      </c>
      <c r="E943" s="4" t="s">
        <v>13</v>
      </c>
      <c r="F943" s="4" t="s">
        <v>13</v>
      </c>
      <c r="G943" s="4" t="s">
        <v>46</v>
      </c>
    </row>
    <row r="944" spans="1:7">
      <c r="A944" t="n">
        <v>10548</v>
      </c>
      <c r="B944" s="13" t="n">
        <v>5</v>
      </c>
      <c r="C944" s="7" t="n">
        <v>30</v>
      </c>
      <c r="D944" s="7" t="n">
        <v>4660</v>
      </c>
      <c r="E944" s="7" t="n">
        <v>8</v>
      </c>
      <c r="F944" s="7" t="n">
        <v>1</v>
      </c>
      <c r="G944" s="14" t="n">
        <f t="normal" ca="1">A956</f>
        <v>0</v>
      </c>
    </row>
    <row r="945" spans="1:7">
      <c r="A945" t="s">
        <v>4</v>
      </c>
      <c r="B945" s="4" t="s">
        <v>5</v>
      </c>
      <c r="C945" s="4" t="s">
        <v>10</v>
      </c>
      <c r="D945" s="4" t="s">
        <v>13</v>
      </c>
      <c r="E945" s="4" t="s">
        <v>9</v>
      </c>
    </row>
    <row r="946" spans="1:7">
      <c r="A946" t="n">
        <v>10558</v>
      </c>
      <c r="B946" s="12" t="n">
        <v>106</v>
      </c>
      <c r="C946" s="7" t="n">
        <v>53</v>
      </c>
      <c r="D946" s="7" t="n">
        <v>0</v>
      </c>
      <c r="E946" s="7" t="n">
        <v>0</v>
      </c>
    </row>
    <row r="947" spans="1:7">
      <c r="A947" t="s">
        <v>4</v>
      </c>
      <c r="B947" s="4" t="s">
        <v>5</v>
      </c>
      <c r="C947" s="4" t="s">
        <v>13</v>
      </c>
      <c r="D947" s="4" t="s">
        <v>10</v>
      </c>
      <c r="E947" s="4" t="s">
        <v>13</v>
      </c>
      <c r="F947" s="4" t="s">
        <v>46</v>
      </c>
    </row>
    <row r="948" spans="1:7">
      <c r="A948" t="n">
        <v>10566</v>
      </c>
      <c r="B948" s="13" t="n">
        <v>5</v>
      </c>
      <c r="C948" s="7" t="n">
        <v>30</v>
      </c>
      <c r="D948" s="7" t="n">
        <v>4660</v>
      </c>
      <c r="E948" s="7" t="n">
        <v>1</v>
      </c>
      <c r="F948" s="14" t="n">
        <f t="normal" ca="1">A954</f>
        <v>0</v>
      </c>
    </row>
    <row r="949" spans="1:7">
      <c r="A949" t="s">
        <v>4</v>
      </c>
      <c r="B949" s="4" t="s">
        <v>5</v>
      </c>
      <c r="C949" s="4" t="s">
        <v>10</v>
      </c>
    </row>
    <row r="950" spans="1:7">
      <c r="A950" t="n">
        <v>10575</v>
      </c>
      <c r="B950" s="10" t="n">
        <v>12</v>
      </c>
      <c r="C950" s="7" t="n">
        <v>4864</v>
      </c>
    </row>
    <row r="951" spans="1:7">
      <c r="A951" t="s">
        <v>4</v>
      </c>
      <c r="B951" s="4" t="s">
        <v>5</v>
      </c>
      <c r="C951" s="4" t="s">
        <v>13</v>
      </c>
      <c r="D951" s="4" t="s">
        <v>6</v>
      </c>
      <c r="E951" s="4" t="s">
        <v>10</v>
      </c>
    </row>
    <row r="952" spans="1:7">
      <c r="A952" t="n">
        <v>10578</v>
      </c>
      <c r="B952" s="21" t="n">
        <v>62</v>
      </c>
      <c r="C952" s="7" t="n">
        <v>1</v>
      </c>
      <c r="D952" s="7" t="s">
        <v>60</v>
      </c>
      <c r="E952" s="7" t="n">
        <v>1</v>
      </c>
    </row>
    <row r="953" spans="1:7">
      <c r="A953" t="s">
        <v>4</v>
      </c>
      <c r="B953" s="4" t="s">
        <v>5</v>
      </c>
      <c r="C953" s="4" t="s">
        <v>46</v>
      </c>
    </row>
    <row r="954" spans="1:7">
      <c r="A954" t="n">
        <v>10591</v>
      </c>
      <c r="B954" s="22" t="n">
        <v>3</v>
      </c>
      <c r="C954" s="14" t="n">
        <f t="normal" ca="1">A958</f>
        <v>0</v>
      </c>
    </row>
    <row r="955" spans="1:7">
      <c r="A955" t="s">
        <v>4</v>
      </c>
      <c r="B955" s="4" t="s">
        <v>5</v>
      </c>
      <c r="C955" s="4" t="s">
        <v>10</v>
      </c>
      <c r="D955" s="4" t="s">
        <v>13</v>
      </c>
      <c r="E955" s="4" t="s">
        <v>9</v>
      </c>
    </row>
    <row r="956" spans="1:7">
      <c r="A956" t="n">
        <v>10596</v>
      </c>
      <c r="B956" s="12" t="n">
        <v>106</v>
      </c>
      <c r="C956" s="7" t="n">
        <v>54</v>
      </c>
      <c r="D956" s="7" t="n">
        <v>0</v>
      </c>
      <c r="E956" s="7" t="n">
        <v>0</v>
      </c>
    </row>
    <row r="957" spans="1:7">
      <c r="A957" t="s">
        <v>4</v>
      </c>
      <c r="B957" s="4" t="s">
        <v>5</v>
      </c>
      <c r="C957" s="4" t="s">
        <v>13</v>
      </c>
      <c r="D957" s="4" t="s">
        <v>6</v>
      </c>
      <c r="E957" s="4" t="s">
        <v>10</v>
      </c>
    </row>
    <row r="958" spans="1:7">
      <c r="A958" t="n">
        <v>10604</v>
      </c>
      <c r="B958" s="21" t="n">
        <v>62</v>
      </c>
      <c r="C958" s="7" t="n">
        <v>1</v>
      </c>
      <c r="D958" s="7" t="s">
        <v>60</v>
      </c>
      <c r="E958" s="7" t="n">
        <v>128</v>
      </c>
    </row>
    <row r="959" spans="1:7">
      <c r="A959" t="s">
        <v>4</v>
      </c>
      <c r="B959" s="4" t="s">
        <v>5</v>
      </c>
    </row>
    <row r="960" spans="1:7">
      <c r="A960" t="n">
        <v>10617</v>
      </c>
      <c r="B960" s="5" t="n">
        <v>1</v>
      </c>
    </row>
    <row r="961" spans="1:6" s="3" customFormat="1" customHeight="0">
      <c r="A961" s="3" t="s">
        <v>2</v>
      </c>
      <c r="B961" s="3" t="s">
        <v>127</v>
      </c>
    </row>
    <row r="962" spans="1:6">
      <c r="A962" t="s">
        <v>4</v>
      </c>
      <c r="B962" s="4" t="s">
        <v>5</v>
      </c>
      <c r="C962" s="4" t="s">
        <v>13</v>
      </c>
      <c r="D962" s="4" t="s">
        <v>10</v>
      </c>
      <c r="E962" s="4" t="s">
        <v>13</v>
      </c>
      <c r="F962" s="4" t="s">
        <v>13</v>
      </c>
      <c r="G962" s="4" t="s">
        <v>46</v>
      </c>
    </row>
    <row r="963" spans="1:6">
      <c r="A963" t="n">
        <v>10620</v>
      </c>
      <c r="B963" s="13" t="n">
        <v>5</v>
      </c>
      <c r="C963" s="7" t="n">
        <v>30</v>
      </c>
      <c r="D963" s="7" t="n">
        <v>4660</v>
      </c>
      <c r="E963" s="7" t="n">
        <v>8</v>
      </c>
      <c r="F963" s="7" t="n">
        <v>1</v>
      </c>
      <c r="G963" s="14" t="n">
        <f t="normal" ca="1">A975</f>
        <v>0</v>
      </c>
    </row>
    <row r="964" spans="1:6">
      <c r="A964" t="s">
        <v>4</v>
      </c>
      <c r="B964" s="4" t="s">
        <v>5</v>
      </c>
      <c r="C964" s="4" t="s">
        <v>10</v>
      </c>
      <c r="D964" s="4" t="s">
        <v>13</v>
      </c>
      <c r="E964" s="4" t="s">
        <v>9</v>
      </c>
    </row>
    <row r="965" spans="1:6">
      <c r="A965" t="n">
        <v>10630</v>
      </c>
      <c r="B965" s="12" t="n">
        <v>106</v>
      </c>
      <c r="C965" s="7" t="n">
        <v>53</v>
      </c>
      <c r="D965" s="7" t="n">
        <v>0</v>
      </c>
      <c r="E965" s="7" t="n">
        <v>0</v>
      </c>
    </row>
    <row r="966" spans="1:6">
      <c r="A966" t="s">
        <v>4</v>
      </c>
      <c r="B966" s="4" t="s">
        <v>5</v>
      </c>
      <c r="C966" s="4" t="s">
        <v>13</v>
      </c>
      <c r="D966" s="4" t="s">
        <v>10</v>
      </c>
      <c r="E966" s="4" t="s">
        <v>13</v>
      </c>
      <c r="F966" s="4" t="s">
        <v>46</v>
      </c>
    </row>
    <row r="967" spans="1:6">
      <c r="A967" t="n">
        <v>10638</v>
      </c>
      <c r="B967" s="13" t="n">
        <v>5</v>
      </c>
      <c r="C967" s="7" t="n">
        <v>30</v>
      </c>
      <c r="D967" s="7" t="n">
        <v>4660</v>
      </c>
      <c r="E967" s="7" t="n">
        <v>1</v>
      </c>
      <c r="F967" s="14" t="n">
        <f t="normal" ca="1">A973</f>
        <v>0</v>
      </c>
    </row>
    <row r="968" spans="1:6">
      <c r="A968" t="s">
        <v>4</v>
      </c>
      <c r="B968" s="4" t="s">
        <v>5</v>
      </c>
      <c r="C968" s="4" t="s">
        <v>10</v>
      </c>
    </row>
    <row r="969" spans="1:6">
      <c r="A969" t="n">
        <v>10647</v>
      </c>
      <c r="B969" s="10" t="n">
        <v>12</v>
      </c>
      <c r="C969" s="7" t="n">
        <v>4865</v>
      </c>
    </row>
    <row r="970" spans="1:6">
      <c r="A970" t="s">
        <v>4</v>
      </c>
      <c r="B970" s="4" t="s">
        <v>5</v>
      </c>
      <c r="C970" s="4" t="s">
        <v>13</v>
      </c>
      <c r="D970" s="4" t="s">
        <v>6</v>
      </c>
      <c r="E970" s="4" t="s">
        <v>10</v>
      </c>
    </row>
    <row r="971" spans="1:6">
      <c r="A971" t="n">
        <v>10650</v>
      </c>
      <c r="B971" s="21" t="n">
        <v>62</v>
      </c>
      <c r="C971" s="7" t="n">
        <v>1</v>
      </c>
      <c r="D971" s="7" t="s">
        <v>61</v>
      </c>
      <c r="E971" s="7" t="n">
        <v>1</v>
      </c>
    </row>
    <row r="972" spans="1:6">
      <c r="A972" t="s">
        <v>4</v>
      </c>
      <c r="B972" s="4" t="s">
        <v>5</v>
      </c>
      <c r="C972" s="4" t="s">
        <v>46</v>
      </c>
    </row>
    <row r="973" spans="1:6">
      <c r="A973" t="n">
        <v>10663</v>
      </c>
      <c r="B973" s="22" t="n">
        <v>3</v>
      </c>
      <c r="C973" s="14" t="n">
        <f t="normal" ca="1">A977</f>
        <v>0</v>
      </c>
    </row>
    <row r="974" spans="1:6">
      <c r="A974" t="s">
        <v>4</v>
      </c>
      <c r="B974" s="4" t="s">
        <v>5</v>
      </c>
      <c r="C974" s="4" t="s">
        <v>10</v>
      </c>
      <c r="D974" s="4" t="s">
        <v>13</v>
      </c>
      <c r="E974" s="4" t="s">
        <v>9</v>
      </c>
    </row>
    <row r="975" spans="1:6">
      <c r="A975" t="n">
        <v>10668</v>
      </c>
      <c r="B975" s="12" t="n">
        <v>106</v>
      </c>
      <c r="C975" s="7" t="n">
        <v>54</v>
      </c>
      <c r="D975" s="7" t="n">
        <v>0</v>
      </c>
      <c r="E975" s="7" t="n">
        <v>0</v>
      </c>
    </row>
    <row r="976" spans="1:6">
      <c r="A976" t="s">
        <v>4</v>
      </c>
      <c r="B976" s="4" t="s">
        <v>5</v>
      </c>
      <c r="C976" s="4" t="s">
        <v>13</v>
      </c>
      <c r="D976" s="4" t="s">
        <v>6</v>
      </c>
      <c r="E976" s="4" t="s">
        <v>10</v>
      </c>
    </row>
    <row r="977" spans="1:7">
      <c r="A977" t="n">
        <v>10676</v>
      </c>
      <c r="B977" s="21" t="n">
        <v>62</v>
      </c>
      <c r="C977" s="7" t="n">
        <v>1</v>
      </c>
      <c r="D977" s="7" t="s">
        <v>61</v>
      </c>
      <c r="E977" s="7" t="n">
        <v>128</v>
      </c>
    </row>
    <row r="978" spans="1:7">
      <c r="A978" t="s">
        <v>4</v>
      </c>
      <c r="B978" s="4" t="s">
        <v>5</v>
      </c>
    </row>
    <row r="979" spans="1:7">
      <c r="A979" t="n">
        <v>10689</v>
      </c>
      <c r="B979" s="5" t="n">
        <v>1</v>
      </c>
    </row>
    <row r="980" spans="1:7" s="3" customFormat="1" customHeight="0">
      <c r="A980" s="3" t="s">
        <v>2</v>
      </c>
      <c r="B980" s="3" t="s">
        <v>128</v>
      </c>
    </row>
    <row r="981" spans="1:7">
      <c r="A981" t="s">
        <v>4</v>
      </c>
      <c r="B981" s="4" t="s">
        <v>5</v>
      </c>
      <c r="C981" s="4" t="s">
        <v>13</v>
      </c>
      <c r="D981" s="4" t="s">
        <v>13</v>
      </c>
      <c r="E981" s="4" t="s">
        <v>10</v>
      </c>
      <c r="F981" s="4" t="s">
        <v>10</v>
      </c>
      <c r="G981" s="4" t="s">
        <v>10</v>
      </c>
      <c r="H981" s="4" t="s">
        <v>10</v>
      </c>
      <c r="I981" s="4" t="s">
        <v>10</v>
      </c>
      <c r="J981" s="4" t="s">
        <v>10</v>
      </c>
      <c r="K981" s="4" t="s">
        <v>10</v>
      </c>
      <c r="L981" s="4" t="s">
        <v>10</v>
      </c>
      <c r="M981" s="4" t="s">
        <v>10</v>
      </c>
      <c r="N981" s="4" t="s">
        <v>10</v>
      </c>
      <c r="O981" s="4" t="s">
        <v>10</v>
      </c>
      <c r="P981" s="4" t="s">
        <v>10</v>
      </c>
      <c r="Q981" s="4" t="s">
        <v>10</v>
      </c>
      <c r="R981" s="4" t="s">
        <v>10</v>
      </c>
      <c r="S981" s="4" t="s">
        <v>10</v>
      </c>
    </row>
    <row r="982" spans="1:7">
      <c r="A982" t="n">
        <v>10692</v>
      </c>
      <c r="B982" s="44" t="n">
        <v>161</v>
      </c>
      <c r="C982" s="7" t="n">
        <v>2</v>
      </c>
      <c r="D982" s="7" t="n">
        <v>6</v>
      </c>
      <c r="E982" s="7" t="n">
        <v>8951</v>
      </c>
      <c r="F982" s="7" t="n">
        <v>8952</v>
      </c>
      <c r="G982" s="7" t="n">
        <v>9712</v>
      </c>
      <c r="H982" s="7" t="n">
        <v>9721</v>
      </c>
      <c r="I982" s="7" t="n">
        <v>9724</v>
      </c>
      <c r="J982" s="7" t="n">
        <v>10225</v>
      </c>
      <c r="K982" s="7" t="n">
        <v>0</v>
      </c>
      <c r="L982" s="7" t="n">
        <v>0</v>
      </c>
      <c r="M982" s="7" t="n">
        <v>0</v>
      </c>
      <c r="N982" s="7" t="n">
        <v>0</v>
      </c>
      <c r="O982" s="7" t="n">
        <v>0</v>
      </c>
      <c r="P982" s="7" t="n">
        <v>0</v>
      </c>
      <c r="Q982" s="7" t="n">
        <v>0</v>
      </c>
      <c r="R982" s="7" t="n">
        <v>0</v>
      </c>
      <c r="S982" s="7" t="n">
        <v>0</v>
      </c>
    </row>
    <row r="983" spans="1:7">
      <c r="A983" t="s">
        <v>4</v>
      </c>
      <c r="B983" s="4" t="s">
        <v>5</v>
      </c>
      <c r="C983" s="4" t="s">
        <v>13</v>
      </c>
      <c r="D983" s="4" t="s">
        <v>30</v>
      </c>
      <c r="E983" s="4" t="s">
        <v>30</v>
      </c>
      <c r="F983" s="4" t="s">
        <v>30</v>
      </c>
    </row>
    <row r="984" spans="1:7">
      <c r="A984" t="n">
        <v>10725</v>
      </c>
      <c r="B984" s="44" t="n">
        <v>161</v>
      </c>
      <c r="C984" s="7" t="n">
        <v>3</v>
      </c>
      <c r="D984" s="7" t="n">
        <v>1</v>
      </c>
      <c r="E984" s="7" t="n">
        <v>1.60000002384186</v>
      </c>
      <c r="F984" s="7" t="n">
        <v>0.0900000035762787</v>
      </c>
    </row>
    <row r="985" spans="1:7">
      <c r="A985" t="s">
        <v>4</v>
      </c>
      <c r="B985" s="4" t="s">
        <v>5</v>
      </c>
      <c r="C985" s="4" t="s">
        <v>13</v>
      </c>
      <c r="D985" s="4" t="s">
        <v>10</v>
      </c>
      <c r="E985" s="4" t="s">
        <v>13</v>
      </c>
      <c r="F985" s="4" t="s">
        <v>13</v>
      </c>
      <c r="G985" s="4" t="s">
        <v>13</v>
      </c>
      <c r="H985" s="4" t="s">
        <v>13</v>
      </c>
      <c r="I985" s="4" t="s">
        <v>13</v>
      </c>
      <c r="J985" s="4" t="s">
        <v>13</v>
      </c>
      <c r="K985" s="4" t="s">
        <v>13</v>
      </c>
      <c r="L985" s="4" t="s">
        <v>13</v>
      </c>
      <c r="M985" s="4" t="s">
        <v>13</v>
      </c>
      <c r="N985" s="4" t="s">
        <v>13</v>
      </c>
      <c r="O985" s="4" t="s">
        <v>13</v>
      </c>
      <c r="P985" s="4" t="s">
        <v>13</v>
      </c>
      <c r="Q985" s="4" t="s">
        <v>13</v>
      </c>
      <c r="R985" s="4" t="s">
        <v>13</v>
      </c>
      <c r="S985" s="4" t="s">
        <v>13</v>
      </c>
      <c r="T985" s="4" t="s">
        <v>13</v>
      </c>
    </row>
    <row r="986" spans="1:7">
      <c r="A986" t="n">
        <v>10739</v>
      </c>
      <c r="B986" s="44" t="n">
        <v>161</v>
      </c>
      <c r="C986" s="7" t="n">
        <v>0</v>
      </c>
      <c r="D986" s="7" t="n">
        <v>106</v>
      </c>
      <c r="E986" s="7" t="n">
        <v>1</v>
      </c>
      <c r="F986" s="7" t="n">
        <v>0</v>
      </c>
      <c r="G986" s="7" t="n">
        <v>0</v>
      </c>
      <c r="H986" s="7" t="n">
        <v>103</v>
      </c>
      <c r="I986" s="7" t="n">
        <v>103</v>
      </c>
      <c r="J986" s="7" t="n">
        <v>103</v>
      </c>
      <c r="K986" s="7" t="n">
        <v>0</v>
      </c>
      <c r="L986" s="7" t="n">
        <v>0</v>
      </c>
      <c r="M986" s="7" t="n">
        <v>0</v>
      </c>
      <c r="N986" s="7" t="n">
        <v>0</v>
      </c>
      <c r="O986" s="7" t="n">
        <v>0</v>
      </c>
      <c r="P986" s="7" t="n">
        <v>0</v>
      </c>
      <c r="Q986" s="7" t="n">
        <v>0</v>
      </c>
      <c r="R986" s="7" t="n">
        <v>0</v>
      </c>
      <c r="S986" s="7" t="n">
        <v>0</v>
      </c>
      <c r="T986" s="7" t="n">
        <v>0</v>
      </c>
    </row>
    <row r="987" spans="1:7">
      <c r="A987" t="s">
        <v>4</v>
      </c>
      <c r="B987" s="4" t="s">
        <v>5</v>
      </c>
      <c r="C987" s="4" t="s">
        <v>13</v>
      </c>
      <c r="D987" s="4" t="s">
        <v>30</v>
      </c>
      <c r="E987" s="4" t="s">
        <v>30</v>
      </c>
      <c r="F987" s="4" t="s">
        <v>30</v>
      </c>
    </row>
    <row r="988" spans="1:7">
      <c r="A988" t="n">
        <v>10759</v>
      </c>
      <c r="B988" s="44" t="n">
        <v>161</v>
      </c>
      <c r="C988" s="7" t="n">
        <v>3</v>
      </c>
      <c r="D988" s="7" t="n">
        <v>1</v>
      </c>
      <c r="E988" s="7" t="n">
        <v>1.60000002384186</v>
      </c>
      <c r="F988" s="7" t="n">
        <v>0.0900000035762787</v>
      </c>
    </row>
    <row r="989" spans="1:7">
      <c r="A989" t="s">
        <v>4</v>
      </c>
      <c r="B989" s="4" t="s">
        <v>5</v>
      </c>
      <c r="C989" s="4" t="s">
        <v>13</v>
      </c>
      <c r="D989" s="4" t="s">
        <v>10</v>
      </c>
      <c r="E989" s="4" t="s">
        <v>13</v>
      </c>
      <c r="F989" s="4" t="s">
        <v>13</v>
      </c>
      <c r="G989" s="4" t="s">
        <v>13</v>
      </c>
      <c r="H989" s="4" t="s">
        <v>13</v>
      </c>
      <c r="I989" s="4" t="s">
        <v>13</v>
      </c>
      <c r="J989" s="4" t="s">
        <v>13</v>
      </c>
      <c r="K989" s="4" t="s">
        <v>13</v>
      </c>
      <c r="L989" s="4" t="s">
        <v>13</v>
      </c>
      <c r="M989" s="4" t="s">
        <v>13</v>
      </c>
      <c r="N989" s="4" t="s">
        <v>13</v>
      </c>
      <c r="O989" s="4" t="s">
        <v>13</v>
      </c>
      <c r="P989" s="4" t="s">
        <v>13</v>
      </c>
      <c r="Q989" s="4" t="s">
        <v>13</v>
      </c>
      <c r="R989" s="4" t="s">
        <v>13</v>
      </c>
      <c r="S989" s="4" t="s">
        <v>13</v>
      </c>
      <c r="T989" s="4" t="s">
        <v>13</v>
      </c>
    </row>
    <row r="990" spans="1:7">
      <c r="A990" t="n">
        <v>10773</v>
      </c>
      <c r="B990" s="44" t="n">
        <v>161</v>
      </c>
      <c r="C990" s="7" t="n">
        <v>0</v>
      </c>
      <c r="D990" s="7" t="n">
        <v>7504</v>
      </c>
      <c r="E990" s="7" t="n">
        <v>0</v>
      </c>
      <c r="F990" s="7" t="n">
        <v>0</v>
      </c>
      <c r="G990" s="7" t="n">
        <v>2</v>
      </c>
      <c r="H990" s="7" t="n">
        <v>0</v>
      </c>
      <c r="I990" s="7" t="n">
        <v>0</v>
      </c>
      <c r="J990" s="7" t="n">
        <v>0</v>
      </c>
      <c r="K990" s="7" t="n">
        <v>0</v>
      </c>
      <c r="L990" s="7" t="n">
        <v>0</v>
      </c>
      <c r="M990" s="7" t="n">
        <v>0</v>
      </c>
      <c r="N990" s="7" t="n">
        <v>0</v>
      </c>
      <c r="O990" s="7" t="n">
        <v>0</v>
      </c>
      <c r="P990" s="7" t="n">
        <v>0</v>
      </c>
      <c r="Q990" s="7" t="n">
        <v>0</v>
      </c>
      <c r="R990" s="7" t="n">
        <v>0</v>
      </c>
      <c r="S990" s="7" t="n">
        <v>0</v>
      </c>
      <c r="T990" s="7" t="n">
        <v>0</v>
      </c>
    </row>
    <row r="991" spans="1:7">
      <c r="A991" t="s">
        <v>4</v>
      </c>
      <c r="B991" s="4" t="s">
        <v>5</v>
      </c>
      <c r="C991" s="4" t="s">
        <v>13</v>
      </c>
      <c r="D991" s="4" t="s">
        <v>30</v>
      </c>
      <c r="E991" s="4" t="s">
        <v>30</v>
      </c>
      <c r="F991" s="4" t="s">
        <v>30</v>
      </c>
    </row>
    <row r="992" spans="1:7">
      <c r="A992" t="n">
        <v>10793</v>
      </c>
      <c r="B992" s="44" t="n">
        <v>161</v>
      </c>
      <c r="C992" s="7" t="n">
        <v>3</v>
      </c>
      <c r="D992" s="7" t="n">
        <v>1</v>
      </c>
      <c r="E992" s="7" t="n">
        <v>1.60000002384186</v>
      </c>
      <c r="F992" s="7" t="n">
        <v>0.0900000035762787</v>
      </c>
    </row>
    <row r="993" spans="1:20">
      <c r="A993" t="s">
        <v>4</v>
      </c>
      <c r="B993" s="4" t="s">
        <v>5</v>
      </c>
      <c r="C993" s="4" t="s">
        <v>13</v>
      </c>
      <c r="D993" s="4" t="s">
        <v>10</v>
      </c>
      <c r="E993" s="4" t="s">
        <v>13</v>
      </c>
      <c r="F993" s="4" t="s">
        <v>13</v>
      </c>
      <c r="G993" s="4" t="s">
        <v>13</v>
      </c>
      <c r="H993" s="4" t="s">
        <v>13</v>
      </c>
      <c r="I993" s="4" t="s">
        <v>13</v>
      </c>
      <c r="J993" s="4" t="s">
        <v>13</v>
      </c>
      <c r="K993" s="4" t="s">
        <v>13</v>
      </c>
      <c r="L993" s="4" t="s">
        <v>13</v>
      </c>
      <c r="M993" s="4" t="s">
        <v>13</v>
      </c>
      <c r="N993" s="4" t="s">
        <v>13</v>
      </c>
      <c r="O993" s="4" t="s">
        <v>13</v>
      </c>
      <c r="P993" s="4" t="s">
        <v>13</v>
      </c>
      <c r="Q993" s="4" t="s">
        <v>13</v>
      </c>
      <c r="R993" s="4" t="s">
        <v>13</v>
      </c>
      <c r="S993" s="4" t="s">
        <v>13</v>
      </c>
      <c r="T993" s="4" t="s">
        <v>13</v>
      </c>
    </row>
    <row r="994" spans="1:20">
      <c r="A994" t="n">
        <v>10807</v>
      </c>
      <c r="B994" s="44" t="n">
        <v>161</v>
      </c>
      <c r="C994" s="7" t="n">
        <v>0</v>
      </c>
      <c r="D994" s="7" t="n">
        <v>7505</v>
      </c>
      <c r="E994" s="7" t="n">
        <v>0</v>
      </c>
      <c r="F994" s="7" t="n">
        <v>0</v>
      </c>
      <c r="G994" s="7" t="n">
        <v>2</v>
      </c>
      <c r="H994" s="7" t="n">
        <v>0</v>
      </c>
      <c r="I994" s="7" t="n">
        <v>0</v>
      </c>
      <c r="J994" s="7" t="n">
        <v>0</v>
      </c>
      <c r="K994" s="7" t="n">
        <v>0</v>
      </c>
      <c r="L994" s="7" t="n">
        <v>0</v>
      </c>
      <c r="M994" s="7" t="n">
        <v>0</v>
      </c>
      <c r="N994" s="7" t="n">
        <v>0</v>
      </c>
      <c r="O994" s="7" t="n">
        <v>0</v>
      </c>
      <c r="P994" s="7" t="n">
        <v>0</v>
      </c>
      <c r="Q994" s="7" t="n">
        <v>0</v>
      </c>
      <c r="R994" s="7" t="n">
        <v>0</v>
      </c>
      <c r="S994" s="7" t="n">
        <v>0</v>
      </c>
      <c r="T994" s="7" t="n">
        <v>0</v>
      </c>
    </row>
    <row r="995" spans="1:20">
      <c r="A995" t="s">
        <v>4</v>
      </c>
      <c r="B995" s="4" t="s">
        <v>5</v>
      </c>
      <c r="C995" s="4" t="s">
        <v>13</v>
      </c>
      <c r="D995" s="4" t="s">
        <v>30</v>
      </c>
      <c r="E995" s="4" t="s">
        <v>30</v>
      </c>
      <c r="F995" s="4" t="s">
        <v>30</v>
      </c>
    </row>
    <row r="996" spans="1:20">
      <c r="A996" t="n">
        <v>10827</v>
      </c>
      <c r="B996" s="44" t="n">
        <v>161</v>
      </c>
      <c r="C996" s="7" t="n">
        <v>3</v>
      </c>
      <c r="D996" s="7" t="n">
        <v>1</v>
      </c>
      <c r="E996" s="7" t="n">
        <v>1.60000002384186</v>
      </c>
      <c r="F996" s="7" t="n">
        <v>0.0900000035762787</v>
      </c>
    </row>
    <row r="997" spans="1:20">
      <c r="A997" t="s">
        <v>4</v>
      </c>
      <c r="B997" s="4" t="s">
        <v>5</v>
      </c>
      <c r="C997" s="4" t="s">
        <v>13</v>
      </c>
      <c r="D997" s="4" t="s">
        <v>10</v>
      </c>
      <c r="E997" s="4" t="s">
        <v>13</v>
      </c>
      <c r="F997" s="4" t="s">
        <v>13</v>
      </c>
      <c r="G997" s="4" t="s">
        <v>13</v>
      </c>
      <c r="H997" s="4" t="s">
        <v>13</v>
      </c>
      <c r="I997" s="4" t="s">
        <v>13</v>
      </c>
      <c r="J997" s="4" t="s">
        <v>13</v>
      </c>
      <c r="K997" s="4" t="s">
        <v>13</v>
      </c>
      <c r="L997" s="4" t="s">
        <v>13</v>
      </c>
      <c r="M997" s="4" t="s">
        <v>13</v>
      </c>
      <c r="N997" s="4" t="s">
        <v>13</v>
      </c>
      <c r="O997" s="4" t="s">
        <v>13</v>
      </c>
      <c r="P997" s="4" t="s">
        <v>13</v>
      </c>
      <c r="Q997" s="4" t="s">
        <v>13</v>
      </c>
      <c r="R997" s="4" t="s">
        <v>13</v>
      </c>
      <c r="S997" s="4" t="s">
        <v>13</v>
      </c>
      <c r="T997" s="4" t="s">
        <v>13</v>
      </c>
    </row>
    <row r="998" spans="1:20">
      <c r="A998" t="n">
        <v>10841</v>
      </c>
      <c r="B998" s="44" t="n">
        <v>161</v>
      </c>
      <c r="C998" s="7" t="n">
        <v>0</v>
      </c>
      <c r="D998" s="7" t="n">
        <v>7506</v>
      </c>
      <c r="E998" s="7" t="n">
        <v>0</v>
      </c>
      <c r="F998" s="7" t="n">
        <v>0</v>
      </c>
      <c r="G998" s="7" t="n">
        <v>2</v>
      </c>
      <c r="H998" s="7" t="n">
        <v>0</v>
      </c>
      <c r="I998" s="7" t="n">
        <v>0</v>
      </c>
      <c r="J998" s="7" t="n">
        <v>0</v>
      </c>
      <c r="K998" s="7" t="n">
        <v>0</v>
      </c>
      <c r="L998" s="7" t="n">
        <v>0</v>
      </c>
      <c r="M998" s="7" t="n">
        <v>0</v>
      </c>
      <c r="N998" s="7" t="n">
        <v>0</v>
      </c>
      <c r="O998" s="7" t="n">
        <v>0</v>
      </c>
      <c r="P998" s="7" t="n">
        <v>0</v>
      </c>
      <c r="Q998" s="7" t="n">
        <v>0</v>
      </c>
      <c r="R998" s="7" t="n">
        <v>0</v>
      </c>
      <c r="S998" s="7" t="n">
        <v>0</v>
      </c>
      <c r="T998" s="7" t="n">
        <v>0</v>
      </c>
    </row>
    <row r="999" spans="1:20">
      <c r="A999" t="s">
        <v>4</v>
      </c>
      <c r="B999" s="4" t="s">
        <v>5</v>
      </c>
      <c r="C999" s="4" t="s">
        <v>13</v>
      </c>
      <c r="D999" s="4" t="s">
        <v>30</v>
      </c>
      <c r="E999" s="4" t="s">
        <v>30</v>
      </c>
      <c r="F999" s="4" t="s">
        <v>30</v>
      </c>
    </row>
    <row r="1000" spans="1:20">
      <c r="A1000" t="n">
        <v>10861</v>
      </c>
      <c r="B1000" s="44" t="n">
        <v>161</v>
      </c>
      <c r="C1000" s="7" t="n">
        <v>3</v>
      </c>
      <c r="D1000" s="7" t="n">
        <v>1</v>
      </c>
      <c r="E1000" s="7" t="n">
        <v>1.60000002384186</v>
      </c>
      <c r="F1000" s="7" t="n">
        <v>0.0900000035762787</v>
      </c>
    </row>
    <row r="1001" spans="1:20">
      <c r="A1001" t="s">
        <v>4</v>
      </c>
      <c r="B1001" s="4" t="s">
        <v>5</v>
      </c>
      <c r="C1001" s="4" t="s">
        <v>13</v>
      </c>
      <c r="D1001" s="4" t="s">
        <v>10</v>
      </c>
      <c r="E1001" s="4" t="s">
        <v>13</v>
      </c>
      <c r="F1001" s="4" t="s">
        <v>13</v>
      </c>
      <c r="G1001" s="4" t="s">
        <v>13</v>
      </c>
      <c r="H1001" s="4" t="s">
        <v>13</v>
      </c>
      <c r="I1001" s="4" t="s">
        <v>13</v>
      </c>
      <c r="J1001" s="4" t="s">
        <v>13</v>
      </c>
      <c r="K1001" s="4" t="s">
        <v>13</v>
      </c>
      <c r="L1001" s="4" t="s">
        <v>13</v>
      </c>
      <c r="M1001" s="4" t="s">
        <v>13</v>
      </c>
      <c r="N1001" s="4" t="s">
        <v>13</v>
      </c>
      <c r="O1001" s="4" t="s">
        <v>13</v>
      </c>
      <c r="P1001" s="4" t="s">
        <v>13</v>
      </c>
      <c r="Q1001" s="4" t="s">
        <v>13</v>
      </c>
      <c r="R1001" s="4" t="s">
        <v>13</v>
      </c>
      <c r="S1001" s="4" t="s">
        <v>13</v>
      </c>
      <c r="T1001" s="4" t="s">
        <v>13</v>
      </c>
    </row>
    <row r="1002" spans="1:20">
      <c r="A1002" t="n">
        <v>10875</v>
      </c>
      <c r="B1002" s="44" t="n">
        <v>161</v>
      </c>
      <c r="C1002" s="7" t="n">
        <v>0</v>
      </c>
      <c r="D1002" s="7" t="n">
        <v>7502</v>
      </c>
      <c r="E1002" s="7" t="n">
        <v>0</v>
      </c>
      <c r="F1002" s="7" t="n">
        <v>0</v>
      </c>
      <c r="G1002" s="7" t="n">
        <v>2</v>
      </c>
      <c r="H1002" s="7" t="n">
        <v>0</v>
      </c>
      <c r="I1002" s="7" t="n">
        <v>0</v>
      </c>
      <c r="J1002" s="7" t="n">
        <v>0</v>
      </c>
      <c r="K1002" s="7" t="n">
        <v>0</v>
      </c>
      <c r="L1002" s="7" t="n">
        <v>0</v>
      </c>
      <c r="M1002" s="7" t="n">
        <v>0</v>
      </c>
      <c r="N1002" s="7" t="n">
        <v>0</v>
      </c>
      <c r="O1002" s="7" t="n">
        <v>0</v>
      </c>
      <c r="P1002" s="7" t="n">
        <v>0</v>
      </c>
      <c r="Q1002" s="7" t="n">
        <v>0</v>
      </c>
      <c r="R1002" s="7" t="n">
        <v>0</v>
      </c>
      <c r="S1002" s="7" t="n">
        <v>0</v>
      </c>
      <c r="T1002" s="7" t="n">
        <v>0</v>
      </c>
    </row>
    <row r="1003" spans="1:20">
      <c r="A1003" t="s">
        <v>4</v>
      </c>
      <c r="B1003" s="4" t="s">
        <v>5</v>
      </c>
      <c r="C1003" s="4" t="s">
        <v>13</v>
      </c>
      <c r="D1003" s="4" t="s">
        <v>30</v>
      </c>
      <c r="E1003" s="4" t="s">
        <v>30</v>
      </c>
      <c r="F1003" s="4" t="s">
        <v>30</v>
      </c>
    </row>
    <row r="1004" spans="1:20">
      <c r="A1004" t="n">
        <v>10895</v>
      </c>
      <c r="B1004" s="44" t="n">
        <v>161</v>
      </c>
      <c r="C1004" s="7" t="n">
        <v>3</v>
      </c>
      <c r="D1004" s="7" t="n">
        <v>1</v>
      </c>
      <c r="E1004" s="7" t="n">
        <v>1.60000002384186</v>
      </c>
      <c r="F1004" s="7" t="n">
        <v>0.0900000035762787</v>
      </c>
    </row>
    <row r="1005" spans="1:20">
      <c r="A1005" t="s">
        <v>4</v>
      </c>
      <c r="B1005" s="4" t="s">
        <v>5</v>
      </c>
      <c r="C1005" s="4" t="s">
        <v>13</v>
      </c>
      <c r="D1005" s="4" t="s">
        <v>10</v>
      </c>
      <c r="E1005" s="4" t="s">
        <v>13</v>
      </c>
      <c r="F1005" s="4" t="s">
        <v>13</v>
      </c>
      <c r="G1005" s="4" t="s">
        <v>13</v>
      </c>
      <c r="H1005" s="4" t="s">
        <v>13</v>
      </c>
      <c r="I1005" s="4" t="s">
        <v>13</v>
      </c>
      <c r="J1005" s="4" t="s">
        <v>13</v>
      </c>
      <c r="K1005" s="4" t="s">
        <v>13</v>
      </c>
      <c r="L1005" s="4" t="s">
        <v>13</v>
      </c>
      <c r="M1005" s="4" t="s">
        <v>13</v>
      </c>
      <c r="N1005" s="4" t="s">
        <v>13</v>
      </c>
      <c r="O1005" s="4" t="s">
        <v>13</v>
      </c>
      <c r="P1005" s="4" t="s">
        <v>13</v>
      </c>
      <c r="Q1005" s="4" t="s">
        <v>13</v>
      </c>
      <c r="R1005" s="4" t="s">
        <v>13</v>
      </c>
      <c r="S1005" s="4" t="s">
        <v>13</v>
      </c>
      <c r="T1005" s="4" t="s">
        <v>13</v>
      </c>
    </row>
    <row r="1006" spans="1:20">
      <c r="A1006" t="n">
        <v>10909</v>
      </c>
      <c r="B1006" s="44" t="n">
        <v>161</v>
      </c>
      <c r="C1006" s="7" t="n">
        <v>0</v>
      </c>
      <c r="D1006" s="7" t="n">
        <v>7508</v>
      </c>
      <c r="E1006" s="7" t="n">
        <v>0</v>
      </c>
      <c r="F1006" s="7" t="n">
        <v>0</v>
      </c>
      <c r="G1006" s="7" t="n">
        <v>2</v>
      </c>
      <c r="H1006" s="7" t="n">
        <v>0</v>
      </c>
      <c r="I1006" s="7" t="n">
        <v>0</v>
      </c>
      <c r="J1006" s="7" t="n">
        <v>0</v>
      </c>
      <c r="K1006" s="7" t="n">
        <v>0</v>
      </c>
      <c r="L1006" s="7" t="n">
        <v>0</v>
      </c>
      <c r="M1006" s="7" t="n">
        <v>0</v>
      </c>
      <c r="N1006" s="7" t="n">
        <v>0</v>
      </c>
      <c r="O1006" s="7" t="n">
        <v>0</v>
      </c>
      <c r="P1006" s="7" t="n">
        <v>0</v>
      </c>
      <c r="Q1006" s="7" t="n">
        <v>0</v>
      </c>
      <c r="R1006" s="7" t="n">
        <v>0</v>
      </c>
      <c r="S1006" s="7" t="n">
        <v>0</v>
      </c>
      <c r="T1006" s="7" t="n">
        <v>0</v>
      </c>
    </row>
    <row r="1007" spans="1:20">
      <c r="A1007" t="s">
        <v>4</v>
      </c>
      <c r="B1007" s="4" t="s">
        <v>5</v>
      </c>
      <c r="C1007" s="4" t="s">
        <v>13</v>
      </c>
      <c r="D1007" s="4" t="s">
        <v>30</v>
      </c>
      <c r="E1007" s="4" t="s">
        <v>30</v>
      </c>
      <c r="F1007" s="4" t="s">
        <v>30</v>
      </c>
    </row>
    <row r="1008" spans="1:20">
      <c r="A1008" t="n">
        <v>10929</v>
      </c>
      <c r="B1008" s="44" t="n">
        <v>161</v>
      </c>
      <c r="C1008" s="7" t="n">
        <v>3</v>
      </c>
      <c r="D1008" s="7" t="n">
        <v>1</v>
      </c>
      <c r="E1008" s="7" t="n">
        <v>1.60000002384186</v>
      </c>
      <c r="F1008" s="7" t="n">
        <v>0.0900000035762787</v>
      </c>
    </row>
    <row r="1009" spans="1:20">
      <c r="A1009" t="s">
        <v>4</v>
      </c>
      <c r="B1009" s="4" t="s">
        <v>5</v>
      </c>
      <c r="C1009" s="4" t="s">
        <v>13</v>
      </c>
      <c r="D1009" s="4" t="s">
        <v>10</v>
      </c>
      <c r="E1009" s="4" t="s">
        <v>13</v>
      </c>
      <c r="F1009" s="4" t="s">
        <v>13</v>
      </c>
      <c r="G1009" s="4" t="s">
        <v>13</v>
      </c>
      <c r="H1009" s="4" t="s">
        <v>13</v>
      </c>
      <c r="I1009" s="4" t="s">
        <v>13</v>
      </c>
      <c r="J1009" s="4" t="s">
        <v>13</v>
      </c>
      <c r="K1009" s="4" t="s">
        <v>13</v>
      </c>
      <c r="L1009" s="4" t="s">
        <v>13</v>
      </c>
      <c r="M1009" s="4" t="s">
        <v>13</v>
      </c>
      <c r="N1009" s="4" t="s">
        <v>13</v>
      </c>
      <c r="O1009" s="4" t="s">
        <v>13</v>
      </c>
      <c r="P1009" s="4" t="s">
        <v>13</v>
      </c>
      <c r="Q1009" s="4" t="s">
        <v>13</v>
      </c>
      <c r="R1009" s="4" t="s">
        <v>13</v>
      </c>
      <c r="S1009" s="4" t="s">
        <v>13</v>
      </c>
      <c r="T1009" s="4" t="s">
        <v>13</v>
      </c>
    </row>
    <row r="1010" spans="1:20">
      <c r="A1010" t="n">
        <v>10943</v>
      </c>
      <c r="B1010" s="44" t="n">
        <v>161</v>
      </c>
      <c r="C1010" s="7" t="n">
        <v>0</v>
      </c>
      <c r="D1010" s="7" t="n">
        <v>7509</v>
      </c>
      <c r="E1010" s="7" t="n">
        <v>0</v>
      </c>
      <c r="F1010" s="7" t="n">
        <v>0</v>
      </c>
      <c r="G1010" s="7" t="n">
        <v>2</v>
      </c>
      <c r="H1010" s="7" t="n">
        <v>0</v>
      </c>
      <c r="I1010" s="7" t="n">
        <v>0</v>
      </c>
      <c r="J1010" s="7" t="n">
        <v>0</v>
      </c>
      <c r="K1010" s="7" t="n">
        <v>0</v>
      </c>
      <c r="L1010" s="7" t="n">
        <v>0</v>
      </c>
      <c r="M1010" s="7" t="n">
        <v>0</v>
      </c>
      <c r="N1010" s="7" t="n">
        <v>0</v>
      </c>
      <c r="O1010" s="7" t="n">
        <v>0</v>
      </c>
      <c r="P1010" s="7" t="n">
        <v>0</v>
      </c>
      <c r="Q1010" s="7" t="n">
        <v>0</v>
      </c>
      <c r="R1010" s="7" t="n">
        <v>0</v>
      </c>
      <c r="S1010" s="7" t="n">
        <v>0</v>
      </c>
      <c r="T1010" s="7" t="n">
        <v>0</v>
      </c>
    </row>
    <row r="1011" spans="1:20">
      <c r="A1011" t="s">
        <v>4</v>
      </c>
      <c r="B1011" s="4" t="s">
        <v>5</v>
      </c>
      <c r="C1011" s="4" t="s">
        <v>13</v>
      </c>
      <c r="D1011" s="4" t="s">
        <v>30</v>
      </c>
      <c r="E1011" s="4" t="s">
        <v>30</v>
      </c>
      <c r="F1011" s="4" t="s">
        <v>30</v>
      </c>
    </row>
    <row r="1012" spans="1:20">
      <c r="A1012" t="n">
        <v>10963</v>
      </c>
      <c r="B1012" s="44" t="n">
        <v>161</v>
      </c>
      <c r="C1012" s="7" t="n">
        <v>3</v>
      </c>
      <c r="D1012" s="7" t="n">
        <v>1</v>
      </c>
      <c r="E1012" s="7" t="n">
        <v>1.60000002384186</v>
      </c>
      <c r="F1012" s="7" t="n">
        <v>0.0900000035762787</v>
      </c>
    </row>
    <row r="1013" spans="1:20">
      <c r="A1013" t="s">
        <v>4</v>
      </c>
      <c r="B1013" s="4" t="s">
        <v>5</v>
      </c>
      <c r="C1013" s="4" t="s">
        <v>13</v>
      </c>
      <c r="D1013" s="4" t="s">
        <v>10</v>
      </c>
      <c r="E1013" s="4" t="s">
        <v>13</v>
      </c>
      <c r="F1013" s="4" t="s">
        <v>13</v>
      </c>
      <c r="G1013" s="4" t="s">
        <v>13</v>
      </c>
      <c r="H1013" s="4" t="s">
        <v>13</v>
      </c>
      <c r="I1013" s="4" t="s">
        <v>13</v>
      </c>
      <c r="J1013" s="4" t="s">
        <v>13</v>
      </c>
      <c r="K1013" s="4" t="s">
        <v>13</v>
      </c>
      <c r="L1013" s="4" t="s">
        <v>13</v>
      </c>
      <c r="M1013" s="4" t="s">
        <v>13</v>
      </c>
      <c r="N1013" s="4" t="s">
        <v>13</v>
      </c>
      <c r="O1013" s="4" t="s">
        <v>13</v>
      </c>
      <c r="P1013" s="4" t="s">
        <v>13</v>
      </c>
      <c r="Q1013" s="4" t="s">
        <v>13</v>
      </c>
      <c r="R1013" s="4" t="s">
        <v>13</v>
      </c>
      <c r="S1013" s="4" t="s">
        <v>13</v>
      </c>
      <c r="T1013" s="4" t="s">
        <v>13</v>
      </c>
    </row>
    <row r="1014" spans="1:20">
      <c r="A1014" t="n">
        <v>10977</v>
      </c>
      <c r="B1014" s="44" t="n">
        <v>161</v>
      </c>
      <c r="C1014" s="7" t="n">
        <v>0</v>
      </c>
      <c r="D1014" s="7" t="n">
        <v>7510</v>
      </c>
      <c r="E1014" s="7" t="n">
        <v>0</v>
      </c>
      <c r="F1014" s="7" t="n">
        <v>0</v>
      </c>
      <c r="G1014" s="7" t="n">
        <v>2</v>
      </c>
      <c r="H1014" s="7" t="n">
        <v>0</v>
      </c>
      <c r="I1014" s="7" t="n">
        <v>0</v>
      </c>
      <c r="J1014" s="7" t="n">
        <v>0</v>
      </c>
      <c r="K1014" s="7" t="n">
        <v>0</v>
      </c>
      <c r="L1014" s="7" t="n">
        <v>0</v>
      </c>
      <c r="M1014" s="7" t="n">
        <v>0</v>
      </c>
      <c r="N1014" s="7" t="n">
        <v>0</v>
      </c>
      <c r="O1014" s="7" t="n">
        <v>0</v>
      </c>
      <c r="P1014" s="7" t="n">
        <v>0</v>
      </c>
      <c r="Q1014" s="7" t="n">
        <v>0</v>
      </c>
      <c r="R1014" s="7" t="n">
        <v>0</v>
      </c>
      <c r="S1014" s="7" t="n">
        <v>0</v>
      </c>
      <c r="T1014" s="7" t="n">
        <v>0</v>
      </c>
    </row>
    <row r="1015" spans="1:20">
      <c r="A1015" t="s">
        <v>4</v>
      </c>
      <c r="B1015" s="4" t="s">
        <v>5</v>
      </c>
      <c r="C1015" s="4" t="s">
        <v>13</v>
      </c>
      <c r="D1015" s="4" t="s">
        <v>30</v>
      </c>
      <c r="E1015" s="4" t="s">
        <v>30</v>
      </c>
      <c r="F1015" s="4" t="s">
        <v>30</v>
      </c>
    </row>
    <row r="1016" spans="1:20">
      <c r="A1016" t="n">
        <v>10997</v>
      </c>
      <c r="B1016" s="44" t="n">
        <v>161</v>
      </c>
      <c r="C1016" s="7" t="n">
        <v>3</v>
      </c>
      <c r="D1016" s="7" t="n">
        <v>1</v>
      </c>
      <c r="E1016" s="7" t="n">
        <v>1.60000002384186</v>
      </c>
      <c r="F1016" s="7" t="n">
        <v>0.0900000035762787</v>
      </c>
    </row>
    <row r="1017" spans="1:20">
      <c r="A1017" t="s">
        <v>4</v>
      </c>
      <c r="B1017" s="4" t="s">
        <v>5</v>
      </c>
      <c r="C1017" s="4" t="s">
        <v>13</v>
      </c>
      <c r="D1017" s="4" t="s">
        <v>10</v>
      </c>
      <c r="E1017" s="4" t="s">
        <v>13</v>
      </c>
      <c r="F1017" s="4" t="s">
        <v>13</v>
      </c>
      <c r="G1017" s="4" t="s">
        <v>13</v>
      </c>
      <c r="H1017" s="4" t="s">
        <v>13</v>
      </c>
      <c r="I1017" s="4" t="s">
        <v>13</v>
      </c>
      <c r="J1017" s="4" t="s">
        <v>13</v>
      </c>
      <c r="K1017" s="4" t="s">
        <v>13</v>
      </c>
      <c r="L1017" s="4" t="s">
        <v>13</v>
      </c>
      <c r="M1017" s="4" t="s">
        <v>13</v>
      </c>
      <c r="N1017" s="4" t="s">
        <v>13</v>
      </c>
      <c r="O1017" s="4" t="s">
        <v>13</v>
      </c>
      <c r="P1017" s="4" t="s">
        <v>13</v>
      </c>
      <c r="Q1017" s="4" t="s">
        <v>13</v>
      </c>
      <c r="R1017" s="4" t="s">
        <v>13</v>
      </c>
      <c r="S1017" s="4" t="s">
        <v>13</v>
      </c>
      <c r="T1017" s="4" t="s">
        <v>13</v>
      </c>
    </row>
    <row r="1018" spans="1:20">
      <c r="A1018" t="n">
        <v>11011</v>
      </c>
      <c r="B1018" s="44" t="n">
        <v>161</v>
      </c>
      <c r="C1018" s="7" t="n">
        <v>0</v>
      </c>
      <c r="D1018" s="7" t="n">
        <v>7511</v>
      </c>
      <c r="E1018" s="7" t="n">
        <v>0</v>
      </c>
      <c r="F1018" s="7" t="n">
        <v>0</v>
      </c>
      <c r="G1018" s="7" t="n">
        <v>2</v>
      </c>
      <c r="H1018" s="7" t="n">
        <v>0</v>
      </c>
      <c r="I1018" s="7" t="n">
        <v>0</v>
      </c>
      <c r="J1018" s="7" t="n">
        <v>0</v>
      </c>
      <c r="K1018" s="7" t="n">
        <v>0</v>
      </c>
      <c r="L1018" s="7" t="n">
        <v>0</v>
      </c>
      <c r="M1018" s="7" t="n">
        <v>0</v>
      </c>
      <c r="N1018" s="7" t="n">
        <v>0</v>
      </c>
      <c r="O1018" s="7" t="n">
        <v>0</v>
      </c>
      <c r="P1018" s="7" t="n">
        <v>0</v>
      </c>
      <c r="Q1018" s="7" t="n">
        <v>0</v>
      </c>
      <c r="R1018" s="7" t="n">
        <v>0</v>
      </c>
      <c r="S1018" s="7" t="n">
        <v>0</v>
      </c>
      <c r="T1018" s="7" t="n">
        <v>0</v>
      </c>
    </row>
    <row r="1019" spans="1:20">
      <c r="A1019" t="s">
        <v>4</v>
      </c>
      <c r="B1019" s="4" t="s">
        <v>5</v>
      </c>
      <c r="C1019" s="4" t="s">
        <v>13</v>
      </c>
      <c r="D1019" s="4" t="s">
        <v>30</v>
      </c>
      <c r="E1019" s="4" t="s">
        <v>30</v>
      </c>
      <c r="F1019" s="4" t="s">
        <v>30</v>
      </c>
    </row>
    <row r="1020" spans="1:20">
      <c r="A1020" t="n">
        <v>11031</v>
      </c>
      <c r="B1020" s="44" t="n">
        <v>161</v>
      </c>
      <c r="C1020" s="7" t="n">
        <v>3</v>
      </c>
      <c r="D1020" s="7" t="n">
        <v>1</v>
      </c>
      <c r="E1020" s="7" t="n">
        <v>1.60000002384186</v>
      </c>
      <c r="F1020" s="7" t="n">
        <v>0.0900000035762787</v>
      </c>
    </row>
    <row r="1021" spans="1:20">
      <c r="A1021" t="s">
        <v>4</v>
      </c>
      <c r="B1021" s="4" t="s">
        <v>5</v>
      </c>
      <c r="C1021" s="4" t="s">
        <v>13</v>
      </c>
      <c r="D1021" s="4" t="s">
        <v>10</v>
      </c>
      <c r="E1021" s="4" t="s">
        <v>13</v>
      </c>
      <c r="F1021" s="4" t="s">
        <v>13</v>
      </c>
      <c r="G1021" s="4" t="s">
        <v>13</v>
      </c>
      <c r="H1021" s="4" t="s">
        <v>13</v>
      </c>
      <c r="I1021" s="4" t="s">
        <v>13</v>
      </c>
      <c r="J1021" s="4" t="s">
        <v>13</v>
      </c>
      <c r="K1021" s="4" t="s">
        <v>13</v>
      </c>
      <c r="L1021" s="4" t="s">
        <v>13</v>
      </c>
      <c r="M1021" s="4" t="s">
        <v>13</v>
      </c>
      <c r="N1021" s="4" t="s">
        <v>13</v>
      </c>
      <c r="O1021" s="4" t="s">
        <v>13</v>
      </c>
      <c r="P1021" s="4" t="s">
        <v>13</v>
      </c>
      <c r="Q1021" s="4" t="s">
        <v>13</v>
      </c>
      <c r="R1021" s="4" t="s">
        <v>13</v>
      </c>
      <c r="S1021" s="4" t="s">
        <v>13</v>
      </c>
      <c r="T1021" s="4" t="s">
        <v>13</v>
      </c>
    </row>
    <row r="1022" spans="1:20">
      <c r="A1022" t="n">
        <v>11045</v>
      </c>
      <c r="B1022" s="44" t="n">
        <v>161</v>
      </c>
      <c r="C1022" s="7" t="n">
        <v>0</v>
      </c>
      <c r="D1022" s="7" t="n">
        <v>7512</v>
      </c>
      <c r="E1022" s="7" t="n">
        <v>0</v>
      </c>
      <c r="F1022" s="7" t="n">
        <v>0</v>
      </c>
      <c r="G1022" s="7" t="n">
        <v>2</v>
      </c>
      <c r="H1022" s="7" t="n">
        <v>0</v>
      </c>
      <c r="I1022" s="7" t="n">
        <v>0</v>
      </c>
      <c r="J1022" s="7" t="n">
        <v>0</v>
      </c>
      <c r="K1022" s="7" t="n">
        <v>0</v>
      </c>
      <c r="L1022" s="7" t="n">
        <v>0</v>
      </c>
      <c r="M1022" s="7" t="n">
        <v>0</v>
      </c>
      <c r="N1022" s="7" t="n">
        <v>0</v>
      </c>
      <c r="O1022" s="7" t="n">
        <v>0</v>
      </c>
      <c r="P1022" s="7" t="n">
        <v>0</v>
      </c>
      <c r="Q1022" s="7" t="n">
        <v>0</v>
      </c>
      <c r="R1022" s="7" t="n">
        <v>0</v>
      </c>
      <c r="S1022" s="7" t="n">
        <v>0</v>
      </c>
      <c r="T1022" s="7" t="n">
        <v>0</v>
      </c>
    </row>
    <row r="1023" spans="1:20">
      <c r="A1023" t="s">
        <v>4</v>
      </c>
      <c r="B1023" s="4" t="s">
        <v>5</v>
      </c>
      <c r="C1023" s="4" t="s">
        <v>13</v>
      </c>
      <c r="D1023" s="4" t="s">
        <v>30</v>
      </c>
      <c r="E1023" s="4" t="s">
        <v>30</v>
      </c>
      <c r="F1023" s="4" t="s">
        <v>30</v>
      </c>
    </row>
    <row r="1024" spans="1:20">
      <c r="A1024" t="n">
        <v>11065</v>
      </c>
      <c r="B1024" s="44" t="n">
        <v>161</v>
      </c>
      <c r="C1024" s="7" t="n">
        <v>3</v>
      </c>
      <c r="D1024" s="7" t="n">
        <v>1</v>
      </c>
      <c r="E1024" s="7" t="n">
        <v>1.60000002384186</v>
      </c>
      <c r="F1024" s="7" t="n">
        <v>0.0900000035762787</v>
      </c>
    </row>
    <row r="1025" spans="1:20">
      <c r="A1025" t="s">
        <v>4</v>
      </c>
      <c r="B1025" s="4" t="s">
        <v>5</v>
      </c>
      <c r="C1025" s="4" t="s">
        <v>13</v>
      </c>
      <c r="D1025" s="4" t="s">
        <v>10</v>
      </c>
      <c r="E1025" s="4" t="s">
        <v>13</v>
      </c>
      <c r="F1025" s="4" t="s">
        <v>13</v>
      </c>
      <c r="G1025" s="4" t="s">
        <v>13</v>
      </c>
      <c r="H1025" s="4" t="s">
        <v>13</v>
      </c>
      <c r="I1025" s="4" t="s">
        <v>13</v>
      </c>
      <c r="J1025" s="4" t="s">
        <v>13</v>
      </c>
      <c r="K1025" s="4" t="s">
        <v>13</v>
      </c>
      <c r="L1025" s="4" t="s">
        <v>13</v>
      </c>
      <c r="M1025" s="4" t="s">
        <v>13</v>
      </c>
      <c r="N1025" s="4" t="s">
        <v>13</v>
      </c>
      <c r="O1025" s="4" t="s">
        <v>13</v>
      </c>
      <c r="P1025" s="4" t="s">
        <v>13</v>
      </c>
      <c r="Q1025" s="4" t="s">
        <v>13</v>
      </c>
      <c r="R1025" s="4" t="s">
        <v>13</v>
      </c>
      <c r="S1025" s="4" t="s">
        <v>13</v>
      </c>
      <c r="T1025" s="4" t="s">
        <v>13</v>
      </c>
    </row>
    <row r="1026" spans="1:20">
      <c r="A1026" t="n">
        <v>11079</v>
      </c>
      <c r="B1026" s="44" t="n">
        <v>161</v>
      </c>
      <c r="C1026" s="7" t="n">
        <v>0</v>
      </c>
      <c r="D1026" s="7" t="n">
        <v>7513</v>
      </c>
      <c r="E1026" s="7" t="n">
        <v>0</v>
      </c>
      <c r="F1026" s="7" t="n">
        <v>0</v>
      </c>
      <c r="G1026" s="7" t="n">
        <v>2</v>
      </c>
      <c r="H1026" s="7" t="n">
        <v>0</v>
      </c>
      <c r="I1026" s="7" t="n">
        <v>0</v>
      </c>
      <c r="J1026" s="7" t="n">
        <v>0</v>
      </c>
      <c r="K1026" s="7" t="n">
        <v>0</v>
      </c>
      <c r="L1026" s="7" t="n">
        <v>0</v>
      </c>
      <c r="M1026" s="7" t="n">
        <v>0</v>
      </c>
      <c r="N1026" s="7" t="n">
        <v>0</v>
      </c>
      <c r="O1026" s="7" t="n">
        <v>0</v>
      </c>
      <c r="P1026" s="7" t="n">
        <v>0</v>
      </c>
      <c r="Q1026" s="7" t="n">
        <v>0</v>
      </c>
      <c r="R1026" s="7" t="n">
        <v>0</v>
      </c>
      <c r="S1026" s="7" t="n">
        <v>0</v>
      </c>
      <c r="T1026" s="7" t="n">
        <v>0</v>
      </c>
    </row>
    <row r="1027" spans="1:20">
      <c r="A1027" t="s">
        <v>4</v>
      </c>
      <c r="B1027" s="4" t="s">
        <v>5</v>
      </c>
      <c r="C1027" s="4" t="s">
        <v>13</v>
      </c>
    </row>
    <row r="1028" spans="1:20">
      <c r="A1028" t="n">
        <v>11099</v>
      </c>
      <c r="B1028" s="44" t="n">
        <v>161</v>
      </c>
      <c r="C1028" s="7" t="n">
        <v>1</v>
      </c>
    </row>
    <row r="1029" spans="1:20">
      <c r="A1029" t="s">
        <v>4</v>
      </c>
      <c r="B1029" s="4" t="s">
        <v>5</v>
      </c>
    </row>
    <row r="1030" spans="1:20">
      <c r="A1030" t="n">
        <v>11101</v>
      </c>
      <c r="B1030" s="5" t="n">
        <v>1</v>
      </c>
    </row>
    <row r="1031" spans="1:20" s="3" customFormat="1" customHeight="0">
      <c r="A1031" s="3" t="s">
        <v>2</v>
      </c>
      <c r="B1031" s="3" t="s">
        <v>129</v>
      </c>
    </row>
    <row r="1032" spans="1:20">
      <c r="A1032" t="s">
        <v>4</v>
      </c>
      <c r="B1032" s="4" t="s">
        <v>5</v>
      </c>
      <c r="C1032" s="4" t="s">
        <v>13</v>
      </c>
      <c r="D1032" s="4" t="s">
        <v>10</v>
      </c>
      <c r="E1032" s="4" t="s">
        <v>13</v>
      </c>
      <c r="F1032" s="4" t="s">
        <v>13</v>
      </c>
      <c r="G1032" s="4" t="s">
        <v>13</v>
      </c>
      <c r="H1032" s="4" t="s">
        <v>10</v>
      </c>
      <c r="I1032" s="4" t="s">
        <v>46</v>
      </c>
      <c r="J1032" s="4" t="s">
        <v>46</v>
      </c>
    </row>
    <row r="1033" spans="1:20">
      <c r="A1033" t="n">
        <v>11104</v>
      </c>
      <c r="B1033" s="45" t="n">
        <v>6</v>
      </c>
      <c r="C1033" s="7" t="n">
        <v>33</v>
      </c>
      <c r="D1033" s="7" t="n">
        <v>65534</v>
      </c>
      <c r="E1033" s="7" t="n">
        <v>9</v>
      </c>
      <c r="F1033" s="7" t="n">
        <v>1</v>
      </c>
      <c r="G1033" s="7" t="n">
        <v>1</v>
      </c>
      <c r="H1033" s="7" t="n">
        <v>103</v>
      </c>
      <c r="I1033" s="14" t="n">
        <f t="normal" ca="1">A1035</f>
        <v>0</v>
      </c>
      <c r="J1033" s="14" t="n">
        <f t="normal" ca="1">A1057</f>
        <v>0</v>
      </c>
    </row>
    <row r="1034" spans="1:20">
      <c r="A1034" t="s">
        <v>4</v>
      </c>
      <c r="B1034" s="4" t="s">
        <v>5</v>
      </c>
      <c r="C1034" s="4" t="s">
        <v>13</v>
      </c>
      <c r="D1034" s="4" t="s">
        <v>10</v>
      </c>
      <c r="E1034" s="4" t="s">
        <v>13</v>
      </c>
      <c r="F1034" s="4" t="s">
        <v>13</v>
      </c>
      <c r="G1034" s="4" t="s">
        <v>10</v>
      </c>
      <c r="H1034" s="4" t="s">
        <v>13</v>
      </c>
      <c r="I1034" s="4" t="s">
        <v>13</v>
      </c>
      <c r="J1034" s="4" t="s">
        <v>46</v>
      </c>
    </row>
    <row r="1035" spans="1:20">
      <c r="A1035" t="n">
        <v>11121</v>
      </c>
      <c r="B1035" s="13" t="n">
        <v>5</v>
      </c>
      <c r="C1035" s="7" t="n">
        <v>30</v>
      </c>
      <c r="D1035" s="7" t="n">
        <v>10637</v>
      </c>
      <c r="E1035" s="7" t="n">
        <v>8</v>
      </c>
      <c r="F1035" s="7" t="n">
        <v>30</v>
      </c>
      <c r="G1035" s="7" t="n">
        <v>10630</v>
      </c>
      <c r="H1035" s="7" t="n">
        <v>9</v>
      </c>
      <c r="I1035" s="7" t="n">
        <v>1</v>
      </c>
      <c r="J1035" s="14" t="n">
        <f t="normal" ca="1">A1053</f>
        <v>0</v>
      </c>
    </row>
    <row r="1036" spans="1:20">
      <c r="A1036" t="s">
        <v>4</v>
      </c>
      <c r="B1036" s="4" t="s">
        <v>5</v>
      </c>
      <c r="C1036" s="4" t="s">
        <v>10</v>
      </c>
      <c r="D1036" s="4" t="s">
        <v>30</v>
      </c>
      <c r="E1036" s="4" t="s">
        <v>30</v>
      </c>
      <c r="F1036" s="4" t="s">
        <v>30</v>
      </c>
      <c r="G1036" s="4" t="s">
        <v>30</v>
      </c>
    </row>
    <row r="1037" spans="1:20">
      <c r="A1037" t="n">
        <v>11135</v>
      </c>
      <c r="B1037" s="46" t="n">
        <v>46</v>
      </c>
      <c r="C1037" s="7" t="n">
        <v>65534</v>
      </c>
      <c r="D1037" s="7" t="n">
        <v>0.300000011920929</v>
      </c>
      <c r="E1037" s="7" t="n">
        <v>0</v>
      </c>
      <c r="F1037" s="7" t="n">
        <v>-2.71000003814697</v>
      </c>
      <c r="G1037" s="7" t="n">
        <v>219.5</v>
      </c>
    </row>
    <row r="1038" spans="1:20">
      <c r="A1038" t="s">
        <v>4</v>
      </c>
      <c r="B1038" s="4" t="s">
        <v>5</v>
      </c>
      <c r="C1038" s="4" t="s">
        <v>13</v>
      </c>
      <c r="D1038" s="4" t="s">
        <v>10</v>
      </c>
      <c r="E1038" s="4" t="s">
        <v>30</v>
      </c>
      <c r="F1038" s="4" t="s">
        <v>30</v>
      </c>
      <c r="G1038" s="4" t="s">
        <v>30</v>
      </c>
      <c r="H1038" s="4" t="s">
        <v>30</v>
      </c>
      <c r="I1038" s="4" t="s">
        <v>30</v>
      </c>
      <c r="J1038" s="4" t="s">
        <v>13</v>
      </c>
      <c r="K1038" s="4" t="s">
        <v>10</v>
      </c>
    </row>
    <row r="1039" spans="1:20">
      <c r="A1039" t="n">
        <v>11154</v>
      </c>
      <c r="B1039" s="47" t="n">
        <v>57</v>
      </c>
      <c r="C1039" s="7" t="n">
        <v>1</v>
      </c>
      <c r="D1039" s="7" t="n">
        <v>65534</v>
      </c>
      <c r="E1039" s="7" t="n">
        <v>-9999</v>
      </c>
      <c r="F1039" s="7" t="n">
        <v>-9999</v>
      </c>
      <c r="G1039" s="7" t="n">
        <v>-9999</v>
      </c>
      <c r="H1039" s="7" t="n">
        <v>0</v>
      </c>
      <c r="I1039" s="7" t="n">
        <v>0</v>
      </c>
      <c r="J1039" s="7" t="n">
        <v>0</v>
      </c>
      <c r="K1039" s="7" t="n">
        <v>0</v>
      </c>
    </row>
    <row r="1040" spans="1:20">
      <c r="A1040" t="s">
        <v>4</v>
      </c>
      <c r="B1040" s="4" t="s">
        <v>5</v>
      </c>
      <c r="C1040" s="4" t="s">
        <v>13</v>
      </c>
      <c r="D1040" s="4" t="s">
        <v>9</v>
      </c>
      <c r="E1040" s="4" t="s">
        <v>13</v>
      </c>
      <c r="F1040" s="4" t="s">
        <v>46</v>
      </c>
    </row>
    <row r="1041" spans="1:20">
      <c r="A1041" t="n">
        <v>11181</v>
      </c>
      <c r="B1041" s="13" t="n">
        <v>5</v>
      </c>
      <c r="C1041" s="7" t="n">
        <v>0</v>
      </c>
      <c r="D1041" s="7" t="n">
        <v>1</v>
      </c>
      <c r="E1041" s="7" t="n">
        <v>1</v>
      </c>
      <c r="F1041" s="14" t="n">
        <f t="normal" ca="1">A1051</f>
        <v>0</v>
      </c>
    </row>
    <row r="1042" spans="1:20">
      <c r="A1042" t="s">
        <v>4</v>
      </c>
      <c r="B1042" s="4" t="s">
        <v>5</v>
      </c>
      <c r="C1042" s="4" t="s">
        <v>13</v>
      </c>
      <c r="D1042" s="4" t="s">
        <v>10</v>
      </c>
      <c r="E1042" s="4" t="s">
        <v>30</v>
      </c>
      <c r="F1042" s="4" t="s">
        <v>30</v>
      </c>
      <c r="G1042" s="4" t="s">
        <v>30</v>
      </c>
      <c r="H1042" s="4" t="s">
        <v>30</v>
      </c>
      <c r="I1042" s="4" t="s">
        <v>30</v>
      </c>
      <c r="J1042" s="4" t="s">
        <v>13</v>
      </c>
      <c r="K1042" s="4" t="s">
        <v>10</v>
      </c>
    </row>
    <row r="1043" spans="1:20">
      <c r="A1043" t="n">
        <v>11192</v>
      </c>
      <c r="B1043" s="47" t="n">
        <v>57</v>
      </c>
      <c r="C1043" s="7" t="n">
        <v>0</v>
      </c>
      <c r="D1043" s="7" t="n">
        <v>65534</v>
      </c>
      <c r="E1043" s="7" t="n">
        <v>-9999</v>
      </c>
      <c r="F1043" s="7" t="n">
        <v>-9999</v>
      </c>
      <c r="G1043" s="7" t="n">
        <v>-9999</v>
      </c>
      <c r="H1043" s="7" t="n">
        <v>2.5</v>
      </c>
      <c r="I1043" s="7" t="n">
        <v>1.5</v>
      </c>
      <c r="J1043" s="7" t="n">
        <v>1</v>
      </c>
      <c r="K1043" s="7" t="n">
        <v>0</v>
      </c>
    </row>
    <row r="1044" spans="1:20">
      <c r="A1044" t="s">
        <v>4</v>
      </c>
      <c r="B1044" s="4" t="s">
        <v>5</v>
      </c>
      <c r="C1044" s="4" t="s">
        <v>10</v>
      </c>
      <c r="D1044" s="4" t="s">
        <v>13</v>
      </c>
    </row>
    <row r="1045" spans="1:20">
      <c r="A1045" t="n">
        <v>11219</v>
      </c>
      <c r="B1045" s="48" t="n">
        <v>56</v>
      </c>
      <c r="C1045" s="7" t="n">
        <v>65534</v>
      </c>
      <c r="D1045" s="7" t="n">
        <v>0</v>
      </c>
    </row>
    <row r="1046" spans="1:20">
      <c r="A1046" t="s">
        <v>4</v>
      </c>
      <c r="B1046" s="4" t="s">
        <v>5</v>
      </c>
      <c r="C1046" s="4" t="s">
        <v>10</v>
      </c>
    </row>
    <row r="1047" spans="1:20">
      <c r="A1047" t="n">
        <v>11223</v>
      </c>
      <c r="B1047" s="25" t="n">
        <v>16</v>
      </c>
      <c r="C1047" s="7" t="n">
        <v>1500</v>
      </c>
    </row>
    <row r="1048" spans="1:20">
      <c r="A1048" t="s">
        <v>4</v>
      </c>
      <c r="B1048" s="4" t="s">
        <v>5</v>
      </c>
      <c r="C1048" s="4" t="s">
        <v>46</v>
      </c>
    </row>
    <row r="1049" spans="1:20">
      <c r="A1049" t="n">
        <v>11226</v>
      </c>
      <c r="B1049" s="22" t="n">
        <v>3</v>
      </c>
      <c r="C1049" s="14" t="n">
        <f t="normal" ca="1">A1041</f>
        <v>0</v>
      </c>
    </row>
    <row r="1050" spans="1:20">
      <c r="A1050" t="s">
        <v>4</v>
      </c>
      <c r="B1050" s="4" t="s">
        <v>5</v>
      </c>
      <c r="C1050" s="4" t="s">
        <v>46</v>
      </c>
    </row>
    <row r="1051" spans="1:20">
      <c r="A1051" t="n">
        <v>11231</v>
      </c>
      <c r="B1051" s="22" t="n">
        <v>3</v>
      </c>
      <c r="C1051" s="14" t="n">
        <f t="normal" ca="1">A1055</f>
        <v>0</v>
      </c>
    </row>
    <row r="1052" spans="1:20">
      <c r="A1052" t="s">
        <v>4</v>
      </c>
      <c r="B1052" s="4" t="s">
        <v>5</v>
      </c>
      <c r="C1052" s="4" t="s">
        <v>10</v>
      </c>
      <c r="D1052" s="4" t="s">
        <v>9</v>
      </c>
    </row>
    <row r="1053" spans="1:20">
      <c r="A1053" t="n">
        <v>11236</v>
      </c>
      <c r="B1053" s="49" t="n">
        <v>43</v>
      </c>
      <c r="C1053" s="7" t="n">
        <v>65534</v>
      </c>
      <c r="D1053" s="7" t="n">
        <v>1</v>
      </c>
    </row>
    <row r="1054" spans="1:20">
      <c r="A1054" t="s">
        <v>4</v>
      </c>
      <c r="B1054" s="4" t="s">
        <v>5</v>
      </c>
      <c r="C1054" s="4" t="s">
        <v>46</v>
      </c>
    </row>
    <row r="1055" spans="1:20">
      <c r="A1055" t="n">
        <v>11243</v>
      </c>
      <c r="B1055" s="22" t="n">
        <v>3</v>
      </c>
      <c r="C1055" s="14" t="n">
        <f t="normal" ca="1">A1057</f>
        <v>0</v>
      </c>
    </row>
    <row r="1056" spans="1:20">
      <c r="A1056" t="s">
        <v>4</v>
      </c>
      <c r="B1056" s="4" t="s">
        <v>5</v>
      </c>
    </row>
    <row r="1057" spans="1:11">
      <c r="A1057" t="n">
        <v>11248</v>
      </c>
      <c r="B1057" s="5" t="n">
        <v>1</v>
      </c>
    </row>
    <row r="1058" spans="1:11" s="3" customFormat="1" customHeight="0">
      <c r="A1058" s="3" t="s">
        <v>2</v>
      </c>
      <c r="B1058" s="3" t="s">
        <v>130</v>
      </c>
    </row>
    <row r="1059" spans="1:11">
      <c r="A1059" t="s">
        <v>4</v>
      </c>
      <c r="B1059" s="4" t="s">
        <v>5</v>
      </c>
      <c r="C1059" s="4" t="s">
        <v>13</v>
      </c>
      <c r="D1059" s="4" t="s">
        <v>10</v>
      </c>
      <c r="E1059" s="4" t="s">
        <v>13</v>
      </c>
      <c r="F1059" s="4" t="s">
        <v>13</v>
      </c>
      <c r="G1059" s="4" t="s">
        <v>13</v>
      </c>
      <c r="H1059" s="4" t="s">
        <v>10</v>
      </c>
      <c r="I1059" s="4" t="s">
        <v>46</v>
      </c>
      <c r="J1059" s="4" t="s">
        <v>46</v>
      </c>
    </row>
    <row r="1060" spans="1:11">
      <c r="A1060" t="n">
        <v>11252</v>
      </c>
      <c r="B1060" s="45" t="n">
        <v>6</v>
      </c>
      <c r="C1060" s="7" t="n">
        <v>33</v>
      </c>
      <c r="D1060" s="7" t="n">
        <v>65534</v>
      </c>
      <c r="E1060" s="7" t="n">
        <v>9</v>
      </c>
      <c r="F1060" s="7" t="n">
        <v>1</v>
      </c>
      <c r="G1060" s="7" t="n">
        <v>1</v>
      </c>
      <c r="H1060" s="7" t="n">
        <v>2</v>
      </c>
      <c r="I1060" s="14" t="n">
        <f t="normal" ca="1">A1062</f>
        <v>0</v>
      </c>
      <c r="J1060" s="14" t="n">
        <f t="normal" ca="1">A1096</f>
        <v>0</v>
      </c>
    </row>
    <row r="1061" spans="1:11">
      <c r="A1061" t="s">
        <v>4</v>
      </c>
      <c r="B1061" s="4" t="s">
        <v>5</v>
      </c>
      <c r="C1061" s="4" t="s">
        <v>13</v>
      </c>
      <c r="D1061" s="4" t="s">
        <v>10</v>
      </c>
      <c r="E1061" s="4" t="s">
        <v>13</v>
      </c>
      <c r="F1061" s="4" t="s">
        <v>46</v>
      </c>
    </row>
    <row r="1062" spans="1:11">
      <c r="A1062" t="n">
        <v>11269</v>
      </c>
      <c r="B1062" s="13" t="n">
        <v>5</v>
      </c>
      <c r="C1062" s="7" t="n">
        <v>30</v>
      </c>
      <c r="D1062" s="7" t="n">
        <v>8487</v>
      </c>
      <c r="E1062" s="7" t="n">
        <v>1</v>
      </c>
      <c r="F1062" s="14" t="n">
        <f t="normal" ca="1">A1092</f>
        <v>0</v>
      </c>
    </row>
    <row r="1063" spans="1:11">
      <c r="A1063" t="s">
        <v>4</v>
      </c>
      <c r="B1063" s="4" t="s">
        <v>5</v>
      </c>
      <c r="C1063" s="4" t="s">
        <v>10</v>
      </c>
      <c r="D1063" s="4" t="s">
        <v>30</v>
      </c>
      <c r="E1063" s="4" t="s">
        <v>30</v>
      </c>
      <c r="F1063" s="4" t="s">
        <v>30</v>
      </c>
      <c r="G1063" s="4" t="s">
        <v>30</v>
      </c>
    </row>
    <row r="1064" spans="1:11">
      <c r="A1064" t="n">
        <v>11278</v>
      </c>
      <c r="B1064" s="46" t="n">
        <v>46</v>
      </c>
      <c r="C1064" s="7" t="n">
        <v>65534</v>
      </c>
      <c r="D1064" s="7" t="n">
        <v>0.0299999993294477</v>
      </c>
      <c r="E1064" s="7" t="n">
        <v>0</v>
      </c>
      <c r="F1064" s="7" t="n">
        <v>-2.42000007629395</v>
      </c>
      <c r="G1064" s="7" t="n">
        <v>357.100006103516</v>
      </c>
    </row>
    <row r="1065" spans="1:11">
      <c r="A1065" t="s">
        <v>4</v>
      </c>
      <c r="B1065" s="4" t="s">
        <v>5</v>
      </c>
      <c r="C1065" s="4" t="s">
        <v>13</v>
      </c>
      <c r="D1065" s="4" t="s">
        <v>10</v>
      </c>
      <c r="E1065" s="4" t="s">
        <v>13</v>
      </c>
      <c r="F1065" s="4" t="s">
        <v>6</v>
      </c>
      <c r="G1065" s="4" t="s">
        <v>6</v>
      </c>
      <c r="H1065" s="4" t="s">
        <v>6</v>
      </c>
      <c r="I1065" s="4" t="s">
        <v>6</v>
      </c>
      <c r="J1065" s="4" t="s">
        <v>6</v>
      </c>
      <c r="K1065" s="4" t="s">
        <v>6</v>
      </c>
      <c r="L1065" s="4" t="s">
        <v>6</v>
      </c>
      <c r="M1065" s="4" t="s">
        <v>6</v>
      </c>
      <c r="N1065" s="4" t="s">
        <v>6</v>
      </c>
      <c r="O1065" s="4" t="s">
        <v>6</v>
      </c>
      <c r="P1065" s="4" t="s">
        <v>6</v>
      </c>
      <c r="Q1065" s="4" t="s">
        <v>6</v>
      </c>
      <c r="R1065" s="4" t="s">
        <v>6</v>
      </c>
      <c r="S1065" s="4" t="s">
        <v>6</v>
      </c>
      <c r="T1065" s="4" t="s">
        <v>6</v>
      </c>
      <c r="U1065" s="4" t="s">
        <v>6</v>
      </c>
    </row>
    <row r="1066" spans="1:11">
      <c r="A1066" t="n">
        <v>11297</v>
      </c>
      <c r="B1066" s="50" t="n">
        <v>36</v>
      </c>
      <c r="C1066" s="7" t="n">
        <v>8</v>
      </c>
      <c r="D1066" s="7" t="n">
        <v>65534</v>
      </c>
      <c r="E1066" s="7" t="n">
        <v>0</v>
      </c>
      <c r="F1066" s="7" t="s">
        <v>131</v>
      </c>
      <c r="G1066" s="7" t="s">
        <v>12</v>
      </c>
      <c r="H1066" s="7" t="s">
        <v>12</v>
      </c>
      <c r="I1066" s="7" t="s">
        <v>12</v>
      </c>
      <c r="J1066" s="7" t="s">
        <v>12</v>
      </c>
      <c r="K1066" s="7" t="s">
        <v>12</v>
      </c>
      <c r="L1066" s="7" t="s">
        <v>12</v>
      </c>
      <c r="M1066" s="7" t="s">
        <v>12</v>
      </c>
      <c r="N1066" s="7" t="s">
        <v>12</v>
      </c>
      <c r="O1066" s="7" t="s">
        <v>12</v>
      </c>
      <c r="P1066" s="7" t="s">
        <v>12</v>
      </c>
      <c r="Q1066" s="7" t="s">
        <v>12</v>
      </c>
      <c r="R1066" s="7" t="s">
        <v>12</v>
      </c>
      <c r="S1066" s="7" t="s">
        <v>12</v>
      </c>
      <c r="T1066" s="7" t="s">
        <v>12</v>
      </c>
      <c r="U1066" s="7" t="s">
        <v>12</v>
      </c>
    </row>
    <row r="1067" spans="1:11">
      <c r="A1067" t="s">
        <v>4</v>
      </c>
      <c r="B1067" s="4" t="s">
        <v>5</v>
      </c>
      <c r="C1067" s="4" t="s">
        <v>10</v>
      </c>
      <c r="D1067" s="4" t="s">
        <v>13</v>
      </c>
      <c r="E1067" s="4" t="s">
        <v>6</v>
      </c>
      <c r="F1067" s="4" t="s">
        <v>30</v>
      </c>
      <c r="G1067" s="4" t="s">
        <v>30</v>
      </c>
      <c r="H1067" s="4" t="s">
        <v>30</v>
      </c>
    </row>
    <row r="1068" spans="1:11">
      <c r="A1068" t="n">
        <v>11327</v>
      </c>
      <c r="B1068" s="51" t="n">
        <v>48</v>
      </c>
      <c r="C1068" s="7" t="n">
        <v>65534</v>
      </c>
      <c r="D1068" s="7" t="n">
        <v>0</v>
      </c>
      <c r="E1068" s="7" t="s">
        <v>131</v>
      </c>
      <c r="F1068" s="7" t="n">
        <v>0</v>
      </c>
      <c r="G1068" s="7" t="n">
        <v>1</v>
      </c>
      <c r="H1068" s="7" t="n">
        <v>1.40129846432482e-45</v>
      </c>
    </row>
    <row r="1069" spans="1:11">
      <c r="A1069" t="s">
        <v>4</v>
      </c>
      <c r="B1069" s="4" t="s">
        <v>5</v>
      </c>
      <c r="C1069" s="4" t="s">
        <v>10</v>
      </c>
      <c r="D1069" s="4" t="s">
        <v>9</v>
      </c>
    </row>
    <row r="1070" spans="1:11">
      <c r="A1070" t="n">
        <v>11353</v>
      </c>
      <c r="B1070" s="49" t="n">
        <v>43</v>
      </c>
      <c r="C1070" s="7" t="n">
        <v>65534</v>
      </c>
      <c r="D1070" s="7" t="n">
        <v>1088</v>
      </c>
    </row>
    <row r="1071" spans="1:11">
      <c r="A1071" t="s">
        <v>4</v>
      </c>
      <c r="B1071" s="4" t="s">
        <v>5</v>
      </c>
      <c r="C1071" s="4" t="s">
        <v>13</v>
      </c>
      <c r="D1071" s="4" t="s">
        <v>6</v>
      </c>
      <c r="E1071" s="4" t="s">
        <v>10</v>
      </c>
    </row>
    <row r="1072" spans="1:11">
      <c r="A1072" t="n">
        <v>11360</v>
      </c>
      <c r="B1072" s="17" t="n">
        <v>94</v>
      </c>
      <c r="C1072" s="7" t="n">
        <v>11</v>
      </c>
      <c r="D1072" s="7" t="s">
        <v>132</v>
      </c>
      <c r="E1072" s="7" t="n">
        <v>65534</v>
      </c>
    </row>
    <row r="1073" spans="1:21">
      <c r="A1073" t="s">
        <v>4</v>
      </c>
      <c r="B1073" s="4" t="s">
        <v>5</v>
      </c>
      <c r="C1073" s="4" t="s">
        <v>13</v>
      </c>
      <c r="D1073" s="4" t="s">
        <v>6</v>
      </c>
      <c r="E1073" s="4" t="s">
        <v>10</v>
      </c>
    </row>
    <row r="1074" spans="1:21">
      <c r="A1074" t="n">
        <v>11376</v>
      </c>
      <c r="B1074" s="17" t="n">
        <v>94</v>
      </c>
      <c r="C1074" s="7" t="n">
        <v>0</v>
      </c>
      <c r="D1074" s="7" t="s">
        <v>132</v>
      </c>
      <c r="E1074" s="7" t="n">
        <v>1</v>
      </c>
    </row>
    <row r="1075" spans="1:21">
      <c r="A1075" t="s">
        <v>4</v>
      </c>
      <c r="B1075" s="4" t="s">
        <v>5</v>
      </c>
      <c r="C1075" s="4" t="s">
        <v>13</v>
      </c>
      <c r="D1075" s="4" t="s">
        <v>6</v>
      </c>
      <c r="E1075" s="4" t="s">
        <v>10</v>
      </c>
    </row>
    <row r="1076" spans="1:21">
      <c r="A1076" t="n">
        <v>11392</v>
      </c>
      <c r="B1076" s="17" t="n">
        <v>94</v>
      </c>
      <c r="C1076" s="7" t="n">
        <v>0</v>
      </c>
      <c r="D1076" s="7" t="s">
        <v>132</v>
      </c>
      <c r="E1076" s="7" t="n">
        <v>2</v>
      </c>
    </row>
    <row r="1077" spans="1:21">
      <c r="A1077" t="s">
        <v>4</v>
      </c>
      <c r="B1077" s="4" t="s">
        <v>5</v>
      </c>
      <c r="C1077" s="4" t="s">
        <v>13</v>
      </c>
      <c r="D1077" s="4" t="s">
        <v>6</v>
      </c>
      <c r="E1077" s="4" t="s">
        <v>10</v>
      </c>
    </row>
    <row r="1078" spans="1:21">
      <c r="A1078" t="n">
        <v>11408</v>
      </c>
      <c r="B1078" s="17" t="n">
        <v>94</v>
      </c>
      <c r="C1078" s="7" t="n">
        <v>1</v>
      </c>
      <c r="D1078" s="7" t="s">
        <v>132</v>
      </c>
      <c r="E1078" s="7" t="n">
        <v>4</v>
      </c>
    </row>
    <row r="1079" spans="1:21">
      <c r="A1079" t="s">
        <v>4</v>
      </c>
      <c r="B1079" s="4" t="s">
        <v>5</v>
      </c>
      <c r="C1079" s="4" t="s">
        <v>13</v>
      </c>
      <c r="D1079" s="4" t="s">
        <v>6</v>
      </c>
    </row>
    <row r="1080" spans="1:21">
      <c r="A1080" t="n">
        <v>11424</v>
      </c>
      <c r="B1080" s="17" t="n">
        <v>94</v>
      </c>
      <c r="C1080" s="7" t="n">
        <v>5</v>
      </c>
      <c r="D1080" s="7" t="s">
        <v>132</v>
      </c>
    </row>
    <row r="1081" spans="1:21">
      <c r="A1081" t="s">
        <v>4</v>
      </c>
      <c r="B1081" s="4" t="s">
        <v>5</v>
      </c>
      <c r="C1081" s="4" t="s">
        <v>13</v>
      </c>
      <c r="D1081" s="4" t="s">
        <v>6</v>
      </c>
      <c r="E1081" s="4" t="s">
        <v>10</v>
      </c>
    </row>
    <row r="1082" spans="1:21">
      <c r="A1082" t="n">
        <v>11438</v>
      </c>
      <c r="B1082" s="17" t="n">
        <v>94</v>
      </c>
      <c r="C1082" s="7" t="n">
        <v>0</v>
      </c>
      <c r="D1082" s="7" t="s">
        <v>132</v>
      </c>
      <c r="E1082" s="7" t="n">
        <v>4</v>
      </c>
    </row>
    <row r="1083" spans="1:21">
      <c r="A1083" t="s">
        <v>4</v>
      </c>
      <c r="B1083" s="4" t="s">
        <v>5</v>
      </c>
      <c r="C1083" s="4" t="s">
        <v>13</v>
      </c>
      <c r="D1083" s="4" t="s">
        <v>10</v>
      </c>
      <c r="E1083" s="4" t="s">
        <v>6</v>
      </c>
      <c r="F1083" s="4" t="s">
        <v>6</v>
      </c>
      <c r="G1083" s="4" t="s">
        <v>9</v>
      </c>
      <c r="H1083" s="4" t="s">
        <v>9</v>
      </c>
      <c r="I1083" s="4" t="s">
        <v>9</v>
      </c>
      <c r="J1083" s="4" t="s">
        <v>9</v>
      </c>
      <c r="K1083" s="4" t="s">
        <v>9</v>
      </c>
      <c r="L1083" s="4" t="s">
        <v>9</v>
      </c>
      <c r="M1083" s="4" t="s">
        <v>9</v>
      </c>
      <c r="N1083" s="4" t="s">
        <v>9</v>
      </c>
      <c r="O1083" s="4" t="s">
        <v>9</v>
      </c>
    </row>
    <row r="1084" spans="1:21">
      <c r="A1084" t="n">
        <v>11454</v>
      </c>
      <c r="B1084" s="52" t="n">
        <v>37</v>
      </c>
      <c r="C1084" s="7" t="n">
        <v>1</v>
      </c>
      <c r="D1084" s="7" t="n">
        <v>65534</v>
      </c>
      <c r="E1084" s="7" t="s">
        <v>12</v>
      </c>
      <c r="F1084" s="7" t="s">
        <v>133</v>
      </c>
      <c r="G1084" s="7" t="n">
        <v>0</v>
      </c>
      <c r="H1084" s="7" t="n">
        <v>0</v>
      </c>
      <c r="I1084" s="7" t="n">
        <v>0</v>
      </c>
      <c r="J1084" s="7" t="n">
        <v>0</v>
      </c>
      <c r="K1084" s="7" t="n">
        <v>0</v>
      </c>
      <c r="L1084" s="7" t="n">
        <v>0</v>
      </c>
      <c r="M1084" s="7" t="n">
        <v>1065353216</v>
      </c>
      <c r="N1084" s="7" t="n">
        <v>1065353216</v>
      </c>
      <c r="O1084" s="7" t="n">
        <v>1065353216</v>
      </c>
    </row>
    <row r="1085" spans="1:21">
      <c r="A1085" t="s">
        <v>4</v>
      </c>
      <c r="B1085" s="4" t="s">
        <v>5</v>
      </c>
      <c r="C1085" s="4" t="s">
        <v>13</v>
      </c>
      <c r="D1085" s="4" t="s">
        <v>10</v>
      </c>
      <c r="E1085" s="4" t="s">
        <v>6</v>
      </c>
      <c r="F1085" s="4" t="s">
        <v>6</v>
      </c>
      <c r="G1085" s="4" t="s">
        <v>6</v>
      </c>
      <c r="H1085" s="4" t="s">
        <v>6</v>
      </c>
    </row>
    <row r="1086" spans="1:21">
      <c r="A1086" t="n">
        <v>11507</v>
      </c>
      <c r="B1086" s="33" t="n">
        <v>51</v>
      </c>
      <c r="C1086" s="7" t="n">
        <v>3</v>
      </c>
      <c r="D1086" s="7" t="n">
        <v>65534</v>
      </c>
      <c r="E1086" s="7" t="s">
        <v>134</v>
      </c>
      <c r="F1086" s="7" t="s">
        <v>135</v>
      </c>
      <c r="G1086" s="7" t="s">
        <v>136</v>
      </c>
      <c r="H1086" s="7" t="s">
        <v>137</v>
      </c>
    </row>
    <row r="1087" spans="1:21">
      <c r="A1087" t="s">
        <v>4</v>
      </c>
      <c r="B1087" s="4" t="s">
        <v>5</v>
      </c>
      <c r="C1087" s="4" t="s">
        <v>10</v>
      </c>
      <c r="D1087" s="4" t="s">
        <v>9</v>
      </c>
    </row>
    <row r="1088" spans="1:21">
      <c r="A1088" t="n">
        <v>11520</v>
      </c>
      <c r="B1088" s="49" t="n">
        <v>43</v>
      </c>
      <c r="C1088" s="7" t="n">
        <v>65534</v>
      </c>
      <c r="D1088" s="7" t="n">
        <v>16384</v>
      </c>
    </row>
    <row r="1089" spans="1:15">
      <c r="A1089" t="s">
        <v>4</v>
      </c>
      <c r="B1089" s="4" t="s">
        <v>5</v>
      </c>
      <c r="C1089" s="4" t="s">
        <v>46</v>
      </c>
    </row>
    <row r="1090" spans="1:15">
      <c r="A1090" t="n">
        <v>11527</v>
      </c>
      <c r="B1090" s="22" t="n">
        <v>3</v>
      </c>
      <c r="C1090" s="14" t="n">
        <f t="normal" ca="1">A1094</f>
        <v>0</v>
      </c>
    </row>
    <row r="1091" spans="1:15">
      <c r="A1091" t="s">
        <v>4</v>
      </c>
      <c r="B1091" s="4" t="s">
        <v>5</v>
      </c>
      <c r="C1091" s="4" t="s">
        <v>10</v>
      </c>
      <c r="D1091" s="4" t="s">
        <v>9</v>
      </c>
    </row>
    <row r="1092" spans="1:15">
      <c r="A1092" t="n">
        <v>11532</v>
      </c>
      <c r="B1092" s="49" t="n">
        <v>43</v>
      </c>
      <c r="C1092" s="7" t="n">
        <v>65534</v>
      </c>
      <c r="D1092" s="7" t="n">
        <v>1</v>
      </c>
    </row>
    <row r="1093" spans="1:15">
      <c r="A1093" t="s">
        <v>4</v>
      </c>
      <c r="B1093" s="4" t="s">
        <v>5</v>
      </c>
      <c r="C1093" s="4" t="s">
        <v>46</v>
      </c>
    </row>
    <row r="1094" spans="1:15">
      <c r="A1094" t="n">
        <v>11539</v>
      </c>
      <c r="B1094" s="22" t="n">
        <v>3</v>
      </c>
      <c r="C1094" s="14" t="n">
        <f t="normal" ca="1">A1096</f>
        <v>0</v>
      </c>
    </row>
    <row r="1095" spans="1:15">
      <c r="A1095" t="s">
        <v>4</v>
      </c>
      <c r="B1095" s="4" t="s">
        <v>5</v>
      </c>
    </row>
    <row r="1096" spans="1:15">
      <c r="A1096" t="n">
        <v>11544</v>
      </c>
      <c r="B1096" s="5" t="n">
        <v>1</v>
      </c>
    </row>
    <row r="1097" spans="1:15" s="3" customFormat="1" customHeight="0">
      <c r="A1097" s="3" t="s">
        <v>2</v>
      </c>
      <c r="B1097" s="3" t="s">
        <v>138</v>
      </c>
    </row>
    <row r="1098" spans="1:15">
      <c r="A1098" t="s">
        <v>4</v>
      </c>
      <c r="B1098" s="4" t="s">
        <v>5</v>
      </c>
      <c r="C1098" s="4" t="s">
        <v>13</v>
      </c>
      <c r="D1098" s="4" t="s">
        <v>10</v>
      </c>
      <c r="E1098" s="4" t="s">
        <v>13</v>
      </c>
      <c r="F1098" s="4" t="s">
        <v>13</v>
      </c>
      <c r="G1098" s="4" t="s">
        <v>13</v>
      </c>
      <c r="H1098" s="4" t="s">
        <v>10</v>
      </c>
      <c r="I1098" s="4" t="s">
        <v>46</v>
      </c>
      <c r="J1098" s="4" t="s">
        <v>46</v>
      </c>
    </row>
    <row r="1099" spans="1:15">
      <c r="A1099" t="n">
        <v>11548</v>
      </c>
      <c r="B1099" s="45" t="n">
        <v>6</v>
      </c>
      <c r="C1099" s="7" t="n">
        <v>33</v>
      </c>
      <c r="D1099" s="7" t="n">
        <v>65534</v>
      </c>
      <c r="E1099" s="7" t="n">
        <v>9</v>
      </c>
      <c r="F1099" s="7" t="n">
        <v>1</v>
      </c>
      <c r="G1099" s="7" t="n">
        <v>1</v>
      </c>
      <c r="H1099" s="7" t="n">
        <v>2</v>
      </c>
      <c r="I1099" s="14" t="n">
        <f t="normal" ca="1">A1101</f>
        <v>0</v>
      </c>
      <c r="J1099" s="14" t="n">
        <f t="normal" ca="1">A1135</f>
        <v>0</v>
      </c>
    </row>
    <row r="1100" spans="1:15">
      <c r="A1100" t="s">
        <v>4</v>
      </c>
      <c r="B1100" s="4" t="s">
        <v>5</v>
      </c>
      <c r="C1100" s="4" t="s">
        <v>13</v>
      </c>
      <c r="D1100" s="4" t="s">
        <v>10</v>
      </c>
      <c r="E1100" s="4" t="s">
        <v>13</v>
      </c>
      <c r="F1100" s="4" t="s">
        <v>46</v>
      </c>
    </row>
    <row r="1101" spans="1:15">
      <c r="A1101" t="n">
        <v>11565</v>
      </c>
      <c r="B1101" s="13" t="n">
        <v>5</v>
      </c>
      <c r="C1101" s="7" t="n">
        <v>30</v>
      </c>
      <c r="D1101" s="7" t="n">
        <v>8487</v>
      </c>
      <c r="E1101" s="7" t="n">
        <v>1</v>
      </c>
      <c r="F1101" s="14" t="n">
        <f t="normal" ca="1">A1131</f>
        <v>0</v>
      </c>
    </row>
    <row r="1102" spans="1:15">
      <c r="A1102" t="s">
        <v>4</v>
      </c>
      <c r="B1102" s="4" t="s">
        <v>5</v>
      </c>
      <c r="C1102" s="4" t="s">
        <v>10</v>
      </c>
      <c r="D1102" s="4" t="s">
        <v>30</v>
      </c>
      <c r="E1102" s="4" t="s">
        <v>30</v>
      </c>
      <c r="F1102" s="4" t="s">
        <v>30</v>
      </c>
      <c r="G1102" s="4" t="s">
        <v>30</v>
      </c>
    </row>
    <row r="1103" spans="1:15">
      <c r="A1103" t="n">
        <v>11574</v>
      </c>
      <c r="B1103" s="46" t="n">
        <v>46</v>
      </c>
      <c r="C1103" s="7" t="n">
        <v>65534</v>
      </c>
      <c r="D1103" s="7" t="n">
        <v>-1.51999998092651</v>
      </c>
      <c r="E1103" s="7" t="n">
        <v>0</v>
      </c>
      <c r="F1103" s="7" t="n">
        <v>-1.96000003814697</v>
      </c>
      <c r="G1103" s="7" t="n">
        <v>22.5</v>
      </c>
    </row>
    <row r="1104" spans="1:15">
      <c r="A1104" t="s">
        <v>4</v>
      </c>
      <c r="B1104" s="4" t="s">
        <v>5</v>
      </c>
      <c r="C1104" s="4" t="s">
        <v>13</v>
      </c>
      <c r="D1104" s="4" t="s">
        <v>10</v>
      </c>
      <c r="E1104" s="4" t="s">
        <v>13</v>
      </c>
      <c r="F1104" s="4" t="s">
        <v>6</v>
      </c>
      <c r="G1104" s="4" t="s">
        <v>6</v>
      </c>
      <c r="H1104" s="4" t="s">
        <v>6</v>
      </c>
      <c r="I1104" s="4" t="s">
        <v>6</v>
      </c>
      <c r="J1104" s="4" t="s">
        <v>6</v>
      </c>
      <c r="K1104" s="4" t="s">
        <v>6</v>
      </c>
      <c r="L1104" s="4" t="s">
        <v>6</v>
      </c>
      <c r="M1104" s="4" t="s">
        <v>6</v>
      </c>
      <c r="N1104" s="4" t="s">
        <v>6</v>
      </c>
      <c r="O1104" s="4" t="s">
        <v>6</v>
      </c>
      <c r="P1104" s="4" t="s">
        <v>6</v>
      </c>
      <c r="Q1104" s="4" t="s">
        <v>6</v>
      </c>
      <c r="R1104" s="4" t="s">
        <v>6</v>
      </c>
      <c r="S1104" s="4" t="s">
        <v>6</v>
      </c>
      <c r="T1104" s="4" t="s">
        <v>6</v>
      </c>
      <c r="U1104" s="4" t="s">
        <v>6</v>
      </c>
    </row>
    <row r="1105" spans="1:21">
      <c r="A1105" t="n">
        <v>11593</v>
      </c>
      <c r="B1105" s="50" t="n">
        <v>36</v>
      </c>
      <c r="C1105" s="7" t="n">
        <v>8</v>
      </c>
      <c r="D1105" s="7" t="n">
        <v>65534</v>
      </c>
      <c r="E1105" s="7" t="n">
        <v>0</v>
      </c>
      <c r="F1105" s="7" t="s">
        <v>131</v>
      </c>
      <c r="G1105" s="7" t="s">
        <v>12</v>
      </c>
      <c r="H1105" s="7" t="s">
        <v>12</v>
      </c>
      <c r="I1105" s="7" t="s">
        <v>12</v>
      </c>
      <c r="J1105" s="7" t="s">
        <v>12</v>
      </c>
      <c r="K1105" s="7" t="s">
        <v>12</v>
      </c>
      <c r="L1105" s="7" t="s">
        <v>12</v>
      </c>
      <c r="M1105" s="7" t="s">
        <v>12</v>
      </c>
      <c r="N1105" s="7" t="s">
        <v>12</v>
      </c>
      <c r="O1105" s="7" t="s">
        <v>12</v>
      </c>
      <c r="P1105" s="7" t="s">
        <v>12</v>
      </c>
      <c r="Q1105" s="7" t="s">
        <v>12</v>
      </c>
      <c r="R1105" s="7" t="s">
        <v>12</v>
      </c>
      <c r="S1105" s="7" t="s">
        <v>12</v>
      </c>
      <c r="T1105" s="7" t="s">
        <v>12</v>
      </c>
      <c r="U1105" s="7" t="s">
        <v>12</v>
      </c>
    </row>
    <row r="1106" spans="1:21">
      <c r="A1106" t="s">
        <v>4</v>
      </c>
      <c r="B1106" s="4" t="s">
        <v>5</v>
      </c>
      <c r="C1106" s="4" t="s">
        <v>10</v>
      </c>
      <c r="D1106" s="4" t="s">
        <v>13</v>
      </c>
      <c r="E1106" s="4" t="s">
        <v>6</v>
      </c>
      <c r="F1106" s="4" t="s">
        <v>30</v>
      </c>
      <c r="G1106" s="4" t="s">
        <v>30</v>
      </c>
      <c r="H1106" s="4" t="s">
        <v>30</v>
      </c>
    </row>
    <row r="1107" spans="1:21">
      <c r="A1107" t="n">
        <v>11623</v>
      </c>
      <c r="B1107" s="51" t="n">
        <v>48</v>
      </c>
      <c r="C1107" s="7" t="n">
        <v>65534</v>
      </c>
      <c r="D1107" s="7" t="n">
        <v>0</v>
      </c>
      <c r="E1107" s="7" t="s">
        <v>131</v>
      </c>
      <c r="F1107" s="7" t="n">
        <v>0</v>
      </c>
      <c r="G1107" s="7" t="n">
        <v>1</v>
      </c>
      <c r="H1107" s="7" t="n">
        <v>1.40129846432482e-45</v>
      </c>
    </row>
    <row r="1108" spans="1:21">
      <c r="A1108" t="s">
        <v>4</v>
      </c>
      <c r="B1108" s="4" t="s">
        <v>5</v>
      </c>
      <c r="C1108" s="4" t="s">
        <v>10</v>
      </c>
      <c r="D1108" s="4" t="s">
        <v>9</v>
      </c>
    </row>
    <row r="1109" spans="1:21">
      <c r="A1109" t="n">
        <v>11649</v>
      </c>
      <c r="B1109" s="49" t="n">
        <v>43</v>
      </c>
      <c r="C1109" s="7" t="n">
        <v>65534</v>
      </c>
      <c r="D1109" s="7" t="n">
        <v>1088</v>
      </c>
    </row>
    <row r="1110" spans="1:21">
      <c r="A1110" t="s">
        <v>4</v>
      </c>
      <c r="B1110" s="4" t="s">
        <v>5</v>
      </c>
      <c r="C1110" s="4" t="s">
        <v>13</v>
      </c>
      <c r="D1110" s="4" t="s">
        <v>6</v>
      </c>
      <c r="E1110" s="4" t="s">
        <v>10</v>
      </c>
    </row>
    <row r="1111" spans="1:21">
      <c r="A1111" t="n">
        <v>11656</v>
      </c>
      <c r="B1111" s="17" t="n">
        <v>94</v>
      </c>
      <c r="C1111" s="7" t="n">
        <v>11</v>
      </c>
      <c r="D1111" s="7" t="s">
        <v>139</v>
      </c>
      <c r="E1111" s="7" t="n">
        <v>65534</v>
      </c>
    </row>
    <row r="1112" spans="1:21">
      <c r="A1112" t="s">
        <v>4</v>
      </c>
      <c r="B1112" s="4" t="s">
        <v>5</v>
      </c>
      <c r="C1112" s="4" t="s">
        <v>13</v>
      </c>
      <c r="D1112" s="4" t="s">
        <v>6</v>
      </c>
      <c r="E1112" s="4" t="s">
        <v>10</v>
      </c>
    </row>
    <row r="1113" spans="1:21">
      <c r="A1113" t="n">
        <v>11672</v>
      </c>
      <c r="B1113" s="17" t="n">
        <v>94</v>
      </c>
      <c r="C1113" s="7" t="n">
        <v>0</v>
      </c>
      <c r="D1113" s="7" t="s">
        <v>139</v>
      </c>
      <c r="E1113" s="7" t="n">
        <v>1</v>
      </c>
    </row>
    <row r="1114" spans="1:21">
      <c r="A1114" t="s">
        <v>4</v>
      </c>
      <c r="B1114" s="4" t="s">
        <v>5</v>
      </c>
      <c r="C1114" s="4" t="s">
        <v>13</v>
      </c>
      <c r="D1114" s="4" t="s">
        <v>6</v>
      </c>
      <c r="E1114" s="4" t="s">
        <v>10</v>
      </c>
    </row>
    <row r="1115" spans="1:21">
      <c r="A1115" t="n">
        <v>11688</v>
      </c>
      <c r="B1115" s="17" t="n">
        <v>94</v>
      </c>
      <c r="C1115" s="7" t="n">
        <v>0</v>
      </c>
      <c r="D1115" s="7" t="s">
        <v>139</v>
      </c>
      <c r="E1115" s="7" t="n">
        <v>2</v>
      </c>
    </row>
    <row r="1116" spans="1:21">
      <c r="A1116" t="s">
        <v>4</v>
      </c>
      <c r="B1116" s="4" t="s">
        <v>5</v>
      </c>
      <c r="C1116" s="4" t="s">
        <v>13</v>
      </c>
      <c r="D1116" s="4" t="s">
        <v>6</v>
      </c>
      <c r="E1116" s="4" t="s">
        <v>10</v>
      </c>
    </row>
    <row r="1117" spans="1:21">
      <c r="A1117" t="n">
        <v>11704</v>
      </c>
      <c r="B1117" s="17" t="n">
        <v>94</v>
      </c>
      <c r="C1117" s="7" t="n">
        <v>1</v>
      </c>
      <c r="D1117" s="7" t="s">
        <v>139</v>
      </c>
      <c r="E1117" s="7" t="n">
        <v>4</v>
      </c>
    </row>
    <row r="1118" spans="1:21">
      <c r="A1118" t="s">
        <v>4</v>
      </c>
      <c r="B1118" s="4" t="s">
        <v>5</v>
      </c>
      <c r="C1118" s="4" t="s">
        <v>13</v>
      </c>
      <c r="D1118" s="4" t="s">
        <v>6</v>
      </c>
    </row>
    <row r="1119" spans="1:21">
      <c r="A1119" t="n">
        <v>11720</v>
      </c>
      <c r="B1119" s="17" t="n">
        <v>94</v>
      </c>
      <c r="C1119" s="7" t="n">
        <v>5</v>
      </c>
      <c r="D1119" s="7" t="s">
        <v>139</v>
      </c>
    </row>
    <row r="1120" spans="1:21">
      <c r="A1120" t="s">
        <v>4</v>
      </c>
      <c r="B1120" s="4" t="s">
        <v>5</v>
      </c>
      <c r="C1120" s="4" t="s">
        <v>13</v>
      </c>
      <c r="D1120" s="4" t="s">
        <v>6</v>
      </c>
      <c r="E1120" s="4" t="s">
        <v>10</v>
      </c>
    </row>
    <row r="1121" spans="1:21">
      <c r="A1121" t="n">
        <v>11734</v>
      </c>
      <c r="B1121" s="17" t="n">
        <v>94</v>
      </c>
      <c r="C1121" s="7" t="n">
        <v>0</v>
      </c>
      <c r="D1121" s="7" t="s">
        <v>139</v>
      </c>
      <c r="E1121" s="7" t="n">
        <v>4</v>
      </c>
    </row>
    <row r="1122" spans="1:21">
      <c r="A1122" t="s">
        <v>4</v>
      </c>
      <c r="B1122" s="4" t="s">
        <v>5</v>
      </c>
      <c r="C1122" s="4" t="s">
        <v>13</v>
      </c>
      <c r="D1122" s="4" t="s">
        <v>10</v>
      </c>
      <c r="E1122" s="4" t="s">
        <v>6</v>
      </c>
      <c r="F1122" s="4" t="s">
        <v>6</v>
      </c>
      <c r="G1122" s="4" t="s">
        <v>9</v>
      </c>
      <c r="H1122" s="4" t="s">
        <v>9</v>
      </c>
      <c r="I1122" s="4" t="s">
        <v>9</v>
      </c>
      <c r="J1122" s="4" t="s">
        <v>9</v>
      </c>
      <c r="K1122" s="4" t="s">
        <v>9</v>
      </c>
      <c r="L1122" s="4" t="s">
        <v>9</v>
      </c>
      <c r="M1122" s="4" t="s">
        <v>9</v>
      </c>
      <c r="N1122" s="4" t="s">
        <v>9</v>
      </c>
      <c r="O1122" s="4" t="s">
        <v>9</v>
      </c>
    </row>
    <row r="1123" spans="1:21">
      <c r="A1123" t="n">
        <v>11750</v>
      </c>
      <c r="B1123" s="52" t="n">
        <v>37</v>
      </c>
      <c r="C1123" s="7" t="n">
        <v>1</v>
      </c>
      <c r="D1123" s="7" t="n">
        <v>65534</v>
      </c>
      <c r="E1123" s="7" t="s">
        <v>12</v>
      </c>
      <c r="F1123" s="7" t="s">
        <v>133</v>
      </c>
      <c r="G1123" s="7" t="n">
        <v>0</v>
      </c>
      <c r="H1123" s="7" t="n">
        <v>0</v>
      </c>
      <c r="I1123" s="7" t="n">
        <v>0</v>
      </c>
      <c r="J1123" s="7" t="n">
        <v>0</v>
      </c>
      <c r="K1123" s="7" t="n">
        <v>0</v>
      </c>
      <c r="L1123" s="7" t="n">
        <v>0</v>
      </c>
      <c r="M1123" s="7" t="n">
        <v>1065353216</v>
      </c>
      <c r="N1123" s="7" t="n">
        <v>1065353216</v>
      </c>
      <c r="O1123" s="7" t="n">
        <v>1065353216</v>
      </c>
    </row>
    <row r="1124" spans="1:21">
      <c r="A1124" t="s">
        <v>4</v>
      </c>
      <c r="B1124" s="4" t="s">
        <v>5</v>
      </c>
      <c r="C1124" s="4" t="s">
        <v>13</v>
      </c>
      <c r="D1124" s="4" t="s">
        <v>10</v>
      </c>
      <c r="E1124" s="4" t="s">
        <v>6</v>
      </c>
      <c r="F1124" s="4" t="s">
        <v>6</v>
      </c>
      <c r="G1124" s="4" t="s">
        <v>6</v>
      </c>
      <c r="H1124" s="4" t="s">
        <v>6</v>
      </c>
    </row>
    <row r="1125" spans="1:21">
      <c r="A1125" t="n">
        <v>11803</v>
      </c>
      <c r="B1125" s="33" t="n">
        <v>51</v>
      </c>
      <c r="C1125" s="7" t="n">
        <v>3</v>
      </c>
      <c r="D1125" s="7" t="n">
        <v>65534</v>
      </c>
      <c r="E1125" s="7" t="s">
        <v>134</v>
      </c>
      <c r="F1125" s="7" t="s">
        <v>135</v>
      </c>
      <c r="G1125" s="7" t="s">
        <v>136</v>
      </c>
      <c r="H1125" s="7" t="s">
        <v>137</v>
      </c>
    </row>
    <row r="1126" spans="1:21">
      <c r="A1126" t="s">
        <v>4</v>
      </c>
      <c r="B1126" s="4" t="s">
        <v>5</v>
      </c>
      <c r="C1126" s="4" t="s">
        <v>10</v>
      </c>
      <c r="D1126" s="4" t="s">
        <v>9</v>
      </c>
    </row>
    <row r="1127" spans="1:21">
      <c r="A1127" t="n">
        <v>11816</v>
      </c>
      <c r="B1127" s="49" t="n">
        <v>43</v>
      </c>
      <c r="C1127" s="7" t="n">
        <v>65534</v>
      </c>
      <c r="D1127" s="7" t="n">
        <v>16384</v>
      </c>
    </row>
    <row r="1128" spans="1:21">
      <c r="A1128" t="s">
        <v>4</v>
      </c>
      <c r="B1128" s="4" t="s">
        <v>5</v>
      </c>
      <c r="C1128" s="4" t="s">
        <v>46</v>
      </c>
    </row>
    <row r="1129" spans="1:21">
      <c r="A1129" t="n">
        <v>11823</v>
      </c>
      <c r="B1129" s="22" t="n">
        <v>3</v>
      </c>
      <c r="C1129" s="14" t="n">
        <f t="normal" ca="1">A1133</f>
        <v>0</v>
      </c>
    </row>
    <row r="1130" spans="1:21">
      <c r="A1130" t="s">
        <v>4</v>
      </c>
      <c r="B1130" s="4" t="s">
        <v>5</v>
      </c>
      <c r="C1130" s="4" t="s">
        <v>10</v>
      </c>
      <c r="D1130" s="4" t="s">
        <v>9</v>
      </c>
    </row>
    <row r="1131" spans="1:21">
      <c r="A1131" t="n">
        <v>11828</v>
      </c>
      <c r="B1131" s="49" t="n">
        <v>43</v>
      </c>
      <c r="C1131" s="7" t="n">
        <v>65534</v>
      </c>
      <c r="D1131" s="7" t="n">
        <v>1</v>
      </c>
    </row>
    <row r="1132" spans="1:21">
      <c r="A1132" t="s">
        <v>4</v>
      </c>
      <c r="B1132" s="4" t="s">
        <v>5</v>
      </c>
      <c r="C1132" s="4" t="s">
        <v>46</v>
      </c>
    </row>
    <row r="1133" spans="1:21">
      <c r="A1133" t="n">
        <v>11835</v>
      </c>
      <c r="B1133" s="22" t="n">
        <v>3</v>
      </c>
      <c r="C1133" s="14" t="n">
        <f t="normal" ca="1">A1135</f>
        <v>0</v>
      </c>
    </row>
    <row r="1134" spans="1:21">
      <c r="A1134" t="s">
        <v>4</v>
      </c>
      <c r="B1134" s="4" t="s">
        <v>5</v>
      </c>
    </row>
    <row r="1135" spans="1:21">
      <c r="A1135" t="n">
        <v>11840</v>
      </c>
      <c r="B1135" s="5" t="n">
        <v>1</v>
      </c>
    </row>
    <row r="1136" spans="1:21" s="3" customFormat="1" customHeight="0">
      <c r="A1136" s="3" t="s">
        <v>2</v>
      </c>
      <c r="B1136" s="3" t="s">
        <v>140</v>
      </c>
    </row>
    <row r="1137" spans="1:15">
      <c r="A1137" t="s">
        <v>4</v>
      </c>
      <c r="B1137" s="4" t="s">
        <v>5</v>
      </c>
      <c r="C1137" s="4" t="s">
        <v>13</v>
      </c>
      <c r="D1137" s="4" t="s">
        <v>10</v>
      </c>
      <c r="E1137" s="4" t="s">
        <v>13</v>
      </c>
      <c r="F1137" s="4" t="s">
        <v>13</v>
      </c>
      <c r="G1137" s="4" t="s">
        <v>13</v>
      </c>
      <c r="H1137" s="4" t="s">
        <v>10</v>
      </c>
      <c r="I1137" s="4" t="s">
        <v>46</v>
      </c>
      <c r="J1137" s="4" t="s">
        <v>46</v>
      </c>
    </row>
    <row r="1138" spans="1:15">
      <c r="A1138" t="n">
        <v>11844</v>
      </c>
      <c r="B1138" s="45" t="n">
        <v>6</v>
      </c>
      <c r="C1138" s="7" t="n">
        <v>33</v>
      </c>
      <c r="D1138" s="7" t="n">
        <v>65534</v>
      </c>
      <c r="E1138" s="7" t="n">
        <v>9</v>
      </c>
      <c r="F1138" s="7" t="n">
        <v>1</v>
      </c>
      <c r="G1138" s="7" t="n">
        <v>1</v>
      </c>
      <c r="H1138" s="7" t="n">
        <v>2</v>
      </c>
      <c r="I1138" s="14" t="n">
        <f t="normal" ca="1">A1140</f>
        <v>0</v>
      </c>
      <c r="J1138" s="14" t="n">
        <f t="normal" ca="1">A1174</f>
        <v>0</v>
      </c>
    </row>
    <row r="1139" spans="1:15">
      <c r="A1139" t="s">
        <v>4</v>
      </c>
      <c r="B1139" s="4" t="s">
        <v>5</v>
      </c>
      <c r="C1139" s="4" t="s">
        <v>13</v>
      </c>
      <c r="D1139" s="4" t="s">
        <v>10</v>
      </c>
      <c r="E1139" s="4" t="s">
        <v>13</v>
      </c>
      <c r="F1139" s="4" t="s">
        <v>46</v>
      </c>
    </row>
    <row r="1140" spans="1:15">
      <c r="A1140" t="n">
        <v>11861</v>
      </c>
      <c r="B1140" s="13" t="n">
        <v>5</v>
      </c>
      <c r="C1140" s="7" t="n">
        <v>30</v>
      </c>
      <c r="D1140" s="7" t="n">
        <v>8487</v>
      </c>
      <c r="E1140" s="7" t="n">
        <v>1</v>
      </c>
      <c r="F1140" s="14" t="n">
        <f t="normal" ca="1">A1170</f>
        <v>0</v>
      </c>
    </row>
    <row r="1141" spans="1:15">
      <c r="A1141" t="s">
        <v>4</v>
      </c>
      <c r="B1141" s="4" t="s">
        <v>5</v>
      </c>
      <c r="C1141" s="4" t="s">
        <v>10</v>
      </c>
      <c r="D1141" s="4" t="s">
        <v>30</v>
      </c>
      <c r="E1141" s="4" t="s">
        <v>30</v>
      </c>
      <c r="F1141" s="4" t="s">
        <v>30</v>
      </c>
      <c r="G1141" s="4" t="s">
        <v>30</v>
      </c>
    </row>
    <row r="1142" spans="1:15">
      <c r="A1142" t="n">
        <v>11870</v>
      </c>
      <c r="B1142" s="46" t="n">
        <v>46</v>
      </c>
      <c r="C1142" s="7" t="n">
        <v>65534</v>
      </c>
      <c r="D1142" s="7" t="n">
        <v>1.69000005722046</v>
      </c>
      <c r="E1142" s="7" t="n">
        <v>0</v>
      </c>
      <c r="F1142" s="7" t="n">
        <v>-2.54999995231628</v>
      </c>
      <c r="G1142" s="7" t="n">
        <v>-9.10000038146973</v>
      </c>
    </row>
    <row r="1143" spans="1:15">
      <c r="A1143" t="s">
        <v>4</v>
      </c>
      <c r="B1143" s="4" t="s">
        <v>5</v>
      </c>
      <c r="C1143" s="4" t="s">
        <v>13</v>
      </c>
      <c r="D1143" s="4" t="s">
        <v>10</v>
      </c>
      <c r="E1143" s="4" t="s">
        <v>13</v>
      </c>
      <c r="F1143" s="4" t="s">
        <v>6</v>
      </c>
      <c r="G1143" s="4" t="s">
        <v>6</v>
      </c>
      <c r="H1143" s="4" t="s">
        <v>6</v>
      </c>
      <c r="I1143" s="4" t="s">
        <v>6</v>
      </c>
      <c r="J1143" s="4" t="s">
        <v>6</v>
      </c>
      <c r="K1143" s="4" t="s">
        <v>6</v>
      </c>
      <c r="L1143" s="4" t="s">
        <v>6</v>
      </c>
      <c r="M1143" s="4" t="s">
        <v>6</v>
      </c>
      <c r="N1143" s="4" t="s">
        <v>6</v>
      </c>
      <c r="O1143" s="4" t="s">
        <v>6</v>
      </c>
      <c r="P1143" s="4" t="s">
        <v>6</v>
      </c>
      <c r="Q1143" s="4" t="s">
        <v>6</v>
      </c>
      <c r="R1143" s="4" t="s">
        <v>6</v>
      </c>
      <c r="S1143" s="4" t="s">
        <v>6</v>
      </c>
      <c r="T1143" s="4" t="s">
        <v>6</v>
      </c>
      <c r="U1143" s="4" t="s">
        <v>6</v>
      </c>
    </row>
    <row r="1144" spans="1:15">
      <c r="A1144" t="n">
        <v>11889</v>
      </c>
      <c r="B1144" s="50" t="n">
        <v>36</v>
      </c>
      <c r="C1144" s="7" t="n">
        <v>8</v>
      </c>
      <c r="D1144" s="7" t="n">
        <v>65534</v>
      </c>
      <c r="E1144" s="7" t="n">
        <v>0</v>
      </c>
      <c r="F1144" s="7" t="s">
        <v>131</v>
      </c>
      <c r="G1144" s="7" t="s">
        <v>12</v>
      </c>
      <c r="H1144" s="7" t="s">
        <v>12</v>
      </c>
      <c r="I1144" s="7" t="s">
        <v>12</v>
      </c>
      <c r="J1144" s="7" t="s">
        <v>12</v>
      </c>
      <c r="K1144" s="7" t="s">
        <v>12</v>
      </c>
      <c r="L1144" s="7" t="s">
        <v>12</v>
      </c>
      <c r="M1144" s="7" t="s">
        <v>12</v>
      </c>
      <c r="N1144" s="7" t="s">
        <v>12</v>
      </c>
      <c r="O1144" s="7" t="s">
        <v>12</v>
      </c>
      <c r="P1144" s="7" t="s">
        <v>12</v>
      </c>
      <c r="Q1144" s="7" t="s">
        <v>12</v>
      </c>
      <c r="R1144" s="7" t="s">
        <v>12</v>
      </c>
      <c r="S1144" s="7" t="s">
        <v>12</v>
      </c>
      <c r="T1144" s="7" t="s">
        <v>12</v>
      </c>
      <c r="U1144" s="7" t="s">
        <v>12</v>
      </c>
    </row>
    <row r="1145" spans="1:15">
      <c r="A1145" t="s">
        <v>4</v>
      </c>
      <c r="B1145" s="4" t="s">
        <v>5</v>
      </c>
      <c r="C1145" s="4" t="s">
        <v>10</v>
      </c>
      <c r="D1145" s="4" t="s">
        <v>13</v>
      </c>
      <c r="E1145" s="4" t="s">
        <v>6</v>
      </c>
      <c r="F1145" s="4" t="s">
        <v>30</v>
      </c>
      <c r="G1145" s="4" t="s">
        <v>30</v>
      </c>
      <c r="H1145" s="4" t="s">
        <v>30</v>
      </c>
    </row>
    <row r="1146" spans="1:15">
      <c r="A1146" t="n">
        <v>11919</v>
      </c>
      <c r="B1146" s="51" t="n">
        <v>48</v>
      </c>
      <c r="C1146" s="7" t="n">
        <v>65534</v>
      </c>
      <c r="D1146" s="7" t="n">
        <v>0</v>
      </c>
      <c r="E1146" s="7" t="s">
        <v>131</v>
      </c>
      <c r="F1146" s="7" t="n">
        <v>0</v>
      </c>
      <c r="G1146" s="7" t="n">
        <v>1</v>
      </c>
      <c r="H1146" s="7" t="n">
        <v>1.40129846432482e-45</v>
      </c>
    </row>
    <row r="1147" spans="1:15">
      <c r="A1147" t="s">
        <v>4</v>
      </c>
      <c r="B1147" s="4" t="s">
        <v>5</v>
      </c>
      <c r="C1147" s="4" t="s">
        <v>10</v>
      </c>
      <c r="D1147" s="4" t="s">
        <v>9</v>
      </c>
    </row>
    <row r="1148" spans="1:15">
      <c r="A1148" t="n">
        <v>11945</v>
      </c>
      <c r="B1148" s="49" t="n">
        <v>43</v>
      </c>
      <c r="C1148" s="7" t="n">
        <v>65534</v>
      </c>
      <c r="D1148" s="7" t="n">
        <v>1088</v>
      </c>
    </row>
    <row r="1149" spans="1:15">
      <c r="A1149" t="s">
        <v>4</v>
      </c>
      <c r="B1149" s="4" t="s">
        <v>5</v>
      </c>
      <c r="C1149" s="4" t="s">
        <v>13</v>
      </c>
      <c r="D1149" s="4" t="s">
        <v>6</v>
      </c>
      <c r="E1149" s="4" t="s">
        <v>10</v>
      </c>
    </row>
    <row r="1150" spans="1:15">
      <c r="A1150" t="n">
        <v>11952</v>
      </c>
      <c r="B1150" s="17" t="n">
        <v>94</v>
      </c>
      <c r="C1150" s="7" t="n">
        <v>11</v>
      </c>
      <c r="D1150" s="7" t="s">
        <v>141</v>
      </c>
      <c r="E1150" s="7" t="n">
        <v>65534</v>
      </c>
    </row>
    <row r="1151" spans="1:15">
      <c r="A1151" t="s">
        <v>4</v>
      </c>
      <c r="B1151" s="4" t="s">
        <v>5</v>
      </c>
      <c r="C1151" s="4" t="s">
        <v>13</v>
      </c>
      <c r="D1151" s="4" t="s">
        <v>6</v>
      </c>
      <c r="E1151" s="4" t="s">
        <v>10</v>
      </c>
    </row>
    <row r="1152" spans="1:15">
      <c r="A1152" t="n">
        <v>11968</v>
      </c>
      <c r="B1152" s="17" t="n">
        <v>94</v>
      </c>
      <c r="C1152" s="7" t="n">
        <v>0</v>
      </c>
      <c r="D1152" s="7" t="s">
        <v>141</v>
      </c>
      <c r="E1152" s="7" t="n">
        <v>1</v>
      </c>
    </row>
    <row r="1153" spans="1:21">
      <c r="A1153" t="s">
        <v>4</v>
      </c>
      <c r="B1153" s="4" t="s">
        <v>5</v>
      </c>
      <c r="C1153" s="4" t="s">
        <v>13</v>
      </c>
      <c r="D1153" s="4" t="s">
        <v>6</v>
      </c>
      <c r="E1153" s="4" t="s">
        <v>10</v>
      </c>
    </row>
    <row r="1154" spans="1:21">
      <c r="A1154" t="n">
        <v>11984</v>
      </c>
      <c r="B1154" s="17" t="n">
        <v>94</v>
      </c>
      <c r="C1154" s="7" t="n">
        <v>0</v>
      </c>
      <c r="D1154" s="7" t="s">
        <v>141</v>
      </c>
      <c r="E1154" s="7" t="n">
        <v>2</v>
      </c>
    </row>
    <row r="1155" spans="1:21">
      <c r="A1155" t="s">
        <v>4</v>
      </c>
      <c r="B1155" s="4" t="s">
        <v>5</v>
      </c>
      <c r="C1155" s="4" t="s">
        <v>13</v>
      </c>
      <c r="D1155" s="4" t="s">
        <v>6</v>
      </c>
      <c r="E1155" s="4" t="s">
        <v>10</v>
      </c>
    </row>
    <row r="1156" spans="1:21">
      <c r="A1156" t="n">
        <v>12000</v>
      </c>
      <c r="B1156" s="17" t="n">
        <v>94</v>
      </c>
      <c r="C1156" s="7" t="n">
        <v>1</v>
      </c>
      <c r="D1156" s="7" t="s">
        <v>141</v>
      </c>
      <c r="E1156" s="7" t="n">
        <v>4</v>
      </c>
    </row>
    <row r="1157" spans="1:21">
      <c r="A1157" t="s">
        <v>4</v>
      </c>
      <c r="B1157" s="4" t="s">
        <v>5</v>
      </c>
      <c r="C1157" s="4" t="s">
        <v>13</v>
      </c>
      <c r="D1157" s="4" t="s">
        <v>6</v>
      </c>
    </row>
    <row r="1158" spans="1:21">
      <c r="A1158" t="n">
        <v>12016</v>
      </c>
      <c r="B1158" s="17" t="n">
        <v>94</v>
      </c>
      <c r="C1158" s="7" t="n">
        <v>5</v>
      </c>
      <c r="D1158" s="7" t="s">
        <v>141</v>
      </c>
    </row>
    <row r="1159" spans="1:21">
      <c r="A1159" t="s">
        <v>4</v>
      </c>
      <c r="B1159" s="4" t="s">
        <v>5</v>
      </c>
      <c r="C1159" s="4" t="s">
        <v>13</v>
      </c>
      <c r="D1159" s="4" t="s">
        <v>6</v>
      </c>
      <c r="E1159" s="4" t="s">
        <v>10</v>
      </c>
    </row>
    <row r="1160" spans="1:21">
      <c r="A1160" t="n">
        <v>12030</v>
      </c>
      <c r="B1160" s="17" t="n">
        <v>94</v>
      </c>
      <c r="C1160" s="7" t="n">
        <v>0</v>
      </c>
      <c r="D1160" s="7" t="s">
        <v>141</v>
      </c>
      <c r="E1160" s="7" t="n">
        <v>4</v>
      </c>
    </row>
    <row r="1161" spans="1:21">
      <c r="A1161" t="s">
        <v>4</v>
      </c>
      <c r="B1161" s="4" t="s">
        <v>5</v>
      </c>
      <c r="C1161" s="4" t="s">
        <v>13</v>
      </c>
      <c r="D1161" s="4" t="s">
        <v>10</v>
      </c>
      <c r="E1161" s="4" t="s">
        <v>6</v>
      </c>
      <c r="F1161" s="4" t="s">
        <v>6</v>
      </c>
      <c r="G1161" s="4" t="s">
        <v>9</v>
      </c>
      <c r="H1161" s="4" t="s">
        <v>9</v>
      </c>
      <c r="I1161" s="4" t="s">
        <v>9</v>
      </c>
      <c r="J1161" s="4" t="s">
        <v>9</v>
      </c>
      <c r="K1161" s="4" t="s">
        <v>9</v>
      </c>
      <c r="L1161" s="4" t="s">
        <v>9</v>
      </c>
      <c r="M1161" s="4" t="s">
        <v>9</v>
      </c>
      <c r="N1161" s="4" t="s">
        <v>9</v>
      </c>
      <c r="O1161" s="4" t="s">
        <v>9</v>
      </c>
    </row>
    <row r="1162" spans="1:21">
      <c r="A1162" t="n">
        <v>12046</v>
      </c>
      <c r="B1162" s="52" t="n">
        <v>37</v>
      </c>
      <c r="C1162" s="7" t="n">
        <v>1</v>
      </c>
      <c r="D1162" s="7" t="n">
        <v>65534</v>
      </c>
      <c r="E1162" s="7" t="s">
        <v>12</v>
      </c>
      <c r="F1162" s="7" t="s">
        <v>133</v>
      </c>
      <c r="G1162" s="7" t="n">
        <v>0</v>
      </c>
      <c r="H1162" s="7" t="n">
        <v>0</v>
      </c>
      <c r="I1162" s="7" t="n">
        <v>0</v>
      </c>
      <c r="J1162" s="7" t="n">
        <v>0</v>
      </c>
      <c r="K1162" s="7" t="n">
        <v>0</v>
      </c>
      <c r="L1162" s="7" t="n">
        <v>0</v>
      </c>
      <c r="M1162" s="7" t="n">
        <v>1065353216</v>
      </c>
      <c r="N1162" s="7" t="n">
        <v>1065353216</v>
      </c>
      <c r="O1162" s="7" t="n">
        <v>1065353216</v>
      </c>
    </row>
    <row r="1163" spans="1:21">
      <c r="A1163" t="s">
        <v>4</v>
      </c>
      <c r="B1163" s="4" t="s">
        <v>5</v>
      </c>
      <c r="C1163" s="4" t="s">
        <v>13</v>
      </c>
      <c r="D1163" s="4" t="s">
        <v>10</v>
      </c>
      <c r="E1163" s="4" t="s">
        <v>6</v>
      </c>
      <c r="F1163" s="4" t="s">
        <v>6</v>
      </c>
      <c r="G1163" s="4" t="s">
        <v>6</v>
      </c>
      <c r="H1163" s="4" t="s">
        <v>6</v>
      </c>
    </row>
    <row r="1164" spans="1:21">
      <c r="A1164" t="n">
        <v>12099</v>
      </c>
      <c r="B1164" s="33" t="n">
        <v>51</v>
      </c>
      <c r="C1164" s="7" t="n">
        <v>3</v>
      </c>
      <c r="D1164" s="7" t="n">
        <v>65534</v>
      </c>
      <c r="E1164" s="7" t="s">
        <v>134</v>
      </c>
      <c r="F1164" s="7" t="s">
        <v>135</v>
      </c>
      <c r="G1164" s="7" t="s">
        <v>136</v>
      </c>
      <c r="H1164" s="7" t="s">
        <v>137</v>
      </c>
    </row>
    <row r="1165" spans="1:21">
      <c r="A1165" t="s">
        <v>4</v>
      </c>
      <c r="B1165" s="4" t="s">
        <v>5</v>
      </c>
      <c r="C1165" s="4" t="s">
        <v>10</v>
      </c>
      <c r="D1165" s="4" t="s">
        <v>9</v>
      </c>
    </row>
    <row r="1166" spans="1:21">
      <c r="A1166" t="n">
        <v>12112</v>
      </c>
      <c r="B1166" s="49" t="n">
        <v>43</v>
      </c>
      <c r="C1166" s="7" t="n">
        <v>65534</v>
      </c>
      <c r="D1166" s="7" t="n">
        <v>16384</v>
      </c>
    </row>
    <row r="1167" spans="1:21">
      <c r="A1167" t="s">
        <v>4</v>
      </c>
      <c r="B1167" s="4" t="s">
        <v>5</v>
      </c>
      <c r="C1167" s="4" t="s">
        <v>46</v>
      </c>
    </row>
    <row r="1168" spans="1:21">
      <c r="A1168" t="n">
        <v>12119</v>
      </c>
      <c r="B1168" s="22" t="n">
        <v>3</v>
      </c>
      <c r="C1168" s="14" t="n">
        <f t="normal" ca="1">A1172</f>
        <v>0</v>
      </c>
    </row>
    <row r="1169" spans="1:15">
      <c r="A1169" t="s">
        <v>4</v>
      </c>
      <c r="B1169" s="4" t="s">
        <v>5</v>
      </c>
      <c r="C1169" s="4" t="s">
        <v>10</v>
      </c>
      <c r="D1169" s="4" t="s">
        <v>9</v>
      </c>
    </row>
    <row r="1170" spans="1:15">
      <c r="A1170" t="n">
        <v>12124</v>
      </c>
      <c r="B1170" s="49" t="n">
        <v>43</v>
      </c>
      <c r="C1170" s="7" t="n">
        <v>65534</v>
      </c>
      <c r="D1170" s="7" t="n">
        <v>1</v>
      </c>
    </row>
    <row r="1171" spans="1:15">
      <c r="A1171" t="s">
        <v>4</v>
      </c>
      <c r="B1171" s="4" t="s">
        <v>5</v>
      </c>
      <c r="C1171" s="4" t="s">
        <v>46</v>
      </c>
    </row>
    <row r="1172" spans="1:15">
      <c r="A1172" t="n">
        <v>12131</v>
      </c>
      <c r="B1172" s="22" t="n">
        <v>3</v>
      </c>
      <c r="C1172" s="14" t="n">
        <f t="normal" ca="1">A1174</f>
        <v>0</v>
      </c>
    </row>
    <row r="1173" spans="1:15">
      <c r="A1173" t="s">
        <v>4</v>
      </c>
      <c r="B1173" s="4" t="s">
        <v>5</v>
      </c>
    </row>
    <row r="1174" spans="1:15">
      <c r="A1174" t="n">
        <v>12136</v>
      </c>
      <c r="B1174" s="5" t="n">
        <v>1</v>
      </c>
    </row>
    <row r="1175" spans="1:15" s="3" customFormat="1" customHeight="0">
      <c r="A1175" s="3" t="s">
        <v>2</v>
      </c>
      <c r="B1175" s="3" t="s">
        <v>142</v>
      </c>
    </row>
    <row r="1176" spans="1:15">
      <c r="A1176" t="s">
        <v>4</v>
      </c>
      <c r="B1176" s="4" t="s">
        <v>5</v>
      </c>
      <c r="C1176" s="4" t="s">
        <v>13</v>
      </c>
      <c r="D1176" s="4" t="s">
        <v>10</v>
      </c>
      <c r="E1176" s="4" t="s">
        <v>13</v>
      </c>
      <c r="F1176" s="4" t="s">
        <v>13</v>
      </c>
      <c r="G1176" s="4" t="s">
        <v>13</v>
      </c>
      <c r="H1176" s="4" t="s">
        <v>10</v>
      </c>
      <c r="I1176" s="4" t="s">
        <v>46</v>
      </c>
      <c r="J1176" s="4" t="s">
        <v>46</v>
      </c>
    </row>
    <row r="1177" spans="1:15">
      <c r="A1177" t="n">
        <v>12140</v>
      </c>
      <c r="B1177" s="45" t="n">
        <v>6</v>
      </c>
      <c r="C1177" s="7" t="n">
        <v>33</v>
      </c>
      <c r="D1177" s="7" t="n">
        <v>65534</v>
      </c>
      <c r="E1177" s="7" t="n">
        <v>9</v>
      </c>
      <c r="F1177" s="7" t="n">
        <v>1</v>
      </c>
      <c r="G1177" s="7" t="n">
        <v>1</v>
      </c>
      <c r="H1177" s="7" t="n">
        <v>2</v>
      </c>
      <c r="I1177" s="14" t="n">
        <f t="normal" ca="1">A1179</f>
        <v>0</v>
      </c>
      <c r="J1177" s="14" t="n">
        <f t="normal" ca="1">A1213</f>
        <v>0</v>
      </c>
    </row>
    <row r="1178" spans="1:15">
      <c r="A1178" t="s">
        <v>4</v>
      </c>
      <c r="B1178" s="4" t="s">
        <v>5</v>
      </c>
      <c r="C1178" s="4" t="s">
        <v>13</v>
      </c>
      <c r="D1178" s="4" t="s">
        <v>10</v>
      </c>
      <c r="E1178" s="4" t="s">
        <v>13</v>
      </c>
      <c r="F1178" s="4" t="s">
        <v>46</v>
      </c>
    </row>
    <row r="1179" spans="1:15">
      <c r="A1179" t="n">
        <v>12157</v>
      </c>
      <c r="B1179" s="13" t="n">
        <v>5</v>
      </c>
      <c r="C1179" s="7" t="n">
        <v>30</v>
      </c>
      <c r="D1179" s="7" t="n">
        <v>8488</v>
      </c>
      <c r="E1179" s="7" t="n">
        <v>1</v>
      </c>
      <c r="F1179" s="14" t="n">
        <f t="normal" ca="1">A1209</f>
        <v>0</v>
      </c>
    </row>
    <row r="1180" spans="1:15">
      <c r="A1180" t="s">
        <v>4</v>
      </c>
      <c r="B1180" s="4" t="s">
        <v>5</v>
      </c>
      <c r="C1180" s="4" t="s">
        <v>10</v>
      </c>
      <c r="D1180" s="4" t="s">
        <v>30</v>
      </c>
      <c r="E1180" s="4" t="s">
        <v>30</v>
      </c>
      <c r="F1180" s="4" t="s">
        <v>30</v>
      </c>
      <c r="G1180" s="4" t="s">
        <v>30</v>
      </c>
    </row>
    <row r="1181" spans="1:15">
      <c r="A1181" t="n">
        <v>12166</v>
      </c>
      <c r="B1181" s="46" t="n">
        <v>46</v>
      </c>
      <c r="C1181" s="7" t="n">
        <v>65534</v>
      </c>
      <c r="D1181" s="7" t="n">
        <v>12.789999961853</v>
      </c>
      <c r="E1181" s="7" t="n">
        <v>16</v>
      </c>
      <c r="F1181" s="7" t="n">
        <v>8.96000003814697</v>
      </c>
      <c r="G1181" s="7" t="n">
        <v>202.899993896484</v>
      </c>
    </row>
    <row r="1182" spans="1:15">
      <c r="A1182" t="s">
        <v>4</v>
      </c>
      <c r="B1182" s="4" t="s">
        <v>5</v>
      </c>
      <c r="C1182" s="4" t="s">
        <v>13</v>
      </c>
      <c r="D1182" s="4" t="s">
        <v>10</v>
      </c>
      <c r="E1182" s="4" t="s">
        <v>13</v>
      </c>
      <c r="F1182" s="4" t="s">
        <v>6</v>
      </c>
      <c r="G1182" s="4" t="s">
        <v>6</v>
      </c>
      <c r="H1182" s="4" t="s">
        <v>6</v>
      </c>
      <c r="I1182" s="4" t="s">
        <v>6</v>
      </c>
      <c r="J1182" s="4" t="s">
        <v>6</v>
      </c>
      <c r="K1182" s="4" t="s">
        <v>6</v>
      </c>
      <c r="L1182" s="4" t="s">
        <v>6</v>
      </c>
      <c r="M1182" s="4" t="s">
        <v>6</v>
      </c>
      <c r="N1182" s="4" t="s">
        <v>6</v>
      </c>
      <c r="O1182" s="4" t="s">
        <v>6</v>
      </c>
      <c r="P1182" s="4" t="s">
        <v>6</v>
      </c>
      <c r="Q1182" s="4" t="s">
        <v>6</v>
      </c>
      <c r="R1182" s="4" t="s">
        <v>6</v>
      </c>
      <c r="S1182" s="4" t="s">
        <v>6</v>
      </c>
      <c r="T1182" s="4" t="s">
        <v>6</v>
      </c>
      <c r="U1182" s="4" t="s">
        <v>6</v>
      </c>
    </row>
    <row r="1183" spans="1:15">
      <c r="A1183" t="n">
        <v>12185</v>
      </c>
      <c r="B1183" s="50" t="n">
        <v>36</v>
      </c>
      <c r="C1183" s="7" t="n">
        <v>8</v>
      </c>
      <c r="D1183" s="7" t="n">
        <v>65534</v>
      </c>
      <c r="E1183" s="7" t="n">
        <v>0</v>
      </c>
      <c r="F1183" s="7" t="s">
        <v>131</v>
      </c>
      <c r="G1183" s="7" t="s">
        <v>12</v>
      </c>
      <c r="H1183" s="7" t="s">
        <v>12</v>
      </c>
      <c r="I1183" s="7" t="s">
        <v>12</v>
      </c>
      <c r="J1183" s="7" t="s">
        <v>12</v>
      </c>
      <c r="K1183" s="7" t="s">
        <v>12</v>
      </c>
      <c r="L1183" s="7" t="s">
        <v>12</v>
      </c>
      <c r="M1183" s="7" t="s">
        <v>12</v>
      </c>
      <c r="N1183" s="7" t="s">
        <v>12</v>
      </c>
      <c r="O1183" s="7" t="s">
        <v>12</v>
      </c>
      <c r="P1183" s="7" t="s">
        <v>12</v>
      </c>
      <c r="Q1183" s="7" t="s">
        <v>12</v>
      </c>
      <c r="R1183" s="7" t="s">
        <v>12</v>
      </c>
      <c r="S1183" s="7" t="s">
        <v>12</v>
      </c>
      <c r="T1183" s="7" t="s">
        <v>12</v>
      </c>
      <c r="U1183" s="7" t="s">
        <v>12</v>
      </c>
    </row>
    <row r="1184" spans="1:15">
      <c r="A1184" t="s">
        <v>4</v>
      </c>
      <c r="B1184" s="4" t="s">
        <v>5</v>
      </c>
      <c r="C1184" s="4" t="s">
        <v>10</v>
      </c>
      <c r="D1184" s="4" t="s">
        <v>13</v>
      </c>
      <c r="E1184" s="4" t="s">
        <v>6</v>
      </c>
      <c r="F1184" s="4" t="s">
        <v>30</v>
      </c>
      <c r="G1184" s="4" t="s">
        <v>30</v>
      </c>
      <c r="H1184" s="4" t="s">
        <v>30</v>
      </c>
    </row>
    <row r="1185" spans="1:21">
      <c r="A1185" t="n">
        <v>12215</v>
      </c>
      <c r="B1185" s="51" t="n">
        <v>48</v>
      </c>
      <c r="C1185" s="7" t="n">
        <v>65534</v>
      </c>
      <c r="D1185" s="7" t="n">
        <v>0</v>
      </c>
      <c r="E1185" s="7" t="s">
        <v>131</v>
      </c>
      <c r="F1185" s="7" t="n">
        <v>0</v>
      </c>
      <c r="G1185" s="7" t="n">
        <v>1</v>
      </c>
      <c r="H1185" s="7" t="n">
        <v>1.40129846432482e-45</v>
      </c>
    </row>
    <row r="1186" spans="1:21">
      <c r="A1186" t="s">
        <v>4</v>
      </c>
      <c r="B1186" s="4" t="s">
        <v>5</v>
      </c>
      <c r="C1186" s="4" t="s">
        <v>10</v>
      </c>
      <c r="D1186" s="4" t="s">
        <v>9</v>
      </c>
    </row>
    <row r="1187" spans="1:21">
      <c r="A1187" t="n">
        <v>12241</v>
      </c>
      <c r="B1187" s="49" t="n">
        <v>43</v>
      </c>
      <c r="C1187" s="7" t="n">
        <v>65534</v>
      </c>
      <c r="D1187" s="7" t="n">
        <v>1088</v>
      </c>
    </row>
    <row r="1188" spans="1:21">
      <c r="A1188" t="s">
        <v>4</v>
      </c>
      <c r="B1188" s="4" t="s">
        <v>5</v>
      </c>
      <c r="C1188" s="4" t="s">
        <v>13</v>
      </c>
      <c r="D1188" s="4" t="s">
        <v>6</v>
      </c>
      <c r="E1188" s="4" t="s">
        <v>10</v>
      </c>
    </row>
    <row r="1189" spans="1:21">
      <c r="A1189" t="n">
        <v>12248</v>
      </c>
      <c r="B1189" s="17" t="n">
        <v>94</v>
      </c>
      <c r="C1189" s="7" t="n">
        <v>11</v>
      </c>
      <c r="D1189" s="7" t="s">
        <v>143</v>
      </c>
      <c r="E1189" s="7" t="n">
        <v>65534</v>
      </c>
    </row>
    <row r="1190" spans="1:21">
      <c r="A1190" t="s">
        <v>4</v>
      </c>
      <c r="B1190" s="4" t="s">
        <v>5</v>
      </c>
      <c r="C1190" s="4" t="s">
        <v>13</v>
      </c>
      <c r="D1190" s="4" t="s">
        <v>6</v>
      </c>
      <c r="E1190" s="4" t="s">
        <v>10</v>
      </c>
    </row>
    <row r="1191" spans="1:21">
      <c r="A1191" t="n">
        <v>12264</v>
      </c>
      <c r="B1191" s="17" t="n">
        <v>94</v>
      </c>
      <c r="C1191" s="7" t="n">
        <v>0</v>
      </c>
      <c r="D1191" s="7" t="s">
        <v>143</v>
      </c>
      <c r="E1191" s="7" t="n">
        <v>1</v>
      </c>
    </row>
    <row r="1192" spans="1:21">
      <c r="A1192" t="s">
        <v>4</v>
      </c>
      <c r="B1192" s="4" t="s">
        <v>5</v>
      </c>
      <c r="C1192" s="4" t="s">
        <v>13</v>
      </c>
      <c r="D1192" s="4" t="s">
        <v>6</v>
      </c>
      <c r="E1192" s="4" t="s">
        <v>10</v>
      </c>
    </row>
    <row r="1193" spans="1:21">
      <c r="A1193" t="n">
        <v>12280</v>
      </c>
      <c r="B1193" s="17" t="n">
        <v>94</v>
      </c>
      <c r="C1193" s="7" t="n">
        <v>0</v>
      </c>
      <c r="D1193" s="7" t="s">
        <v>143</v>
      </c>
      <c r="E1193" s="7" t="n">
        <v>2</v>
      </c>
    </row>
    <row r="1194" spans="1:21">
      <c r="A1194" t="s">
        <v>4</v>
      </c>
      <c r="B1194" s="4" t="s">
        <v>5</v>
      </c>
      <c r="C1194" s="4" t="s">
        <v>13</v>
      </c>
      <c r="D1194" s="4" t="s">
        <v>6</v>
      </c>
      <c r="E1194" s="4" t="s">
        <v>10</v>
      </c>
    </row>
    <row r="1195" spans="1:21">
      <c r="A1195" t="n">
        <v>12296</v>
      </c>
      <c r="B1195" s="17" t="n">
        <v>94</v>
      </c>
      <c r="C1195" s="7" t="n">
        <v>1</v>
      </c>
      <c r="D1195" s="7" t="s">
        <v>143</v>
      </c>
      <c r="E1195" s="7" t="n">
        <v>4</v>
      </c>
    </row>
    <row r="1196" spans="1:21">
      <c r="A1196" t="s">
        <v>4</v>
      </c>
      <c r="B1196" s="4" t="s">
        <v>5</v>
      </c>
      <c r="C1196" s="4" t="s">
        <v>13</v>
      </c>
      <c r="D1196" s="4" t="s">
        <v>6</v>
      </c>
    </row>
    <row r="1197" spans="1:21">
      <c r="A1197" t="n">
        <v>12312</v>
      </c>
      <c r="B1197" s="17" t="n">
        <v>94</v>
      </c>
      <c r="C1197" s="7" t="n">
        <v>5</v>
      </c>
      <c r="D1197" s="7" t="s">
        <v>143</v>
      </c>
    </row>
    <row r="1198" spans="1:21">
      <c r="A1198" t="s">
        <v>4</v>
      </c>
      <c r="B1198" s="4" t="s">
        <v>5</v>
      </c>
      <c r="C1198" s="4" t="s">
        <v>13</v>
      </c>
      <c r="D1198" s="4" t="s">
        <v>6</v>
      </c>
      <c r="E1198" s="4" t="s">
        <v>10</v>
      </c>
    </row>
    <row r="1199" spans="1:21">
      <c r="A1199" t="n">
        <v>12326</v>
      </c>
      <c r="B1199" s="17" t="n">
        <v>94</v>
      </c>
      <c r="C1199" s="7" t="n">
        <v>0</v>
      </c>
      <c r="D1199" s="7" t="s">
        <v>143</v>
      </c>
      <c r="E1199" s="7" t="n">
        <v>4</v>
      </c>
    </row>
    <row r="1200" spans="1:21">
      <c r="A1200" t="s">
        <v>4</v>
      </c>
      <c r="B1200" s="4" t="s">
        <v>5</v>
      </c>
      <c r="C1200" s="4" t="s">
        <v>13</v>
      </c>
      <c r="D1200" s="4" t="s">
        <v>10</v>
      </c>
      <c r="E1200" s="4" t="s">
        <v>6</v>
      </c>
      <c r="F1200" s="4" t="s">
        <v>6</v>
      </c>
      <c r="G1200" s="4" t="s">
        <v>6</v>
      </c>
      <c r="H1200" s="4" t="s">
        <v>6</v>
      </c>
    </row>
    <row r="1201" spans="1:8">
      <c r="A1201" t="n">
        <v>12342</v>
      </c>
      <c r="B1201" s="33" t="n">
        <v>51</v>
      </c>
      <c r="C1201" s="7" t="n">
        <v>3</v>
      </c>
      <c r="D1201" s="7" t="n">
        <v>65534</v>
      </c>
      <c r="E1201" s="7" t="s">
        <v>134</v>
      </c>
      <c r="F1201" s="7" t="s">
        <v>135</v>
      </c>
      <c r="G1201" s="7" t="s">
        <v>136</v>
      </c>
      <c r="H1201" s="7" t="s">
        <v>137</v>
      </c>
    </row>
    <row r="1202" spans="1:8">
      <c r="A1202" t="s">
        <v>4</v>
      </c>
      <c r="B1202" s="4" t="s">
        <v>5</v>
      </c>
      <c r="C1202" s="4" t="s">
        <v>10</v>
      </c>
      <c r="D1202" s="4" t="s">
        <v>9</v>
      </c>
    </row>
    <row r="1203" spans="1:8">
      <c r="A1203" t="n">
        <v>12355</v>
      </c>
      <c r="B1203" s="49" t="n">
        <v>43</v>
      </c>
      <c r="C1203" s="7" t="n">
        <v>65534</v>
      </c>
      <c r="D1203" s="7" t="n">
        <v>16384</v>
      </c>
    </row>
    <row r="1204" spans="1:8">
      <c r="A1204" t="s">
        <v>4</v>
      </c>
      <c r="B1204" s="4" t="s">
        <v>5</v>
      </c>
      <c r="C1204" s="4" t="s">
        <v>10</v>
      </c>
      <c r="D1204" s="4" t="s">
        <v>13</v>
      </c>
      <c r="E1204" s="4" t="s">
        <v>6</v>
      </c>
      <c r="F1204" s="4" t="s">
        <v>30</v>
      </c>
      <c r="G1204" s="4" t="s">
        <v>30</v>
      </c>
      <c r="H1204" s="4" t="s">
        <v>30</v>
      </c>
    </row>
    <row r="1205" spans="1:8">
      <c r="A1205" t="n">
        <v>12362</v>
      </c>
      <c r="B1205" s="51" t="n">
        <v>48</v>
      </c>
      <c r="C1205" s="7" t="n">
        <v>65534</v>
      </c>
      <c r="D1205" s="7" t="n">
        <v>0</v>
      </c>
      <c r="E1205" s="7" t="s">
        <v>144</v>
      </c>
      <c r="F1205" s="7" t="n">
        <v>-1</v>
      </c>
      <c r="G1205" s="7" t="n">
        <v>1</v>
      </c>
      <c r="H1205" s="7" t="n">
        <v>0</v>
      </c>
    </row>
    <row r="1206" spans="1:8">
      <c r="A1206" t="s">
        <v>4</v>
      </c>
      <c r="B1206" s="4" t="s">
        <v>5</v>
      </c>
      <c r="C1206" s="4" t="s">
        <v>46</v>
      </c>
    </row>
    <row r="1207" spans="1:8">
      <c r="A1207" t="n">
        <v>12395</v>
      </c>
      <c r="B1207" s="22" t="n">
        <v>3</v>
      </c>
      <c r="C1207" s="14" t="n">
        <f t="normal" ca="1">A1211</f>
        <v>0</v>
      </c>
    </row>
    <row r="1208" spans="1:8">
      <c r="A1208" t="s">
        <v>4</v>
      </c>
      <c r="B1208" s="4" t="s">
        <v>5</v>
      </c>
      <c r="C1208" s="4" t="s">
        <v>10</v>
      </c>
      <c r="D1208" s="4" t="s">
        <v>9</v>
      </c>
    </row>
    <row r="1209" spans="1:8">
      <c r="A1209" t="n">
        <v>12400</v>
      </c>
      <c r="B1209" s="49" t="n">
        <v>43</v>
      </c>
      <c r="C1209" s="7" t="n">
        <v>65534</v>
      </c>
      <c r="D1209" s="7" t="n">
        <v>1</v>
      </c>
    </row>
    <row r="1210" spans="1:8">
      <c r="A1210" t="s">
        <v>4</v>
      </c>
      <c r="B1210" s="4" t="s">
        <v>5</v>
      </c>
      <c r="C1210" s="4" t="s">
        <v>46</v>
      </c>
    </row>
    <row r="1211" spans="1:8">
      <c r="A1211" t="n">
        <v>12407</v>
      </c>
      <c r="B1211" s="22" t="n">
        <v>3</v>
      </c>
      <c r="C1211" s="14" t="n">
        <f t="normal" ca="1">A1213</f>
        <v>0</v>
      </c>
    </row>
    <row r="1212" spans="1:8">
      <c r="A1212" t="s">
        <v>4</v>
      </c>
      <c r="B1212" s="4" t="s">
        <v>5</v>
      </c>
    </row>
    <row r="1213" spans="1:8">
      <c r="A1213" t="n">
        <v>12412</v>
      </c>
      <c r="B1213" s="5" t="n">
        <v>1</v>
      </c>
    </row>
    <row r="1214" spans="1:8" s="3" customFormat="1" customHeight="0">
      <c r="A1214" s="3" t="s">
        <v>2</v>
      </c>
      <c r="B1214" s="3" t="s">
        <v>145</v>
      </c>
    </row>
    <row r="1215" spans="1:8">
      <c r="A1215" t="s">
        <v>4</v>
      </c>
      <c r="B1215" s="4" t="s">
        <v>5</v>
      </c>
      <c r="C1215" s="4" t="s">
        <v>13</v>
      </c>
      <c r="D1215" s="4" t="s">
        <v>10</v>
      </c>
      <c r="E1215" s="4" t="s">
        <v>13</v>
      </c>
      <c r="F1215" s="4" t="s">
        <v>13</v>
      </c>
      <c r="G1215" s="4" t="s">
        <v>13</v>
      </c>
      <c r="H1215" s="4" t="s">
        <v>10</v>
      </c>
      <c r="I1215" s="4" t="s">
        <v>46</v>
      </c>
      <c r="J1215" s="4" t="s">
        <v>46</v>
      </c>
    </row>
    <row r="1216" spans="1:8">
      <c r="A1216" t="n">
        <v>12416</v>
      </c>
      <c r="B1216" s="45" t="n">
        <v>6</v>
      </c>
      <c r="C1216" s="7" t="n">
        <v>33</v>
      </c>
      <c r="D1216" s="7" t="n">
        <v>65534</v>
      </c>
      <c r="E1216" s="7" t="n">
        <v>9</v>
      </c>
      <c r="F1216" s="7" t="n">
        <v>1</v>
      </c>
      <c r="G1216" s="7" t="n">
        <v>1</v>
      </c>
      <c r="H1216" s="7" t="n">
        <v>2</v>
      </c>
      <c r="I1216" s="14" t="n">
        <f t="normal" ca="1">A1218</f>
        <v>0</v>
      </c>
      <c r="J1216" s="14" t="n">
        <f t="normal" ca="1">A1252</f>
        <v>0</v>
      </c>
    </row>
    <row r="1217" spans="1:10">
      <c r="A1217" t="s">
        <v>4</v>
      </c>
      <c r="B1217" s="4" t="s">
        <v>5</v>
      </c>
      <c r="C1217" s="4" t="s">
        <v>13</v>
      </c>
      <c r="D1217" s="4" t="s">
        <v>10</v>
      </c>
      <c r="E1217" s="4" t="s">
        <v>13</v>
      </c>
      <c r="F1217" s="4" t="s">
        <v>46</v>
      </c>
    </row>
    <row r="1218" spans="1:10">
      <c r="A1218" t="n">
        <v>12433</v>
      </c>
      <c r="B1218" s="13" t="n">
        <v>5</v>
      </c>
      <c r="C1218" s="7" t="n">
        <v>30</v>
      </c>
      <c r="D1218" s="7" t="n">
        <v>8488</v>
      </c>
      <c r="E1218" s="7" t="n">
        <v>1</v>
      </c>
      <c r="F1218" s="14" t="n">
        <f t="normal" ca="1">A1248</f>
        <v>0</v>
      </c>
    </row>
    <row r="1219" spans="1:10">
      <c r="A1219" t="s">
        <v>4</v>
      </c>
      <c r="B1219" s="4" t="s">
        <v>5</v>
      </c>
      <c r="C1219" s="4" t="s">
        <v>10</v>
      </c>
      <c r="D1219" s="4" t="s">
        <v>30</v>
      </c>
      <c r="E1219" s="4" t="s">
        <v>30</v>
      </c>
      <c r="F1219" s="4" t="s">
        <v>30</v>
      </c>
      <c r="G1219" s="4" t="s">
        <v>30</v>
      </c>
    </row>
    <row r="1220" spans="1:10">
      <c r="A1220" t="n">
        <v>12442</v>
      </c>
      <c r="B1220" s="46" t="n">
        <v>46</v>
      </c>
      <c r="C1220" s="7" t="n">
        <v>65534</v>
      </c>
      <c r="D1220" s="7" t="n">
        <v>10.0900001525879</v>
      </c>
      <c r="E1220" s="7" t="n">
        <v>16</v>
      </c>
      <c r="F1220" s="7" t="n">
        <v>7.6100001335144</v>
      </c>
      <c r="G1220" s="7" t="n">
        <v>180</v>
      </c>
    </row>
    <row r="1221" spans="1:10">
      <c r="A1221" t="s">
        <v>4</v>
      </c>
      <c r="B1221" s="4" t="s">
        <v>5</v>
      </c>
      <c r="C1221" s="4" t="s">
        <v>13</v>
      </c>
      <c r="D1221" s="4" t="s">
        <v>10</v>
      </c>
      <c r="E1221" s="4" t="s">
        <v>13</v>
      </c>
      <c r="F1221" s="4" t="s">
        <v>6</v>
      </c>
      <c r="G1221" s="4" t="s">
        <v>6</v>
      </c>
      <c r="H1221" s="4" t="s">
        <v>6</v>
      </c>
      <c r="I1221" s="4" t="s">
        <v>6</v>
      </c>
      <c r="J1221" s="4" t="s">
        <v>6</v>
      </c>
      <c r="K1221" s="4" t="s">
        <v>6</v>
      </c>
      <c r="L1221" s="4" t="s">
        <v>6</v>
      </c>
      <c r="M1221" s="4" t="s">
        <v>6</v>
      </c>
      <c r="N1221" s="4" t="s">
        <v>6</v>
      </c>
      <c r="O1221" s="4" t="s">
        <v>6</v>
      </c>
      <c r="P1221" s="4" t="s">
        <v>6</v>
      </c>
      <c r="Q1221" s="4" t="s">
        <v>6</v>
      </c>
      <c r="R1221" s="4" t="s">
        <v>6</v>
      </c>
      <c r="S1221" s="4" t="s">
        <v>6</v>
      </c>
      <c r="T1221" s="4" t="s">
        <v>6</v>
      </c>
      <c r="U1221" s="4" t="s">
        <v>6</v>
      </c>
    </row>
    <row r="1222" spans="1:10">
      <c r="A1222" t="n">
        <v>12461</v>
      </c>
      <c r="B1222" s="50" t="n">
        <v>36</v>
      </c>
      <c r="C1222" s="7" t="n">
        <v>8</v>
      </c>
      <c r="D1222" s="7" t="n">
        <v>65534</v>
      </c>
      <c r="E1222" s="7" t="n">
        <v>0</v>
      </c>
      <c r="F1222" s="7" t="s">
        <v>131</v>
      </c>
      <c r="G1222" s="7" t="s">
        <v>12</v>
      </c>
      <c r="H1222" s="7" t="s">
        <v>12</v>
      </c>
      <c r="I1222" s="7" t="s">
        <v>12</v>
      </c>
      <c r="J1222" s="7" t="s">
        <v>12</v>
      </c>
      <c r="K1222" s="7" t="s">
        <v>12</v>
      </c>
      <c r="L1222" s="7" t="s">
        <v>12</v>
      </c>
      <c r="M1222" s="7" t="s">
        <v>12</v>
      </c>
      <c r="N1222" s="7" t="s">
        <v>12</v>
      </c>
      <c r="O1222" s="7" t="s">
        <v>12</v>
      </c>
      <c r="P1222" s="7" t="s">
        <v>12</v>
      </c>
      <c r="Q1222" s="7" t="s">
        <v>12</v>
      </c>
      <c r="R1222" s="7" t="s">
        <v>12</v>
      </c>
      <c r="S1222" s="7" t="s">
        <v>12</v>
      </c>
      <c r="T1222" s="7" t="s">
        <v>12</v>
      </c>
      <c r="U1222" s="7" t="s">
        <v>12</v>
      </c>
    </row>
    <row r="1223" spans="1:10">
      <c r="A1223" t="s">
        <v>4</v>
      </c>
      <c r="B1223" s="4" t="s">
        <v>5</v>
      </c>
      <c r="C1223" s="4" t="s">
        <v>10</v>
      </c>
      <c r="D1223" s="4" t="s">
        <v>13</v>
      </c>
      <c r="E1223" s="4" t="s">
        <v>6</v>
      </c>
      <c r="F1223" s="4" t="s">
        <v>30</v>
      </c>
      <c r="G1223" s="4" t="s">
        <v>30</v>
      </c>
      <c r="H1223" s="4" t="s">
        <v>30</v>
      </c>
    </row>
    <row r="1224" spans="1:10">
      <c r="A1224" t="n">
        <v>12491</v>
      </c>
      <c r="B1224" s="51" t="n">
        <v>48</v>
      </c>
      <c r="C1224" s="7" t="n">
        <v>65534</v>
      </c>
      <c r="D1224" s="7" t="n">
        <v>0</v>
      </c>
      <c r="E1224" s="7" t="s">
        <v>131</v>
      </c>
      <c r="F1224" s="7" t="n">
        <v>0</v>
      </c>
      <c r="G1224" s="7" t="n">
        <v>1</v>
      </c>
      <c r="H1224" s="7" t="n">
        <v>1.40129846432482e-45</v>
      </c>
    </row>
    <row r="1225" spans="1:10">
      <c r="A1225" t="s">
        <v>4</v>
      </c>
      <c r="B1225" s="4" t="s">
        <v>5</v>
      </c>
      <c r="C1225" s="4" t="s">
        <v>10</v>
      </c>
      <c r="D1225" s="4" t="s">
        <v>9</v>
      </c>
    </row>
    <row r="1226" spans="1:10">
      <c r="A1226" t="n">
        <v>12517</v>
      </c>
      <c r="B1226" s="49" t="n">
        <v>43</v>
      </c>
      <c r="C1226" s="7" t="n">
        <v>65534</v>
      </c>
      <c r="D1226" s="7" t="n">
        <v>1088</v>
      </c>
    </row>
    <row r="1227" spans="1:10">
      <c r="A1227" t="s">
        <v>4</v>
      </c>
      <c r="B1227" s="4" t="s">
        <v>5</v>
      </c>
      <c r="C1227" s="4" t="s">
        <v>13</v>
      </c>
      <c r="D1227" s="4" t="s">
        <v>6</v>
      </c>
      <c r="E1227" s="4" t="s">
        <v>10</v>
      </c>
    </row>
    <row r="1228" spans="1:10">
      <c r="A1228" t="n">
        <v>12524</v>
      </c>
      <c r="B1228" s="17" t="n">
        <v>94</v>
      </c>
      <c r="C1228" s="7" t="n">
        <v>11</v>
      </c>
      <c r="D1228" s="7" t="s">
        <v>146</v>
      </c>
      <c r="E1228" s="7" t="n">
        <v>65534</v>
      </c>
    </row>
    <row r="1229" spans="1:10">
      <c r="A1229" t="s">
        <v>4</v>
      </c>
      <c r="B1229" s="4" t="s">
        <v>5</v>
      </c>
      <c r="C1229" s="4" t="s">
        <v>13</v>
      </c>
      <c r="D1229" s="4" t="s">
        <v>6</v>
      </c>
      <c r="E1229" s="4" t="s">
        <v>10</v>
      </c>
    </row>
    <row r="1230" spans="1:10">
      <c r="A1230" t="n">
        <v>12540</v>
      </c>
      <c r="B1230" s="17" t="n">
        <v>94</v>
      </c>
      <c r="C1230" s="7" t="n">
        <v>0</v>
      </c>
      <c r="D1230" s="7" t="s">
        <v>146</v>
      </c>
      <c r="E1230" s="7" t="n">
        <v>1</v>
      </c>
    </row>
    <row r="1231" spans="1:10">
      <c r="A1231" t="s">
        <v>4</v>
      </c>
      <c r="B1231" s="4" t="s">
        <v>5</v>
      </c>
      <c r="C1231" s="4" t="s">
        <v>13</v>
      </c>
      <c r="D1231" s="4" t="s">
        <v>6</v>
      </c>
      <c r="E1231" s="4" t="s">
        <v>10</v>
      </c>
    </row>
    <row r="1232" spans="1:10">
      <c r="A1232" t="n">
        <v>12556</v>
      </c>
      <c r="B1232" s="17" t="n">
        <v>94</v>
      </c>
      <c r="C1232" s="7" t="n">
        <v>0</v>
      </c>
      <c r="D1232" s="7" t="s">
        <v>146</v>
      </c>
      <c r="E1232" s="7" t="n">
        <v>2</v>
      </c>
    </row>
    <row r="1233" spans="1:21">
      <c r="A1233" t="s">
        <v>4</v>
      </c>
      <c r="B1233" s="4" t="s">
        <v>5</v>
      </c>
      <c r="C1233" s="4" t="s">
        <v>13</v>
      </c>
      <c r="D1233" s="4" t="s">
        <v>6</v>
      </c>
      <c r="E1233" s="4" t="s">
        <v>10</v>
      </c>
    </row>
    <row r="1234" spans="1:21">
      <c r="A1234" t="n">
        <v>12572</v>
      </c>
      <c r="B1234" s="17" t="n">
        <v>94</v>
      </c>
      <c r="C1234" s="7" t="n">
        <v>1</v>
      </c>
      <c r="D1234" s="7" t="s">
        <v>146</v>
      </c>
      <c r="E1234" s="7" t="n">
        <v>4</v>
      </c>
    </row>
    <row r="1235" spans="1:21">
      <c r="A1235" t="s">
        <v>4</v>
      </c>
      <c r="B1235" s="4" t="s">
        <v>5</v>
      </c>
      <c r="C1235" s="4" t="s">
        <v>13</v>
      </c>
      <c r="D1235" s="4" t="s">
        <v>6</v>
      </c>
    </row>
    <row r="1236" spans="1:21">
      <c r="A1236" t="n">
        <v>12588</v>
      </c>
      <c r="B1236" s="17" t="n">
        <v>94</v>
      </c>
      <c r="C1236" s="7" t="n">
        <v>5</v>
      </c>
      <c r="D1236" s="7" t="s">
        <v>146</v>
      </c>
    </row>
    <row r="1237" spans="1:21">
      <c r="A1237" t="s">
        <v>4</v>
      </c>
      <c r="B1237" s="4" t="s">
        <v>5</v>
      </c>
      <c r="C1237" s="4" t="s">
        <v>13</v>
      </c>
      <c r="D1237" s="4" t="s">
        <v>6</v>
      </c>
      <c r="E1237" s="4" t="s">
        <v>10</v>
      </c>
    </row>
    <row r="1238" spans="1:21">
      <c r="A1238" t="n">
        <v>12602</v>
      </c>
      <c r="B1238" s="17" t="n">
        <v>94</v>
      </c>
      <c r="C1238" s="7" t="n">
        <v>0</v>
      </c>
      <c r="D1238" s="7" t="s">
        <v>146</v>
      </c>
      <c r="E1238" s="7" t="n">
        <v>4</v>
      </c>
    </row>
    <row r="1239" spans="1:21">
      <c r="A1239" t="s">
        <v>4</v>
      </c>
      <c r="B1239" s="4" t="s">
        <v>5</v>
      </c>
      <c r="C1239" s="4" t="s">
        <v>13</v>
      </c>
      <c r="D1239" s="4" t="s">
        <v>10</v>
      </c>
      <c r="E1239" s="4" t="s">
        <v>6</v>
      </c>
      <c r="F1239" s="4" t="s">
        <v>6</v>
      </c>
      <c r="G1239" s="4" t="s">
        <v>6</v>
      </c>
      <c r="H1239" s="4" t="s">
        <v>6</v>
      </c>
    </row>
    <row r="1240" spans="1:21">
      <c r="A1240" t="n">
        <v>12618</v>
      </c>
      <c r="B1240" s="33" t="n">
        <v>51</v>
      </c>
      <c r="C1240" s="7" t="n">
        <v>3</v>
      </c>
      <c r="D1240" s="7" t="n">
        <v>65534</v>
      </c>
      <c r="E1240" s="7" t="s">
        <v>134</v>
      </c>
      <c r="F1240" s="7" t="s">
        <v>135</v>
      </c>
      <c r="G1240" s="7" t="s">
        <v>136</v>
      </c>
      <c r="H1240" s="7" t="s">
        <v>137</v>
      </c>
    </row>
    <row r="1241" spans="1:21">
      <c r="A1241" t="s">
        <v>4</v>
      </c>
      <c r="B1241" s="4" t="s">
        <v>5</v>
      </c>
      <c r="C1241" s="4" t="s">
        <v>10</v>
      </c>
      <c r="D1241" s="4" t="s">
        <v>9</v>
      </c>
    </row>
    <row r="1242" spans="1:21">
      <c r="A1242" t="n">
        <v>12631</v>
      </c>
      <c r="B1242" s="49" t="n">
        <v>43</v>
      </c>
      <c r="C1242" s="7" t="n">
        <v>65534</v>
      </c>
      <c r="D1242" s="7" t="n">
        <v>16384</v>
      </c>
    </row>
    <row r="1243" spans="1:21">
      <c r="A1243" t="s">
        <v>4</v>
      </c>
      <c r="B1243" s="4" t="s">
        <v>5</v>
      </c>
      <c r="C1243" s="4" t="s">
        <v>10</v>
      </c>
      <c r="D1243" s="4" t="s">
        <v>13</v>
      </c>
      <c r="E1243" s="4" t="s">
        <v>6</v>
      </c>
      <c r="F1243" s="4" t="s">
        <v>30</v>
      </c>
      <c r="G1243" s="4" t="s">
        <v>30</v>
      </c>
      <c r="H1243" s="4" t="s">
        <v>30</v>
      </c>
    </row>
    <row r="1244" spans="1:21">
      <c r="A1244" t="n">
        <v>12638</v>
      </c>
      <c r="B1244" s="51" t="n">
        <v>48</v>
      </c>
      <c r="C1244" s="7" t="n">
        <v>65534</v>
      </c>
      <c r="D1244" s="7" t="n">
        <v>0</v>
      </c>
      <c r="E1244" s="7" t="s">
        <v>144</v>
      </c>
      <c r="F1244" s="7" t="n">
        <v>-1</v>
      </c>
      <c r="G1244" s="7" t="n">
        <v>1</v>
      </c>
      <c r="H1244" s="7" t="n">
        <v>0</v>
      </c>
    </row>
    <row r="1245" spans="1:21">
      <c r="A1245" t="s">
        <v>4</v>
      </c>
      <c r="B1245" s="4" t="s">
        <v>5</v>
      </c>
      <c r="C1245" s="4" t="s">
        <v>46</v>
      </c>
    </row>
    <row r="1246" spans="1:21">
      <c r="A1246" t="n">
        <v>12671</v>
      </c>
      <c r="B1246" s="22" t="n">
        <v>3</v>
      </c>
      <c r="C1246" s="14" t="n">
        <f t="normal" ca="1">A1250</f>
        <v>0</v>
      </c>
    </row>
    <row r="1247" spans="1:21">
      <c r="A1247" t="s">
        <v>4</v>
      </c>
      <c r="B1247" s="4" t="s">
        <v>5</v>
      </c>
      <c r="C1247" s="4" t="s">
        <v>10</v>
      </c>
      <c r="D1247" s="4" t="s">
        <v>9</v>
      </c>
    </row>
    <row r="1248" spans="1:21">
      <c r="A1248" t="n">
        <v>12676</v>
      </c>
      <c r="B1248" s="49" t="n">
        <v>43</v>
      </c>
      <c r="C1248" s="7" t="n">
        <v>65534</v>
      </c>
      <c r="D1248" s="7" t="n">
        <v>1</v>
      </c>
    </row>
    <row r="1249" spans="1:8">
      <c r="A1249" t="s">
        <v>4</v>
      </c>
      <c r="B1249" s="4" t="s">
        <v>5</v>
      </c>
      <c r="C1249" s="4" t="s">
        <v>46</v>
      </c>
    </row>
    <row r="1250" spans="1:8">
      <c r="A1250" t="n">
        <v>12683</v>
      </c>
      <c r="B1250" s="22" t="n">
        <v>3</v>
      </c>
      <c r="C1250" s="14" t="n">
        <f t="normal" ca="1">A1252</f>
        <v>0</v>
      </c>
    </row>
    <row r="1251" spans="1:8">
      <c r="A1251" t="s">
        <v>4</v>
      </c>
      <c r="B1251" s="4" t="s">
        <v>5</v>
      </c>
    </row>
    <row r="1252" spans="1:8">
      <c r="A1252" t="n">
        <v>12688</v>
      </c>
      <c r="B1252" s="5" t="n">
        <v>1</v>
      </c>
    </row>
    <row r="1253" spans="1:8" s="3" customFormat="1" customHeight="0">
      <c r="A1253" s="3" t="s">
        <v>2</v>
      </c>
      <c r="B1253" s="3" t="s">
        <v>147</v>
      </c>
    </row>
    <row r="1254" spans="1:8">
      <c r="A1254" t="s">
        <v>4</v>
      </c>
      <c r="B1254" s="4" t="s">
        <v>5</v>
      </c>
      <c r="C1254" s="4" t="s">
        <v>13</v>
      </c>
      <c r="D1254" s="4" t="s">
        <v>10</v>
      </c>
      <c r="E1254" s="4" t="s">
        <v>13</v>
      </c>
      <c r="F1254" s="4" t="s">
        <v>13</v>
      </c>
      <c r="G1254" s="4" t="s">
        <v>13</v>
      </c>
      <c r="H1254" s="4" t="s">
        <v>10</v>
      </c>
      <c r="I1254" s="4" t="s">
        <v>46</v>
      </c>
      <c r="J1254" s="4" t="s">
        <v>46</v>
      </c>
    </row>
    <row r="1255" spans="1:8">
      <c r="A1255" t="n">
        <v>12692</v>
      </c>
      <c r="B1255" s="45" t="n">
        <v>6</v>
      </c>
      <c r="C1255" s="7" t="n">
        <v>33</v>
      </c>
      <c r="D1255" s="7" t="n">
        <v>65534</v>
      </c>
      <c r="E1255" s="7" t="n">
        <v>9</v>
      </c>
      <c r="F1255" s="7" t="n">
        <v>1</v>
      </c>
      <c r="G1255" s="7" t="n">
        <v>1</v>
      </c>
      <c r="H1255" s="7" t="n">
        <v>2</v>
      </c>
      <c r="I1255" s="14" t="n">
        <f t="normal" ca="1">A1257</f>
        <v>0</v>
      </c>
      <c r="J1255" s="14" t="n">
        <f t="normal" ca="1">A1291</f>
        <v>0</v>
      </c>
    </row>
    <row r="1256" spans="1:8">
      <c r="A1256" t="s">
        <v>4</v>
      </c>
      <c r="B1256" s="4" t="s">
        <v>5</v>
      </c>
      <c r="C1256" s="4" t="s">
        <v>13</v>
      </c>
      <c r="D1256" s="4" t="s">
        <v>10</v>
      </c>
      <c r="E1256" s="4" t="s">
        <v>13</v>
      </c>
      <c r="F1256" s="4" t="s">
        <v>46</v>
      </c>
    </row>
    <row r="1257" spans="1:8">
      <c r="A1257" t="n">
        <v>12709</v>
      </c>
      <c r="B1257" s="13" t="n">
        <v>5</v>
      </c>
      <c r="C1257" s="7" t="n">
        <v>30</v>
      </c>
      <c r="D1257" s="7" t="n">
        <v>8488</v>
      </c>
      <c r="E1257" s="7" t="n">
        <v>1</v>
      </c>
      <c r="F1257" s="14" t="n">
        <f t="normal" ca="1">A1287</f>
        <v>0</v>
      </c>
    </row>
    <row r="1258" spans="1:8">
      <c r="A1258" t="s">
        <v>4</v>
      </c>
      <c r="B1258" s="4" t="s">
        <v>5</v>
      </c>
      <c r="C1258" s="4" t="s">
        <v>10</v>
      </c>
      <c r="D1258" s="4" t="s">
        <v>30</v>
      </c>
      <c r="E1258" s="4" t="s">
        <v>30</v>
      </c>
      <c r="F1258" s="4" t="s">
        <v>30</v>
      </c>
      <c r="G1258" s="4" t="s">
        <v>30</v>
      </c>
    </row>
    <row r="1259" spans="1:8">
      <c r="A1259" t="n">
        <v>12718</v>
      </c>
      <c r="B1259" s="46" t="n">
        <v>46</v>
      </c>
      <c r="C1259" s="7" t="n">
        <v>65534</v>
      </c>
      <c r="D1259" s="7" t="n">
        <v>13.9499998092651</v>
      </c>
      <c r="E1259" s="7" t="n">
        <v>16</v>
      </c>
      <c r="F1259" s="7" t="n">
        <v>7.82999992370605</v>
      </c>
      <c r="G1259" s="7" t="n">
        <v>180</v>
      </c>
    </row>
    <row r="1260" spans="1:8">
      <c r="A1260" t="s">
        <v>4</v>
      </c>
      <c r="B1260" s="4" t="s">
        <v>5</v>
      </c>
      <c r="C1260" s="4" t="s">
        <v>13</v>
      </c>
      <c r="D1260" s="4" t="s">
        <v>10</v>
      </c>
      <c r="E1260" s="4" t="s">
        <v>13</v>
      </c>
      <c r="F1260" s="4" t="s">
        <v>6</v>
      </c>
      <c r="G1260" s="4" t="s">
        <v>6</v>
      </c>
      <c r="H1260" s="4" t="s">
        <v>6</v>
      </c>
      <c r="I1260" s="4" t="s">
        <v>6</v>
      </c>
      <c r="J1260" s="4" t="s">
        <v>6</v>
      </c>
      <c r="K1260" s="4" t="s">
        <v>6</v>
      </c>
      <c r="L1260" s="4" t="s">
        <v>6</v>
      </c>
      <c r="M1260" s="4" t="s">
        <v>6</v>
      </c>
      <c r="N1260" s="4" t="s">
        <v>6</v>
      </c>
      <c r="O1260" s="4" t="s">
        <v>6</v>
      </c>
      <c r="P1260" s="4" t="s">
        <v>6</v>
      </c>
      <c r="Q1260" s="4" t="s">
        <v>6</v>
      </c>
      <c r="R1260" s="4" t="s">
        <v>6</v>
      </c>
      <c r="S1260" s="4" t="s">
        <v>6</v>
      </c>
      <c r="T1260" s="4" t="s">
        <v>6</v>
      </c>
      <c r="U1260" s="4" t="s">
        <v>6</v>
      </c>
    </row>
    <row r="1261" spans="1:8">
      <c r="A1261" t="n">
        <v>12737</v>
      </c>
      <c r="B1261" s="50" t="n">
        <v>36</v>
      </c>
      <c r="C1261" s="7" t="n">
        <v>8</v>
      </c>
      <c r="D1261" s="7" t="n">
        <v>65534</v>
      </c>
      <c r="E1261" s="7" t="n">
        <v>0</v>
      </c>
      <c r="F1261" s="7" t="s">
        <v>131</v>
      </c>
      <c r="G1261" s="7" t="s">
        <v>12</v>
      </c>
      <c r="H1261" s="7" t="s">
        <v>12</v>
      </c>
      <c r="I1261" s="7" t="s">
        <v>12</v>
      </c>
      <c r="J1261" s="7" t="s">
        <v>12</v>
      </c>
      <c r="K1261" s="7" t="s">
        <v>12</v>
      </c>
      <c r="L1261" s="7" t="s">
        <v>12</v>
      </c>
      <c r="M1261" s="7" t="s">
        <v>12</v>
      </c>
      <c r="N1261" s="7" t="s">
        <v>12</v>
      </c>
      <c r="O1261" s="7" t="s">
        <v>12</v>
      </c>
      <c r="P1261" s="7" t="s">
        <v>12</v>
      </c>
      <c r="Q1261" s="7" t="s">
        <v>12</v>
      </c>
      <c r="R1261" s="7" t="s">
        <v>12</v>
      </c>
      <c r="S1261" s="7" t="s">
        <v>12</v>
      </c>
      <c r="T1261" s="7" t="s">
        <v>12</v>
      </c>
      <c r="U1261" s="7" t="s">
        <v>12</v>
      </c>
    </row>
    <row r="1262" spans="1:8">
      <c r="A1262" t="s">
        <v>4</v>
      </c>
      <c r="B1262" s="4" t="s">
        <v>5</v>
      </c>
      <c r="C1262" s="4" t="s">
        <v>10</v>
      </c>
      <c r="D1262" s="4" t="s">
        <v>13</v>
      </c>
      <c r="E1262" s="4" t="s">
        <v>6</v>
      </c>
      <c r="F1262" s="4" t="s">
        <v>30</v>
      </c>
      <c r="G1262" s="4" t="s">
        <v>30</v>
      </c>
      <c r="H1262" s="4" t="s">
        <v>30</v>
      </c>
    </row>
    <row r="1263" spans="1:8">
      <c r="A1263" t="n">
        <v>12767</v>
      </c>
      <c r="B1263" s="51" t="n">
        <v>48</v>
      </c>
      <c r="C1263" s="7" t="n">
        <v>65534</v>
      </c>
      <c r="D1263" s="7" t="n">
        <v>0</v>
      </c>
      <c r="E1263" s="7" t="s">
        <v>131</v>
      </c>
      <c r="F1263" s="7" t="n">
        <v>0</v>
      </c>
      <c r="G1263" s="7" t="n">
        <v>1</v>
      </c>
      <c r="H1263" s="7" t="n">
        <v>1.40129846432482e-45</v>
      </c>
    </row>
    <row r="1264" spans="1:8">
      <c r="A1264" t="s">
        <v>4</v>
      </c>
      <c r="B1264" s="4" t="s">
        <v>5</v>
      </c>
      <c r="C1264" s="4" t="s">
        <v>10</v>
      </c>
      <c r="D1264" s="4" t="s">
        <v>9</v>
      </c>
    </row>
    <row r="1265" spans="1:21">
      <c r="A1265" t="n">
        <v>12793</v>
      </c>
      <c r="B1265" s="49" t="n">
        <v>43</v>
      </c>
      <c r="C1265" s="7" t="n">
        <v>65534</v>
      </c>
      <c r="D1265" s="7" t="n">
        <v>1088</v>
      </c>
    </row>
    <row r="1266" spans="1:21">
      <c r="A1266" t="s">
        <v>4</v>
      </c>
      <c r="B1266" s="4" t="s">
        <v>5</v>
      </c>
      <c r="C1266" s="4" t="s">
        <v>13</v>
      </c>
      <c r="D1266" s="4" t="s">
        <v>6</v>
      </c>
      <c r="E1266" s="4" t="s">
        <v>10</v>
      </c>
    </row>
    <row r="1267" spans="1:21">
      <c r="A1267" t="n">
        <v>12800</v>
      </c>
      <c r="B1267" s="17" t="n">
        <v>94</v>
      </c>
      <c r="C1267" s="7" t="n">
        <v>11</v>
      </c>
      <c r="D1267" s="7" t="s">
        <v>148</v>
      </c>
      <c r="E1267" s="7" t="n">
        <v>65534</v>
      </c>
    </row>
    <row r="1268" spans="1:21">
      <c r="A1268" t="s">
        <v>4</v>
      </c>
      <c r="B1268" s="4" t="s">
        <v>5</v>
      </c>
      <c r="C1268" s="4" t="s">
        <v>13</v>
      </c>
      <c r="D1268" s="4" t="s">
        <v>6</v>
      </c>
      <c r="E1268" s="4" t="s">
        <v>10</v>
      </c>
    </row>
    <row r="1269" spans="1:21">
      <c r="A1269" t="n">
        <v>12816</v>
      </c>
      <c r="B1269" s="17" t="n">
        <v>94</v>
      </c>
      <c r="C1269" s="7" t="n">
        <v>0</v>
      </c>
      <c r="D1269" s="7" t="s">
        <v>148</v>
      </c>
      <c r="E1269" s="7" t="n">
        <v>1</v>
      </c>
    </row>
    <row r="1270" spans="1:21">
      <c r="A1270" t="s">
        <v>4</v>
      </c>
      <c r="B1270" s="4" t="s">
        <v>5</v>
      </c>
      <c r="C1270" s="4" t="s">
        <v>13</v>
      </c>
      <c r="D1270" s="4" t="s">
        <v>6</v>
      </c>
      <c r="E1270" s="4" t="s">
        <v>10</v>
      </c>
    </row>
    <row r="1271" spans="1:21">
      <c r="A1271" t="n">
        <v>12832</v>
      </c>
      <c r="B1271" s="17" t="n">
        <v>94</v>
      </c>
      <c r="C1271" s="7" t="n">
        <v>0</v>
      </c>
      <c r="D1271" s="7" t="s">
        <v>148</v>
      </c>
      <c r="E1271" s="7" t="n">
        <v>2</v>
      </c>
    </row>
    <row r="1272" spans="1:21">
      <c r="A1272" t="s">
        <v>4</v>
      </c>
      <c r="B1272" s="4" t="s">
        <v>5</v>
      </c>
      <c r="C1272" s="4" t="s">
        <v>13</v>
      </c>
      <c r="D1272" s="4" t="s">
        <v>6</v>
      </c>
      <c r="E1272" s="4" t="s">
        <v>10</v>
      </c>
    </row>
    <row r="1273" spans="1:21">
      <c r="A1273" t="n">
        <v>12848</v>
      </c>
      <c r="B1273" s="17" t="n">
        <v>94</v>
      </c>
      <c r="C1273" s="7" t="n">
        <v>1</v>
      </c>
      <c r="D1273" s="7" t="s">
        <v>148</v>
      </c>
      <c r="E1273" s="7" t="n">
        <v>4</v>
      </c>
    </row>
    <row r="1274" spans="1:21">
      <c r="A1274" t="s">
        <v>4</v>
      </c>
      <c r="B1274" s="4" t="s">
        <v>5</v>
      </c>
      <c r="C1274" s="4" t="s">
        <v>13</v>
      </c>
      <c r="D1274" s="4" t="s">
        <v>6</v>
      </c>
    </row>
    <row r="1275" spans="1:21">
      <c r="A1275" t="n">
        <v>12864</v>
      </c>
      <c r="B1275" s="17" t="n">
        <v>94</v>
      </c>
      <c r="C1275" s="7" t="n">
        <v>5</v>
      </c>
      <c r="D1275" s="7" t="s">
        <v>148</v>
      </c>
    </row>
    <row r="1276" spans="1:21">
      <c r="A1276" t="s">
        <v>4</v>
      </c>
      <c r="B1276" s="4" t="s">
        <v>5</v>
      </c>
      <c r="C1276" s="4" t="s">
        <v>13</v>
      </c>
      <c r="D1276" s="4" t="s">
        <v>6</v>
      </c>
      <c r="E1276" s="4" t="s">
        <v>10</v>
      </c>
    </row>
    <row r="1277" spans="1:21">
      <c r="A1277" t="n">
        <v>12878</v>
      </c>
      <c r="B1277" s="17" t="n">
        <v>94</v>
      </c>
      <c r="C1277" s="7" t="n">
        <v>0</v>
      </c>
      <c r="D1277" s="7" t="s">
        <v>148</v>
      </c>
      <c r="E1277" s="7" t="n">
        <v>4</v>
      </c>
    </row>
    <row r="1278" spans="1:21">
      <c r="A1278" t="s">
        <v>4</v>
      </c>
      <c r="B1278" s="4" t="s">
        <v>5</v>
      </c>
      <c r="C1278" s="4" t="s">
        <v>13</v>
      </c>
      <c r="D1278" s="4" t="s">
        <v>10</v>
      </c>
      <c r="E1278" s="4" t="s">
        <v>6</v>
      </c>
      <c r="F1278" s="4" t="s">
        <v>6</v>
      </c>
      <c r="G1278" s="4" t="s">
        <v>6</v>
      </c>
      <c r="H1278" s="4" t="s">
        <v>6</v>
      </c>
    </row>
    <row r="1279" spans="1:21">
      <c r="A1279" t="n">
        <v>12894</v>
      </c>
      <c r="B1279" s="33" t="n">
        <v>51</v>
      </c>
      <c r="C1279" s="7" t="n">
        <v>3</v>
      </c>
      <c r="D1279" s="7" t="n">
        <v>65534</v>
      </c>
      <c r="E1279" s="7" t="s">
        <v>134</v>
      </c>
      <c r="F1279" s="7" t="s">
        <v>135</v>
      </c>
      <c r="G1279" s="7" t="s">
        <v>136</v>
      </c>
      <c r="H1279" s="7" t="s">
        <v>137</v>
      </c>
    </row>
    <row r="1280" spans="1:21">
      <c r="A1280" t="s">
        <v>4</v>
      </c>
      <c r="B1280" s="4" t="s">
        <v>5</v>
      </c>
      <c r="C1280" s="4" t="s">
        <v>10</v>
      </c>
      <c r="D1280" s="4" t="s">
        <v>9</v>
      </c>
    </row>
    <row r="1281" spans="1:8">
      <c r="A1281" t="n">
        <v>12907</v>
      </c>
      <c r="B1281" s="49" t="n">
        <v>43</v>
      </c>
      <c r="C1281" s="7" t="n">
        <v>65534</v>
      </c>
      <c r="D1281" s="7" t="n">
        <v>16384</v>
      </c>
    </row>
    <row r="1282" spans="1:8">
      <c r="A1282" t="s">
        <v>4</v>
      </c>
      <c r="B1282" s="4" t="s">
        <v>5</v>
      </c>
      <c r="C1282" s="4" t="s">
        <v>10</v>
      </c>
      <c r="D1282" s="4" t="s">
        <v>13</v>
      </c>
      <c r="E1282" s="4" t="s">
        <v>6</v>
      </c>
      <c r="F1282" s="4" t="s">
        <v>30</v>
      </c>
      <c r="G1282" s="4" t="s">
        <v>30</v>
      </c>
      <c r="H1282" s="4" t="s">
        <v>30</v>
      </c>
    </row>
    <row r="1283" spans="1:8">
      <c r="A1283" t="n">
        <v>12914</v>
      </c>
      <c r="B1283" s="51" t="n">
        <v>48</v>
      </c>
      <c r="C1283" s="7" t="n">
        <v>65534</v>
      </c>
      <c r="D1283" s="7" t="n">
        <v>0</v>
      </c>
      <c r="E1283" s="7" t="s">
        <v>144</v>
      </c>
      <c r="F1283" s="7" t="n">
        <v>-1</v>
      </c>
      <c r="G1283" s="7" t="n">
        <v>1</v>
      </c>
      <c r="H1283" s="7" t="n">
        <v>0</v>
      </c>
    </row>
    <row r="1284" spans="1:8">
      <c r="A1284" t="s">
        <v>4</v>
      </c>
      <c r="B1284" s="4" t="s">
        <v>5</v>
      </c>
      <c r="C1284" s="4" t="s">
        <v>46</v>
      </c>
    </row>
    <row r="1285" spans="1:8">
      <c r="A1285" t="n">
        <v>12947</v>
      </c>
      <c r="B1285" s="22" t="n">
        <v>3</v>
      </c>
      <c r="C1285" s="14" t="n">
        <f t="normal" ca="1">A1289</f>
        <v>0</v>
      </c>
    </row>
    <row r="1286" spans="1:8">
      <c r="A1286" t="s">
        <v>4</v>
      </c>
      <c r="B1286" s="4" t="s">
        <v>5</v>
      </c>
      <c r="C1286" s="4" t="s">
        <v>10</v>
      </c>
      <c r="D1286" s="4" t="s">
        <v>9</v>
      </c>
    </row>
    <row r="1287" spans="1:8">
      <c r="A1287" t="n">
        <v>12952</v>
      </c>
      <c r="B1287" s="49" t="n">
        <v>43</v>
      </c>
      <c r="C1287" s="7" t="n">
        <v>65534</v>
      </c>
      <c r="D1287" s="7" t="n">
        <v>1</v>
      </c>
    </row>
    <row r="1288" spans="1:8">
      <c r="A1288" t="s">
        <v>4</v>
      </c>
      <c r="B1288" s="4" t="s">
        <v>5</v>
      </c>
      <c r="C1288" s="4" t="s">
        <v>46</v>
      </c>
    </row>
    <row r="1289" spans="1:8">
      <c r="A1289" t="n">
        <v>12959</v>
      </c>
      <c r="B1289" s="22" t="n">
        <v>3</v>
      </c>
      <c r="C1289" s="14" t="n">
        <f t="normal" ca="1">A1291</f>
        <v>0</v>
      </c>
    </row>
    <row r="1290" spans="1:8">
      <c r="A1290" t="s">
        <v>4</v>
      </c>
      <c r="B1290" s="4" t="s">
        <v>5</v>
      </c>
    </row>
    <row r="1291" spans="1:8">
      <c r="A1291" t="n">
        <v>12964</v>
      </c>
      <c r="B1291" s="5" t="n">
        <v>1</v>
      </c>
    </row>
    <row r="1292" spans="1:8" s="3" customFormat="1" customHeight="0">
      <c r="A1292" s="3" t="s">
        <v>2</v>
      </c>
      <c r="B1292" s="3" t="s">
        <v>149</v>
      </c>
    </row>
    <row r="1293" spans="1:8">
      <c r="A1293" t="s">
        <v>4</v>
      </c>
      <c r="B1293" s="4" t="s">
        <v>5</v>
      </c>
      <c r="C1293" s="4" t="s">
        <v>13</v>
      </c>
      <c r="D1293" s="4" t="s">
        <v>10</v>
      </c>
      <c r="E1293" s="4" t="s">
        <v>13</v>
      </c>
      <c r="F1293" s="4" t="s">
        <v>13</v>
      </c>
      <c r="G1293" s="4" t="s">
        <v>13</v>
      </c>
      <c r="H1293" s="4" t="s">
        <v>10</v>
      </c>
      <c r="I1293" s="4" t="s">
        <v>46</v>
      </c>
      <c r="J1293" s="4" t="s">
        <v>46</v>
      </c>
    </row>
    <row r="1294" spans="1:8">
      <c r="A1294" t="n">
        <v>12968</v>
      </c>
      <c r="B1294" s="45" t="n">
        <v>6</v>
      </c>
      <c r="C1294" s="7" t="n">
        <v>33</v>
      </c>
      <c r="D1294" s="7" t="n">
        <v>65534</v>
      </c>
      <c r="E1294" s="7" t="n">
        <v>9</v>
      </c>
      <c r="F1294" s="7" t="n">
        <v>1</v>
      </c>
      <c r="G1294" s="7" t="n">
        <v>1</v>
      </c>
      <c r="H1294" s="7" t="n">
        <v>2</v>
      </c>
      <c r="I1294" s="14" t="n">
        <f t="normal" ca="1">A1296</f>
        <v>0</v>
      </c>
      <c r="J1294" s="14" t="n">
        <f t="normal" ca="1">A1330</f>
        <v>0</v>
      </c>
    </row>
    <row r="1295" spans="1:8">
      <c r="A1295" t="s">
        <v>4</v>
      </c>
      <c r="B1295" s="4" t="s">
        <v>5</v>
      </c>
      <c r="C1295" s="4" t="s">
        <v>13</v>
      </c>
      <c r="D1295" s="4" t="s">
        <v>10</v>
      </c>
      <c r="E1295" s="4" t="s">
        <v>13</v>
      </c>
      <c r="F1295" s="4" t="s">
        <v>46</v>
      </c>
    </row>
    <row r="1296" spans="1:8">
      <c r="A1296" t="n">
        <v>12985</v>
      </c>
      <c r="B1296" s="13" t="n">
        <v>5</v>
      </c>
      <c r="C1296" s="7" t="n">
        <v>30</v>
      </c>
      <c r="D1296" s="7" t="n">
        <v>8489</v>
      </c>
      <c r="E1296" s="7" t="n">
        <v>1</v>
      </c>
      <c r="F1296" s="14" t="n">
        <f t="normal" ca="1">A1326</f>
        <v>0</v>
      </c>
    </row>
    <row r="1297" spans="1:10">
      <c r="A1297" t="s">
        <v>4</v>
      </c>
      <c r="B1297" s="4" t="s">
        <v>5</v>
      </c>
      <c r="C1297" s="4" t="s">
        <v>10</v>
      </c>
      <c r="D1297" s="4" t="s">
        <v>30</v>
      </c>
      <c r="E1297" s="4" t="s">
        <v>30</v>
      </c>
      <c r="F1297" s="4" t="s">
        <v>30</v>
      </c>
      <c r="G1297" s="4" t="s">
        <v>30</v>
      </c>
    </row>
    <row r="1298" spans="1:10">
      <c r="A1298" t="n">
        <v>12994</v>
      </c>
      <c r="B1298" s="46" t="n">
        <v>46</v>
      </c>
      <c r="C1298" s="7" t="n">
        <v>65534</v>
      </c>
      <c r="D1298" s="7" t="n">
        <v>12.0100002288818</v>
      </c>
      <c r="E1298" s="7" t="n">
        <v>32</v>
      </c>
      <c r="F1298" s="7" t="n">
        <v>7.6100001335144</v>
      </c>
      <c r="G1298" s="7" t="n">
        <v>180</v>
      </c>
    </row>
    <row r="1299" spans="1:10">
      <c r="A1299" t="s">
        <v>4</v>
      </c>
      <c r="B1299" s="4" t="s">
        <v>5</v>
      </c>
      <c r="C1299" s="4" t="s">
        <v>13</v>
      </c>
      <c r="D1299" s="4" t="s">
        <v>10</v>
      </c>
      <c r="E1299" s="4" t="s">
        <v>13</v>
      </c>
      <c r="F1299" s="4" t="s">
        <v>6</v>
      </c>
      <c r="G1299" s="4" t="s">
        <v>6</v>
      </c>
      <c r="H1299" s="4" t="s">
        <v>6</v>
      </c>
      <c r="I1299" s="4" t="s">
        <v>6</v>
      </c>
      <c r="J1299" s="4" t="s">
        <v>6</v>
      </c>
      <c r="K1299" s="4" t="s">
        <v>6</v>
      </c>
      <c r="L1299" s="4" t="s">
        <v>6</v>
      </c>
      <c r="M1299" s="4" t="s">
        <v>6</v>
      </c>
      <c r="N1299" s="4" t="s">
        <v>6</v>
      </c>
      <c r="O1299" s="4" t="s">
        <v>6</v>
      </c>
      <c r="P1299" s="4" t="s">
        <v>6</v>
      </c>
      <c r="Q1299" s="4" t="s">
        <v>6</v>
      </c>
      <c r="R1299" s="4" t="s">
        <v>6</v>
      </c>
      <c r="S1299" s="4" t="s">
        <v>6</v>
      </c>
      <c r="T1299" s="4" t="s">
        <v>6</v>
      </c>
      <c r="U1299" s="4" t="s">
        <v>6</v>
      </c>
    </row>
    <row r="1300" spans="1:10">
      <c r="A1300" t="n">
        <v>13013</v>
      </c>
      <c r="B1300" s="50" t="n">
        <v>36</v>
      </c>
      <c r="C1300" s="7" t="n">
        <v>8</v>
      </c>
      <c r="D1300" s="7" t="n">
        <v>65534</v>
      </c>
      <c r="E1300" s="7" t="n">
        <v>0</v>
      </c>
      <c r="F1300" s="7" t="s">
        <v>131</v>
      </c>
      <c r="G1300" s="7" t="s">
        <v>12</v>
      </c>
      <c r="H1300" s="7" t="s">
        <v>12</v>
      </c>
      <c r="I1300" s="7" t="s">
        <v>12</v>
      </c>
      <c r="J1300" s="7" t="s">
        <v>12</v>
      </c>
      <c r="K1300" s="7" t="s">
        <v>12</v>
      </c>
      <c r="L1300" s="7" t="s">
        <v>12</v>
      </c>
      <c r="M1300" s="7" t="s">
        <v>12</v>
      </c>
      <c r="N1300" s="7" t="s">
        <v>12</v>
      </c>
      <c r="O1300" s="7" t="s">
        <v>12</v>
      </c>
      <c r="P1300" s="7" t="s">
        <v>12</v>
      </c>
      <c r="Q1300" s="7" t="s">
        <v>12</v>
      </c>
      <c r="R1300" s="7" t="s">
        <v>12</v>
      </c>
      <c r="S1300" s="7" t="s">
        <v>12</v>
      </c>
      <c r="T1300" s="7" t="s">
        <v>12</v>
      </c>
      <c r="U1300" s="7" t="s">
        <v>12</v>
      </c>
    </row>
    <row r="1301" spans="1:10">
      <c r="A1301" t="s">
        <v>4</v>
      </c>
      <c r="B1301" s="4" t="s">
        <v>5</v>
      </c>
      <c r="C1301" s="4" t="s">
        <v>10</v>
      </c>
      <c r="D1301" s="4" t="s">
        <v>13</v>
      </c>
      <c r="E1301" s="4" t="s">
        <v>6</v>
      </c>
      <c r="F1301" s="4" t="s">
        <v>30</v>
      </c>
      <c r="G1301" s="4" t="s">
        <v>30</v>
      </c>
      <c r="H1301" s="4" t="s">
        <v>30</v>
      </c>
    </row>
    <row r="1302" spans="1:10">
      <c r="A1302" t="n">
        <v>13043</v>
      </c>
      <c r="B1302" s="51" t="n">
        <v>48</v>
      </c>
      <c r="C1302" s="7" t="n">
        <v>65534</v>
      </c>
      <c r="D1302" s="7" t="n">
        <v>0</v>
      </c>
      <c r="E1302" s="7" t="s">
        <v>131</v>
      </c>
      <c r="F1302" s="7" t="n">
        <v>0</v>
      </c>
      <c r="G1302" s="7" t="n">
        <v>1</v>
      </c>
      <c r="H1302" s="7" t="n">
        <v>1.40129846432482e-45</v>
      </c>
    </row>
    <row r="1303" spans="1:10">
      <c r="A1303" t="s">
        <v>4</v>
      </c>
      <c r="B1303" s="4" t="s">
        <v>5</v>
      </c>
      <c r="C1303" s="4" t="s">
        <v>10</v>
      </c>
      <c r="D1303" s="4" t="s">
        <v>9</v>
      </c>
    </row>
    <row r="1304" spans="1:10">
      <c r="A1304" t="n">
        <v>13069</v>
      </c>
      <c r="B1304" s="49" t="n">
        <v>43</v>
      </c>
      <c r="C1304" s="7" t="n">
        <v>65534</v>
      </c>
      <c r="D1304" s="7" t="n">
        <v>1088</v>
      </c>
    </row>
    <row r="1305" spans="1:10">
      <c r="A1305" t="s">
        <v>4</v>
      </c>
      <c r="B1305" s="4" t="s">
        <v>5</v>
      </c>
      <c r="C1305" s="4" t="s">
        <v>13</v>
      </c>
      <c r="D1305" s="4" t="s">
        <v>6</v>
      </c>
      <c r="E1305" s="4" t="s">
        <v>10</v>
      </c>
    </row>
    <row r="1306" spans="1:10">
      <c r="A1306" t="n">
        <v>13076</v>
      </c>
      <c r="B1306" s="17" t="n">
        <v>94</v>
      </c>
      <c r="C1306" s="7" t="n">
        <v>11</v>
      </c>
      <c r="D1306" s="7" t="s">
        <v>150</v>
      </c>
      <c r="E1306" s="7" t="n">
        <v>65534</v>
      </c>
    </row>
    <row r="1307" spans="1:10">
      <c r="A1307" t="s">
        <v>4</v>
      </c>
      <c r="B1307" s="4" t="s">
        <v>5</v>
      </c>
      <c r="C1307" s="4" t="s">
        <v>13</v>
      </c>
      <c r="D1307" s="4" t="s">
        <v>6</v>
      </c>
      <c r="E1307" s="4" t="s">
        <v>10</v>
      </c>
    </row>
    <row r="1308" spans="1:10">
      <c r="A1308" t="n">
        <v>13092</v>
      </c>
      <c r="B1308" s="17" t="n">
        <v>94</v>
      </c>
      <c r="C1308" s="7" t="n">
        <v>0</v>
      </c>
      <c r="D1308" s="7" t="s">
        <v>150</v>
      </c>
      <c r="E1308" s="7" t="n">
        <v>1</v>
      </c>
    </row>
    <row r="1309" spans="1:10">
      <c r="A1309" t="s">
        <v>4</v>
      </c>
      <c r="B1309" s="4" t="s">
        <v>5</v>
      </c>
      <c r="C1309" s="4" t="s">
        <v>13</v>
      </c>
      <c r="D1309" s="4" t="s">
        <v>6</v>
      </c>
      <c r="E1309" s="4" t="s">
        <v>10</v>
      </c>
    </row>
    <row r="1310" spans="1:10">
      <c r="A1310" t="n">
        <v>13108</v>
      </c>
      <c r="B1310" s="17" t="n">
        <v>94</v>
      </c>
      <c r="C1310" s="7" t="n">
        <v>0</v>
      </c>
      <c r="D1310" s="7" t="s">
        <v>150</v>
      </c>
      <c r="E1310" s="7" t="n">
        <v>2</v>
      </c>
    </row>
    <row r="1311" spans="1:10">
      <c r="A1311" t="s">
        <v>4</v>
      </c>
      <c r="B1311" s="4" t="s">
        <v>5</v>
      </c>
      <c r="C1311" s="4" t="s">
        <v>13</v>
      </c>
      <c r="D1311" s="4" t="s">
        <v>6</v>
      </c>
      <c r="E1311" s="4" t="s">
        <v>10</v>
      </c>
    </row>
    <row r="1312" spans="1:10">
      <c r="A1312" t="n">
        <v>13124</v>
      </c>
      <c r="B1312" s="17" t="n">
        <v>94</v>
      </c>
      <c r="C1312" s="7" t="n">
        <v>1</v>
      </c>
      <c r="D1312" s="7" t="s">
        <v>150</v>
      </c>
      <c r="E1312" s="7" t="n">
        <v>4</v>
      </c>
    </row>
    <row r="1313" spans="1:21">
      <c r="A1313" t="s">
        <v>4</v>
      </c>
      <c r="B1313" s="4" t="s">
        <v>5</v>
      </c>
      <c r="C1313" s="4" t="s">
        <v>13</v>
      </c>
      <c r="D1313" s="4" t="s">
        <v>6</v>
      </c>
    </row>
    <row r="1314" spans="1:21">
      <c r="A1314" t="n">
        <v>13140</v>
      </c>
      <c r="B1314" s="17" t="n">
        <v>94</v>
      </c>
      <c r="C1314" s="7" t="n">
        <v>5</v>
      </c>
      <c r="D1314" s="7" t="s">
        <v>150</v>
      </c>
    </row>
    <row r="1315" spans="1:21">
      <c r="A1315" t="s">
        <v>4</v>
      </c>
      <c r="B1315" s="4" t="s">
        <v>5</v>
      </c>
      <c r="C1315" s="4" t="s">
        <v>13</v>
      </c>
      <c r="D1315" s="4" t="s">
        <v>6</v>
      </c>
      <c r="E1315" s="4" t="s">
        <v>10</v>
      </c>
    </row>
    <row r="1316" spans="1:21">
      <c r="A1316" t="n">
        <v>13154</v>
      </c>
      <c r="B1316" s="17" t="n">
        <v>94</v>
      </c>
      <c r="C1316" s="7" t="n">
        <v>0</v>
      </c>
      <c r="D1316" s="7" t="s">
        <v>150</v>
      </c>
      <c r="E1316" s="7" t="n">
        <v>4</v>
      </c>
    </row>
    <row r="1317" spans="1:21">
      <c r="A1317" t="s">
        <v>4</v>
      </c>
      <c r="B1317" s="4" t="s">
        <v>5</v>
      </c>
      <c r="C1317" s="4" t="s">
        <v>13</v>
      </c>
      <c r="D1317" s="4" t="s">
        <v>10</v>
      </c>
      <c r="E1317" s="4" t="s">
        <v>6</v>
      </c>
      <c r="F1317" s="4" t="s">
        <v>6</v>
      </c>
      <c r="G1317" s="4" t="s">
        <v>6</v>
      </c>
      <c r="H1317" s="4" t="s">
        <v>6</v>
      </c>
    </row>
    <row r="1318" spans="1:21">
      <c r="A1318" t="n">
        <v>13170</v>
      </c>
      <c r="B1318" s="33" t="n">
        <v>51</v>
      </c>
      <c r="C1318" s="7" t="n">
        <v>3</v>
      </c>
      <c r="D1318" s="7" t="n">
        <v>65534</v>
      </c>
      <c r="E1318" s="7" t="s">
        <v>134</v>
      </c>
      <c r="F1318" s="7" t="s">
        <v>135</v>
      </c>
      <c r="G1318" s="7" t="s">
        <v>136</v>
      </c>
      <c r="H1318" s="7" t="s">
        <v>137</v>
      </c>
    </row>
    <row r="1319" spans="1:21">
      <c r="A1319" t="s">
        <v>4</v>
      </c>
      <c r="B1319" s="4" t="s">
        <v>5</v>
      </c>
      <c r="C1319" s="4" t="s">
        <v>10</v>
      </c>
      <c r="D1319" s="4" t="s">
        <v>9</v>
      </c>
    </row>
    <row r="1320" spans="1:21">
      <c r="A1320" t="n">
        <v>13183</v>
      </c>
      <c r="B1320" s="49" t="n">
        <v>43</v>
      </c>
      <c r="C1320" s="7" t="n">
        <v>65534</v>
      </c>
      <c r="D1320" s="7" t="n">
        <v>16384</v>
      </c>
    </row>
    <row r="1321" spans="1:21">
      <c r="A1321" t="s">
        <v>4</v>
      </c>
      <c r="B1321" s="4" t="s">
        <v>5</v>
      </c>
      <c r="C1321" s="4" t="s">
        <v>10</v>
      </c>
      <c r="D1321" s="4" t="s">
        <v>13</v>
      </c>
      <c r="E1321" s="4" t="s">
        <v>6</v>
      </c>
      <c r="F1321" s="4" t="s">
        <v>30</v>
      </c>
      <c r="G1321" s="4" t="s">
        <v>30</v>
      </c>
      <c r="H1321" s="4" t="s">
        <v>30</v>
      </c>
    </row>
    <row r="1322" spans="1:21">
      <c r="A1322" t="n">
        <v>13190</v>
      </c>
      <c r="B1322" s="51" t="n">
        <v>48</v>
      </c>
      <c r="C1322" s="7" t="n">
        <v>65534</v>
      </c>
      <c r="D1322" s="7" t="n">
        <v>0</v>
      </c>
      <c r="E1322" s="7" t="s">
        <v>144</v>
      </c>
      <c r="F1322" s="7" t="n">
        <v>-1</v>
      </c>
      <c r="G1322" s="7" t="n">
        <v>1</v>
      </c>
      <c r="H1322" s="7" t="n">
        <v>0</v>
      </c>
    </row>
    <row r="1323" spans="1:21">
      <c r="A1323" t="s">
        <v>4</v>
      </c>
      <c r="B1323" s="4" t="s">
        <v>5</v>
      </c>
      <c r="C1323" s="4" t="s">
        <v>46</v>
      </c>
    </row>
    <row r="1324" spans="1:21">
      <c r="A1324" t="n">
        <v>13223</v>
      </c>
      <c r="B1324" s="22" t="n">
        <v>3</v>
      </c>
      <c r="C1324" s="14" t="n">
        <f t="normal" ca="1">A1328</f>
        <v>0</v>
      </c>
    </row>
    <row r="1325" spans="1:21">
      <c r="A1325" t="s">
        <v>4</v>
      </c>
      <c r="B1325" s="4" t="s">
        <v>5</v>
      </c>
      <c r="C1325" s="4" t="s">
        <v>10</v>
      </c>
      <c r="D1325" s="4" t="s">
        <v>9</v>
      </c>
    </row>
    <row r="1326" spans="1:21">
      <c r="A1326" t="n">
        <v>13228</v>
      </c>
      <c r="B1326" s="49" t="n">
        <v>43</v>
      </c>
      <c r="C1326" s="7" t="n">
        <v>65534</v>
      </c>
      <c r="D1326" s="7" t="n">
        <v>1</v>
      </c>
    </row>
    <row r="1327" spans="1:21">
      <c r="A1327" t="s">
        <v>4</v>
      </c>
      <c r="B1327" s="4" t="s">
        <v>5</v>
      </c>
      <c r="C1327" s="4" t="s">
        <v>46</v>
      </c>
    </row>
    <row r="1328" spans="1:21">
      <c r="A1328" t="n">
        <v>13235</v>
      </c>
      <c r="B1328" s="22" t="n">
        <v>3</v>
      </c>
      <c r="C1328" s="14" t="n">
        <f t="normal" ca="1">A1330</f>
        <v>0</v>
      </c>
    </row>
    <row r="1329" spans="1:8">
      <c r="A1329" t="s">
        <v>4</v>
      </c>
      <c r="B1329" s="4" t="s">
        <v>5</v>
      </c>
    </row>
    <row r="1330" spans="1:8">
      <c r="A1330" t="n">
        <v>13240</v>
      </c>
      <c r="B1330" s="5" t="n">
        <v>1</v>
      </c>
    </row>
    <row r="1331" spans="1:8" s="3" customFormat="1" customHeight="0">
      <c r="A1331" s="3" t="s">
        <v>2</v>
      </c>
      <c r="B1331" s="3" t="s">
        <v>151</v>
      </c>
    </row>
    <row r="1332" spans="1:8">
      <c r="A1332" t="s">
        <v>4</v>
      </c>
      <c r="B1332" s="4" t="s">
        <v>5</v>
      </c>
      <c r="C1332" s="4" t="s">
        <v>13</v>
      </c>
      <c r="D1332" s="4" t="s">
        <v>10</v>
      </c>
      <c r="E1332" s="4" t="s">
        <v>13</v>
      </c>
      <c r="F1332" s="4" t="s">
        <v>13</v>
      </c>
      <c r="G1332" s="4" t="s">
        <v>13</v>
      </c>
      <c r="H1332" s="4" t="s">
        <v>10</v>
      </c>
      <c r="I1332" s="4" t="s">
        <v>46</v>
      </c>
      <c r="J1332" s="4" t="s">
        <v>46</v>
      </c>
    </row>
    <row r="1333" spans="1:8">
      <c r="A1333" t="n">
        <v>13244</v>
      </c>
      <c r="B1333" s="45" t="n">
        <v>6</v>
      </c>
      <c r="C1333" s="7" t="n">
        <v>33</v>
      </c>
      <c r="D1333" s="7" t="n">
        <v>65534</v>
      </c>
      <c r="E1333" s="7" t="n">
        <v>9</v>
      </c>
      <c r="F1333" s="7" t="n">
        <v>1</v>
      </c>
      <c r="G1333" s="7" t="n">
        <v>1</v>
      </c>
      <c r="H1333" s="7" t="n">
        <v>2</v>
      </c>
      <c r="I1333" s="14" t="n">
        <f t="normal" ca="1">A1335</f>
        <v>0</v>
      </c>
      <c r="J1333" s="14" t="n">
        <f t="normal" ca="1">A1369</f>
        <v>0</v>
      </c>
    </row>
    <row r="1334" spans="1:8">
      <c r="A1334" t="s">
        <v>4</v>
      </c>
      <c r="B1334" s="4" t="s">
        <v>5</v>
      </c>
      <c r="C1334" s="4" t="s">
        <v>13</v>
      </c>
      <c r="D1334" s="4" t="s">
        <v>10</v>
      </c>
      <c r="E1334" s="4" t="s">
        <v>13</v>
      </c>
      <c r="F1334" s="4" t="s">
        <v>46</v>
      </c>
    </row>
    <row r="1335" spans="1:8">
      <c r="A1335" t="n">
        <v>13261</v>
      </c>
      <c r="B1335" s="13" t="n">
        <v>5</v>
      </c>
      <c r="C1335" s="7" t="n">
        <v>30</v>
      </c>
      <c r="D1335" s="7" t="n">
        <v>8489</v>
      </c>
      <c r="E1335" s="7" t="n">
        <v>1</v>
      </c>
      <c r="F1335" s="14" t="n">
        <f t="normal" ca="1">A1365</f>
        <v>0</v>
      </c>
    </row>
    <row r="1336" spans="1:8">
      <c r="A1336" t="s">
        <v>4</v>
      </c>
      <c r="B1336" s="4" t="s">
        <v>5</v>
      </c>
      <c r="C1336" s="4" t="s">
        <v>10</v>
      </c>
      <c r="D1336" s="4" t="s">
        <v>30</v>
      </c>
      <c r="E1336" s="4" t="s">
        <v>30</v>
      </c>
      <c r="F1336" s="4" t="s">
        <v>30</v>
      </c>
      <c r="G1336" s="4" t="s">
        <v>30</v>
      </c>
    </row>
    <row r="1337" spans="1:8">
      <c r="A1337" t="n">
        <v>13270</v>
      </c>
      <c r="B1337" s="46" t="n">
        <v>46</v>
      </c>
      <c r="C1337" s="7" t="n">
        <v>65534</v>
      </c>
      <c r="D1337" s="7" t="n">
        <v>11.1199998855591</v>
      </c>
      <c r="E1337" s="7" t="n">
        <v>32</v>
      </c>
      <c r="F1337" s="7" t="n">
        <v>6.48999977111816</v>
      </c>
      <c r="G1337" s="7" t="n">
        <v>180</v>
      </c>
    </row>
    <row r="1338" spans="1:8">
      <c r="A1338" t="s">
        <v>4</v>
      </c>
      <c r="B1338" s="4" t="s">
        <v>5</v>
      </c>
      <c r="C1338" s="4" t="s">
        <v>13</v>
      </c>
      <c r="D1338" s="4" t="s">
        <v>10</v>
      </c>
      <c r="E1338" s="4" t="s">
        <v>13</v>
      </c>
      <c r="F1338" s="4" t="s">
        <v>6</v>
      </c>
      <c r="G1338" s="4" t="s">
        <v>6</v>
      </c>
      <c r="H1338" s="4" t="s">
        <v>6</v>
      </c>
      <c r="I1338" s="4" t="s">
        <v>6</v>
      </c>
      <c r="J1338" s="4" t="s">
        <v>6</v>
      </c>
      <c r="K1338" s="4" t="s">
        <v>6</v>
      </c>
      <c r="L1338" s="4" t="s">
        <v>6</v>
      </c>
      <c r="M1338" s="4" t="s">
        <v>6</v>
      </c>
      <c r="N1338" s="4" t="s">
        <v>6</v>
      </c>
      <c r="O1338" s="4" t="s">
        <v>6</v>
      </c>
      <c r="P1338" s="4" t="s">
        <v>6</v>
      </c>
      <c r="Q1338" s="4" t="s">
        <v>6</v>
      </c>
      <c r="R1338" s="4" t="s">
        <v>6</v>
      </c>
      <c r="S1338" s="4" t="s">
        <v>6</v>
      </c>
      <c r="T1338" s="4" t="s">
        <v>6</v>
      </c>
      <c r="U1338" s="4" t="s">
        <v>6</v>
      </c>
    </row>
    <row r="1339" spans="1:8">
      <c r="A1339" t="n">
        <v>13289</v>
      </c>
      <c r="B1339" s="50" t="n">
        <v>36</v>
      </c>
      <c r="C1339" s="7" t="n">
        <v>8</v>
      </c>
      <c r="D1339" s="7" t="n">
        <v>65534</v>
      </c>
      <c r="E1339" s="7" t="n">
        <v>0</v>
      </c>
      <c r="F1339" s="7" t="s">
        <v>131</v>
      </c>
      <c r="G1339" s="7" t="s">
        <v>12</v>
      </c>
      <c r="H1339" s="7" t="s">
        <v>12</v>
      </c>
      <c r="I1339" s="7" t="s">
        <v>12</v>
      </c>
      <c r="J1339" s="7" t="s">
        <v>12</v>
      </c>
      <c r="K1339" s="7" t="s">
        <v>12</v>
      </c>
      <c r="L1339" s="7" t="s">
        <v>12</v>
      </c>
      <c r="M1339" s="7" t="s">
        <v>12</v>
      </c>
      <c r="N1339" s="7" t="s">
        <v>12</v>
      </c>
      <c r="O1339" s="7" t="s">
        <v>12</v>
      </c>
      <c r="P1339" s="7" t="s">
        <v>12</v>
      </c>
      <c r="Q1339" s="7" t="s">
        <v>12</v>
      </c>
      <c r="R1339" s="7" t="s">
        <v>12</v>
      </c>
      <c r="S1339" s="7" t="s">
        <v>12</v>
      </c>
      <c r="T1339" s="7" t="s">
        <v>12</v>
      </c>
      <c r="U1339" s="7" t="s">
        <v>12</v>
      </c>
    </row>
    <row r="1340" spans="1:8">
      <c r="A1340" t="s">
        <v>4</v>
      </c>
      <c r="B1340" s="4" t="s">
        <v>5</v>
      </c>
      <c r="C1340" s="4" t="s">
        <v>10</v>
      </c>
      <c r="D1340" s="4" t="s">
        <v>13</v>
      </c>
      <c r="E1340" s="4" t="s">
        <v>6</v>
      </c>
      <c r="F1340" s="4" t="s">
        <v>30</v>
      </c>
      <c r="G1340" s="4" t="s">
        <v>30</v>
      </c>
      <c r="H1340" s="4" t="s">
        <v>30</v>
      </c>
    </row>
    <row r="1341" spans="1:8">
      <c r="A1341" t="n">
        <v>13319</v>
      </c>
      <c r="B1341" s="51" t="n">
        <v>48</v>
      </c>
      <c r="C1341" s="7" t="n">
        <v>65534</v>
      </c>
      <c r="D1341" s="7" t="n">
        <v>0</v>
      </c>
      <c r="E1341" s="7" t="s">
        <v>131</v>
      </c>
      <c r="F1341" s="7" t="n">
        <v>0</v>
      </c>
      <c r="G1341" s="7" t="n">
        <v>1</v>
      </c>
      <c r="H1341" s="7" t="n">
        <v>1.40129846432482e-45</v>
      </c>
    </row>
    <row r="1342" spans="1:8">
      <c r="A1342" t="s">
        <v>4</v>
      </c>
      <c r="B1342" s="4" t="s">
        <v>5</v>
      </c>
      <c r="C1342" s="4" t="s">
        <v>10</v>
      </c>
      <c r="D1342" s="4" t="s">
        <v>9</v>
      </c>
    </row>
    <row r="1343" spans="1:8">
      <c r="A1343" t="n">
        <v>13345</v>
      </c>
      <c r="B1343" s="49" t="n">
        <v>43</v>
      </c>
      <c r="C1343" s="7" t="n">
        <v>65534</v>
      </c>
      <c r="D1343" s="7" t="n">
        <v>1088</v>
      </c>
    </row>
    <row r="1344" spans="1:8">
      <c r="A1344" t="s">
        <v>4</v>
      </c>
      <c r="B1344" s="4" t="s">
        <v>5</v>
      </c>
      <c r="C1344" s="4" t="s">
        <v>13</v>
      </c>
      <c r="D1344" s="4" t="s">
        <v>6</v>
      </c>
      <c r="E1344" s="4" t="s">
        <v>10</v>
      </c>
    </row>
    <row r="1345" spans="1:21">
      <c r="A1345" t="n">
        <v>13352</v>
      </c>
      <c r="B1345" s="17" t="n">
        <v>94</v>
      </c>
      <c r="C1345" s="7" t="n">
        <v>11</v>
      </c>
      <c r="D1345" s="7" t="s">
        <v>152</v>
      </c>
      <c r="E1345" s="7" t="n">
        <v>65534</v>
      </c>
    </row>
    <row r="1346" spans="1:21">
      <c r="A1346" t="s">
        <v>4</v>
      </c>
      <c r="B1346" s="4" t="s">
        <v>5</v>
      </c>
      <c r="C1346" s="4" t="s">
        <v>13</v>
      </c>
      <c r="D1346" s="4" t="s">
        <v>6</v>
      </c>
      <c r="E1346" s="4" t="s">
        <v>10</v>
      </c>
    </row>
    <row r="1347" spans="1:21">
      <c r="A1347" t="n">
        <v>13368</v>
      </c>
      <c r="B1347" s="17" t="n">
        <v>94</v>
      </c>
      <c r="C1347" s="7" t="n">
        <v>0</v>
      </c>
      <c r="D1347" s="7" t="s">
        <v>152</v>
      </c>
      <c r="E1347" s="7" t="n">
        <v>1</v>
      </c>
    </row>
    <row r="1348" spans="1:21">
      <c r="A1348" t="s">
        <v>4</v>
      </c>
      <c r="B1348" s="4" t="s">
        <v>5</v>
      </c>
      <c r="C1348" s="4" t="s">
        <v>13</v>
      </c>
      <c r="D1348" s="4" t="s">
        <v>6</v>
      </c>
      <c r="E1348" s="4" t="s">
        <v>10</v>
      </c>
    </row>
    <row r="1349" spans="1:21">
      <c r="A1349" t="n">
        <v>13384</v>
      </c>
      <c r="B1349" s="17" t="n">
        <v>94</v>
      </c>
      <c r="C1349" s="7" t="n">
        <v>0</v>
      </c>
      <c r="D1349" s="7" t="s">
        <v>152</v>
      </c>
      <c r="E1349" s="7" t="n">
        <v>2</v>
      </c>
    </row>
    <row r="1350" spans="1:21">
      <c r="A1350" t="s">
        <v>4</v>
      </c>
      <c r="B1350" s="4" t="s">
        <v>5</v>
      </c>
      <c r="C1350" s="4" t="s">
        <v>13</v>
      </c>
      <c r="D1350" s="4" t="s">
        <v>6</v>
      </c>
      <c r="E1350" s="4" t="s">
        <v>10</v>
      </c>
    </row>
    <row r="1351" spans="1:21">
      <c r="A1351" t="n">
        <v>13400</v>
      </c>
      <c r="B1351" s="17" t="n">
        <v>94</v>
      </c>
      <c r="C1351" s="7" t="n">
        <v>1</v>
      </c>
      <c r="D1351" s="7" t="s">
        <v>152</v>
      </c>
      <c r="E1351" s="7" t="n">
        <v>4</v>
      </c>
    </row>
    <row r="1352" spans="1:21">
      <c r="A1352" t="s">
        <v>4</v>
      </c>
      <c r="B1352" s="4" t="s">
        <v>5</v>
      </c>
      <c r="C1352" s="4" t="s">
        <v>13</v>
      </c>
      <c r="D1352" s="4" t="s">
        <v>6</v>
      </c>
    </row>
    <row r="1353" spans="1:21">
      <c r="A1353" t="n">
        <v>13416</v>
      </c>
      <c r="B1353" s="17" t="n">
        <v>94</v>
      </c>
      <c r="C1353" s="7" t="n">
        <v>5</v>
      </c>
      <c r="D1353" s="7" t="s">
        <v>152</v>
      </c>
    </row>
    <row r="1354" spans="1:21">
      <c r="A1354" t="s">
        <v>4</v>
      </c>
      <c r="B1354" s="4" t="s">
        <v>5</v>
      </c>
      <c r="C1354" s="4" t="s">
        <v>13</v>
      </c>
      <c r="D1354" s="4" t="s">
        <v>6</v>
      </c>
      <c r="E1354" s="4" t="s">
        <v>10</v>
      </c>
    </row>
    <row r="1355" spans="1:21">
      <c r="A1355" t="n">
        <v>13430</v>
      </c>
      <c r="B1355" s="17" t="n">
        <v>94</v>
      </c>
      <c r="C1355" s="7" t="n">
        <v>0</v>
      </c>
      <c r="D1355" s="7" t="s">
        <v>152</v>
      </c>
      <c r="E1355" s="7" t="n">
        <v>4</v>
      </c>
    </row>
    <row r="1356" spans="1:21">
      <c r="A1356" t="s">
        <v>4</v>
      </c>
      <c r="B1356" s="4" t="s">
        <v>5</v>
      </c>
      <c r="C1356" s="4" t="s">
        <v>13</v>
      </c>
      <c r="D1356" s="4" t="s">
        <v>10</v>
      </c>
      <c r="E1356" s="4" t="s">
        <v>6</v>
      </c>
      <c r="F1356" s="4" t="s">
        <v>6</v>
      </c>
      <c r="G1356" s="4" t="s">
        <v>6</v>
      </c>
      <c r="H1356" s="4" t="s">
        <v>6</v>
      </c>
    </row>
    <row r="1357" spans="1:21">
      <c r="A1357" t="n">
        <v>13446</v>
      </c>
      <c r="B1357" s="33" t="n">
        <v>51</v>
      </c>
      <c r="C1357" s="7" t="n">
        <v>3</v>
      </c>
      <c r="D1357" s="7" t="n">
        <v>65534</v>
      </c>
      <c r="E1357" s="7" t="s">
        <v>134</v>
      </c>
      <c r="F1357" s="7" t="s">
        <v>135</v>
      </c>
      <c r="G1357" s="7" t="s">
        <v>136</v>
      </c>
      <c r="H1357" s="7" t="s">
        <v>137</v>
      </c>
    </row>
    <row r="1358" spans="1:21">
      <c r="A1358" t="s">
        <v>4</v>
      </c>
      <c r="B1358" s="4" t="s">
        <v>5</v>
      </c>
      <c r="C1358" s="4" t="s">
        <v>10</v>
      </c>
      <c r="D1358" s="4" t="s">
        <v>9</v>
      </c>
    </row>
    <row r="1359" spans="1:21">
      <c r="A1359" t="n">
        <v>13459</v>
      </c>
      <c r="B1359" s="49" t="n">
        <v>43</v>
      </c>
      <c r="C1359" s="7" t="n">
        <v>65534</v>
      </c>
      <c r="D1359" s="7" t="n">
        <v>16384</v>
      </c>
    </row>
    <row r="1360" spans="1:21">
      <c r="A1360" t="s">
        <v>4</v>
      </c>
      <c r="B1360" s="4" t="s">
        <v>5</v>
      </c>
      <c r="C1360" s="4" t="s">
        <v>10</v>
      </c>
      <c r="D1360" s="4" t="s">
        <v>13</v>
      </c>
      <c r="E1360" s="4" t="s">
        <v>6</v>
      </c>
      <c r="F1360" s="4" t="s">
        <v>30</v>
      </c>
      <c r="G1360" s="4" t="s">
        <v>30</v>
      </c>
      <c r="H1360" s="4" t="s">
        <v>30</v>
      </c>
    </row>
    <row r="1361" spans="1:8">
      <c r="A1361" t="n">
        <v>13466</v>
      </c>
      <c r="B1361" s="51" t="n">
        <v>48</v>
      </c>
      <c r="C1361" s="7" t="n">
        <v>65534</v>
      </c>
      <c r="D1361" s="7" t="n">
        <v>0</v>
      </c>
      <c r="E1361" s="7" t="s">
        <v>144</v>
      </c>
      <c r="F1361" s="7" t="n">
        <v>-1</v>
      </c>
      <c r="G1361" s="7" t="n">
        <v>1</v>
      </c>
      <c r="H1361" s="7" t="n">
        <v>0</v>
      </c>
    </row>
    <row r="1362" spans="1:8">
      <c r="A1362" t="s">
        <v>4</v>
      </c>
      <c r="B1362" s="4" t="s">
        <v>5</v>
      </c>
      <c r="C1362" s="4" t="s">
        <v>46</v>
      </c>
    </row>
    <row r="1363" spans="1:8">
      <c r="A1363" t="n">
        <v>13499</v>
      </c>
      <c r="B1363" s="22" t="n">
        <v>3</v>
      </c>
      <c r="C1363" s="14" t="n">
        <f t="normal" ca="1">A1367</f>
        <v>0</v>
      </c>
    </row>
    <row r="1364" spans="1:8">
      <c r="A1364" t="s">
        <v>4</v>
      </c>
      <c r="B1364" s="4" t="s">
        <v>5</v>
      </c>
      <c r="C1364" s="4" t="s">
        <v>10</v>
      </c>
      <c r="D1364" s="4" t="s">
        <v>9</v>
      </c>
    </row>
    <row r="1365" spans="1:8">
      <c r="A1365" t="n">
        <v>13504</v>
      </c>
      <c r="B1365" s="49" t="n">
        <v>43</v>
      </c>
      <c r="C1365" s="7" t="n">
        <v>65534</v>
      </c>
      <c r="D1365" s="7" t="n">
        <v>1</v>
      </c>
    </row>
    <row r="1366" spans="1:8">
      <c r="A1366" t="s">
        <v>4</v>
      </c>
      <c r="B1366" s="4" t="s">
        <v>5</v>
      </c>
      <c r="C1366" s="4" t="s">
        <v>46</v>
      </c>
    </row>
    <row r="1367" spans="1:8">
      <c r="A1367" t="n">
        <v>13511</v>
      </c>
      <c r="B1367" s="22" t="n">
        <v>3</v>
      </c>
      <c r="C1367" s="14" t="n">
        <f t="normal" ca="1">A1369</f>
        <v>0</v>
      </c>
    </row>
    <row r="1368" spans="1:8">
      <c r="A1368" t="s">
        <v>4</v>
      </c>
      <c r="B1368" s="4" t="s">
        <v>5</v>
      </c>
    </row>
    <row r="1369" spans="1:8">
      <c r="A1369" t="n">
        <v>13516</v>
      </c>
      <c r="B1369" s="5" t="n">
        <v>1</v>
      </c>
    </row>
    <row r="1370" spans="1:8" s="3" customFormat="1" customHeight="0">
      <c r="A1370" s="3" t="s">
        <v>2</v>
      </c>
      <c r="B1370" s="3" t="s">
        <v>153</v>
      </c>
    </row>
    <row r="1371" spans="1:8">
      <c r="A1371" t="s">
        <v>4</v>
      </c>
      <c r="B1371" s="4" t="s">
        <v>5</v>
      </c>
      <c r="C1371" s="4" t="s">
        <v>13</v>
      </c>
      <c r="D1371" s="4" t="s">
        <v>10</v>
      </c>
      <c r="E1371" s="4" t="s">
        <v>13</v>
      </c>
      <c r="F1371" s="4" t="s">
        <v>13</v>
      </c>
      <c r="G1371" s="4" t="s">
        <v>13</v>
      </c>
      <c r="H1371" s="4" t="s">
        <v>10</v>
      </c>
      <c r="I1371" s="4" t="s">
        <v>46</v>
      </c>
      <c r="J1371" s="4" t="s">
        <v>46</v>
      </c>
    </row>
    <row r="1372" spans="1:8">
      <c r="A1372" t="n">
        <v>13520</v>
      </c>
      <c r="B1372" s="45" t="n">
        <v>6</v>
      </c>
      <c r="C1372" s="7" t="n">
        <v>33</v>
      </c>
      <c r="D1372" s="7" t="n">
        <v>65534</v>
      </c>
      <c r="E1372" s="7" t="n">
        <v>9</v>
      </c>
      <c r="F1372" s="7" t="n">
        <v>1</v>
      </c>
      <c r="G1372" s="7" t="n">
        <v>1</v>
      </c>
      <c r="H1372" s="7" t="n">
        <v>2</v>
      </c>
      <c r="I1372" s="14" t="n">
        <f t="normal" ca="1">A1374</f>
        <v>0</v>
      </c>
      <c r="J1372" s="14" t="n">
        <f t="normal" ca="1">A1408</f>
        <v>0</v>
      </c>
    </row>
    <row r="1373" spans="1:8">
      <c r="A1373" t="s">
        <v>4</v>
      </c>
      <c r="B1373" s="4" t="s">
        <v>5</v>
      </c>
      <c r="C1373" s="4" t="s">
        <v>13</v>
      </c>
      <c r="D1373" s="4" t="s">
        <v>10</v>
      </c>
      <c r="E1373" s="4" t="s">
        <v>13</v>
      </c>
      <c r="F1373" s="4" t="s">
        <v>46</v>
      </c>
    </row>
    <row r="1374" spans="1:8">
      <c r="A1374" t="n">
        <v>13537</v>
      </c>
      <c r="B1374" s="13" t="n">
        <v>5</v>
      </c>
      <c r="C1374" s="7" t="n">
        <v>30</v>
      </c>
      <c r="D1374" s="7" t="n">
        <v>8489</v>
      </c>
      <c r="E1374" s="7" t="n">
        <v>1</v>
      </c>
      <c r="F1374" s="14" t="n">
        <f t="normal" ca="1">A1404</f>
        <v>0</v>
      </c>
    </row>
    <row r="1375" spans="1:8">
      <c r="A1375" t="s">
        <v>4</v>
      </c>
      <c r="B1375" s="4" t="s">
        <v>5</v>
      </c>
      <c r="C1375" s="4" t="s">
        <v>10</v>
      </c>
      <c r="D1375" s="4" t="s">
        <v>30</v>
      </c>
      <c r="E1375" s="4" t="s">
        <v>30</v>
      </c>
      <c r="F1375" s="4" t="s">
        <v>30</v>
      </c>
      <c r="G1375" s="4" t="s">
        <v>30</v>
      </c>
    </row>
    <row r="1376" spans="1:8">
      <c r="A1376" t="n">
        <v>13546</v>
      </c>
      <c r="B1376" s="46" t="n">
        <v>46</v>
      </c>
      <c r="C1376" s="7" t="n">
        <v>65534</v>
      </c>
      <c r="D1376" s="7" t="n">
        <v>12.0299997329712</v>
      </c>
      <c r="E1376" s="7" t="n">
        <v>32</v>
      </c>
      <c r="F1376" s="7" t="n">
        <v>-7.80999994277954</v>
      </c>
      <c r="G1376" s="7" t="n">
        <v>0</v>
      </c>
    </row>
    <row r="1377" spans="1:10">
      <c r="A1377" t="s">
        <v>4</v>
      </c>
      <c r="B1377" s="4" t="s">
        <v>5</v>
      </c>
      <c r="C1377" s="4" t="s">
        <v>13</v>
      </c>
      <c r="D1377" s="4" t="s">
        <v>10</v>
      </c>
      <c r="E1377" s="4" t="s">
        <v>13</v>
      </c>
      <c r="F1377" s="4" t="s">
        <v>6</v>
      </c>
      <c r="G1377" s="4" t="s">
        <v>6</v>
      </c>
      <c r="H1377" s="4" t="s">
        <v>6</v>
      </c>
      <c r="I1377" s="4" t="s">
        <v>6</v>
      </c>
      <c r="J1377" s="4" t="s">
        <v>6</v>
      </c>
      <c r="K1377" s="4" t="s">
        <v>6</v>
      </c>
      <c r="L1377" s="4" t="s">
        <v>6</v>
      </c>
      <c r="M1377" s="4" t="s">
        <v>6</v>
      </c>
      <c r="N1377" s="4" t="s">
        <v>6</v>
      </c>
      <c r="O1377" s="4" t="s">
        <v>6</v>
      </c>
      <c r="P1377" s="4" t="s">
        <v>6</v>
      </c>
      <c r="Q1377" s="4" t="s">
        <v>6</v>
      </c>
      <c r="R1377" s="4" t="s">
        <v>6</v>
      </c>
      <c r="S1377" s="4" t="s">
        <v>6</v>
      </c>
      <c r="T1377" s="4" t="s">
        <v>6</v>
      </c>
      <c r="U1377" s="4" t="s">
        <v>6</v>
      </c>
    </row>
    <row r="1378" spans="1:10">
      <c r="A1378" t="n">
        <v>13565</v>
      </c>
      <c r="B1378" s="50" t="n">
        <v>36</v>
      </c>
      <c r="C1378" s="7" t="n">
        <v>8</v>
      </c>
      <c r="D1378" s="7" t="n">
        <v>65534</v>
      </c>
      <c r="E1378" s="7" t="n">
        <v>0</v>
      </c>
      <c r="F1378" s="7" t="s">
        <v>131</v>
      </c>
      <c r="G1378" s="7" t="s">
        <v>12</v>
      </c>
      <c r="H1378" s="7" t="s">
        <v>12</v>
      </c>
      <c r="I1378" s="7" t="s">
        <v>12</v>
      </c>
      <c r="J1378" s="7" t="s">
        <v>12</v>
      </c>
      <c r="K1378" s="7" t="s">
        <v>12</v>
      </c>
      <c r="L1378" s="7" t="s">
        <v>12</v>
      </c>
      <c r="M1378" s="7" t="s">
        <v>12</v>
      </c>
      <c r="N1378" s="7" t="s">
        <v>12</v>
      </c>
      <c r="O1378" s="7" t="s">
        <v>12</v>
      </c>
      <c r="P1378" s="7" t="s">
        <v>12</v>
      </c>
      <c r="Q1378" s="7" t="s">
        <v>12</v>
      </c>
      <c r="R1378" s="7" t="s">
        <v>12</v>
      </c>
      <c r="S1378" s="7" t="s">
        <v>12</v>
      </c>
      <c r="T1378" s="7" t="s">
        <v>12</v>
      </c>
      <c r="U1378" s="7" t="s">
        <v>12</v>
      </c>
    </row>
    <row r="1379" spans="1:10">
      <c r="A1379" t="s">
        <v>4</v>
      </c>
      <c r="B1379" s="4" t="s">
        <v>5</v>
      </c>
      <c r="C1379" s="4" t="s">
        <v>10</v>
      </c>
      <c r="D1379" s="4" t="s">
        <v>13</v>
      </c>
      <c r="E1379" s="4" t="s">
        <v>6</v>
      </c>
      <c r="F1379" s="4" t="s">
        <v>30</v>
      </c>
      <c r="G1379" s="4" t="s">
        <v>30</v>
      </c>
      <c r="H1379" s="4" t="s">
        <v>30</v>
      </c>
    </row>
    <row r="1380" spans="1:10">
      <c r="A1380" t="n">
        <v>13595</v>
      </c>
      <c r="B1380" s="51" t="n">
        <v>48</v>
      </c>
      <c r="C1380" s="7" t="n">
        <v>65534</v>
      </c>
      <c r="D1380" s="7" t="n">
        <v>0</v>
      </c>
      <c r="E1380" s="7" t="s">
        <v>131</v>
      </c>
      <c r="F1380" s="7" t="n">
        <v>0</v>
      </c>
      <c r="G1380" s="7" t="n">
        <v>1</v>
      </c>
      <c r="H1380" s="7" t="n">
        <v>1.40129846432482e-45</v>
      </c>
    </row>
    <row r="1381" spans="1:10">
      <c r="A1381" t="s">
        <v>4</v>
      </c>
      <c r="B1381" s="4" t="s">
        <v>5</v>
      </c>
      <c r="C1381" s="4" t="s">
        <v>10</v>
      </c>
      <c r="D1381" s="4" t="s">
        <v>9</v>
      </c>
    </row>
    <row r="1382" spans="1:10">
      <c r="A1382" t="n">
        <v>13621</v>
      </c>
      <c r="B1382" s="49" t="n">
        <v>43</v>
      </c>
      <c r="C1382" s="7" t="n">
        <v>65534</v>
      </c>
      <c r="D1382" s="7" t="n">
        <v>1088</v>
      </c>
    </row>
    <row r="1383" spans="1:10">
      <c r="A1383" t="s">
        <v>4</v>
      </c>
      <c r="B1383" s="4" t="s">
        <v>5</v>
      </c>
      <c r="C1383" s="4" t="s">
        <v>13</v>
      </c>
      <c r="D1383" s="4" t="s">
        <v>6</v>
      </c>
      <c r="E1383" s="4" t="s">
        <v>10</v>
      </c>
    </row>
    <row r="1384" spans="1:10">
      <c r="A1384" t="n">
        <v>13628</v>
      </c>
      <c r="B1384" s="17" t="n">
        <v>94</v>
      </c>
      <c r="C1384" s="7" t="n">
        <v>11</v>
      </c>
      <c r="D1384" s="7" t="s">
        <v>154</v>
      </c>
      <c r="E1384" s="7" t="n">
        <v>65534</v>
      </c>
    </row>
    <row r="1385" spans="1:10">
      <c r="A1385" t="s">
        <v>4</v>
      </c>
      <c r="B1385" s="4" t="s">
        <v>5</v>
      </c>
      <c r="C1385" s="4" t="s">
        <v>13</v>
      </c>
      <c r="D1385" s="4" t="s">
        <v>6</v>
      </c>
      <c r="E1385" s="4" t="s">
        <v>10</v>
      </c>
    </row>
    <row r="1386" spans="1:10">
      <c r="A1386" t="n">
        <v>13644</v>
      </c>
      <c r="B1386" s="17" t="n">
        <v>94</v>
      </c>
      <c r="C1386" s="7" t="n">
        <v>0</v>
      </c>
      <c r="D1386" s="7" t="s">
        <v>154</v>
      </c>
      <c r="E1386" s="7" t="n">
        <v>1</v>
      </c>
    </row>
    <row r="1387" spans="1:10">
      <c r="A1387" t="s">
        <v>4</v>
      </c>
      <c r="B1387" s="4" t="s">
        <v>5</v>
      </c>
      <c r="C1387" s="4" t="s">
        <v>13</v>
      </c>
      <c r="D1387" s="4" t="s">
        <v>6</v>
      </c>
      <c r="E1387" s="4" t="s">
        <v>10</v>
      </c>
    </row>
    <row r="1388" spans="1:10">
      <c r="A1388" t="n">
        <v>13660</v>
      </c>
      <c r="B1388" s="17" t="n">
        <v>94</v>
      </c>
      <c r="C1388" s="7" t="n">
        <v>0</v>
      </c>
      <c r="D1388" s="7" t="s">
        <v>154</v>
      </c>
      <c r="E1388" s="7" t="n">
        <v>2</v>
      </c>
    </row>
    <row r="1389" spans="1:10">
      <c r="A1389" t="s">
        <v>4</v>
      </c>
      <c r="B1389" s="4" t="s">
        <v>5</v>
      </c>
      <c r="C1389" s="4" t="s">
        <v>13</v>
      </c>
      <c r="D1389" s="4" t="s">
        <v>6</v>
      </c>
      <c r="E1389" s="4" t="s">
        <v>10</v>
      </c>
    </row>
    <row r="1390" spans="1:10">
      <c r="A1390" t="n">
        <v>13676</v>
      </c>
      <c r="B1390" s="17" t="n">
        <v>94</v>
      </c>
      <c r="C1390" s="7" t="n">
        <v>1</v>
      </c>
      <c r="D1390" s="7" t="s">
        <v>154</v>
      </c>
      <c r="E1390" s="7" t="n">
        <v>4</v>
      </c>
    </row>
    <row r="1391" spans="1:10">
      <c r="A1391" t="s">
        <v>4</v>
      </c>
      <c r="B1391" s="4" t="s">
        <v>5</v>
      </c>
      <c r="C1391" s="4" t="s">
        <v>13</v>
      </c>
      <c r="D1391" s="4" t="s">
        <v>6</v>
      </c>
    </row>
    <row r="1392" spans="1:10">
      <c r="A1392" t="n">
        <v>13692</v>
      </c>
      <c r="B1392" s="17" t="n">
        <v>94</v>
      </c>
      <c r="C1392" s="7" t="n">
        <v>5</v>
      </c>
      <c r="D1392" s="7" t="s">
        <v>154</v>
      </c>
    </row>
    <row r="1393" spans="1:21">
      <c r="A1393" t="s">
        <v>4</v>
      </c>
      <c r="B1393" s="4" t="s">
        <v>5</v>
      </c>
      <c r="C1393" s="4" t="s">
        <v>13</v>
      </c>
      <c r="D1393" s="4" t="s">
        <v>6</v>
      </c>
      <c r="E1393" s="4" t="s">
        <v>10</v>
      </c>
    </row>
    <row r="1394" spans="1:21">
      <c r="A1394" t="n">
        <v>13706</v>
      </c>
      <c r="B1394" s="17" t="n">
        <v>94</v>
      </c>
      <c r="C1394" s="7" t="n">
        <v>0</v>
      </c>
      <c r="D1394" s="7" t="s">
        <v>154</v>
      </c>
      <c r="E1394" s="7" t="n">
        <v>4</v>
      </c>
    </row>
    <row r="1395" spans="1:21">
      <c r="A1395" t="s">
        <v>4</v>
      </c>
      <c r="B1395" s="4" t="s">
        <v>5</v>
      </c>
      <c r="C1395" s="4" t="s">
        <v>13</v>
      </c>
      <c r="D1395" s="4" t="s">
        <v>10</v>
      </c>
      <c r="E1395" s="4" t="s">
        <v>6</v>
      </c>
      <c r="F1395" s="4" t="s">
        <v>6</v>
      </c>
      <c r="G1395" s="4" t="s">
        <v>6</v>
      </c>
      <c r="H1395" s="4" t="s">
        <v>6</v>
      </c>
    </row>
    <row r="1396" spans="1:21">
      <c r="A1396" t="n">
        <v>13722</v>
      </c>
      <c r="B1396" s="33" t="n">
        <v>51</v>
      </c>
      <c r="C1396" s="7" t="n">
        <v>3</v>
      </c>
      <c r="D1396" s="7" t="n">
        <v>65534</v>
      </c>
      <c r="E1396" s="7" t="s">
        <v>134</v>
      </c>
      <c r="F1396" s="7" t="s">
        <v>135</v>
      </c>
      <c r="G1396" s="7" t="s">
        <v>136</v>
      </c>
      <c r="H1396" s="7" t="s">
        <v>137</v>
      </c>
    </row>
    <row r="1397" spans="1:21">
      <c r="A1397" t="s">
        <v>4</v>
      </c>
      <c r="B1397" s="4" t="s">
        <v>5</v>
      </c>
      <c r="C1397" s="4" t="s">
        <v>10</v>
      </c>
      <c r="D1397" s="4" t="s">
        <v>9</v>
      </c>
    </row>
    <row r="1398" spans="1:21">
      <c r="A1398" t="n">
        <v>13735</v>
      </c>
      <c r="B1398" s="49" t="n">
        <v>43</v>
      </c>
      <c r="C1398" s="7" t="n">
        <v>65534</v>
      </c>
      <c r="D1398" s="7" t="n">
        <v>16384</v>
      </c>
    </row>
    <row r="1399" spans="1:21">
      <c r="A1399" t="s">
        <v>4</v>
      </c>
      <c r="B1399" s="4" t="s">
        <v>5</v>
      </c>
      <c r="C1399" s="4" t="s">
        <v>10</v>
      </c>
      <c r="D1399" s="4" t="s">
        <v>13</v>
      </c>
      <c r="E1399" s="4" t="s">
        <v>6</v>
      </c>
      <c r="F1399" s="4" t="s">
        <v>30</v>
      </c>
      <c r="G1399" s="4" t="s">
        <v>30</v>
      </c>
      <c r="H1399" s="4" t="s">
        <v>30</v>
      </c>
    </row>
    <row r="1400" spans="1:21">
      <c r="A1400" t="n">
        <v>13742</v>
      </c>
      <c r="B1400" s="51" t="n">
        <v>48</v>
      </c>
      <c r="C1400" s="7" t="n">
        <v>65534</v>
      </c>
      <c r="D1400" s="7" t="n">
        <v>0</v>
      </c>
      <c r="E1400" s="7" t="s">
        <v>144</v>
      </c>
      <c r="F1400" s="7" t="n">
        <v>-1</v>
      </c>
      <c r="G1400" s="7" t="n">
        <v>1</v>
      </c>
      <c r="H1400" s="7" t="n">
        <v>0</v>
      </c>
    </row>
    <row r="1401" spans="1:21">
      <c r="A1401" t="s">
        <v>4</v>
      </c>
      <c r="B1401" s="4" t="s">
        <v>5</v>
      </c>
      <c r="C1401" s="4" t="s">
        <v>46</v>
      </c>
    </row>
    <row r="1402" spans="1:21">
      <c r="A1402" t="n">
        <v>13775</v>
      </c>
      <c r="B1402" s="22" t="n">
        <v>3</v>
      </c>
      <c r="C1402" s="14" t="n">
        <f t="normal" ca="1">A1406</f>
        <v>0</v>
      </c>
    </row>
    <row r="1403" spans="1:21">
      <c r="A1403" t="s">
        <v>4</v>
      </c>
      <c r="B1403" s="4" t="s">
        <v>5</v>
      </c>
      <c r="C1403" s="4" t="s">
        <v>10</v>
      </c>
      <c r="D1403" s="4" t="s">
        <v>9</v>
      </c>
    </row>
    <row r="1404" spans="1:21">
      <c r="A1404" t="n">
        <v>13780</v>
      </c>
      <c r="B1404" s="49" t="n">
        <v>43</v>
      </c>
      <c r="C1404" s="7" t="n">
        <v>65534</v>
      </c>
      <c r="D1404" s="7" t="n">
        <v>1</v>
      </c>
    </row>
    <row r="1405" spans="1:21">
      <c r="A1405" t="s">
        <v>4</v>
      </c>
      <c r="B1405" s="4" t="s">
        <v>5</v>
      </c>
      <c r="C1405" s="4" t="s">
        <v>46</v>
      </c>
    </row>
    <row r="1406" spans="1:21">
      <c r="A1406" t="n">
        <v>13787</v>
      </c>
      <c r="B1406" s="22" t="n">
        <v>3</v>
      </c>
      <c r="C1406" s="14" t="n">
        <f t="normal" ca="1">A1408</f>
        <v>0</v>
      </c>
    </row>
    <row r="1407" spans="1:21">
      <c r="A1407" t="s">
        <v>4</v>
      </c>
      <c r="B1407" s="4" t="s">
        <v>5</v>
      </c>
    </row>
    <row r="1408" spans="1:21">
      <c r="A1408" t="n">
        <v>13792</v>
      </c>
      <c r="B1408" s="5" t="n">
        <v>1</v>
      </c>
    </row>
    <row r="1409" spans="1:8" s="3" customFormat="1" customHeight="0">
      <c r="A1409" s="3" t="s">
        <v>2</v>
      </c>
      <c r="B1409" s="3" t="s">
        <v>155</v>
      </c>
    </row>
    <row r="1410" spans="1:8">
      <c r="A1410" t="s">
        <v>4</v>
      </c>
      <c r="B1410" s="4" t="s">
        <v>5</v>
      </c>
      <c r="C1410" s="4" t="s">
        <v>13</v>
      </c>
      <c r="D1410" s="4" t="s">
        <v>10</v>
      </c>
      <c r="E1410" s="4" t="s">
        <v>13</v>
      </c>
      <c r="F1410" s="4" t="s">
        <v>13</v>
      </c>
      <c r="G1410" s="4" t="s">
        <v>13</v>
      </c>
      <c r="H1410" s="4" t="s">
        <v>10</v>
      </c>
      <c r="I1410" s="4" t="s">
        <v>46</v>
      </c>
      <c r="J1410" s="4" t="s">
        <v>46</v>
      </c>
    </row>
    <row r="1411" spans="1:8">
      <c r="A1411" t="n">
        <v>13796</v>
      </c>
      <c r="B1411" s="45" t="n">
        <v>6</v>
      </c>
      <c r="C1411" s="7" t="n">
        <v>33</v>
      </c>
      <c r="D1411" s="7" t="n">
        <v>65534</v>
      </c>
      <c r="E1411" s="7" t="n">
        <v>9</v>
      </c>
      <c r="F1411" s="7" t="n">
        <v>1</v>
      </c>
      <c r="G1411" s="7" t="n">
        <v>1</v>
      </c>
      <c r="H1411" s="7" t="n">
        <v>2</v>
      </c>
      <c r="I1411" s="14" t="n">
        <f t="normal" ca="1">A1413</f>
        <v>0</v>
      </c>
      <c r="J1411" s="14" t="n">
        <f t="normal" ca="1">A1447</f>
        <v>0</v>
      </c>
    </row>
    <row r="1412" spans="1:8">
      <c r="A1412" t="s">
        <v>4</v>
      </c>
      <c r="B1412" s="4" t="s">
        <v>5</v>
      </c>
      <c r="C1412" s="4" t="s">
        <v>13</v>
      </c>
      <c r="D1412" s="4" t="s">
        <v>10</v>
      </c>
      <c r="E1412" s="4" t="s">
        <v>13</v>
      </c>
      <c r="F1412" s="4" t="s">
        <v>46</v>
      </c>
    </row>
    <row r="1413" spans="1:8">
      <c r="A1413" t="n">
        <v>13813</v>
      </c>
      <c r="B1413" s="13" t="n">
        <v>5</v>
      </c>
      <c r="C1413" s="7" t="n">
        <v>30</v>
      </c>
      <c r="D1413" s="7" t="n">
        <v>8489</v>
      </c>
      <c r="E1413" s="7" t="n">
        <v>1</v>
      </c>
      <c r="F1413" s="14" t="n">
        <f t="normal" ca="1">A1443</f>
        <v>0</v>
      </c>
    </row>
    <row r="1414" spans="1:8">
      <c r="A1414" t="s">
        <v>4</v>
      </c>
      <c r="B1414" s="4" t="s">
        <v>5</v>
      </c>
      <c r="C1414" s="4" t="s">
        <v>10</v>
      </c>
      <c r="D1414" s="4" t="s">
        <v>30</v>
      </c>
      <c r="E1414" s="4" t="s">
        <v>30</v>
      </c>
      <c r="F1414" s="4" t="s">
        <v>30</v>
      </c>
      <c r="G1414" s="4" t="s">
        <v>30</v>
      </c>
    </row>
    <row r="1415" spans="1:8">
      <c r="A1415" t="n">
        <v>13822</v>
      </c>
      <c r="B1415" s="46" t="n">
        <v>46</v>
      </c>
      <c r="C1415" s="7" t="n">
        <v>65534</v>
      </c>
      <c r="D1415" s="7" t="n">
        <v>10.7799997329712</v>
      </c>
      <c r="E1415" s="7" t="n">
        <v>32</v>
      </c>
      <c r="F1415" s="7" t="n">
        <v>-6.69999980926514</v>
      </c>
      <c r="G1415" s="7" t="n">
        <v>0</v>
      </c>
    </row>
    <row r="1416" spans="1:8">
      <c r="A1416" t="s">
        <v>4</v>
      </c>
      <c r="B1416" s="4" t="s">
        <v>5</v>
      </c>
      <c r="C1416" s="4" t="s">
        <v>13</v>
      </c>
      <c r="D1416" s="4" t="s">
        <v>10</v>
      </c>
      <c r="E1416" s="4" t="s">
        <v>13</v>
      </c>
      <c r="F1416" s="4" t="s">
        <v>6</v>
      </c>
      <c r="G1416" s="4" t="s">
        <v>6</v>
      </c>
      <c r="H1416" s="4" t="s">
        <v>6</v>
      </c>
      <c r="I1416" s="4" t="s">
        <v>6</v>
      </c>
      <c r="J1416" s="4" t="s">
        <v>6</v>
      </c>
      <c r="K1416" s="4" t="s">
        <v>6</v>
      </c>
      <c r="L1416" s="4" t="s">
        <v>6</v>
      </c>
      <c r="M1416" s="4" t="s">
        <v>6</v>
      </c>
      <c r="N1416" s="4" t="s">
        <v>6</v>
      </c>
      <c r="O1416" s="4" t="s">
        <v>6</v>
      </c>
      <c r="P1416" s="4" t="s">
        <v>6</v>
      </c>
      <c r="Q1416" s="4" t="s">
        <v>6</v>
      </c>
      <c r="R1416" s="4" t="s">
        <v>6</v>
      </c>
      <c r="S1416" s="4" t="s">
        <v>6</v>
      </c>
      <c r="T1416" s="4" t="s">
        <v>6</v>
      </c>
      <c r="U1416" s="4" t="s">
        <v>6</v>
      </c>
    </row>
    <row r="1417" spans="1:8">
      <c r="A1417" t="n">
        <v>13841</v>
      </c>
      <c r="B1417" s="50" t="n">
        <v>36</v>
      </c>
      <c r="C1417" s="7" t="n">
        <v>8</v>
      </c>
      <c r="D1417" s="7" t="n">
        <v>65534</v>
      </c>
      <c r="E1417" s="7" t="n">
        <v>0</v>
      </c>
      <c r="F1417" s="7" t="s">
        <v>131</v>
      </c>
      <c r="G1417" s="7" t="s">
        <v>12</v>
      </c>
      <c r="H1417" s="7" t="s">
        <v>12</v>
      </c>
      <c r="I1417" s="7" t="s">
        <v>12</v>
      </c>
      <c r="J1417" s="7" t="s">
        <v>12</v>
      </c>
      <c r="K1417" s="7" t="s">
        <v>12</v>
      </c>
      <c r="L1417" s="7" t="s">
        <v>12</v>
      </c>
      <c r="M1417" s="7" t="s">
        <v>12</v>
      </c>
      <c r="N1417" s="7" t="s">
        <v>12</v>
      </c>
      <c r="O1417" s="7" t="s">
        <v>12</v>
      </c>
      <c r="P1417" s="7" t="s">
        <v>12</v>
      </c>
      <c r="Q1417" s="7" t="s">
        <v>12</v>
      </c>
      <c r="R1417" s="7" t="s">
        <v>12</v>
      </c>
      <c r="S1417" s="7" t="s">
        <v>12</v>
      </c>
      <c r="T1417" s="7" t="s">
        <v>12</v>
      </c>
      <c r="U1417" s="7" t="s">
        <v>12</v>
      </c>
    </row>
    <row r="1418" spans="1:8">
      <c r="A1418" t="s">
        <v>4</v>
      </c>
      <c r="B1418" s="4" t="s">
        <v>5</v>
      </c>
      <c r="C1418" s="4" t="s">
        <v>10</v>
      </c>
      <c r="D1418" s="4" t="s">
        <v>13</v>
      </c>
      <c r="E1418" s="4" t="s">
        <v>6</v>
      </c>
      <c r="F1418" s="4" t="s">
        <v>30</v>
      </c>
      <c r="G1418" s="4" t="s">
        <v>30</v>
      </c>
      <c r="H1418" s="4" t="s">
        <v>30</v>
      </c>
    </row>
    <row r="1419" spans="1:8">
      <c r="A1419" t="n">
        <v>13871</v>
      </c>
      <c r="B1419" s="51" t="n">
        <v>48</v>
      </c>
      <c r="C1419" s="7" t="n">
        <v>65534</v>
      </c>
      <c r="D1419" s="7" t="n">
        <v>0</v>
      </c>
      <c r="E1419" s="7" t="s">
        <v>131</v>
      </c>
      <c r="F1419" s="7" t="n">
        <v>0</v>
      </c>
      <c r="G1419" s="7" t="n">
        <v>1</v>
      </c>
      <c r="H1419" s="7" t="n">
        <v>1.40129846432482e-45</v>
      </c>
    </row>
    <row r="1420" spans="1:8">
      <c r="A1420" t="s">
        <v>4</v>
      </c>
      <c r="B1420" s="4" t="s">
        <v>5</v>
      </c>
      <c r="C1420" s="4" t="s">
        <v>10</v>
      </c>
      <c r="D1420" s="4" t="s">
        <v>9</v>
      </c>
    </row>
    <row r="1421" spans="1:8">
      <c r="A1421" t="n">
        <v>13897</v>
      </c>
      <c r="B1421" s="49" t="n">
        <v>43</v>
      </c>
      <c r="C1421" s="7" t="n">
        <v>65534</v>
      </c>
      <c r="D1421" s="7" t="n">
        <v>1088</v>
      </c>
    </row>
    <row r="1422" spans="1:8">
      <c r="A1422" t="s">
        <v>4</v>
      </c>
      <c r="B1422" s="4" t="s">
        <v>5</v>
      </c>
      <c r="C1422" s="4" t="s">
        <v>13</v>
      </c>
      <c r="D1422" s="4" t="s">
        <v>6</v>
      </c>
      <c r="E1422" s="4" t="s">
        <v>10</v>
      </c>
    </row>
    <row r="1423" spans="1:8">
      <c r="A1423" t="n">
        <v>13904</v>
      </c>
      <c r="B1423" s="17" t="n">
        <v>94</v>
      </c>
      <c r="C1423" s="7" t="n">
        <v>11</v>
      </c>
      <c r="D1423" s="7" t="s">
        <v>156</v>
      </c>
      <c r="E1423" s="7" t="n">
        <v>65534</v>
      </c>
    </row>
    <row r="1424" spans="1:8">
      <c r="A1424" t="s">
        <v>4</v>
      </c>
      <c r="B1424" s="4" t="s">
        <v>5</v>
      </c>
      <c r="C1424" s="4" t="s">
        <v>13</v>
      </c>
      <c r="D1424" s="4" t="s">
        <v>6</v>
      </c>
      <c r="E1424" s="4" t="s">
        <v>10</v>
      </c>
    </row>
    <row r="1425" spans="1:21">
      <c r="A1425" t="n">
        <v>13920</v>
      </c>
      <c r="B1425" s="17" t="n">
        <v>94</v>
      </c>
      <c r="C1425" s="7" t="n">
        <v>0</v>
      </c>
      <c r="D1425" s="7" t="s">
        <v>156</v>
      </c>
      <c r="E1425" s="7" t="n">
        <v>1</v>
      </c>
    </row>
    <row r="1426" spans="1:21">
      <c r="A1426" t="s">
        <v>4</v>
      </c>
      <c r="B1426" s="4" t="s">
        <v>5</v>
      </c>
      <c r="C1426" s="4" t="s">
        <v>13</v>
      </c>
      <c r="D1426" s="4" t="s">
        <v>6</v>
      </c>
      <c r="E1426" s="4" t="s">
        <v>10</v>
      </c>
    </row>
    <row r="1427" spans="1:21">
      <c r="A1427" t="n">
        <v>13936</v>
      </c>
      <c r="B1427" s="17" t="n">
        <v>94</v>
      </c>
      <c r="C1427" s="7" t="n">
        <v>0</v>
      </c>
      <c r="D1427" s="7" t="s">
        <v>156</v>
      </c>
      <c r="E1427" s="7" t="n">
        <v>2</v>
      </c>
    </row>
    <row r="1428" spans="1:21">
      <c r="A1428" t="s">
        <v>4</v>
      </c>
      <c r="B1428" s="4" t="s">
        <v>5</v>
      </c>
      <c r="C1428" s="4" t="s">
        <v>13</v>
      </c>
      <c r="D1428" s="4" t="s">
        <v>6</v>
      </c>
      <c r="E1428" s="4" t="s">
        <v>10</v>
      </c>
    </row>
    <row r="1429" spans="1:21">
      <c r="A1429" t="n">
        <v>13952</v>
      </c>
      <c r="B1429" s="17" t="n">
        <v>94</v>
      </c>
      <c r="C1429" s="7" t="n">
        <v>1</v>
      </c>
      <c r="D1429" s="7" t="s">
        <v>156</v>
      </c>
      <c r="E1429" s="7" t="n">
        <v>4</v>
      </c>
    </row>
    <row r="1430" spans="1:21">
      <c r="A1430" t="s">
        <v>4</v>
      </c>
      <c r="B1430" s="4" t="s">
        <v>5</v>
      </c>
      <c r="C1430" s="4" t="s">
        <v>13</v>
      </c>
      <c r="D1430" s="4" t="s">
        <v>6</v>
      </c>
    </row>
    <row r="1431" spans="1:21">
      <c r="A1431" t="n">
        <v>13968</v>
      </c>
      <c r="B1431" s="17" t="n">
        <v>94</v>
      </c>
      <c r="C1431" s="7" t="n">
        <v>5</v>
      </c>
      <c r="D1431" s="7" t="s">
        <v>156</v>
      </c>
    </row>
    <row r="1432" spans="1:21">
      <c r="A1432" t="s">
        <v>4</v>
      </c>
      <c r="B1432" s="4" t="s">
        <v>5</v>
      </c>
      <c r="C1432" s="4" t="s">
        <v>13</v>
      </c>
      <c r="D1432" s="4" t="s">
        <v>6</v>
      </c>
      <c r="E1432" s="4" t="s">
        <v>10</v>
      </c>
    </row>
    <row r="1433" spans="1:21">
      <c r="A1433" t="n">
        <v>13982</v>
      </c>
      <c r="B1433" s="17" t="n">
        <v>94</v>
      </c>
      <c r="C1433" s="7" t="n">
        <v>0</v>
      </c>
      <c r="D1433" s="7" t="s">
        <v>156</v>
      </c>
      <c r="E1433" s="7" t="n">
        <v>4</v>
      </c>
    </row>
    <row r="1434" spans="1:21">
      <c r="A1434" t="s">
        <v>4</v>
      </c>
      <c r="B1434" s="4" t="s">
        <v>5</v>
      </c>
      <c r="C1434" s="4" t="s">
        <v>13</v>
      </c>
      <c r="D1434" s="4" t="s">
        <v>10</v>
      </c>
      <c r="E1434" s="4" t="s">
        <v>6</v>
      </c>
      <c r="F1434" s="4" t="s">
        <v>6</v>
      </c>
      <c r="G1434" s="4" t="s">
        <v>6</v>
      </c>
      <c r="H1434" s="4" t="s">
        <v>6</v>
      </c>
    </row>
    <row r="1435" spans="1:21">
      <c r="A1435" t="n">
        <v>13998</v>
      </c>
      <c r="B1435" s="33" t="n">
        <v>51</v>
      </c>
      <c r="C1435" s="7" t="n">
        <v>3</v>
      </c>
      <c r="D1435" s="7" t="n">
        <v>65534</v>
      </c>
      <c r="E1435" s="7" t="s">
        <v>134</v>
      </c>
      <c r="F1435" s="7" t="s">
        <v>135</v>
      </c>
      <c r="G1435" s="7" t="s">
        <v>136</v>
      </c>
      <c r="H1435" s="7" t="s">
        <v>137</v>
      </c>
    </row>
    <row r="1436" spans="1:21">
      <c r="A1436" t="s">
        <v>4</v>
      </c>
      <c r="B1436" s="4" t="s">
        <v>5</v>
      </c>
      <c r="C1436" s="4" t="s">
        <v>10</v>
      </c>
      <c r="D1436" s="4" t="s">
        <v>9</v>
      </c>
    </row>
    <row r="1437" spans="1:21">
      <c r="A1437" t="n">
        <v>14011</v>
      </c>
      <c r="B1437" s="49" t="n">
        <v>43</v>
      </c>
      <c r="C1437" s="7" t="n">
        <v>65534</v>
      </c>
      <c r="D1437" s="7" t="n">
        <v>16384</v>
      </c>
    </row>
    <row r="1438" spans="1:21">
      <c r="A1438" t="s">
        <v>4</v>
      </c>
      <c r="B1438" s="4" t="s">
        <v>5</v>
      </c>
      <c r="C1438" s="4" t="s">
        <v>10</v>
      </c>
      <c r="D1438" s="4" t="s">
        <v>13</v>
      </c>
      <c r="E1438" s="4" t="s">
        <v>6</v>
      </c>
      <c r="F1438" s="4" t="s">
        <v>30</v>
      </c>
      <c r="G1438" s="4" t="s">
        <v>30</v>
      </c>
      <c r="H1438" s="4" t="s">
        <v>30</v>
      </c>
    </row>
    <row r="1439" spans="1:21">
      <c r="A1439" t="n">
        <v>14018</v>
      </c>
      <c r="B1439" s="51" t="n">
        <v>48</v>
      </c>
      <c r="C1439" s="7" t="n">
        <v>65534</v>
      </c>
      <c r="D1439" s="7" t="n">
        <v>0</v>
      </c>
      <c r="E1439" s="7" t="s">
        <v>144</v>
      </c>
      <c r="F1439" s="7" t="n">
        <v>-1</v>
      </c>
      <c r="G1439" s="7" t="n">
        <v>1</v>
      </c>
      <c r="H1439" s="7" t="n">
        <v>0</v>
      </c>
    </row>
    <row r="1440" spans="1:21">
      <c r="A1440" t="s">
        <v>4</v>
      </c>
      <c r="B1440" s="4" t="s">
        <v>5</v>
      </c>
      <c r="C1440" s="4" t="s">
        <v>46</v>
      </c>
    </row>
    <row r="1441" spans="1:8">
      <c r="A1441" t="n">
        <v>14051</v>
      </c>
      <c r="B1441" s="22" t="n">
        <v>3</v>
      </c>
      <c r="C1441" s="14" t="n">
        <f t="normal" ca="1">A1445</f>
        <v>0</v>
      </c>
    </row>
    <row r="1442" spans="1:8">
      <c r="A1442" t="s">
        <v>4</v>
      </c>
      <c r="B1442" s="4" t="s">
        <v>5</v>
      </c>
      <c r="C1442" s="4" t="s">
        <v>10</v>
      </c>
      <c r="D1442" s="4" t="s">
        <v>9</v>
      </c>
    </row>
    <row r="1443" spans="1:8">
      <c r="A1443" t="n">
        <v>14056</v>
      </c>
      <c r="B1443" s="49" t="n">
        <v>43</v>
      </c>
      <c r="C1443" s="7" t="n">
        <v>65534</v>
      </c>
      <c r="D1443" s="7" t="n">
        <v>1</v>
      </c>
    </row>
    <row r="1444" spans="1:8">
      <c r="A1444" t="s">
        <v>4</v>
      </c>
      <c r="B1444" s="4" t="s">
        <v>5</v>
      </c>
      <c r="C1444" s="4" t="s">
        <v>46</v>
      </c>
    </row>
    <row r="1445" spans="1:8">
      <c r="A1445" t="n">
        <v>14063</v>
      </c>
      <c r="B1445" s="22" t="n">
        <v>3</v>
      </c>
      <c r="C1445" s="14" t="n">
        <f t="normal" ca="1">A1447</f>
        <v>0</v>
      </c>
    </row>
    <row r="1446" spans="1:8">
      <c r="A1446" t="s">
        <v>4</v>
      </c>
      <c r="B1446" s="4" t="s">
        <v>5</v>
      </c>
    </row>
    <row r="1447" spans="1:8">
      <c r="A1447" t="n">
        <v>14068</v>
      </c>
      <c r="B1447" s="5" t="n">
        <v>1</v>
      </c>
    </row>
    <row r="1448" spans="1:8" s="3" customFormat="1" customHeight="0">
      <c r="A1448" s="3" t="s">
        <v>2</v>
      </c>
      <c r="B1448" s="3" t="s">
        <v>157</v>
      </c>
    </row>
    <row r="1449" spans="1:8">
      <c r="A1449" t="s">
        <v>4</v>
      </c>
      <c r="B1449" s="4" t="s">
        <v>5</v>
      </c>
      <c r="C1449" s="4" t="s">
        <v>13</v>
      </c>
      <c r="D1449" s="4" t="s">
        <v>6</v>
      </c>
    </row>
    <row r="1450" spans="1:8">
      <c r="A1450" t="n">
        <v>14072</v>
      </c>
      <c r="B1450" s="8" t="n">
        <v>2</v>
      </c>
      <c r="C1450" s="7" t="n">
        <v>10</v>
      </c>
      <c r="D1450" s="7" t="s">
        <v>158</v>
      </c>
    </row>
    <row r="1451" spans="1:8">
      <c r="A1451" t="s">
        <v>4</v>
      </c>
      <c r="B1451" s="4" t="s">
        <v>5</v>
      </c>
    </row>
    <row r="1452" spans="1:8">
      <c r="A1452" t="n">
        <v>14090</v>
      </c>
      <c r="B1452" s="5" t="n">
        <v>1</v>
      </c>
    </row>
    <row r="1453" spans="1:8" s="3" customFormat="1" customHeight="0">
      <c r="A1453" s="3" t="s">
        <v>2</v>
      </c>
      <c r="B1453" s="3" t="s">
        <v>159</v>
      </c>
    </row>
    <row r="1454" spans="1:8">
      <c r="A1454" t="s">
        <v>4</v>
      </c>
      <c r="B1454" s="4" t="s">
        <v>5</v>
      </c>
      <c r="C1454" s="4" t="s">
        <v>13</v>
      </c>
      <c r="D1454" s="4" t="s">
        <v>6</v>
      </c>
    </row>
    <row r="1455" spans="1:8">
      <c r="A1455" t="n">
        <v>14092</v>
      </c>
      <c r="B1455" s="8" t="n">
        <v>2</v>
      </c>
      <c r="C1455" s="7" t="n">
        <v>10</v>
      </c>
      <c r="D1455" s="7" t="s">
        <v>158</v>
      </c>
    </row>
    <row r="1456" spans="1:8">
      <c r="A1456" t="s">
        <v>4</v>
      </c>
      <c r="B1456" s="4" t="s">
        <v>5</v>
      </c>
    </row>
    <row r="1457" spans="1:4">
      <c r="A1457" t="n">
        <v>14110</v>
      </c>
      <c r="B1457" s="5" t="n">
        <v>1</v>
      </c>
    </row>
    <row r="1458" spans="1:4" s="3" customFormat="1" customHeight="0">
      <c r="A1458" s="3" t="s">
        <v>2</v>
      </c>
      <c r="B1458" s="3" t="s">
        <v>160</v>
      </c>
    </row>
    <row r="1459" spans="1:4">
      <c r="A1459" t="s">
        <v>4</v>
      </c>
      <c r="B1459" s="4" t="s">
        <v>5</v>
      </c>
      <c r="C1459" s="4" t="s">
        <v>13</v>
      </c>
      <c r="D1459" s="4" t="s">
        <v>6</v>
      </c>
    </row>
    <row r="1460" spans="1:4">
      <c r="A1460" t="n">
        <v>14112</v>
      </c>
      <c r="B1460" s="8" t="n">
        <v>2</v>
      </c>
      <c r="C1460" s="7" t="n">
        <v>10</v>
      </c>
      <c r="D1460" s="7" t="s">
        <v>158</v>
      </c>
    </row>
    <row r="1461" spans="1:4">
      <c r="A1461" t="s">
        <v>4</v>
      </c>
      <c r="B1461" s="4" t="s">
        <v>5</v>
      </c>
    </row>
    <row r="1462" spans="1:4">
      <c r="A1462" t="n">
        <v>14130</v>
      </c>
      <c r="B1462" s="5" t="n">
        <v>1</v>
      </c>
    </row>
    <row r="1463" spans="1:4" s="3" customFormat="1" customHeight="0">
      <c r="A1463" s="3" t="s">
        <v>2</v>
      </c>
      <c r="B1463" s="3" t="s">
        <v>161</v>
      </c>
    </row>
    <row r="1464" spans="1:4">
      <c r="A1464" t="s">
        <v>4</v>
      </c>
      <c r="B1464" s="4" t="s">
        <v>5</v>
      </c>
      <c r="C1464" s="4" t="s">
        <v>13</v>
      </c>
      <c r="D1464" s="4" t="s">
        <v>6</v>
      </c>
    </row>
    <row r="1465" spans="1:4">
      <c r="A1465" t="n">
        <v>14132</v>
      </c>
      <c r="B1465" s="8" t="n">
        <v>2</v>
      </c>
      <c r="C1465" s="7" t="n">
        <v>10</v>
      </c>
      <c r="D1465" s="7" t="s">
        <v>158</v>
      </c>
    </row>
    <row r="1466" spans="1:4">
      <c r="A1466" t="s">
        <v>4</v>
      </c>
      <c r="B1466" s="4" t="s">
        <v>5</v>
      </c>
    </row>
    <row r="1467" spans="1:4">
      <c r="A1467" t="n">
        <v>14150</v>
      </c>
      <c r="B1467" s="5" t="n">
        <v>1</v>
      </c>
    </row>
    <row r="1468" spans="1:4" s="3" customFormat="1" customHeight="0">
      <c r="A1468" s="3" t="s">
        <v>2</v>
      </c>
      <c r="B1468" s="3" t="s">
        <v>162</v>
      </c>
    </row>
    <row r="1469" spans="1:4">
      <c r="A1469" t="s">
        <v>4</v>
      </c>
      <c r="B1469" s="4" t="s">
        <v>5</v>
      </c>
      <c r="C1469" s="4" t="s">
        <v>13</v>
      </c>
      <c r="D1469" s="4" t="s">
        <v>6</v>
      </c>
    </row>
    <row r="1470" spans="1:4">
      <c r="A1470" t="n">
        <v>14152</v>
      </c>
      <c r="B1470" s="8" t="n">
        <v>2</v>
      </c>
      <c r="C1470" s="7" t="n">
        <v>10</v>
      </c>
      <c r="D1470" s="7" t="s">
        <v>158</v>
      </c>
    </row>
    <row r="1471" spans="1:4">
      <c r="A1471" t="s">
        <v>4</v>
      </c>
      <c r="B1471" s="4" t="s">
        <v>5</v>
      </c>
    </row>
    <row r="1472" spans="1:4">
      <c r="A1472" t="n">
        <v>14170</v>
      </c>
      <c r="B1472" s="5" t="n">
        <v>1</v>
      </c>
    </row>
    <row r="1473" spans="1:4" s="3" customFormat="1" customHeight="0">
      <c r="A1473" s="3" t="s">
        <v>2</v>
      </c>
      <c r="B1473" s="3" t="s">
        <v>163</v>
      </c>
    </row>
    <row r="1474" spans="1:4">
      <c r="A1474" t="s">
        <v>4</v>
      </c>
      <c r="B1474" s="4" t="s">
        <v>5</v>
      </c>
      <c r="C1474" s="4" t="s">
        <v>13</v>
      </c>
      <c r="D1474" s="4" t="s">
        <v>6</v>
      </c>
    </row>
    <row r="1475" spans="1:4">
      <c r="A1475" t="n">
        <v>14172</v>
      </c>
      <c r="B1475" s="8" t="n">
        <v>2</v>
      </c>
      <c r="C1475" s="7" t="n">
        <v>10</v>
      </c>
      <c r="D1475" s="7" t="s">
        <v>158</v>
      </c>
    </row>
    <row r="1476" spans="1:4">
      <c r="A1476" t="s">
        <v>4</v>
      </c>
      <c r="B1476" s="4" t="s">
        <v>5</v>
      </c>
    </row>
    <row r="1477" spans="1:4">
      <c r="A1477" t="n">
        <v>14190</v>
      </c>
      <c r="B1477" s="5" t="n">
        <v>1</v>
      </c>
    </row>
    <row r="1478" spans="1:4" s="3" customFormat="1" customHeight="0">
      <c r="A1478" s="3" t="s">
        <v>2</v>
      </c>
      <c r="B1478" s="3" t="s">
        <v>164</v>
      </c>
    </row>
    <row r="1479" spans="1:4">
      <c r="A1479" t="s">
        <v>4</v>
      </c>
      <c r="B1479" s="4" t="s">
        <v>5</v>
      </c>
      <c r="C1479" s="4" t="s">
        <v>13</v>
      </c>
      <c r="D1479" s="4" t="s">
        <v>6</v>
      </c>
    </row>
    <row r="1480" spans="1:4">
      <c r="A1480" t="n">
        <v>14192</v>
      </c>
      <c r="B1480" s="8" t="n">
        <v>2</v>
      </c>
      <c r="C1480" s="7" t="n">
        <v>10</v>
      </c>
      <c r="D1480" s="7" t="s">
        <v>158</v>
      </c>
    </row>
    <row r="1481" spans="1:4">
      <c r="A1481" t="s">
        <v>4</v>
      </c>
      <c r="B1481" s="4" t="s">
        <v>5</v>
      </c>
    </row>
    <row r="1482" spans="1:4">
      <c r="A1482" t="n">
        <v>14210</v>
      </c>
      <c r="B1482" s="5" t="n">
        <v>1</v>
      </c>
    </row>
    <row r="1483" spans="1:4" s="3" customFormat="1" customHeight="0">
      <c r="A1483" s="3" t="s">
        <v>2</v>
      </c>
      <c r="B1483" s="3" t="s">
        <v>165</v>
      </c>
    </row>
    <row r="1484" spans="1:4">
      <c r="A1484" t="s">
        <v>4</v>
      </c>
      <c r="B1484" s="4" t="s">
        <v>5</v>
      </c>
      <c r="C1484" s="4" t="s">
        <v>13</v>
      </c>
      <c r="D1484" s="4" t="s">
        <v>6</v>
      </c>
    </row>
    <row r="1485" spans="1:4">
      <c r="A1485" t="n">
        <v>14212</v>
      </c>
      <c r="B1485" s="8" t="n">
        <v>2</v>
      </c>
      <c r="C1485" s="7" t="n">
        <v>10</v>
      </c>
      <c r="D1485" s="7" t="s">
        <v>158</v>
      </c>
    </row>
    <row r="1486" spans="1:4">
      <c r="A1486" t="s">
        <v>4</v>
      </c>
      <c r="B1486" s="4" t="s">
        <v>5</v>
      </c>
    </row>
    <row r="1487" spans="1:4">
      <c r="A1487" t="n">
        <v>14230</v>
      </c>
      <c r="B1487" s="5" t="n">
        <v>1</v>
      </c>
    </row>
    <row r="1488" spans="1:4" s="3" customFormat="1" customHeight="0">
      <c r="A1488" s="3" t="s">
        <v>2</v>
      </c>
      <c r="B1488" s="3" t="s">
        <v>166</v>
      </c>
    </row>
    <row r="1489" spans="1:4">
      <c r="A1489" t="s">
        <v>4</v>
      </c>
      <c r="B1489" s="4" t="s">
        <v>5</v>
      </c>
      <c r="C1489" s="4" t="s">
        <v>13</v>
      </c>
      <c r="D1489" s="4" t="s">
        <v>6</v>
      </c>
    </row>
    <row r="1490" spans="1:4">
      <c r="A1490" t="n">
        <v>14232</v>
      </c>
      <c r="B1490" s="8" t="n">
        <v>2</v>
      </c>
      <c r="C1490" s="7" t="n">
        <v>10</v>
      </c>
      <c r="D1490" s="7" t="s">
        <v>158</v>
      </c>
    </row>
    <row r="1491" spans="1:4">
      <c r="A1491" t="s">
        <v>4</v>
      </c>
      <c r="B1491" s="4" t="s">
        <v>5</v>
      </c>
    </row>
    <row r="1492" spans="1:4">
      <c r="A1492" t="n">
        <v>14250</v>
      </c>
      <c r="B1492" s="5" t="n">
        <v>1</v>
      </c>
    </row>
    <row r="1493" spans="1:4" s="3" customFormat="1" customHeight="0">
      <c r="A1493" s="3" t="s">
        <v>2</v>
      </c>
      <c r="B1493" s="3" t="s">
        <v>167</v>
      </c>
    </row>
    <row r="1494" spans="1:4">
      <c r="A1494" t="s">
        <v>4</v>
      </c>
      <c r="B1494" s="4" t="s">
        <v>5</v>
      </c>
      <c r="C1494" s="4" t="s">
        <v>13</v>
      </c>
      <c r="D1494" s="4" t="s">
        <v>6</v>
      </c>
    </row>
    <row r="1495" spans="1:4">
      <c r="A1495" t="n">
        <v>14252</v>
      </c>
      <c r="B1495" s="8" t="n">
        <v>2</v>
      </c>
      <c r="C1495" s="7" t="n">
        <v>10</v>
      </c>
      <c r="D1495" s="7" t="s">
        <v>158</v>
      </c>
    </row>
    <row r="1496" spans="1:4">
      <c r="A1496" t="s">
        <v>4</v>
      </c>
      <c r="B1496" s="4" t="s">
        <v>5</v>
      </c>
    </row>
    <row r="1497" spans="1:4">
      <c r="A1497" t="n">
        <v>14270</v>
      </c>
      <c r="B1497" s="5" t="n">
        <v>1</v>
      </c>
    </row>
    <row r="1498" spans="1:4" s="3" customFormat="1" customHeight="0">
      <c r="A1498" s="3" t="s">
        <v>2</v>
      </c>
      <c r="B1498" s="3" t="s">
        <v>168</v>
      </c>
    </row>
    <row r="1499" spans="1:4">
      <c r="A1499" t="s">
        <v>4</v>
      </c>
      <c r="B1499" s="4" t="s">
        <v>5</v>
      </c>
      <c r="C1499" s="4" t="s">
        <v>13</v>
      </c>
      <c r="D1499" s="4" t="s">
        <v>13</v>
      </c>
      <c r="E1499" s="4" t="s">
        <v>13</v>
      </c>
      <c r="F1499" s="4" t="s">
        <v>13</v>
      </c>
    </row>
    <row r="1500" spans="1:4">
      <c r="A1500" t="n">
        <v>14272</v>
      </c>
      <c r="B1500" s="20" t="n">
        <v>14</v>
      </c>
      <c r="C1500" s="7" t="n">
        <v>2</v>
      </c>
      <c r="D1500" s="7" t="n">
        <v>0</v>
      </c>
      <c r="E1500" s="7" t="n">
        <v>0</v>
      </c>
      <c r="F1500" s="7" t="n">
        <v>0</v>
      </c>
    </row>
    <row r="1501" spans="1:4">
      <c r="A1501" t="s">
        <v>4</v>
      </c>
      <c r="B1501" s="4" t="s">
        <v>5</v>
      </c>
      <c r="C1501" s="4" t="s">
        <v>13</v>
      </c>
      <c r="D1501" s="39" t="s">
        <v>100</v>
      </c>
      <c r="E1501" s="4" t="s">
        <v>5</v>
      </c>
      <c r="F1501" s="4" t="s">
        <v>13</v>
      </c>
      <c r="G1501" s="4" t="s">
        <v>10</v>
      </c>
      <c r="H1501" s="39" t="s">
        <v>101</v>
      </c>
      <c r="I1501" s="4" t="s">
        <v>13</v>
      </c>
      <c r="J1501" s="4" t="s">
        <v>9</v>
      </c>
      <c r="K1501" s="4" t="s">
        <v>13</v>
      </c>
      <c r="L1501" s="4" t="s">
        <v>13</v>
      </c>
      <c r="M1501" s="39" t="s">
        <v>100</v>
      </c>
      <c r="N1501" s="4" t="s">
        <v>5</v>
      </c>
      <c r="O1501" s="4" t="s">
        <v>13</v>
      </c>
      <c r="P1501" s="4" t="s">
        <v>10</v>
      </c>
      <c r="Q1501" s="39" t="s">
        <v>101</v>
      </c>
      <c r="R1501" s="4" t="s">
        <v>13</v>
      </c>
      <c r="S1501" s="4" t="s">
        <v>9</v>
      </c>
      <c r="T1501" s="4" t="s">
        <v>13</v>
      </c>
      <c r="U1501" s="4" t="s">
        <v>13</v>
      </c>
      <c r="V1501" s="4" t="s">
        <v>13</v>
      </c>
      <c r="W1501" s="4" t="s">
        <v>46</v>
      </c>
    </row>
    <row r="1502" spans="1:4">
      <c r="A1502" t="n">
        <v>14277</v>
      </c>
      <c r="B1502" s="13" t="n">
        <v>5</v>
      </c>
      <c r="C1502" s="7" t="n">
        <v>28</v>
      </c>
      <c r="D1502" s="39" t="s">
        <v>3</v>
      </c>
      <c r="E1502" s="9" t="n">
        <v>162</v>
      </c>
      <c r="F1502" s="7" t="n">
        <v>3</v>
      </c>
      <c r="G1502" s="7" t="n">
        <v>4175</v>
      </c>
      <c r="H1502" s="39" t="s">
        <v>3</v>
      </c>
      <c r="I1502" s="7" t="n">
        <v>0</v>
      </c>
      <c r="J1502" s="7" t="n">
        <v>1</v>
      </c>
      <c r="K1502" s="7" t="n">
        <v>2</v>
      </c>
      <c r="L1502" s="7" t="n">
        <v>28</v>
      </c>
      <c r="M1502" s="39" t="s">
        <v>3</v>
      </c>
      <c r="N1502" s="9" t="n">
        <v>162</v>
      </c>
      <c r="O1502" s="7" t="n">
        <v>3</v>
      </c>
      <c r="P1502" s="7" t="n">
        <v>4175</v>
      </c>
      <c r="Q1502" s="39" t="s">
        <v>3</v>
      </c>
      <c r="R1502" s="7" t="n">
        <v>0</v>
      </c>
      <c r="S1502" s="7" t="n">
        <v>2</v>
      </c>
      <c r="T1502" s="7" t="n">
        <v>2</v>
      </c>
      <c r="U1502" s="7" t="n">
        <v>11</v>
      </c>
      <c r="V1502" s="7" t="n">
        <v>1</v>
      </c>
      <c r="W1502" s="14" t="n">
        <f t="normal" ca="1">A1506</f>
        <v>0</v>
      </c>
    </row>
    <row r="1503" spans="1:4">
      <c r="A1503" t="s">
        <v>4</v>
      </c>
      <c r="B1503" s="4" t="s">
        <v>5</v>
      </c>
      <c r="C1503" s="4" t="s">
        <v>13</v>
      </c>
      <c r="D1503" s="4" t="s">
        <v>10</v>
      </c>
      <c r="E1503" s="4" t="s">
        <v>30</v>
      </c>
    </row>
    <row r="1504" spans="1:4">
      <c r="A1504" t="n">
        <v>14306</v>
      </c>
      <c r="B1504" s="35" t="n">
        <v>58</v>
      </c>
      <c r="C1504" s="7" t="n">
        <v>0</v>
      </c>
      <c r="D1504" s="7" t="n">
        <v>0</v>
      </c>
      <c r="E1504" s="7" t="n">
        <v>1</v>
      </c>
    </row>
    <row r="1505" spans="1:23">
      <c r="A1505" t="s">
        <v>4</v>
      </c>
      <c r="B1505" s="4" t="s">
        <v>5</v>
      </c>
      <c r="C1505" s="4" t="s">
        <v>13</v>
      </c>
      <c r="D1505" s="39" t="s">
        <v>100</v>
      </c>
      <c r="E1505" s="4" t="s">
        <v>5</v>
      </c>
      <c r="F1505" s="4" t="s">
        <v>13</v>
      </c>
      <c r="G1505" s="4" t="s">
        <v>10</v>
      </c>
      <c r="H1505" s="39" t="s">
        <v>101</v>
      </c>
      <c r="I1505" s="4" t="s">
        <v>13</v>
      </c>
      <c r="J1505" s="4" t="s">
        <v>9</v>
      </c>
      <c r="K1505" s="4" t="s">
        <v>13</v>
      </c>
      <c r="L1505" s="4" t="s">
        <v>13</v>
      </c>
      <c r="M1505" s="39" t="s">
        <v>100</v>
      </c>
      <c r="N1505" s="4" t="s">
        <v>5</v>
      </c>
      <c r="O1505" s="4" t="s">
        <v>13</v>
      </c>
      <c r="P1505" s="4" t="s">
        <v>10</v>
      </c>
      <c r="Q1505" s="39" t="s">
        <v>101</v>
      </c>
      <c r="R1505" s="4" t="s">
        <v>13</v>
      </c>
      <c r="S1505" s="4" t="s">
        <v>9</v>
      </c>
      <c r="T1505" s="4" t="s">
        <v>13</v>
      </c>
      <c r="U1505" s="4" t="s">
        <v>13</v>
      </c>
      <c r="V1505" s="4" t="s">
        <v>13</v>
      </c>
      <c r="W1505" s="4" t="s">
        <v>46</v>
      </c>
    </row>
    <row r="1506" spans="1:23">
      <c r="A1506" t="n">
        <v>14314</v>
      </c>
      <c r="B1506" s="13" t="n">
        <v>5</v>
      </c>
      <c r="C1506" s="7" t="n">
        <v>28</v>
      </c>
      <c r="D1506" s="39" t="s">
        <v>3</v>
      </c>
      <c r="E1506" s="9" t="n">
        <v>162</v>
      </c>
      <c r="F1506" s="7" t="n">
        <v>3</v>
      </c>
      <c r="G1506" s="7" t="n">
        <v>4175</v>
      </c>
      <c r="H1506" s="39" t="s">
        <v>3</v>
      </c>
      <c r="I1506" s="7" t="n">
        <v>0</v>
      </c>
      <c r="J1506" s="7" t="n">
        <v>1</v>
      </c>
      <c r="K1506" s="7" t="n">
        <v>3</v>
      </c>
      <c r="L1506" s="7" t="n">
        <v>28</v>
      </c>
      <c r="M1506" s="39" t="s">
        <v>3</v>
      </c>
      <c r="N1506" s="9" t="n">
        <v>162</v>
      </c>
      <c r="O1506" s="7" t="n">
        <v>3</v>
      </c>
      <c r="P1506" s="7" t="n">
        <v>4175</v>
      </c>
      <c r="Q1506" s="39" t="s">
        <v>3</v>
      </c>
      <c r="R1506" s="7" t="n">
        <v>0</v>
      </c>
      <c r="S1506" s="7" t="n">
        <v>2</v>
      </c>
      <c r="T1506" s="7" t="n">
        <v>3</v>
      </c>
      <c r="U1506" s="7" t="n">
        <v>9</v>
      </c>
      <c r="V1506" s="7" t="n">
        <v>1</v>
      </c>
      <c r="W1506" s="14" t="n">
        <f t="normal" ca="1">A1516</f>
        <v>0</v>
      </c>
    </row>
    <row r="1507" spans="1:23">
      <c r="A1507" t="s">
        <v>4</v>
      </c>
      <c r="B1507" s="4" t="s">
        <v>5</v>
      </c>
      <c r="C1507" s="4" t="s">
        <v>13</v>
      </c>
      <c r="D1507" s="39" t="s">
        <v>100</v>
      </c>
      <c r="E1507" s="4" t="s">
        <v>5</v>
      </c>
      <c r="F1507" s="4" t="s">
        <v>10</v>
      </c>
      <c r="G1507" s="4" t="s">
        <v>13</v>
      </c>
      <c r="H1507" s="4" t="s">
        <v>13</v>
      </c>
      <c r="I1507" s="4" t="s">
        <v>6</v>
      </c>
      <c r="J1507" s="39" t="s">
        <v>101</v>
      </c>
      <c r="K1507" s="4" t="s">
        <v>13</v>
      </c>
      <c r="L1507" s="4" t="s">
        <v>13</v>
      </c>
      <c r="M1507" s="39" t="s">
        <v>100</v>
      </c>
      <c r="N1507" s="4" t="s">
        <v>5</v>
      </c>
      <c r="O1507" s="4" t="s">
        <v>13</v>
      </c>
      <c r="P1507" s="39" t="s">
        <v>101</v>
      </c>
      <c r="Q1507" s="4" t="s">
        <v>13</v>
      </c>
      <c r="R1507" s="4" t="s">
        <v>9</v>
      </c>
      <c r="S1507" s="4" t="s">
        <v>13</v>
      </c>
      <c r="T1507" s="4" t="s">
        <v>13</v>
      </c>
      <c r="U1507" s="4" t="s">
        <v>13</v>
      </c>
      <c r="V1507" s="39" t="s">
        <v>100</v>
      </c>
      <c r="W1507" s="4" t="s">
        <v>5</v>
      </c>
      <c r="X1507" s="4" t="s">
        <v>13</v>
      </c>
      <c r="Y1507" s="39" t="s">
        <v>101</v>
      </c>
      <c r="Z1507" s="4" t="s">
        <v>13</v>
      </c>
      <c r="AA1507" s="4" t="s">
        <v>9</v>
      </c>
      <c r="AB1507" s="4" t="s">
        <v>13</v>
      </c>
      <c r="AC1507" s="4" t="s">
        <v>13</v>
      </c>
      <c r="AD1507" s="4" t="s">
        <v>13</v>
      </c>
      <c r="AE1507" s="4" t="s">
        <v>46</v>
      </c>
    </row>
    <row r="1508" spans="1:23">
      <c r="A1508" t="n">
        <v>14343</v>
      </c>
      <c r="B1508" s="13" t="n">
        <v>5</v>
      </c>
      <c r="C1508" s="7" t="n">
        <v>28</v>
      </c>
      <c r="D1508" s="39" t="s">
        <v>3</v>
      </c>
      <c r="E1508" s="53" t="n">
        <v>47</v>
      </c>
      <c r="F1508" s="7" t="n">
        <v>61456</v>
      </c>
      <c r="G1508" s="7" t="n">
        <v>2</v>
      </c>
      <c r="H1508" s="7" t="n">
        <v>0</v>
      </c>
      <c r="I1508" s="7" t="s">
        <v>169</v>
      </c>
      <c r="J1508" s="39" t="s">
        <v>3</v>
      </c>
      <c r="K1508" s="7" t="n">
        <v>8</v>
      </c>
      <c r="L1508" s="7" t="n">
        <v>28</v>
      </c>
      <c r="M1508" s="39" t="s">
        <v>3</v>
      </c>
      <c r="N1508" s="11" t="n">
        <v>74</v>
      </c>
      <c r="O1508" s="7" t="n">
        <v>65</v>
      </c>
      <c r="P1508" s="39" t="s">
        <v>3</v>
      </c>
      <c r="Q1508" s="7" t="n">
        <v>0</v>
      </c>
      <c r="R1508" s="7" t="n">
        <v>1</v>
      </c>
      <c r="S1508" s="7" t="n">
        <v>3</v>
      </c>
      <c r="T1508" s="7" t="n">
        <v>9</v>
      </c>
      <c r="U1508" s="7" t="n">
        <v>28</v>
      </c>
      <c r="V1508" s="39" t="s">
        <v>3</v>
      </c>
      <c r="W1508" s="11" t="n">
        <v>74</v>
      </c>
      <c r="X1508" s="7" t="n">
        <v>65</v>
      </c>
      <c r="Y1508" s="39" t="s">
        <v>3</v>
      </c>
      <c r="Z1508" s="7" t="n">
        <v>0</v>
      </c>
      <c r="AA1508" s="7" t="n">
        <v>2</v>
      </c>
      <c r="AB1508" s="7" t="n">
        <v>3</v>
      </c>
      <c r="AC1508" s="7" t="n">
        <v>9</v>
      </c>
      <c r="AD1508" s="7" t="n">
        <v>1</v>
      </c>
      <c r="AE1508" s="14" t="n">
        <f t="normal" ca="1">A1512</f>
        <v>0</v>
      </c>
    </row>
    <row r="1509" spans="1:23">
      <c r="A1509" t="s">
        <v>4</v>
      </c>
      <c r="B1509" s="4" t="s">
        <v>5</v>
      </c>
      <c r="C1509" s="4" t="s">
        <v>10</v>
      </c>
      <c r="D1509" s="4" t="s">
        <v>13</v>
      </c>
      <c r="E1509" s="4" t="s">
        <v>13</v>
      </c>
      <c r="F1509" s="4" t="s">
        <v>6</v>
      </c>
    </row>
    <row r="1510" spans="1:23">
      <c r="A1510" t="n">
        <v>14391</v>
      </c>
      <c r="B1510" s="53" t="n">
        <v>47</v>
      </c>
      <c r="C1510" s="7" t="n">
        <v>61456</v>
      </c>
      <c r="D1510" s="7" t="n">
        <v>0</v>
      </c>
      <c r="E1510" s="7" t="n">
        <v>0</v>
      </c>
      <c r="F1510" s="7" t="s">
        <v>170</v>
      </c>
    </row>
    <row r="1511" spans="1:23">
      <c r="A1511" t="s">
        <v>4</v>
      </c>
      <c r="B1511" s="4" t="s">
        <v>5</v>
      </c>
      <c r="C1511" s="4" t="s">
        <v>13</v>
      </c>
      <c r="D1511" s="4" t="s">
        <v>10</v>
      </c>
      <c r="E1511" s="4" t="s">
        <v>30</v>
      </c>
    </row>
    <row r="1512" spans="1:23">
      <c r="A1512" t="n">
        <v>14404</v>
      </c>
      <c r="B1512" s="35" t="n">
        <v>58</v>
      </c>
      <c r="C1512" s="7" t="n">
        <v>0</v>
      </c>
      <c r="D1512" s="7" t="n">
        <v>300</v>
      </c>
      <c r="E1512" s="7" t="n">
        <v>1</v>
      </c>
    </row>
    <row r="1513" spans="1:23">
      <c r="A1513" t="s">
        <v>4</v>
      </c>
      <c r="B1513" s="4" t="s">
        <v>5</v>
      </c>
      <c r="C1513" s="4" t="s">
        <v>13</v>
      </c>
      <c r="D1513" s="4" t="s">
        <v>10</v>
      </c>
    </row>
    <row r="1514" spans="1:23">
      <c r="A1514" t="n">
        <v>14412</v>
      </c>
      <c r="B1514" s="35" t="n">
        <v>58</v>
      </c>
      <c r="C1514" s="7" t="n">
        <v>255</v>
      </c>
      <c r="D1514" s="7" t="n">
        <v>0</v>
      </c>
    </row>
    <row r="1515" spans="1:23">
      <c r="A1515" t="s">
        <v>4</v>
      </c>
      <c r="B1515" s="4" t="s">
        <v>5</v>
      </c>
      <c r="C1515" s="4" t="s">
        <v>13</v>
      </c>
      <c r="D1515" s="4" t="s">
        <v>13</v>
      </c>
      <c r="E1515" s="4" t="s">
        <v>13</v>
      </c>
      <c r="F1515" s="4" t="s">
        <v>13</v>
      </c>
    </row>
    <row r="1516" spans="1:23">
      <c r="A1516" t="n">
        <v>14416</v>
      </c>
      <c r="B1516" s="20" t="n">
        <v>14</v>
      </c>
      <c r="C1516" s="7" t="n">
        <v>0</v>
      </c>
      <c r="D1516" s="7" t="n">
        <v>0</v>
      </c>
      <c r="E1516" s="7" t="n">
        <v>0</v>
      </c>
      <c r="F1516" s="7" t="n">
        <v>64</v>
      </c>
    </row>
    <row r="1517" spans="1:23">
      <c r="A1517" t="s">
        <v>4</v>
      </c>
      <c r="B1517" s="4" t="s">
        <v>5</v>
      </c>
      <c r="C1517" s="4" t="s">
        <v>13</v>
      </c>
      <c r="D1517" s="4" t="s">
        <v>10</v>
      </c>
    </row>
    <row r="1518" spans="1:23">
      <c r="A1518" t="n">
        <v>14421</v>
      </c>
      <c r="B1518" s="23" t="n">
        <v>22</v>
      </c>
      <c r="C1518" s="7" t="n">
        <v>0</v>
      </c>
      <c r="D1518" s="7" t="n">
        <v>4175</v>
      </c>
    </row>
    <row r="1519" spans="1:23">
      <c r="A1519" t="s">
        <v>4</v>
      </c>
      <c r="B1519" s="4" t="s">
        <v>5</v>
      </c>
      <c r="C1519" s="4" t="s">
        <v>13</v>
      </c>
      <c r="D1519" s="4" t="s">
        <v>10</v>
      </c>
    </row>
    <row r="1520" spans="1:23">
      <c r="A1520" t="n">
        <v>14425</v>
      </c>
      <c r="B1520" s="35" t="n">
        <v>58</v>
      </c>
      <c r="C1520" s="7" t="n">
        <v>5</v>
      </c>
      <c r="D1520" s="7" t="n">
        <v>300</v>
      </c>
    </row>
    <row r="1521" spans="1:31">
      <c r="A1521" t="s">
        <v>4</v>
      </c>
      <c r="B1521" s="4" t="s">
        <v>5</v>
      </c>
      <c r="C1521" s="4" t="s">
        <v>30</v>
      </c>
      <c r="D1521" s="4" t="s">
        <v>10</v>
      </c>
    </row>
    <row r="1522" spans="1:31">
      <c r="A1522" t="n">
        <v>14429</v>
      </c>
      <c r="B1522" s="42" t="n">
        <v>103</v>
      </c>
      <c r="C1522" s="7" t="n">
        <v>0</v>
      </c>
      <c r="D1522" s="7" t="n">
        <v>300</v>
      </c>
    </row>
    <row r="1523" spans="1:31">
      <c r="A1523" t="s">
        <v>4</v>
      </c>
      <c r="B1523" s="4" t="s">
        <v>5</v>
      </c>
      <c r="C1523" s="4" t="s">
        <v>13</v>
      </c>
    </row>
    <row r="1524" spans="1:31">
      <c r="A1524" t="n">
        <v>14436</v>
      </c>
      <c r="B1524" s="40" t="n">
        <v>64</v>
      </c>
      <c r="C1524" s="7" t="n">
        <v>7</v>
      </c>
    </row>
    <row r="1525" spans="1:31">
      <c r="A1525" t="s">
        <v>4</v>
      </c>
      <c r="B1525" s="4" t="s">
        <v>5</v>
      </c>
      <c r="C1525" s="4" t="s">
        <v>13</v>
      </c>
      <c r="D1525" s="4" t="s">
        <v>10</v>
      </c>
    </row>
    <row r="1526" spans="1:31">
      <c r="A1526" t="n">
        <v>14438</v>
      </c>
      <c r="B1526" s="54" t="n">
        <v>72</v>
      </c>
      <c r="C1526" s="7" t="n">
        <v>5</v>
      </c>
      <c r="D1526" s="7" t="n">
        <v>0</v>
      </c>
    </row>
    <row r="1527" spans="1:31">
      <c r="A1527" t="s">
        <v>4</v>
      </c>
      <c r="B1527" s="4" t="s">
        <v>5</v>
      </c>
      <c r="C1527" s="4" t="s">
        <v>13</v>
      </c>
      <c r="D1527" s="39" t="s">
        <v>100</v>
      </c>
      <c r="E1527" s="4" t="s">
        <v>5</v>
      </c>
      <c r="F1527" s="4" t="s">
        <v>13</v>
      </c>
      <c r="G1527" s="4" t="s">
        <v>10</v>
      </c>
      <c r="H1527" s="39" t="s">
        <v>101</v>
      </c>
      <c r="I1527" s="4" t="s">
        <v>13</v>
      </c>
      <c r="J1527" s="4" t="s">
        <v>9</v>
      </c>
      <c r="K1527" s="4" t="s">
        <v>13</v>
      </c>
      <c r="L1527" s="4" t="s">
        <v>13</v>
      </c>
      <c r="M1527" s="4" t="s">
        <v>46</v>
      </c>
    </row>
    <row r="1528" spans="1:31">
      <c r="A1528" t="n">
        <v>14442</v>
      </c>
      <c r="B1528" s="13" t="n">
        <v>5</v>
      </c>
      <c r="C1528" s="7" t="n">
        <v>28</v>
      </c>
      <c r="D1528" s="39" t="s">
        <v>3</v>
      </c>
      <c r="E1528" s="9" t="n">
        <v>162</v>
      </c>
      <c r="F1528" s="7" t="n">
        <v>4</v>
      </c>
      <c r="G1528" s="7" t="n">
        <v>4175</v>
      </c>
      <c r="H1528" s="39" t="s">
        <v>3</v>
      </c>
      <c r="I1528" s="7" t="n">
        <v>0</v>
      </c>
      <c r="J1528" s="7" t="n">
        <v>1</v>
      </c>
      <c r="K1528" s="7" t="n">
        <v>2</v>
      </c>
      <c r="L1528" s="7" t="n">
        <v>1</v>
      </c>
      <c r="M1528" s="14" t="n">
        <f t="normal" ca="1">A1534</f>
        <v>0</v>
      </c>
    </row>
    <row r="1529" spans="1:31">
      <c r="A1529" t="s">
        <v>4</v>
      </c>
      <c r="B1529" s="4" t="s">
        <v>5</v>
      </c>
      <c r="C1529" s="4" t="s">
        <v>13</v>
      </c>
      <c r="D1529" s="4" t="s">
        <v>6</v>
      </c>
    </row>
    <row r="1530" spans="1:31">
      <c r="A1530" t="n">
        <v>14459</v>
      </c>
      <c r="B1530" s="8" t="n">
        <v>2</v>
      </c>
      <c r="C1530" s="7" t="n">
        <v>10</v>
      </c>
      <c r="D1530" s="7" t="s">
        <v>171</v>
      </c>
    </row>
    <row r="1531" spans="1:31">
      <c r="A1531" t="s">
        <v>4</v>
      </c>
      <c r="B1531" s="4" t="s">
        <v>5</v>
      </c>
      <c r="C1531" s="4" t="s">
        <v>10</v>
      </c>
    </row>
    <row r="1532" spans="1:31">
      <c r="A1532" t="n">
        <v>14476</v>
      </c>
      <c r="B1532" s="25" t="n">
        <v>16</v>
      </c>
      <c r="C1532" s="7" t="n">
        <v>0</v>
      </c>
    </row>
    <row r="1533" spans="1:31">
      <c r="A1533" t="s">
        <v>4</v>
      </c>
      <c r="B1533" s="4" t="s">
        <v>5</v>
      </c>
      <c r="C1533" s="4" t="s">
        <v>10</v>
      </c>
      <c r="D1533" s="4" t="s">
        <v>6</v>
      </c>
      <c r="E1533" s="4" t="s">
        <v>6</v>
      </c>
      <c r="F1533" s="4" t="s">
        <v>6</v>
      </c>
      <c r="G1533" s="4" t="s">
        <v>13</v>
      </c>
      <c r="H1533" s="4" t="s">
        <v>9</v>
      </c>
      <c r="I1533" s="4" t="s">
        <v>30</v>
      </c>
      <c r="J1533" s="4" t="s">
        <v>30</v>
      </c>
      <c r="K1533" s="4" t="s">
        <v>30</v>
      </c>
      <c r="L1533" s="4" t="s">
        <v>30</v>
      </c>
      <c r="M1533" s="4" t="s">
        <v>30</v>
      </c>
      <c r="N1533" s="4" t="s">
        <v>30</v>
      </c>
      <c r="O1533" s="4" t="s">
        <v>30</v>
      </c>
      <c r="P1533" s="4" t="s">
        <v>6</v>
      </c>
      <c r="Q1533" s="4" t="s">
        <v>6</v>
      </c>
      <c r="R1533" s="4" t="s">
        <v>9</v>
      </c>
      <c r="S1533" s="4" t="s">
        <v>13</v>
      </c>
      <c r="T1533" s="4" t="s">
        <v>9</v>
      </c>
      <c r="U1533" s="4" t="s">
        <v>9</v>
      </c>
      <c r="V1533" s="4" t="s">
        <v>10</v>
      </c>
    </row>
    <row r="1534" spans="1:31">
      <c r="A1534" t="n">
        <v>14479</v>
      </c>
      <c r="B1534" s="15" t="n">
        <v>19</v>
      </c>
      <c r="C1534" s="7" t="n">
        <v>7032</v>
      </c>
      <c r="D1534" s="7" t="s">
        <v>172</v>
      </c>
      <c r="E1534" s="7" t="s">
        <v>173</v>
      </c>
      <c r="F1534" s="7" t="s">
        <v>12</v>
      </c>
      <c r="G1534" s="7" t="n">
        <v>0</v>
      </c>
      <c r="H1534" s="7" t="n">
        <v>1</v>
      </c>
      <c r="I1534" s="7" t="n">
        <v>0</v>
      </c>
      <c r="J1534" s="7" t="n">
        <v>0</v>
      </c>
      <c r="K1534" s="7" t="n">
        <v>0</v>
      </c>
      <c r="L1534" s="7" t="n">
        <v>0</v>
      </c>
      <c r="M1534" s="7" t="n">
        <v>1</v>
      </c>
      <c r="N1534" s="7" t="n">
        <v>1.60000002384186</v>
      </c>
      <c r="O1534" s="7" t="n">
        <v>0.0900000035762787</v>
      </c>
      <c r="P1534" s="7" t="s">
        <v>12</v>
      </c>
      <c r="Q1534" s="7" t="s">
        <v>12</v>
      </c>
      <c r="R1534" s="7" t="n">
        <v>-1</v>
      </c>
      <c r="S1534" s="7" t="n">
        <v>0</v>
      </c>
      <c r="T1534" s="7" t="n">
        <v>0</v>
      </c>
      <c r="U1534" s="7" t="n">
        <v>0</v>
      </c>
      <c r="V1534" s="7" t="n">
        <v>0</v>
      </c>
    </row>
    <row r="1535" spans="1:31">
      <c r="A1535" t="s">
        <v>4</v>
      </c>
      <c r="B1535" s="4" t="s">
        <v>5</v>
      </c>
      <c r="C1535" s="4" t="s">
        <v>10</v>
      </c>
      <c r="D1535" s="4" t="s">
        <v>6</v>
      </c>
      <c r="E1535" s="4" t="s">
        <v>6</v>
      </c>
      <c r="F1535" s="4" t="s">
        <v>6</v>
      </c>
      <c r="G1535" s="4" t="s">
        <v>13</v>
      </c>
      <c r="H1535" s="4" t="s">
        <v>9</v>
      </c>
      <c r="I1535" s="4" t="s">
        <v>30</v>
      </c>
      <c r="J1535" s="4" t="s">
        <v>30</v>
      </c>
      <c r="K1535" s="4" t="s">
        <v>30</v>
      </c>
      <c r="L1535" s="4" t="s">
        <v>30</v>
      </c>
      <c r="M1535" s="4" t="s">
        <v>30</v>
      </c>
      <c r="N1535" s="4" t="s">
        <v>30</v>
      </c>
      <c r="O1535" s="4" t="s">
        <v>30</v>
      </c>
      <c r="P1535" s="4" t="s">
        <v>6</v>
      </c>
      <c r="Q1535" s="4" t="s">
        <v>6</v>
      </c>
      <c r="R1535" s="4" t="s">
        <v>9</v>
      </c>
      <c r="S1535" s="4" t="s">
        <v>13</v>
      </c>
      <c r="T1535" s="4" t="s">
        <v>9</v>
      </c>
      <c r="U1535" s="4" t="s">
        <v>9</v>
      </c>
      <c r="V1535" s="4" t="s">
        <v>10</v>
      </c>
    </row>
    <row r="1536" spans="1:31">
      <c r="A1536" t="n">
        <v>14549</v>
      </c>
      <c r="B1536" s="15" t="n">
        <v>19</v>
      </c>
      <c r="C1536" s="7" t="n">
        <v>7504</v>
      </c>
      <c r="D1536" s="7" t="s">
        <v>174</v>
      </c>
      <c r="E1536" s="7" t="s">
        <v>175</v>
      </c>
      <c r="F1536" s="7" t="s">
        <v>12</v>
      </c>
      <c r="G1536" s="7" t="n">
        <v>0</v>
      </c>
      <c r="H1536" s="7" t="n">
        <v>1</v>
      </c>
      <c r="I1536" s="7" t="n">
        <v>0</v>
      </c>
      <c r="J1536" s="7" t="n">
        <v>0</v>
      </c>
      <c r="K1536" s="7" t="n">
        <v>0</v>
      </c>
      <c r="L1536" s="7" t="n">
        <v>0</v>
      </c>
      <c r="M1536" s="7" t="n">
        <v>1</v>
      </c>
      <c r="N1536" s="7" t="n">
        <v>1.60000002384186</v>
      </c>
      <c r="O1536" s="7" t="n">
        <v>0.0900000035762787</v>
      </c>
      <c r="P1536" s="7" t="s">
        <v>12</v>
      </c>
      <c r="Q1536" s="7" t="s">
        <v>12</v>
      </c>
      <c r="R1536" s="7" t="n">
        <v>-1</v>
      </c>
      <c r="S1536" s="7" t="n">
        <v>0</v>
      </c>
      <c r="T1536" s="7" t="n">
        <v>0</v>
      </c>
      <c r="U1536" s="7" t="n">
        <v>0</v>
      </c>
      <c r="V1536" s="7" t="n">
        <v>0</v>
      </c>
    </row>
    <row r="1537" spans="1:22">
      <c r="A1537" t="s">
        <v>4</v>
      </c>
      <c r="B1537" s="4" t="s">
        <v>5</v>
      </c>
      <c r="C1537" s="4" t="s">
        <v>10</v>
      </c>
      <c r="D1537" s="4" t="s">
        <v>6</v>
      </c>
      <c r="E1537" s="4" t="s">
        <v>6</v>
      </c>
      <c r="F1537" s="4" t="s">
        <v>6</v>
      </c>
      <c r="G1537" s="4" t="s">
        <v>13</v>
      </c>
      <c r="H1537" s="4" t="s">
        <v>9</v>
      </c>
      <c r="I1537" s="4" t="s">
        <v>30</v>
      </c>
      <c r="J1537" s="4" t="s">
        <v>30</v>
      </c>
      <c r="K1537" s="4" t="s">
        <v>30</v>
      </c>
      <c r="L1537" s="4" t="s">
        <v>30</v>
      </c>
      <c r="M1537" s="4" t="s">
        <v>30</v>
      </c>
      <c r="N1537" s="4" t="s">
        <v>30</v>
      </c>
      <c r="O1537" s="4" t="s">
        <v>30</v>
      </c>
      <c r="P1537" s="4" t="s">
        <v>6</v>
      </c>
      <c r="Q1537" s="4" t="s">
        <v>6</v>
      </c>
      <c r="R1537" s="4" t="s">
        <v>9</v>
      </c>
      <c r="S1537" s="4" t="s">
        <v>13</v>
      </c>
      <c r="T1537" s="4" t="s">
        <v>9</v>
      </c>
      <c r="U1537" s="4" t="s">
        <v>9</v>
      </c>
      <c r="V1537" s="4" t="s">
        <v>10</v>
      </c>
    </row>
    <row r="1538" spans="1:22">
      <c r="A1538" t="n">
        <v>14640</v>
      </c>
      <c r="B1538" s="15" t="n">
        <v>19</v>
      </c>
      <c r="C1538" s="7" t="n">
        <v>7505</v>
      </c>
      <c r="D1538" s="7" t="s">
        <v>176</v>
      </c>
      <c r="E1538" s="7" t="s">
        <v>175</v>
      </c>
      <c r="F1538" s="7" t="s">
        <v>12</v>
      </c>
      <c r="G1538" s="7" t="n">
        <v>0</v>
      </c>
      <c r="H1538" s="7" t="n">
        <v>1</v>
      </c>
      <c r="I1538" s="7" t="n">
        <v>0</v>
      </c>
      <c r="J1538" s="7" t="n">
        <v>0</v>
      </c>
      <c r="K1538" s="7" t="n">
        <v>0</v>
      </c>
      <c r="L1538" s="7" t="n">
        <v>0</v>
      </c>
      <c r="M1538" s="7" t="n">
        <v>1</v>
      </c>
      <c r="N1538" s="7" t="n">
        <v>1.60000002384186</v>
      </c>
      <c r="O1538" s="7" t="n">
        <v>0.0900000035762787</v>
      </c>
      <c r="P1538" s="7" t="s">
        <v>12</v>
      </c>
      <c r="Q1538" s="7" t="s">
        <v>12</v>
      </c>
      <c r="R1538" s="7" t="n">
        <v>-1</v>
      </c>
      <c r="S1538" s="7" t="n">
        <v>0</v>
      </c>
      <c r="T1538" s="7" t="n">
        <v>0</v>
      </c>
      <c r="U1538" s="7" t="n">
        <v>0</v>
      </c>
      <c r="V1538" s="7" t="n">
        <v>0</v>
      </c>
    </row>
    <row r="1539" spans="1:22">
      <c r="A1539" t="s">
        <v>4</v>
      </c>
      <c r="B1539" s="4" t="s">
        <v>5</v>
      </c>
      <c r="C1539" s="4" t="s">
        <v>10</v>
      </c>
      <c r="D1539" s="4" t="s">
        <v>6</v>
      </c>
      <c r="E1539" s="4" t="s">
        <v>6</v>
      </c>
      <c r="F1539" s="4" t="s">
        <v>6</v>
      </c>
      <c r="G1539" s="4" t="s">
        <v>13</v>
      </c>
      <c r="H1539" s="4" t="s">
        <v>9</v>
      </c>
      <c r="I1539" s="4" t="s">
        <v>30</v>
      </c>
      <c r="J1539" s="4" t="s">
        <v>30</v>
      </c>
      <c r="K1539" s="4" t="s">
        <v>30</v>
      </c>
      <c r="L1539" s="4" t="s">
        <v>30</v>
      </c>
      <c r="M1539" s="4" t="s">
        <v>30</v>
      </c>
      <c r="N1539" s="4" t="s">
        <v>30</v>
      </c>
      <c r="O1539" s="4" t="s">
        <v>30</v>
      </c>
      <c r="P1539" s="4" t="s">
        <v>6</v>
      </c>
      <c r="Q1539" s="4" t="s">
        <v>6</v>
      </c>
      <c r="R1539" s="4" t="s">
        <v>9</v>
      </c>
      <c r="S1539" s="4" t="s">
        <v>13</v>
      </c>
      <c r="T1539" s="4" t="s">
        <v>9</v>
      </c>
      <c r="U1539" s="4" t="s">
        <v>9</v>
      </c>
      <c r="V1539" s="4" t="s">
        <v>10</v>
      </c>
    </row>
    <row r="1540" spans="1:22">
      <c r="A1540" t="n">
        <v>14731</v>
      </c>
      <c r="B1540" s="15" t="n">
        <v>19</v>
      </c>
      <c r="C1540" s="7" t="n">
        <v>7506</v>
      </c>
      <c r="D1540" s="7" t="s">
        <v>174</v>
      </c>
      <c r="E1540" s="7" t="s">
        <v>175</v>
      </c>
      <c r="F1540" s="7" t="s">
        <v>12</v>
      </c>
      <c r="G1540" s="7" t="n">
        <v>0</v>
      </c>
      <c r="H1540" s="7" t="n">
        <v>1</v>
      </c>
      <c r="I1540" s="7" t="n">
        <v>0</v>
      </c>
      <c r="J1540" s="7" t="n">
        <v>0</v>
      </c>
      <c r="K1540" s="7" t="n">
        <v>0</v>
      </c>
      <c r="L1540" s="7" t="n">
        <v>0</v>
      </c>
      <c r="M1540" s="7" t="n">
        <v>1</v>
      </c>
      <c r="N1540" s="7" t="n">
        <v>1.60000002384186</v>
      </c>
      <c r="O1540" s="7" t="n">
        <v>0.0900000035762787</v>
      </c>
      <c r="P1540" s="7" t="s">
        <v>12</v>
      </c>
      <c r="Q1540" s="7" t="s">
        <v>12</v>
      </c>
      <c r="R1540" s="7" t="n">
        <v>-1</v>
      </c>
      <c r="S1540" s="7" t="n">
        <v>0</v>
      </c>
      <c r="T1540" s="7" t="n">
        <v>0</v>
      </c>
      <c r="U1540" s="7" t="n">
        <v>0</v>
      </c>
      <c r="V1540" s="7" t="n">
        <v>0</v>
      </c>
    </row>
    <row r="1541" spans="1:22">
      <c r="A1541" t="s">
        <v>4</v>
      </c>
      <c r="B1541" s="4" t="s">
        <v>5</v>
      </c>
      <c r="C1541" s="4" t="s">
        <v>10</v>
      </c>
      <c r="D1541" s="4" t="s">
        <v>13</v>
      </c>
      <c r="E1541" s="4" t="s">
        <v>13</v>
      </c>
      <c r="F1541" s="4" t="s">
        <v>6</v>
      </c>
    </row>
    <row r="1542" spans="1:22">
      <c r="A1542" t="n">
        <v>14822</v>
      </c>
      <c r="B1542" s="55" t="n">
        <v>20</v>
      </c>
      <c r="C1542" s="7" t="n">
        <v>0</v>
      </c>
      <c r="D1542" s="7" t="n">
        <v>3</v>
      </c>
      <c r="E1542" s="7" t="n">
        <v>10</v>
      </c>
      <c r="F1542" s="7" t="s">
        <v>177</v>
      </c>
    </row>
    <row r="1543" spans="1:22">
      <c r="A1543" t="s">
        <v>4</v>
      </c>
      <c r="B1543" s="4" t="s">
        <v>5</v>
      </c>
      <c r="C1543" s="4" t="s">
        <v>10</v>
      </c>
    </row>
    <row r="1544" spans="1:22">
      <c r="A1544" t="n">
        <v>14840</v>
      </c>
      <c r="B1544" s="25" t="n">
        <v>16</v>
      </c>
      <c r="C1544" s="7" t="n">
        <v>0</v>
      </c>
    </row>
    <row r="1545" spans="1:22">
      <c r="A1545" t="s">
        <v>4</v>
      </c>
      <c r="B1545" s="4" t="s">
        <v>5</v>
      </c>
      <c r="C1545" s="4" t="s">
        <v>10</v>
      </c>
      <c r="D1545" s="4" t="s">
        <v>13</v>
      </c>
      <c r="E1545" s="4" t="s">
        <v>13</v>
      </c>
      <c r="F1545" s="4" t="s">
        <v>6</v>
      </c>
    </row>
    <row r="1546" spans="1:22">
      <c r="A1546" t="n">
        <v>14843</v>
      </c>
      <c r="B1546" s="55" t="n">
        <v>20</v>
      </c>
      <c r="C1546" s="7" t="n">
        <v>61489</v>
      </c>
      <c r="D1546" s="7" t="n">
        <v>3</v>
      </c>
      <c r="E1546" s="7" t="n">
        <v>10</v>
      </c>
      <c r="F1546" s="7" t="s">
        <v>177</v>
      </c>
    </row>
    <row r="1547" spans="1:22">
      <c r="A1547" t="s">
        <v>4</v>
      </c>
      <c r="B1547" s="4" t="s">
        <v>5</v>
      </c>
      <c r="C1547" s="4" t="s">
        <v>10</v>
      </c>
    </row>
    <row r="1548" spans="1:22">
      <c r="A1548" t="n">
        <v>14861</v>
      </c>
      <c r="B1548" s="25" t="n">
        <v>16</v>
      </c>
      <c r="C1548" s="7" t="n">
        <v>0</v>
      </c>
    </row>
    <row r="1549" spans="1:22">
      <c r="A1549" t="s">
        <v>4</v>
      </c>
      <c r="B1549" s="4" t="s">
        <v>5</v>
      </c>
      <c r="C1549" s="4" t="s">
        <v>10</v>
      </c>
      <c r="D1549" s="4" t="s">
        <v>13</v>
      </c>
      <c r="E1549" s="4" t="s">
        <v>13</v>
      </c>
      <c r="F1549" s="4" t="s">
        <v>6</v>
      </c>
    </row>
    <row r="1550" spans="1:22">
      <c r="A1550" t="n">
        <v>14864</v>
      </c>
      <c r="B1550" s="55" t="n">
        <v>20</v>
      </c>
      <c r="C1550" s="7" t="n">
        <v>61490</v>
      </c>
      <c r="D1550" s="7" t="n">
        <v>3</v>
      </c>
      <c r="E1550" s="7" t="n">
        <v>10</v>
      </c>
      <c r="F1550" s="7" t="s">
        <v>177</v>
      </c>
    </row>
    <row r="1551" spans="1:22">
      <c r="A1551" t="s">
        <v>4</v>
      </c>
      <c r="B1551" s="4" t="s">
        <v>5</v>
      </c>
      <c r="C1551" s="4" t="s">
        <v>10</v>
      </c>
    </row>
    <row r="1552" spans="1:22">
      <c r="A1552" t="n">
        <v>14882</v>
      </c>
      <c r="B1552" s="25" t="n">
        <v>16</v>
      </c>
      <c r="C1552" s="7" t="n">
        <v>0</v>
      </c>
    </row>
    <row r="1553" spans="1:22">
      <c r="A1553" t="s">
        <v>4</v>
      </c>
      <c r="B1553" s="4" t="s">
        <v>5</v>
      </c>
      <c r="C1553" s="4" t="s">
        <v>10</v>
      </c>
      <c r="D1553" s="4" t="s">
        <v>13</v>
      </c>
      <c r="E1553" s="4" t="s">
        <v>13</v>
      </c>
      <c r="F1553" s="4" t="s">
        <v>6</v>
      </c>
    </row>
    <row r="1554" spans="1:22">
      <c r="A1554" t="n">
        <v>14885</v>
      </c>
      <c r="B1554" s="55" t="n">
        <v>20</v>
      </c>
      <c r="C1554" s="7" t="n">
        <v>61488</v>
      </c>
      <c r="D1554" s="7" t="n">
        <v>3</v>
      </c>
      <c r="E1554" s="7" t="n">
        <v>10</v>
      </c>
      <c r="F1554" s="7" t="s">
        <v>177</v>
      </c>
    </row>
    <row r="1555" spans="1:22">
      <c r="A1555" t="s">
        <v>4</v>
      </c>
      <c r="B1555" s="4" t="s">
        <v>5</v>
      </c>
      <c r="C1555" s="4" t="s">
        <v>10</v>
      </c>
    </row>
    <row r="1556" spans="1:22">
      <c r="A1556" t="n">
        <v>14903</v>
      </c>
      <c r="B1556" s="25" t="n">
        <v>16</v>
      </c>
      <c r="C1556" s="7" t="n">
        <v>0</v>
      </c>
    </row>
    <row r="1557" spans="1:22">
      <c r="A1557" t="s">
        <v>4</v>
      </c>
      <c r="B1557" s="4" t="s">
        <v>5</v>
      </c>
      <c r="C1557" s="4" t="s">
        <v>10</v>
      </c>
      <c r="D1557" s="4" t="s">
        <v>13</v>
      </c>
      <c r="E1557" s="4" t="s">
        <v>13</v>
      </c>
      <c r="F1557" s="4" t="s">
        <v>6</v>
      </c>
    </row>
    <row r="1558" spans="1:22">
      <c r="A1558" t="n">
        <v>14906</v>
      </c>
      <c r="B1558" s="55" t="n">
        <v>20</v>
      </c>
      <c r="C1558" s="7" t="n">
        <v>7032</v>
      </c>
      <c r="D1558" s="7" t="n">
        <v>3</v>
      </c>
      <c r="E1558" s="7" t="n">
        <v>10</v>
      </c>
      <c r="F1558" s="7" t="s">
        <v>177</v>
      </c>
    </row>
    <row r="1559" spans="1:22">
      <c r="A1559" t="s">
        <v>4</v>
      </c>
      <c r="B1559" s="4" t="s">
        <v>5</v>
      </c>
      <c r="C1559" s="4" t="s">
        <v>10</v>
      </c>
    </row>
    <row r="1560" spans="1:22">
      <c r="A1560" t="n">
        <v>14924</v>
      </c>
      <c r="B1560" s="25" t="n">
        <v>16</v>
      </c>
      <c r="C1560" s="7" t="n">
        <v>0</v>
      </c>
    </row>
    <row r="1561" spans="1:22">
      <c r="A1561" t="s">
        <v>4</v>
      </c>
      <c r="B1561" s="4" t="s">
        <v>5</v>
      </c>
      <c r="C1561" s="4" t="s">
        <v>10</v>
      </c>
      <c r="D1561" s="4" t="s">
        <v>13</v>
      </c>
      <c r="E1561" s="4" t="s">
        <v>13</v>
      </c>
      <c r="F1561" s="4" t="s">
        <v>6</v>
      </c>
    </row>
    <row r="1562" spans="1:22">
      <c r="A1562" t="n">
        <v>14927</v>
      </c>
      <c r="B1562" s="55" t="n">
        <v>20</v>
      </c>
      <c r="C1562" s="7" t="n">
        <v>8</v>
      </c>
      <c r="D1562" s="7" t="n">
        <v>3</v>
      </c>
      <c r="E1562" s="7" t="n">
        <v>10</v>
      </c>
      <c r="F1562" s="7" t="s">
        <v>177</v>
      </c>
    </row>
    <row r="1563" spans="1:22">
      <c r="A1563" t="s">
        <v>4</v>
      </c>
      <c r="B1563" s="4" t="s">
        <v>5</v>
      </c>
      <c r="C1563" s="4" t="s">
        <v>10</v>
      </c>
    </row>
    <row r="1564" spans="1:22">
      <c r="A1564" t="n">
        <v>14945</v>
      </c>
      <c r="B1564" s="25" t="n">
        <v>16</v>
      </c>
      <c r="C1564" s="7" t="n">
        <v>0</v>
      </c>
    </row>
    <row r="1565" spans="1:22">
      <c r="A1565" t="s">
        <v>4</v>
      </c>
      <c r="B1565" s="4" t="s">
        <v>5</v>
      </c>
      <c r="C1565" s="4" t="s">
        <v>10</v>
      </c>
      <c r="D1565" s="4" t="s">
        <v>13</v>
      </c>
      <c r="E1565" s="4" t="s">
        <v>13</v>
      </c>
      <c r="F1565" s="4" t="s">
        <v>6</v>
      </c>
    </row>
    <row r="1566" spans="1:22">
      <c r="A1566" t="n">
        <v>14948</v>
      </c>
      <c r="B1566" s="55" t="n">
        <v>20</v>
      </c>
      <c r="C1566" s="7" t="n">
        <v>1</v>
      </c>
      <c r="D1566" s="7" t="n">
        <v>3</v>
      </c>
      <c r="E1566" s="7" t="n">
        <v>10</v>
      </c>
      <c r="F1566" s="7" t="s">
        <v>177</v>
      </c>
    </row>
    <row r="1567" spans="1:22">
      <c r="A1567" t="s">
        <v>4</v>
      </c>
      <c r="B1567" s="4" t="s">
        <v>5</v>
      </c>
      <c r="C1567" s="4" t="s">
        <v>10</v>
      </c>
    </row>
    <row r="1568" spans="1:22">
      <c r="A1568" t="n">
        <v>14966</v>
      </c>
      <c r="B1568" s="25" t="n">
        <v>16</v>
      </c>
      <c r="C1568" s="7" t="n">
        <v>0</v>
      </c>
    </row>
    <row r="1569" spans="1:6">
      <c r="A1569" t="s">
        <v>4</v>
      </c>
      <c r="B1569" s="4" t="s">
        <v>5</v>
      </c>
      <c r="C1569" s="4" t="s">
        <v>10</v>
      </c>
      <c r="D1569" s="4" t="s">
        <v>13</v>
      </c>
      <c r="E1569" s="4" t="s">
        <v>13</v>
      </c>
      <c r="F1569" s="4" t="s">
        <v>6</v>
      </c>
    </row>
    <row r="1570" spans="1:6">
      <c r="A1570" t="n">
        <v>14969</v>
      </c>
      <c r="B1570" s="55" t="n">
        <v>20</v>
      </c>
      <c r="C1570" s="7" t="n">
        <v>9</v>
      </c>
      <c r="D1570" s="7" t="n">
        <v>3</v>
      </c>
      <c r="E1570" s="7" t="n">
        <v>10</v>
      </c>
      <c r="F1570" s="7" t="s">
        <v>177</v>
      </c>
    </row>
    <row r="1571" spans="1:6">
      <c r="A1571" t="s">
        <v>4</v>
      </c>
      <c r="B1571" s="4" t="s">
        <v>5</v>
      </c>
      <c r="C1571" s="4" t="s">
        <v>10</v>
      </c>
    </row>
    <row r="1572" spans="1:6">
      <c r="A1572" t="n">
        <v>14987</v>
      </c>
      <c r="B1572" s="25" t="n">
        <v>16</v>
      </c>
      <c r="C1572" s="7" t="n">
        <v>0</v>
      </c>
    </row>
    <row r="1573" spans="1:6">
      <c r="A1573" t="s">
        <v>4</v>
      </c>
      <c r="B1573" s="4" t="s">
        <v>5</v>
      </c>
      <c r="C1573" s="4" t="s">
        <v>10</v>
      </c>
      <c r="D1573" s="4" t="s">
        <v>13</v>
      </c>
      <c r="E1573" s="4" t="s">
        <v>13</v>
      </c>
      <c r="F1573" s="4" t="s">
        <v>6</v>
      </c>
    </row>
    <row r="1574" spans="1:6">
      <c r="A1574" t="n">
        <v>14990</v>
      </c>
      <c r="B1574" s="55" t="n">
        <v>20</v>
      </c>
      <c r="C1574" s="7" t="n">
        <v>7504</v>
      </c>
      <c r="D1574" s="7" t="n">
        <v>3</v>
      </c>
      <c r="E1574" s="7" t="n">
        <v>10</v>
      </c>
      <c r="F1574" s="7" t="s">
        <v>177</v>
      </c>
    </row>
    <row r="1575" spans="1:6">
      <c r="A1575" t="s">
        <v>4</v>
      </c>
      <c r="B1575" s="4" t="s">
        <v>5</v>
      </c>
      <c r="C1575" s="4" t="s">
        <v>10</v>
      </c>
    </row>
    <row r="1576" spans="1:6">
      <c r="A1576" t="n">
        <v>15008</v>
      </c>
      <c r="B1576" s="25" t="n">
        <v>16</v>
      </c>
      <c r="C1576" s="7" t="n">
        <v>0</v>
      </c>
    </row>
    <row r="1577" spans="1:6">
      <c r="A1577" t="s">
        <v>4</v>
      </c>
      <c r="B1577" s="4" t="s">
        <v>5</v>
      </c>
      <c r="C1577" s="4" t="s">
        <v>10</v>
      </c>
      <c r="D1577" s="4" t="s">
        <v>13</v>
      </c>
      <c r="E1577" s="4" t="s">
        <v>13</v>
      </c>
      <c r="F1577" s="4" t="s">
        <v>6</v>
      </c>
    </row>
    <row r="1578" spans="1:6">
      <c r="A1578" t="n">
        <v>15011</v>
      </c>
      <c r="B1578" s="55" t="n">
        <v>20</v>
      </c>
      <c r="C1578" s="7" t="n">
        <v>7505</v>
      </c>
      <c r="D1578" s="7" t="n">
        <v>3</v>
      </c>
      <c r="E1578" s="7" t="n">
        <v>10</v>
      </c>
      <c r="F1578" s="7" t="s">
        <v>177</v>
      </c>
    </row>
    <row r="1579" spans="1:6">
      <c r="A1579" t="s">
        <v>4</v>
      </c>
      <c r="B1579" s="4" t="s">
        <v>5</v>
      </c>
      <c r="C1579" s="4" t="s">
        <v>10</v>
      </c>
    </row>
    <row r="1580" spans="1:6">
      <c r="A1580" t="n">
        <v>15029</v>
      </c>
      <c r="B1580" s="25" t="n">
        <v>16</v>
      </c>
      <c r="C1580" s="7" t="n">
        <v>0</v>
      </c>
    </row>
    <row r="1581" spans="1:6">
      <c r="A1581" t="s">
        <v>4</v>
      </c>
      <c r="B1581" s="4" t="s">
        <v>5</v>
      </c>
      <c r="C1581" s="4" t="s">
        <v>10</v>
      </c>
      <c r="D1581" s="4" t="s">
        <v>13</v>
      </c>
      <c r="E1581" s="4" t="s">
        <v>13</v>
      </c>
      <c r="F1581" s="4" t="s">
        <v>6</v>
      </c>
    </row>
    <row r="1582" spans="1:6">
      <c r="A1582" t="n">
        <v>15032</v>
      </c>
      <c r="B1582" s="55" t="n">
        <v>20</v>
      </c>
      <c r="C1582" s="7" t="n">
        <v>7506</v>
      </c>
      <c r="D1582" s="7" t="n">
        <v>3</v>
      </c>
      <c r="E1582" s="7" t="n">
        <v>10</v>
      </c>
      <c r="F1582" s="7" t="s">
        <v>177</v>
      </c>
    </row>
    <row r="1583" spans="1:6">
      <c r="A1583" t="s">
        <v>4</v>
      </c>
      <c r="B1583" s="4" t="s">
        <v>5</v>
      </c>
      <c r="C1583" s="4" t="s">
        <v>10</v>
      </c>
    </row>
    <row r="1584" spans="1:6">
      <c r="A1584" t="n">
        <v>15050</v>
      </c>
      <c r="B1584" s="25" t="n">
        <v>16</v>
      </c>
      <c r="C1584" s="7" t="n">
        <v>0</v>
      </c>
    </row>
    <row r="1585" spans="1:6">
      <c r="A1585" t="s">
        <v>4</v>
      </c>
      <c r="B1585" s="4" t="s">
        <v>5</v>
      </c>
      <c r="C1585" s="4" t="s">
        <v>10</v>
      </c>
      <c r="D1585" s="4" t="s">
        <v>30</v>
      </c>
      <c r="E1585" s="4" t="s">
        <v>30</v>
      </c>
      <c r="F1585" s="4" t="s">
        <v>30</v>
      </c>
      <c r="G1585" s="4" t="s">
        <v>30</v>
      </c>
    </row>
    <row r="1586" spans="1:6">
      <c r="A1586" t="n">
        <v>15053</v>
      </c>
      <c r="B1586" s="46" t="n">
        <v>46</v>
      </c>
      <c r="C1586" s="7" t="n">
        <v>7504</v>
      </c>
      <c r="D1586" s="7" t="n">
        <v>-0.980000019073486</v>
      </c>
      <c r="E1586" s="7" t="n">
        <v>0</v>
      </c>
      <c r="F1586" s="7" t="n">
        <v>-0.589999973773956</v>
      </c>
      <c r="G1586" s="7" t="n">
        <v>305.5</v>
      </c>
    </row>
    <row r="1587" spans="1:6">
      <c r="A1587" t="s">
        <v>4</v>
      </c>
      <c r="B1587" s="4" t="s">
        <v>5</v>
      </c>
      <c r="C1587" s="4" t="s">
        <v>10</v>
      </c>
      <c r="D1587" s="4" t="s">
        <v>30</v>
      </c>
      <c r="E1587" s="4" t="s">
        <v>30</v>
      </c>
      <c r="F1587" s="4" t="s">
        <v>30</v>
      </c>
      <c r="G1587" s="4" t="s">
        <v>30</v>
      </c>
    </row>
    <row r="1588" spans="1:6">
      <c r="A1588" t="n">
        <v>15072</v>
      </c>
      <c r="B1588" s="46" t="n">
        <v>46</v>
      </c>
      <c r="C1588" s="7" t="n">
        <v>7505</v>
      </c>
      <c r="D1588" s="7" t="n">
        <v>-2.08999991416931</v>
      </c>
      <c r="E1588" s="7" t="n">
        <v>0</v>
      </c>
      <c r="F1588" s="7" t="n">
        <v>-0.819999992847443</v>
      </c>
      <c r="G1588" s="7" t="n">
        <v>-308.899993896484</v>
      </c>
    </row>
    <row r="1589" spans="1:6">
      <c r="A1589" t="s">
        <v>4</v>
      </c>
      <c r="B1589" s="4" t="s">
        <v>5</v>
      </c>
      <c r="C1589" s="4" t="s">
        <v>10</v>
      </c>
      <c r="D1589" s="4" t="s">
        <v>30</v>
      </c>
      <c r="E1589" s="4" t="s">
        <v>30</v>
      </c>
      <c r="F1589" s="4" t="s">
        <v>30</v>
      </c>
      <c r="G1589" s="4" t="s">
        <v>30</v>
      </c>
    </row>
    <row r="1590" spans="1:6">
      <c r="A1590" t="n">
        <v>15091</v>
      </c>
      <c r="B1590" s="46" t="n">
        <v>46</v>
      </c>
      <c r="C1590" s="7" t="n">
        <v>7506</v>
      </c>
      <c r="D1590" s="7" t="n">
        <v>0.970000028610229</v>
      </c>
      <c r="E1590" s="7" t="n">
        <v>0</v>
      </c>
      <c r="F1590" s="7" t="n">
        <v>-1.69000005722046</v>
      </c>
      <c r="G1590" s="7" t="n">
        <v>282.100006103516</v>
      </c>
    </row>
    <row r="1591" spans="1:6">
      <c r="A1591" t="s">
        <v>4</v>
      </c>
      <c r="B1591" s="4" t="s">
        <v>5</v>
      </c>
      <c r="C1591" s="4" t="s">
        <v>10</v>
      </c>
      <c r="D1591" s="4" t="s">
        <v>30</v>
      </c>
      <c r="E1591" s="4" t="s">
        <v>30</v>
      </c>
      <c r="F1591" s="4" t="s">
        <v>30</v>
      </c>
      <c r="G1591" s="4" t="s">
        <v>30</v>
      </c>
    </row>
    <row r="1592" spans="1:6">
      <c r="A1592" t="n">
        <v>15110</v>
      </c>
      <c r="B1592" s="46" t="n">
        <v>46</v>
      </c>
      <c r="C1592" s="7" t="n">
        <v>0</v>
      </c>
      <c r="D1592" s="7" t="n">
        <v>-0.319999992847443</v>
      </c>
      <c r="E1592" s="7" t="n">
        <v>0</v>
      </c>
      <c r="F1592" s="7" t="n">
        <v>12.8100004196167</v>
      </c>
      <c r="G1592" s="7" t="n">
        <v>180</v>
      </c>
    </row>
    <row r="1593" spans="1:6">
      <c r="A1593" t="s">
        <v>4</v>
      </c>
      <c r="B1593" s="4" t="s">
        <v>5</v>
      </c>
      <c r="C1593" s="4" t="s">
        <v>13</v>
      </c>
      <c r="D1593" s="39" t="s">
        <v>100</v>
      </c>
      <c r="E1593" s="4" t="s">
        <v>5</v>
      </c>
      <c r="F1593" s="4" t="s">
        <v>13</v>
      </c>
      <c r="G1593" s="4" t="s">
        <v>10</v>
      </c>
      <c r="H1593" s="39" t="s">
        <v>101</v>
      </c>
      <c r="I1593" s="4" t="s">
        <v>13</v>
      </c>
      <c r="J1593" s="4" t="s">
        <v>46</v>
      </c>
    </row>
    <row r="1594" spans="1:6">
      <c r="A1594" t="n">
        <v>15129</v>
      </c>
      <c r="B1594" s="13" t="n">
        <v>5</v>
      </c>
      <c r="C1594" s="7" t="n">
        <v>28</v>
      </c>
      <c r="D1594" s="39" t="s">
        <v>3</v>
      </c>
      <c r="E1594" s="40" t="n">
        <v>64</v>
      </c>
      <c r="F1594" s="7" t="n">
        <v>5</v>
      </c>
      <c r="G1594" s="7" t="n">
        <v>7</v>
      </c>
      <c r="H1594" s="39" t="s">
        <v>3</v>
      </c>
      <c r="I1594" s="7" t="n">
        <v>1</v>
      </c>
      <c r="J1594" s="14" t="n">
        <f t="normal" ca="1">A1610</f>
        <v>0</v>
      </c>
    </row>
    <row r="1595" spans="1:6">
      <c r="A1595" t="s">
        <v>4</v>
      </c>
      <c r="B1595" s="4" t="s">
        <v>5</v>
      </c>
      <c r="C1595" s="4" t="s">
        <v>10</v>
      </c>
      <c r="D1595" s="4" t="s">
        <v>30</v>
      </c>
      <c r="E1595" s="4" t="s">
        <v>30</v>
      </c>
      <c r="F1595" s="4" t="s">
        <v>30</v>
      </c>
      <c r="G1595" s="4" t="s">
        <v>30</v>
      </c>
    </row>
    <row r="1596" spans="1:6">
      <c r="A1596" t="n">
        <v>15140</v>
      </c>
      <c r="B1596" s="46" t="n">
        <v>46</v>
      </c>
      <c r="C1596" s="7" t="n">
        <v>7</v>
      </c>
      <c r="D1596" s="7" t="n">
        <v>-1.22000002861023</v>
      </c>
      <c r="E1596" s="7" t="n">
        <v>0</v>
      </c>
      <c r="F1596" s="7" t="n">
        <v>13.6199998855591</v>
      </c>
      <c r="G1596" s="7" t="n">
        <v>180</v>
      </c>
    </row>
    <row r="1597" spans="1:6">
      <c r="A1597" t="s">
        <v>4</v>
      </c>
      <c r="B1597" s="4" t="s">
        <v>5</v>
      </c>
      <c r="C1597" s="4" t="s">
        <v>10</v>
      </c>
      <c r="D1597" s="4" t="s">
        <v>30</v>
      </c>
      <c r="E1597" s="4" t="s">
        <v>30</v>
      </c>
      <c r="F1597" s="4" t="s">
        <v>30</v>
      </c>
      <c r="G1597" s="4" t="s">
        <v>30</v>
      </c>
    </row>
    <row r="1598" spans="1:6">
      <c r="A1598" t="n">
        <v>15159</v>
      </c>
      <c r="B1598" s="46" t="n">
        <v>46</v>
      </c>
      <c r="C1598" s="7" t="n">
        <v>9</v>
      </c>
      <c r="D1598" s="7" t="n">
        <v>-1.35000002384186</v>
      </c>
      <c r="E1598" s="7" t="n">
        <v>0</v>
      </c>
      <c r="F1598" s="7" t="n">
        <v>15.210000038147</v>
      </c>
      <c r="G1598" s="7" t="n">
        <v>180</v>
      </c>
    </row>
    <row r="1599" spans="1:6">
      <c r="A1599" t="s">
        <v>4</v>
      </c>
      <c r="B1599" s="4" t="s">
        <v>5</v>
      </c>
      <c r="C1599" s="4" t="s">
        <v>13</v>
      </c>
      <c r="D1599" s="39" t="s">
        <v>100</v>
      </c>
      <c r="E1599" s="4" t="s">
        <v>5</v>
      </c>
      <c r="F1599" s="4" t="s">
        <v>13</v>
      </c>
      <c r="G1599" s="4" t="s">
        <v>10</v>
      </c>
      <c r="H1599" s="39" t="s">
        <v>101</v>
      </c>
      <c r="I1599" s="4" t="s">
        <v>13</v>
      </c>
      <c r="J1599" s="4" t="s">
        <v>46</v>
      </c>
    </row>
    <row r="1600" spans="1:6">
      <c r="A1600" t="n">
        <v>15178</v>
      </c>
      <c r="B1600" s="13" t="n">
        <v>5</v>
      </c>
      <c r="C1600" s="7" t="n">
        <v>28</v>
      </c>
      <c r="D1600" s="39" t="s">
        <v>3</v>
      </c>
      <c r="E1600" s="40" t="n">
        <v>64</v>
      </c>
      <c r="F1600" s="7" t="n">
        <v>5</v>
      </c>
      <c r="G1600" s="7" t="n">
        <v>2</v>
      </c>
      <c r="H1600" s="39" t="s">
        <v>3</v>
      </c>
      <c r="I1600" s="7" t="n">
        <v>1</v>
      </c>
      <c r="J1600" s="14" t="n">
        <f t="normal" ca="1">A1604</f>
        <v>0</v>
      </c>
    </row>
    <row r="1601" spans="1:10">
      <c r="A1601" t="s">
        <v>4</v>
      </c>
      <c r="B1601" s="4" t="s">
        <v>5</v>
      </c>
      <c r="C1601" s="4" t="s">
        <v>10</v>
      </c>
      <c r="D1601" s="4" t="s">
        <v>30</v>
      </c>
      <c r="E1601" s="4" t="s">
        <v>30</v>
      </c>
      <c r="F1601" s="4" t="s">
        <v>30</v>
      </c>
      <c r="G1601" s="4" t="s">
        <v>30</v>
      </c>
    </row>
    <row r="1602" spans="1:10">
      <c r="A1602" t="n">
        <v>15189</v>
      </c>
      <c r="B1602" s="46" t="n">
        <v>46</v>
      </c>
      <c r="C1602" s="7" t="n">
        <v>2</v>
      </c>
      <c r="D1602" s="7" t="n">
        <v>0.939999997615814</v>
      </c>
      <c r="E1602" s="7" t="n">
        <v>0</v>
      </c>
      <c r="F1602" s="7" t="n">
        <v>17.9200000762939</v>
      </c>
      <c r="G1602" s="7" t="n">
        <v>180</v>
      </c>
    </row>
    <row r="1603" spans="1:10">
      <c r="A1603" t="s">
        <v>4</v>
      </c>
      <c r="B1603" s="4" t="s">
        <v>5</v>
      </c>
      <c r="C1603" s="4" t="s">
        <v>13</v>
      </c>
      <c r="D1603" s="39" t="s">
        <v>100</v>
      </c>
      <c r="E1603" s="4" t="s">
        <v>5</v>
      </c>
      <c r="F1603" s="4" t="s">
        <v>13</v>
      </c>
      <c r="G1603" s="4" t="s">
        <v>10</v>
      </c>
      <c r="H1603" s="39" t="s">
        <v>101</v>
      </c>
      <c r="I1603" s="4" t="s">
        <v>13</v>
      </c>
      <c r="J1603" s="4" t="s">
        <v>46</v>
      </c>
    </row>
    <row r="1604" spans="1:10">
      <c r="A1604" t="n">
        <v>15208</v>
      </c>
      <c r="B1604" s="13" t="n">
        <v>5</v>
      </c>
      <c r="C1604" s="7" t="n">
        <v>28</v>
      </c>
      <c r="D1604" s="39" t="s">
        <v>3</v>
      </c>
      <c r="E1604" s="40" t="n">
        <v>64</v>
      </c>
      <c r="F1604" s="7" t="n">
        <v>5</v>
      </c>
      <c r="G1604" s="7" t="n">
        <v>4</v>
      </c>
      <c r="H1604" s="39" t="s">
        <v>3</v>
      </c>
      <c r="I1604" s="7" t="n">
        <v>1</v>
      </c>
      <c r="J1604" s="14" t="n">
        <f t="normal" ca="1">A1608</f>
        <v>0</v>
      </c>
    </row>
    <row r="1605" spans="1:10">
      <c r="A1605" t="s">
        <v>4</v>
      </c>
      <c r="B1605" s="4" t="s">
        <v>5</v>
      </c>
      <c r="C1605" s="4" t="s">
        <v>10</v>
      </c>
      <c r="D1605" s="4" t="s">
        <v>30</v>
      </c>
      <c r="E1605" s="4" t="s">
        <v>30</v>
      </c>
      <c r="F1605" s="4" t="s">
        <v>30</v>
      </c>
      <c r="G1605" s="4" t="s">
        <v>30</v>
      </c>
    </row>
    <row r="1606" spans="1:10">
      <c r="A1606" t="n">
        <v>15219</v>
      </c>
      <c r="B1606" s="46" t="n">
        <v>46</v>
      </c>
      <c r="C1606" s="7" t="n">
        <v>4</v>
      </c>
      <c r="D1606" s="7" t="n">
        <v>0.939999997615814</v>
      </c>
      <c r="E1606" s="7" t="n">
        <v>0</v>
      </c>
      <c r="F1606" s="7" t="n">
        <v>17.9200000762939</v>
      </c>
      <c r="G1606" s="7" t="n">
        <v>180</v>
      </c>
    </row>
    <row r="1607" spans="1:10">
      <c r="A1607" t="s">
        <v>4</v>
      </c>
      <c r="B1607" s="4" t="s">
        <v>5</v>
      </c>
      <c r="C1607" s="4" t="s">
        <v>46</v>
      </c>
    </row>
    <row r="1608" spans="1:10">
      <c r="A1608" t="n">
        <v>15238</v>
      </c>
      <c r="B1608" s="22" t="n">
        <v>3</v>
      </c>
      <c r="C1608" s="14" t="n">
        <f t="normal" ca="1">A1616</f>
        <v>0</v>
      </c>
    </row>
    <row r="1609" spans="1:10">
      <c r="A1609" t="s">
        <v>4</v>
      </c>
      <c r="B1609" s="4" t="s">
        <v>5</v>
      </c>
      <c r="C1609" s="4" t="s">
        <v>10</v>
      </c>
      <c r="D1609" s="4" t="s">
        <v>30</v>
      </c>
      <c r="E1609" s="4" t="s">
        <v>30</v>
      </c>
      <c r="F1609" s="4" t="s">
        <v>30</v>
      </c>
      <c r="G1609" s="4" t="s">
        <v>30</v>
      </c>
    </row>
    <row r="1610" spans="1:10">
      <c r="A1610" t="n">
        <v>15243</v>
      </c>
      <c r="B1610" s="46" t="n">
        <v>46</v>
      </c>
      <c r="C1610" s="7" t="n">
        <v>9</v>
      </c>
      <c r="D1610" s="7" t="n">
        <v>-1.22000002861023</v>
      </c>
      <c r="E1610" s="7" t="n">
        <v>0</v>
      </c>
      <c r="F1610" s="7" t="n">
        <v>13.6199998855591</v>
      </c>
      <c r="G1610" s="7" t="n">
        <v>180</v>
      </c>
    </row>
    <row r="1611" spans="1:10">
      <c r="A1611" t="s">
        <v>4</v>
      </c>
      <c r="B1611" s="4" t="s">
        <v>5</v>
      </c>
      <c r="C1611" s="4" t="s">
        <v>10</v>
      </c>
      <c r="D1611" s="4" t="s">
        <v>30</v>
      </c>
      <c r="E1611" s="4" t="s">
        <v>30</v>
      </c>
      <c r="F1611" s="4" t="s">
        <v>30</v>
      </c>
      <c r="G1611" s="4" t="s">
        <v>30</v>
      </c>
    </row>
    <row r="1612" spans="1:10">
      <c r="A1612" t="n">
        <v>15262</v>
      </c>
      <c r="B1612" s="46" t="n">
        <v>46</v>
      </c>
      <c r="C1612" s="7" t="n">
        <v>61489</v>
      </c>
      <c r="D1612" s="7" t="n">
        <v>-1.35000002384186</v>
      </c>
      <c r="E1612" s="7" t="n">
        <v>0</v>
      </c>
      <c r="F1612" s="7" t="n">
        <v>15.210000038147</v>
      </c>
      <c r="G1612" s="7" t="n">
        <v>180</v>
      </c>
    </row>
    <row r="1613" spans="1:10">
      <c r="A1613" t="s">
        <v>4</v>
      </c>
      <c r="B1613" s="4" t="s">
        <v>5</v>
      </c>
      <c r="C1613" s="4" t="s">
        <v>10</v>
      </c>
      <c r="D1613" s="4" t="s">
        <v>30</v>
      </c>
      <c r="E1613" s="4" t="s">
        <v>30</v>
      </c>
      <c r="F1613" s="4" t="s">
        <v>30</v>
      </c>
      <c r="G1613" s="4" t="s">
        <v>30</v>
      </c>
    </row>
    <row r="1614" spans="1:10">
      <c r="A1614" t="n">
        <v>15281</v>
      </c>
      <c r="B1614" s="46" t="n">
        <v>46</v>
      </c>
      <c r="C1614" s="7" t="n">
        <v>61490</v>
      </c>
      <c r="D1614" s="7" t="n">
        <v>0.939999997615814</v>
      </c>
      <c r="E1614" s="7" t="n">
        <v>0</v>
      </c>
      <c r="F1614" s="7" t="n">
        <v>17.9200000762939</v>
      </c>
      <c r="G1614" s="7" t="n">
        <v>180</v>
      </c>
    </row>
    <row r="1615" spans="1:10">
      <c r="A1615" t="s">
        <v>4</v>
      </c>
      <c r="B1615" s="4" t="s">
        <v>5</v>
      </c>
      <c r="C1615" s="4" t="s">
        <v>10</v>
      </c>
      <c r="D1615" s="4" t="s">
        <v>30</v>
      </c>
      <c r="E1615" s="4" t="s">
        <v>30</v>
      </c>
      <c r="F1615" s="4" t="s">
        <v>30</v>
      </c>
      <c r="G1615" s="4" t="s">
        <v>30</v>
      </c>
    </row>
    <row r="1616" spans="1:10">
      <c r="A1616" t="n">
        <v>15300</v>
      </c>
      <c r="B1616" s="46" t="n">
        <v>46</v>
      </c>
      <c r="C1616" s="7" t="n">
        <v>61488</v>
      </c>
      <c r="D1616" s="7" t="n">
        <v>-0.5</v>
      </c>
      <c r="E1616" s="7" t="n">
        <v>0</v>
      </c>
      <c r="F1616" s="7" t="n">
        <v>16.7800006866455</v>
      </c>
      <c r="G1616" s="7" t="n">
        <v>180</v>
      </c>
    </row>
    <row r="1617" spans="1:10">
      <c r="A1617" t="s">
        <v>4</v>
      </c>
      <c r="B1617" s="4" t="s">
        <v>5</v>
      </c>
      <c r="C1617" s="4" t="s">
        <v>10</v>
      </c>
      <c r="D1617" s="4" t="s">
        <v>30</v>
      </c>
      <c r="E1617" s="4" t="s">
        <v>30</v>
      </c>
      <c r="F1617" s="4" t="s">
        <v>30</v>
      </c>
      <c r="G1617" s="4" t="s">
        <v>30</v>
      </c>
    </row>
    <row r="1618" spans="1:10">
      <c r="A1618" t="n">
        <v>15319</v>
      </c>
      <c r="B1618" s="46" t="n">
        <v>46</v>
      </c>
      <c r="C1618" s="7" t="n">
        <v>8</v>
      </c>
      <c r="D1618" s="7" t="n">
        <v>0.910000026226044</v>
      </c>
      <c r="E1618" s="7" t="n">
        <v>0</v>
      </c>
      <c r="F1618" s="7" t="n">
        <v>14.2700004577637</v>
      </c>
      <c r="G1618" s="7" t="n">
        <v>180</v>
      </c>
    </row>
    <row r="1619" spans="1:10">
      <c r="A1619" t="s">
        <v>4</v>
      </c>
      <c r="B1619" s="4" t="s">
        <v>5</v>
      </c>
      <c r="C1619" s="4" t="s">
        <v>10</v>
      </c>
      <c r="D1619" s="4" t="s">
        <v>30</v>
      </c>
      <c r="E1619" s="4" t="s">
        <v>30</v>
      </c>
      <c r="F1619" s="4" t="s">
        <v>30</v>
      </c>
      <c r="G1619" s="4" t="s">
        <v>30</v>
      </c>
    </row>
    <row r="1620" spans="1:10">
      <c r="A1620" t="n">
        <v>15338</v>
      </c>
      <c r="B1620" s="46" t="n">
        <v>46</v>
      </c>
      <c r="C1620" s="7" t="n">
        <v>1</v>
      </c>
      <c r="D1620" s="7" t="n">
        <v>0.319999992847443</v>
      </c>
      <c r="E1620" s="7" t="n">
        <v>0</v>
      </c>
      <c r="F1620" s="7" t="n">
        <v>15.7399997711182</v>
      </c>
      <c r="G1620" s="7" t="n">
        <v>180</v>
      </c>
    </row>
    <row r="1621" spans="1:10">
      <c r="A1621" t="s">
        <v>4</v>
      </c>
      <c r="B1621" s="4" t="s">
        <v>5</v>
      </c>
      <c r="C1621" s="4" t="s">
        <v>10</v>
      </c>
      <c r="D1621" s="4" t="s">
        <v>30</v>
      </c>
      <c r="E1621" s="4" t="s">
        <v>30</v>
      </c>
      <c r="F1621" s="4" t="s">
        <v>30</v>
      </c>
      <c r="G1621" s="4" t="s">
        <v>30</v>
      </c>
    </row>
    <row r="1622" spans="1:10">
      <c r="A1622" t="n">
        <v>15357</v>
      </c>
      <c r="B1622" s="46" t="n">
        <v>46</v>
      </c>
      <c r="C1622" s="7" t="n">
        <v>7032</v>
      </c>
      <c r="D1622" s="7" t="n">
        <v>-1.00999999046326</v>
      </c>
      <c r="E1622" s="7" t="n">
        <v>0</v>
      </c>
      <c r="F1622" s="7" t="n">
        <v>18.5</v>
      </c>
      <c r="G1622" s="7" t="n">
        <v>180</v>
      </c>
    </row>
    <row r="1623" spans="1:10">
      <c r="A1623" t="s">
        <v>4</v>
      </c>
      <c r="B1623" s="4" t="s">
        <v>5</v>
      </c>
      <c r="C1623" s="4" t="s">
        <v>13</v>
      </c>
      <c r="D1623" s="4" t="s">
        <v>10</v>
      </c>
      <c r="E1623" s="4" t="s">
        <v>6</v>
      </c>
      <c r="F1623" s="4" t="s">
        <v>6</v>
      </c>
      <c r="G1623" s="4" t="s">
        <v>6</v>
      </c>
      <c r="H1623" s="4" t="s">
        <v>6</v>
      </c>
    </row>
    <row r="1624" spans="1:10">
      <c r="A1624" t="n">
        <v>15376</v>
      </c>
      <c r="B1624" s="33" t="n">
        <v>51</v>
      </c>
      <c r="C1624" s="7" t="n">
        <v>3</v>
      </c>
      <c r="D1624" s="7" t="n">
        <v>0</v>
      </c>
      <c r="E1624" s="7" t="s">
        <v>178</v>
      </c>
      <c r="F1624" s="7" t="s">
        <v>179</v>
      </c>
      <c r="G1624" s="7" t="s">
        <v>136</v>
      </c>
      <c r="H1624" s="7" t="s">
        <v>137</v>
      </c>
    </row>
    <row r="1625" spans="1:10">
      <c r="A1625" t="s">
        <v>4</v>
      </c>
      <c r="B1625" s="4" t="s">
        <v>5</v>
      </c>
      <c r="C1625" s="4" t="s">
        <v>13</v>
      </c>
      <c r="D1625" s="4" t="s">
        <v>10</v>
      </c>
      <c r="E1625" s="4" t="s">
        <v>6</v>
      </c>
      <c r="F1625" s="4" t="s">
        <v>6</v>
      </c>
      <c r="G1625" s="4" t="s">
        <v>6</v>
      </c>
      <c r="H1625" s="4" t="s">
        <v>6</v>
      </c>
    </row>
    <row r="1626" spans="1:10">
      <c r="A1626" t="n">
        <v>15405</v>
      </c>
      <c r="B1626" s="33" t="n">
        <v>51</v>
      </c>
      <c r="C1626" s="7" t="n">
        <v>3</v>
      </c>
      <c r="D1626" s="7" t="n">
        <v>61489</v>
      </c>
      <c r="E1626" s="7" t="s">
        <v>178</v>
      </c>
      <c r="F1626" s="7" t="s">
        <v>179</v>
      </c>
      <c r="G1626" s="7" t="s">
        <v>136</v>
      </c>
      <c r="H1626" s="7" t="s">
        <v>137</v>
      </c>
    </row>
    <row r="1627" spans="1:10">
      <c r="A1627" t="s">
        <v>4</v>
      </c>
      <c r="B1627" s="4" t="s">
        <v>5</v>
      </c>
      <c r="C1627" s="4" t="s">
        <v>13</v>
      </c>
      <c r="D1627" s="4" t="s">
        <v>10</v>
      </c>
      <c r="E1627" s="4" t="s">
        <v>6</v>
      </c>
      <c r="F1627" s="4" t="s">
        <v>6</v>
      </c>
      <c r="G1627" s="4" t="s">
        <v>6</v>
      </c>
      <c r="H1627" s="4" t="s">
        <v>6</v>
      </c>
    </row>
    <row r="1628" spans="1:10">
      <c r="A1628" t="n">
        <v>15434</v>
      </c>
      <c r="B1628" s="33" t="n">
        <v>51</v>
      </c>
      <c r="C1628" s="7" t="n">
        <v>3</v>
      </c>
      <c r="D1628" s="7" t="n">
        <v>61490</v>
      </c>
      <c r="E1628" s="7" t="s">
        <v>178</v>
      </c>
      <c r="F1628" s="7" t="s">
        <v>179</v>
      </c>
      <c r="G1628" s="7" t="s">
        <v>136</v>
      </c>
      <c r="H1628" s="7" t="s">
        <v>137</v>
      </c>
    </row>
    <row r="1629" spans="1:10">
      <c r="A1629" t="s">
        <v>4</v>
      </c>
      <c r="B1629" s="4" t="s">
        <v>5</v>
      </c>
      <c r="C1629" s="4" t="s">
        <v>13</v>
      </c>
      <c r="D1629" s="4" t="s">
        <v>10</v>
      </c>
      <c r="E1629" s="4" t="s">
        <v>6</v>
      </c>
      <c r="F1629" s="4" t="s">
        <v>6</v>
      </c>
      <c r="G1629" s="4" t="s">
        <v>6</v>
      </c>
      <c r="H1629" s="4" t="s">
        <v>6</v>
      </c>
    </row>
    <row r="1630" spans="1:10">
      <c r="A1630" t="n">
        <v>15463</v>
      </c>
      <c r="B1630" s="33" t="n">
        <v>51</v>
      </c>
      <c r="C1630" s="7" t="n">
        <v>3</v>
      </c>
      <c r="D1630" s="7" t="n">
        <v>61488</v>
      </c>
      <c r="E1630" s="7" t="s">
        <v>178</v>
      </c>
      <c r="F1630" s="7" t="s">
        <v>179</v>
      </c>
      <c r="G1630" s="7" t="s">
        <v>136</v>
      </c>
      <c r="H1630" s="7" t="s">
        <v>137</v>
      </c>
    </row>
    <row r="1631" spans="1:10">
      <c r="A1631" t="s">
        <v>4</v>
      </c>
      <c r="B1631" s="4" t="s">
        <v>5</v>
      </c>
      <c r="C1631" s="4" t="s">
        <v>13</v>
      </c>
      <c r="D1631" s="4" t="s">
        <v>10</v>
      </c>
      <c r="E1631" s="4" t="s">
        <v>6</v>
      </c>
      <c r="F1631" s="4" t="s">
        <v>6</v>
      </c>
      <c r="G1631" s="4" t="s">
        <v>6</v>
      </c>
      <c r="H1631" s="4" t="s">
        <v>6</v>
      </c>
    </row>
    <row r="1632" spans="1:10">
      <c r="A1632" t="n">
        <v>15492</v>
      </c>
      <c r="B1632" s="33" t="n">
        <v>51</v>
      </c>
      <c r="C1632" s="7" t="n">
        <v>3</v>
      </c>
      <c r="D1632" s="7" t="n">
        <v>7032</v>
      </c>
      <c r="E1632" s="7" t="s">
        <v>178</v>
      </c>
      <c r="F1632" s="7" t="s">
        <v>179</v>
      </c>
      <c r="G1632" s="7" t="s">
        <v>136</v>
      </c>
      <c r="H1632" s="7" t="s">
        <v>137</v>
      </c>
    </row>
    <row r="1633" spans="1:8">
      <c r="A1633" t="s">
        <v>4</v>
      </c>
      <c r="B1633" s="4" t="s">
        <v>5</v>
      </c>
      <c r="C1633" s="4" t="s">
        <v>13</v>
      </c>
      <c r="D1633" s="4" t="s">
        <v>10</v>
      </c>
      <c r="E1633" s="4" t="s">
        <v>6</v>
      </c>
      <c r="F1633" s="4" t="s">
        <v>6</v>
      </c>
      <c r="G1633" s="4" t="s">
        <v>6</v>
      </c>
      <c r="H1633" s="4" t="s">
        <v>6</v>
      </c>
    </row>
    <row r="1634" spans="1:8">
      <c r="A1634" t="n">
        <v>15521</v>
      </c>
      <c r="B1634" s="33" t="n">
        <v>51</v>
      </c>
      <c r="C1634" s="7" t="n">
        <v>3</v>
      </c>
      <c r="D1634" s="7" t="n">
        <v>0</v>
      </c>
      <c r="E1634" s="7" t="s">
        <v>178</v>
      </c>
      <c r="F1634" s="7" t="s">
        <v>179</v>
      </c>
      <c r="G1634" s="7" t="s">
        <v>136</v>
      </c>
      <c r="H1634" s="7" t="s">
        <v>137</v>
      </c>
    </row>
    <row r="1635" spans="1:8">
      <c r="A1635" t="s">
        <v>4</v>
      </c>
      <c r="B1635" s="4" t="s">
        <v>5</v>
      </c>
      <c r="C1635" s="4" t="s">
        <v>13</v>
      </c>
      <c r="D1635" s="4" t="s">
        <v>10</v>
      </c>
      <c r="E1635" s="4" t="s">
        <v>6</v>
      </c>
      <c r="F1635" s="4" t="s">
        <v>6</v>
      </c>
      <c r="G1635" s="4" t="s">
        <v>6</v>
      </c>
      <c r="H1635" s="4" t="s">
        <v>6</v>
      </c>
    </row>
    <row r="1636" spans="1:8">
      <c r="A1636" t="n">
        <v>15550</v>
      </c>
      <c r="B1636" s="33" t="n">
        <v>51</v>
      </c>
      <c r="C1636" s="7" t="n">
        <v>3</v>
      </c>
      <c r="D1636" s="7" t="n">
        <v>8</v>
      </c>
      <c r="E1636" s="7" t="s">
        <v>178</v>
      </c>
      <c r="F1636" s="7" t="s">
        <v>179</v>
      </c>
      <c r="G1636" s="7" t="s">
        <v>136</v>
      </c>
      <c r="H1636" s="7" t="s">
        <v>137</v>
      </c>
    </row>
    <row r="1637" spans="1:8">
      <c r="A1637" t="s">
        <v>4</v>
      </c>
      <c r="B1637" s="4" t="s">
        <v>5</v>
      </c>
      <c r="C1637" s="4" t="s">
        <v>13</v>
      </c>
      <c r="D1637" s="4" t="s">
        <v>10</v>
      </c>
      <c r="E1637" s="4" t="s">
        <v>6</v>
      </c>
      <c r="F1637" s="4" t="s">
        <v>6</v>
      </c>
      <c r="G1637" s="4" t="s">
        <v>6</v>
      </c>
      <c r="H1637" s="4" t="s">
        <v>6</v>
      </c>
    </row>
    <row r="1638" spans="1:8">
      <c r="A1638" t="n">
        <v>15579</v>
      </c>
      <c r="B1638" s="33" t="n">
        <v>51</v>
      </c>
      <c r="C1638" s="7" t="n">
        <v>3</v>
      </c>
      <c r="D1638" s="7" t="n">
        <v>9</v>
      </c>
      <c r="E1638" s="7" t="s">
        <v>178</v>
      </c>
      <c r="F1638" s="7" t="s">
        <v>179</v>
      </c>
      <c r="G1638" s="7" t="s">
        <v>136</v>
      </c>
      <c r="H1638" s="7" t="s">
        <v>137</v>
      </c>
    </row>
    <row r="1639" spans="1:8">
      <c r="A1639" t="s">
        <v>4</v>
      </c>
      <c r="B1639" s="4" t="s">
        <v>5</v>
      </c>
      <c r="C1639" s="4" t="s">
        <v>13</v>
      </c>
      <c r="D1639" s="4" t="s">
        <v>10</v>
      </c>
      <c r="E1639" s="4" t="s">
        <v>6</v>
      </c>
      <c r="F1639" s="4" t="s">
        <v>6</v>
      </c>
      <c r="G1639" s="4" t="s">
        <v>6</v>
      </c>
      <c r="H1639" s="4" t="s">
        <v>6</v>
      </c>
    </row>
    <row r="1640" spans="1:8">
      <c r="A1640" t="n">
        <v>15608</v>
      </c>
      <c r="B1640" s="33" t="n">
        <v>51</v>
      </c>
      <c r="C1640" s="7" t="n">
        <v>3</v>
      </c>
      <c r="D1640" s="7" t="n">
        <v>1</v>
      </c>
      <c r="E1640" s="7" t="s">
        <v>178</v>
      </c>
      <c r="F1640" s="7" t="s">
        <v>179</v>
      </c>
      <c r="G1640" s="7" t="s">
        <v>136</v>
      </c>
      <c r="H1640" s="7" t="s">
        <v>137</v>
      </c>
    </row>
    <row r="1641" spans="1:8">
      <c r="A1641" t="s">
        <v>4</v>
      </c>
      <c r="B1641" s="4" t="s">
        <v>5</v>
      </c>
      <c r="C1641" s="4" t="s">
        <v>13</v>
      </c>
      <c r="D1641" s="4" t="s">
        <v>10</v>
      </c>
      <c r="E1641" s="4" t="s">
        <v>13</v>
      </c>
      <c r="F1641" s="4" t="s">
        <v>6</v>
      </c>
      <c r="G1641" s="4" t="s">
        <v>6</v>
      </c>
      <c r="H1641" s="4" t="s">
        <v>6</v>
      </c>
      <c r="I1641" s="4" t="s">
        <v>6</v>
      </c>
      <c r="J1641" s="4" t="s">
        <v>6</v>
      </c>
      <c r="K1641" s="4" t="s">
        <v>6</v>
      </c>
      <c r="L1641" s="4" t="s">
        <v>6</v>
      </c>
      <c r="M1641" s="4" t="s">
        <v>6</v>
      </c>
      <c r="N1641" s="4" t="s">
        <v>6</v>
      </c>
      <c r="O1641" s="4" t="s">
        <v>6</v>
      </c>
      <c r="P1641" s="4" t="s">
        <v>6</v>
      </c>
      <c r="Q1641" s="4" t="s">
        <v>6</v>
      </c>
      <c r="R1641" s="4" t="s">
        <v>6</v>
      </c>
      <c r="S1641" s="4" t="s">
        <v>6</v>
      </c>
      <c r="T1641" s="4" t="s">
        <v>6</v>
      </c>
      <c r="U1641" s="4" t="s">
        <v>6</v>
      </c>
    </row>
    <row r="1642" spans="1:8">
      <c r="A1642" t="n">
        <v>15637</v>
      </c>
      <c r="B1642" s="50" t="n">
        <v>36</v>
      </c>
      <c r="C1642" s="7" t="n">
        <v>8</v>
      </c>
      <c r="D1642" s="7" t="n">
        <v>7504</v>
      </c>
      <c r="E1642" s="7" t="n">
        <v>0</v>
      </c>
      <c r="F1642" s="7" t="s">
        <v>180</v>
      </c>
      <c r="G1642" s="7" t="s">
        <v>181</v>
      </c>
      <c r="H1642" s="7" t="s">
        <v>12</v>
      </c>
      <c r="I1642" s="7" t="s">
        <v>12</v>
      </c>
      <c r="J1642" s="7" t="s">
        <v>12</v>
      </c>
      <c r="K1642" s="7" t="s">
        <v>12</v>
      </c>
      <c r="L1642" s="7" t="s">
        <v>12</v>
      </c>
      <c r="M1642" s="7" t="s">
        <v>12</v>
      </c>
      <c r="N1642" s="7" t="s">
        <v>12</v>
      </c>
      <c r="O1642" s="7" t="s">
        <v>12</v>
      </c>
      <c r="P1642" s="7" t="s">
        <v>12</v>
      </c>
      <c r="Q1642" s="7" t="s">
        <v>12</v>
      </c>
      <c r="R1642" s="7" t="s">
        <v>12</v>
      </c>
      <c r="S1642" s="7" t="s">
        <v>12</v>
      </c>
      <c r="T1642" s="7" t="s">
        <v>12</v>
      </c>
      <c r="U1642" s="7" t="s">
        <v>12</v>
      </c>
    </row>
    <row r="1643" spans="1:8">
      <c r="A1643" t="s">
        <v>4</v>
      </c>
      <c r="B1643" s="4" t="s">
        <v>5</v>
      </c>
      <c r="C1643" s="4" t="s">
        <v>13</v>
      </c>
      <c r="D1643" s="4" t="s">
        <v>10</v>
      </c>
      <c r="E1643" s="4" t="s">
        <v>13</v>
      </c>
      <c r="F1643" s="4" t="s">
        <v>6</v>
      </c>
      <c r="G1643" s="4" t="s">
        <v>6</v>
      </c>
      <c r="H1643" s="4" t="s">
        <v>6</v>
      </c>
      <c r="I1643" s="4" t="s">
        <v>6</v>
      </c>
      <c r="J1643" s="4" t="s">
        <v>6</v>
      </c>
      <c r="K1643" s="4" t="s">
        <v>6</v>
      </c>
      <c r="L1643" s="4" t="s">
        <v>6</v>
      </c>
      <c r="M1643" s="4" t="s">
        <v>6</v>
      </c>
      <c r="N1643" s="4" t="s">
        <v>6</v>
      </c>
      <c r="O1643" s="4" t="s">
        <v>6</v>
      </c>
      <c r="P1643" s="4" t="s">
        <v>6</v>
      </c>
      <c r="Q1643" s="4" t="s">
        <v>6</v>
      </c>
      <c r="R1643" s="4" t="s">
        <v>6</v>
      </c>
      <c r="S1643" s="4" t="s">
        <v>6</v>
      </c>
      <c r="T1643" s="4" t="s">
        <v>6</v>
      </c>
      <c r="U1643" s="4" t="s">
        <v>6</v>
      </c>
    </row>
    <row r="1644" spans="1:8">
      <c r="A1644" t="n">
        <v>15681</v>
      </c>
      <c r="B1644" s="50" t="n">
        <v>36</v>
      </c>
      <c r="C1644" s="7" t="n">
        <v>8</v>
      </c>
      <c r="D1644" s="7" t="n">
        <v>7505</v>
      </c>
      <c r="E1644" s="7" t="n">
        <v>0</v>
      </c>
      <c r="F1644" s="7" t="s">
        <v>180</v>
      </c>
      <c r="G1644" s="7" t="s">
        <v>182</v>
      </c>
      <c r="H1644" s="7" t="s">
        <v>12</v>
      </c>
      <c r="I1644" s="7" t="s">
        <v>12</v>
      </c>
      <c r="J1644" s="7" t="s">
        <v>12</v>
      </c>
      <c r="K1644" s="7" t="s">
        <v>12</v>
      </c>
      <c r="L1644" s="7" t="s">
        <v>12</v>
      </c>
      <c r="M1644" s="7" t="s">
        <v>12</v>
      </c>
      <c r="N1644" s="7" t="s">
        <v>12</v>
      </c>
      <c r="O1644" s="7" t="s">
        <v>12</v>
      </c>
      <c r="P1644" s="7" t="s">
        <v>12</v>
      </c>
      <c r="Q1644" s="7" t="s">
        <v>12</v>
      </c>
      <c r="R1644" s="7" t="s">
        <v>12</v>
      </c>
      <c r="S1644" s="7" t="s">
        <v>12</v>
      </c>
      <c r="T1644" s="7" t="s">
        <v>12</v>
      </c>
      <c r="U1644" s="7" t="s">
        <v>12</v>
      </c>
    </row>
    <row r="1645" spans="1:8">
      <c r="A1645" t="s">
        <v>4</v>
      </c>
      <c r="B1645" s="4" t="s">
        <v>5</v>
      </c>
      <c r="C1645" s="4" t="s">
        <v>13</v>
      </c>
      <c r="D1645" s="4" t="s">
        <v>10</v>
      </c>
      <c r="E1645" s="4" t="s">
        <v>13</v>
      </c>
      <c r="F1645" s="4" t="s">
        <v>6</v>
      </c>
      <c r="G1645" s="4" t="s">
        <v>6</v>
      </c>
      <c r="H1645" s="4" t="s">
        <v>6</v>
      </c>
      <c r="I1645" s="4" t="s">
        <v>6</v>
      </c>
      <c r="J1645" s="4" t="s">
        <v>6</v>
      </c>
      <c r="K1645" s="4" t="s">
        <v>6</v>
      </c>
      <c r="L1645" s="4" t="s">
        <v>6</v>
      </c>
      <c r="M1645" s="4" t="s">
        <v>6</v>
      </c>
      <c r="N1645" s="4" t="s">
        <v>6</v>
      </c>
      <c r="O1645" s="4" t="s">
        <v>6</v>
      </c>
      <c r="P1645" s="4" t="s">
        <v>6</v>
      </c>
      <c r="Q1645" s="4" t="s">
        <v>6</v>
      </c>
      <c r="R1645" s="4" t="s">
        <v>6</v>
      </c>
      <c r="S1645" s="4" t="s">
        <v>6</v>
      </c>
      <c r="T1645" s="4" t="s">
        <v>6</v>
      </c>
      <c r="U1645" s="4" t="s">
        <v>6</v>
      </c>
    </row>
    <row r="1646" spans="1:8">
      <c r="A1646" t="n">
        <v>15728</v>
      </c>
      <c r="B1646" s="50" t="n">
        <v>36</v>
      </c>
      <c r="C1646" s="7" t="n">
        <v>8</v>
      </c>
      <c r="D1646" s="7" t="n">
        <v>7506</v>
      </c>
      <c r="E1646" s="7" t="n">
        <v>0</v>
      </c>
      <c r="F1646" s="7" t="s">
        <v>180</v>
      </c>
      <c r="G1646" s="7" t="s">
        <v>183</v>
      </c>
      <c r="H1646" s="7" t="s">
        <v>12</v>
      </c>
      <c r="I1646" s="7" t="s">
        <v>12</v>
      </c>
      <c r="J1646" s="7" t="s">
        <v>12</v>
      </c>
      <c r="K1646" s="7" t="s">
        <v>12</v>
      </c>
      <c r="L1646" s="7" t="s">
        <v>12</v>
      </c>
      <c r="M1646" s="7" t="s">
        <v>12</v>
      </c>
      <c r="N1646" s="7" t="s">
        <v>12</v>
      </c>
      <c r="O1646" s="7" t="s">
        <v>12</v>
      </c>
      <c r="P1646" s="7" t="s">
        <v>12</v>
      </c>
      <c r="Q1646" s="7" t="s">
        <v>12</v>
      </c>
      <c r="R1646" s="7" t="s">
        <v>12</v>
      </c>
      <c r="S1646" s="7" t="s">
        <v>12</v>
      </c>
      <c r="T1646" s="7" t="s">
        <v>12</v>
      </c>
      <c r="U1646" s="7" t="s">
        <v>12</v>
      </c>
    </row>
    <row r="1647" spans="1:8">
      <c r="A1647" t="s">
        <v>4</v>
      </c>
      <c r="B1647" s="4" t="s">
        <v>5</v>
      </c>
      <c r="C1647" s="4" t="s">
        <v>10</v>
      </c>
      <c r="D1647" s="4" t="s">
        <v>13</v>
      </c>
      <c r="E1647" s="4" t="s">
        <v>6</v>
      </c>
      <c r="F1647" s="4" t="s">
        <v>30</v>
      </c>
      <c r="G1647" s="4" t="s">
        <v>30</v>
      </c>
      <c r="H1647" s="4" t="s">
        <v>30</v>
      </c>
    </row>
    <row r="1648" spans="1:8">
      <c r="A1648" t="n">
        <v>15773</v>
      </c>
      <c r="B1648" s="51" t="n">
        <v>48</v>
      </c>
      <c r="C1648" s="7" t="n">
        <v>7504</v>
      </c>
      <c r="D1648" s="7" t="n">
        <v>0</v>
      </c>
      <c r="E1648" s="7" t="s">
        <v>181</v>
      </c>
      <c r="F1648" s="7" t="n">
        <v>-1</v>
      </c>
      <c r="G1648" s="7" t="n">
        <v>1</v>
      </c>
      <c r="H1648" s="7" t="n">
        <v>1.40129846432482e-45</v>
      </c>
    </row>
    <row r="1649" spans="1:21">
      <c r="A1649" t="s">
        <v>4</v>
      </c>
      <c r="B1649" s="4" t="s">
        <v>5</v>
      </c>
      <c r="C1649" s="4" t="s">
        <v>10</v>
      </c>
      <c r="D1649" s="4" t="s">
        <v>13</v>
      </c>
      <c r="E1649" s="4" t="s">
        <v>6</v>
      </c>
      <c r="F1649" s="4" t="s">
        <v>30</v>
      </c>
      <c r="G1649" s="4" t="s">
        <v>30</v>
      </c>
      <c r="H1649" s="4" t="s">
        <v>30</v>
      </c>
    </row>
    <row r="1650" spans="1:21">
      <c r="A1650" t="n">
        <v>15801</v>
      </c>
      <c r="B1650" s="51" t="n">
        <v>48</v>
      </c>
      <c r="C1650" s="7" t="n">
        <v>7505</v>
      </c>
      <c r="D1650" s="7" t="n">
        <v>0</v>
      </c>
      <c r="E1650" s="7" t="s">
        <v>182</v>
      </c>
      <c r="F1650" s="7" t="n">
        <v>-1</v>
      </c>
      <c r="G1650" s="7" t="n">
        <v>1</v>
      </c>
      <c r="H1650" s="7" t="n">
        <v>1.40129846432482e-45</v>
      </c>
    </row>
    <row r="1651" spans="1:21">
      <c r="A1651" t="s">
        <v>4</v>
      </c>
      <c r="B1651" s="4" t="s">
        <v>5</v>
      </c>
      <c r="C1651" s="4" t="s">
        <v>13</v>
      </c>
      <c r="D1651" s="4" t="s">
        <v>10</v>
      </c>
      <c r="E1651" s="4" t="s">
        <v>13</v>
      </c>
      <c r="F1651" s="4" t="s">
        <v>6</v>
      </c>
      <c r="G1651" s="4" t="s">
        <v>6</v>
      </c>
      <c r="H1651" s="4" t="s">
        <v>6</v>
      </c>
      <c r="I1651" s="4" t="s">
        <v>6</v>
      </c>
      <c r="J1651" s="4" t="s">
        <v>6</v>
      </c>
      <c r="K1651" s="4" t="s">
        <v>6</v>
      </c>
      <c r="L1651" s="4" t="s">
        <v>6</v>
      </c>
      <c r="M1651" s="4" t="s">
        <v>6</v>
      </c>
      <c r="N1651" s="4" t="s">
        <v>6</v>
      </c>
      <c r="O1651" s="4" t="s">
        <v>6</v>
      </c>
      <c r="P1651" s="4" t="s">
        <v>6</v>
      </c>
      <c r="Q1651" s="4" t="s">
        <v>6</v>
      </c>
      <c r="R1651" s="4" t="s">
        <v>6</v>
      </c>
      <c r="S1651" s="4" t="s">
        <v>6</v>
      </c>
      <c r="T1651" s="4" t="s">
        <v>6</v>
      </c>
      <c r="U1651" s="4" t="s">
        <v>6</v>
      </c>
    </row>
    <row r="1652" spans="1:21">
      <c r="A1652" t="n">
        <v>15832</v>
      </c>
      <c r="B1652" s="50" t="n">
        <v>36</v>
      </c>
      <c r="C1652" s="7" t="n">
        <v>8</v>
      </c>
      <c r="D1652" s="7" t="n">
        <v>0</v>
      </c>
      <c r="E1652" s="7" t="n">
        <v>0</v>
      </c>
      <c r="F1652" s="7" t="s">
        <v>184</v>
      </c>
      <c r="G1652" s="7" t="s">
        <v>180</v>
      </c>
      <c r="H1652" s="7" t="s">
        <v>12</v>
      </c>
      <c r="I1652" s="7" t="s">
        <v>12</v>
      </c>
      <c r="J1652" s="7" t="s">
        <v>12</v>
      </c>
      <c r="K1652" s="7" t="s">
        <v>12</v>
      </c>
      <c r="L1652" s="7" t="s">
        <v>12</v>
      </c>
      <c r="M1652" s="7" t="s">
        <v>12</v>
      </c>
      <c r="N1652" s="7" t="s">
        <v>12</v>
      </c>
      <c r="O1652" s="7" t="s">
        <v>12</v>
      </c>
      <c r="P1652" s="7" t="s">
        <v>12</v>
      </c>
      <c r="Q1652" s="7" t="s">
        <v>12</v>
      </c>
      <c r="R1652" s="7" t="s">
        <v>12</v>
      </c>
      <c r="S1652" s="7" t="s">
        <v>12</v>
      </c>
      <c r="T1652" s="7" t="s">
        <v>12</v>
      </c>
      <c r="U1652" s="7" t="s">
        <v>12</v>
      </c>
    </row>
    <row r="1653" spans="1:21">
      <c r="A1653" t="s">
        <v>4</v>
      </c>
      <c r="B1653" s="4" t="s">
        <v>5</v>
      </c>
      <c r="C1653" s="4" t="s">
        <v>13</v>
      </c>
      <c r="D1653" s="4" t="s">
        <v>10</v>
      </c>
      <c r="E1653" s="4" t="s">
        <v>13</v>
      </c>
      <c r="F1653" s="4" t="s">
        <v>6</v>
      </c>
      <c r="G1653" s="4" t="s">
        <v>6</v>
      </c>
      <c r="H1653" s="4" t="s">
        <v>6</v>
      </c>
      <c r="I1653" s="4" t="s">
        <v>6</v>
      </c>
      <c r="J1653" s="4" t="s">
        <v>6</v>
      </c>
      <c r="K1653" s="4" t="s">
        <v>6</v>
      </c>
      <c r="L1653" s="4" t="s">
        <v>6</v>
      </c>
      <c r="M1653" s="4" t="s">
        <v>6</v>
      </c>
      <c r="N1653" s="4" t="s">
        <v>6</v>
      </c>
      <c r="O1653" s="4" t="s">
        <v>6</v>
      </c>
      <c r="P1653" s="4" t="s">
        <v>6</v>
      </c>
      <c r="Q1653" s="4" t="s">
        <v>6</v>
      </c>
      <c r="R1653" s="4" t="s">
        <v>6</v>
      </c>
      <c r="S1653" s="4" t="s">
        <v>6</v>
      </c>
      <c r="T1653" s="4" t="s">
        <v>6</v>
      </c>
      <c r="U1653" s="4" t="s">
        <v>6</v>
      </c>
    </row>
    <row r="1654" spans="1:21">
      <c r="A1654" t="n">
        <v>15877</v>
      </c>
      <c r="B1654" s="50" t="n">
        <v>36</v>
      </c>
      <c r="C1654" s="7" t="n">
        <v>8</v>
      </c>
      <c r="D1654" s="7" t="n">
        <v>61489</v>
      </c>
      <c r="E1654" s="7" t="n">
        <v>0</v>
      </c>
      <c r="F1654" s="7" t="s">
        <v>184</v>
      </c>
      <c r="G1654" s="7" t="s">
        <v>180</v>
      </c>
      <c r="H1654" s="7" t="s">
        <v>12</v>
      </c>
      <c r="I1654" s="7" t="s">
        <v>12</v>
      </c>
      <c r="J1654" s="7" t="s">
        <v>12</v>
      </c>
      <c r="K1654" s="7" t="s">
        <v>12</v>
      </c>
      <c r="L1654" s="7" t="s">
        <v>12</v>
      </c>
      <c r="M1654" s="7" t="s">
        <v>12</v>
      </c>
      <c r="N1654" s="7" t="s">
        <v>12</v>
      </c>
      <c r="O1654" s="7" t="s">
        <v>12</v>
      </c>
      <c r="P1654" s="7" t="s">
        <v>12</v>
      </c>
      <c r="Q1654" s="7" t="s">
        <v>12</v>
      </c>
      <c r="R1654" s="7" t="s">
        <v>12</v>
      </c>
      <c r="S1654" s="7" t="s">
        <v>12</v>
      </c>
      <c r="T1654" s="7" t="s">
        <v>12</v>
      </c>
      <c r="U1654" s="7" t="s">
        <v>12</v>
      </c>
    </row>
    <row r="1655" spans="1:21">
      <c r="A1655" t="s">
        <v>4</v>
      </c>
      <c r="B1655" s="4" t="s">
        <v>5</v>
      </c>
      <c r="C1655" s="4" t="s">
        <v>13</v>
      </c>
      <c r="D1655" s="4" t="s">
        <v>10</v>
      </c>
      <c r="E1655" s="4" t="s">
        <v>13</v>
      </c>
      <c r="F1655" s="4" t="s">
        <v>6</v>
      </c>
      <c r="G1655" s="4" t="s">
        <v>6</v>
      </c>
      <c r="H1655" s="4" t="s">
        <v>6</v>
      </c>
      <c r="I1655" s="4" t="s">
        <v>6</v>
      </c>
      <c r="J1655" s="4" t="s">
        <v>6</v>
      </c>
      <c r="K1655" s="4" t="s">
        <v>6</v>
      </c>
      <c r="L1655" s="4" t="s">
        <v>6</v>
      </c>
      <c r="M1655" s="4" t="s">
        <v>6</v>
      </c>
      <c r="N1655" s="4" t="s">
        <v>6</v>
      </c>
      <c r="O1655" s="4" t="s">
        <v>6</v>
      </c>
      <c r="P1655" s="4" t="s">
        <v>6</v>
      </c>
      <c r="Q1655" s="4" t="s">
        <v>6</v>
      </c>
      <c r="R1655" s="4" t="s">
        <v>6</v>
      </c>
      <c r="S1655" s="4" t="s">
        <v>6</v>
      </c>
      <c r="T1655" s="4" t="s">
        <v>6</v>
      </c>
      <c r="U1655" s="4" t="s">
        <v>6</v>
      </c>
    </row>
    <row r="1656" spans="1:21">
      <c r="A1656" t="n">
        <v>15922</v>
      </c>
      <c r="B1656" s="50" t="n">
        <v>36</v>
      </c>
      <c r="C1656" s="7" t="n">
        <v>8</v>
      </c>
      <c r="D1656" s="7" t="n">
        <v>61490</v>
      </c>
      <c r="E1656" s="7" t="n">
        <v>0</v>
      </c>
      <c r="F1656" s="7" t="s">
        <v>184</v>
      </c>
      <c r="G1656" s="7" t="s">
        <v>180</v>
      </c>
      <c r="H1656" s="7" t="s">
        <v>12</v>
      </c>
      <c r="I1656" s="7" t="s">
        <v>12</v>
      </c>
      <c r="J1656" s="7" t="s">
        <v>12</v>
      </c>
      <c r="K1656" s="7" t="s">
        <v>12</v>
      </c>
      <c r="L1656" s="7" t="s">
        <v>12</v>
      </c>
      <c r="M1656" s="7" t="s">
        <v>12</v>
      </c>
      <c r="N1656" s="7" t="s">
        <v>12</v>
      </c>
      <c r="O1656" s="7" t="s">
        <v>12</v>
      </c>
      <c r="P1656" s="7" t="s">
        <v>12</v>
      </c>
      <c r="Q1656" s="7" t="s">
        <v>12</v>
      </c>
      <c r="R1656" s="7" t="s">
        <v>12</v>
      </c>
      <c r="S1656" s="7" t="s">
        <v>12</v>
      </c>
      <c r="T1656" s="7" t="s">
        <v>12</v>
      </c>
      <c r="U1656" s="7" t="s">
        <v>12</v>
      </c>
    </row>
    <row r="1657" spans="1:21">
      <c r="A1657" t="s">
        <v>4</v>
      </c>
      <c r="B1657" s="4" t="s">
        <v>5</v>
      </c>
      <c r="C1657" s="4" t="s">
        <v>13</v>
      </c>
      <c r="D1657" s="4" t="s">
        <v>10</v>
      </c>
      <c r="E1657" s="4" t="s">
        <v>13</v>
      </c>
      <c r="F1657" s="4" t="s">
        <v>6</v>
      </c>
      <c r="G1657" s="4" t="s">
        <v>6</v>
      </c>
      <c r="H1657" s="4" t="s">
        <v>6</v>
      </c>
      <c r="I1657" s="4" t="s">
        <v>6</v>
      </c>
      <c r="J1657" s="4" t="s">
        <v>6</v>
      </c>
      <c r="K1657" s="4" t="s">
        <v>6</v>
      </c>
      <c r="L1657" s="4" t="s">
        <v>6</v>
      </c>
      <c r="M1657" s="4" t="s">
        <v>6</v>
      </c>
      <c r="N1657" s="4" t="s">
        <v>6</v>
      </c>
      <c r="O1657" s="4" t="s">
        <v>6</v>
      </c>
      <c r="P1657" s="4" t="s">
        <v>6</v>
      </c>
      <c r="Q1657" s="4" t="s">
        <v>6</v>
      </c>
      <c r="R1657" s="4" t="s">
        <v>6</v>
      </c>
      <c r="S1657" s="4" t="s">
        <v>6</v>
      </c>
      <c r="T1657" s="4" t="s">
        <v>6</v>
      </c>
      <c r="U1657" s="4" t="s">
        <v>6</v>
      </c>
    </row>
    <row r="1658" spans="1:21">
      <c r="A1658" t="n">
        <v>15967</v>
      </c>
      <c r="B1658" s="50" t="n">
        <v>36</v>
      </c>
      <c r="C1658" s="7" t="n">
        <v>8</v>
      </c>
      <c r="D1658" s="7" t="n">
        <v>61488</v>
      </c>
      <c r="E1658" s="7" t="n">
        <v>0</v>
      </c>
      <c r="F1658" s="7" t="s">
        <v>184</v>
      </c>
      <c r="G1658" s="7" t="s">
        <v>180</v>
      </c>
      <c r="H1658" s="7" t="s">
        <v>12</v>
      </c>
      <c r="I1658" s="7" t="s">
        <v>12</v>
      </c>
      <c r="J1658" s="7" t="s">
        <v>12</v>
      </c>
      <c r="K1658" s="7" t="s">
        <v>12</v>
      </c>
      <c r="L1658" s="7" t="s">
        <v>12</v>
      </c>
      <c r="M1658" s="7" t="s">
        <v>12</v>
      </c>
      <c r="N1658" s="7" t="s">
        <v>12</v>
      </c>
      <c r="O1658" s="7" t="s">
        <v>12</v>
      </c>
      <c r="P1658" s="7" t="s">
        <v>12</v>
      </c>
      <c r="Q1658" s="7" t="s">
        <v>12</v>
      </c>
      <c r="R1658" s="7" t="s">
        <v>12</v>
      </c>
      <c r="S1658" s="7" t="s">
        <v>12</v>
      </c>
      <c r="T1658" s="7" t="s">
        <v>12</v>
      </c>
      <c r="U1658" s="7" t="s">
        <v>12</v>
      </c>
    </row>
    <row r="1659" spans="1:21">
      <c r="A1659" t="s">
        <v>4</v>
      </c>
      <c r="B1659" s="4" t="s">
        <v>5</v>
      </c>
      <c r="C1659" s="4" t="s">
        <v>13</v>
      </c>
      <c r="D1659" s="4" t="s">
        <v>10</v>
      </c>
      <c r="E1659" s="4" t="s">
        <v>13</v>
      </c>
      <c r="F1659" s="4" t="s">
        <v>6</v>
      </c>
      <c r="G1659" s="4" t="s">
        <v>6</v>
      </c>
      <c r="H1659" s="4" t="s">
        <v>6</v>
      </c>
      <c r="I1659" s="4" t="s">
        <v>6</v>
      </c>
      <c r="J1659" s="4" t="s">
        <v>6</v>
      </c>
      <c r="K1659" s="4" t="s">
        <v>6</v>
      </c>
      <c r="L1659" s="4" t="s">
        <v>6</v>
      </c>
      <c r="M1659" s="4" t="s">
        <v>6</v>
      </c>
      <c r="N1659" s="4" t="s">
        <v>6</v>
      </c>
      <c r="O1659" s="4" t="s">
        <v>6</v>
      </c>
      <c r="P1659" s="4" t="s">
        <v>6</v>
      </c>
      <c r="Q1659" s="4" t="s">
        <v>6</v>
      </c>
      <c r="R1659" s="4" t="s">
        <v>6</v>
      </c>
      <c r="S1659" s="4" t="s">
        <v>6</v>
      </c>
      <c r="T1659" s="4" t="s">
        <v>6</v>
      </c>
      <c r="U1659" s="4" t="s">
        <v>6</v>
      </c>
    </row>
    <row r="1660" spans="1:21">
      <c r="A1660" t="n">
        <v>16012</v>
      </c>
      <c r="B1660" s="50" t="n">
        <v>36</v>
      </c>
      <c r="C1660" s="7" t="n">
        <v>8</v>
      </c>
      <c r="D1660" s="7" t="n">
        <v>8</v>
      </c>
      <c r="E1660" s="7" t="n">
        <v>0</v>
      </c>
      <c r="F1660" s="7" t="s">
        <v>184</v>
      </c>
      <c r="G1660" s="7" t="s">
        <v>180</v>
      </c>
      <c r="H1660" s="7" t="s">
        <v>12</v>
      </c>
      <c r="I1660" s="7" t="s">
        <v>12</v>
      </c>
      <c r="J1660" s="7" t="s">
        <v>12</v>
      </c>
      <c r="K1660" s="7" t="s">
        <v>12</v>
      </c>
      <c r="L1660" s="7" t="s">
        <v>12</v>
      </c>
      <c r="M1660" s="7" t="s">
        <v>12</v>
      </c>
      <c r="N1660" s="7" t="s">
        <v>12</v>
      </c>
      <c r="O1660" s="7" t="s">
        <v>12</v>
      </c>
      <c r="P1660" s="7" t="s">
        <v>12</v>
      </c>
      <c r="Q1660" s="7" t="s">
        <v>12</v>
      </c>
      <c r="R1660" s="7" t="s">
        <v>12</v>
      </c>
      <c r="S1660" s="7" t="s">
        <v>12</v>
      </c>
      <c r="T1660" s="7" t="s">
        <v>12</v>
      </c>
      <c r="U1660" s="7" t="s">
        <v>12</v>
      </c>
    </row>
    <row r="1661" spans="1:21">
      <c r="A1661" t="s">
        <v>4</v>
      </c>
      <c r="B1661" s="4" t="s">
        <v>5</v>
      </c>
      <c r="C1661" s="4" t="s">
        <v>13</v>
      </c>
      <c r="D1661" s="4" t="s">
        <v>10</v>
      </c>
      <c r="E1661" s="4" t="s">
        <v>13</v>
      </c>
      <c r="F1661" s="4" t="s">
        <v>6</v>
      </c>
      <c r="G1661" s="4" t="s">
        <v>6</v>
      </c>
      <c r="H1661" s="4" t="s">
        <v>6</v>
      </c>
      <c r="I1661" s="4" t="s">
        <v>6</v>
      </c>
      <c r="J1661" s="4" t="s">
        <v>6</v>
      </c>
      <c r="K1661" s="4" t="s">
        <v>6</v>
      </c>
      <c r="L1661" s="4" t="s">
        <v>6</v>
      </c>
      <c r="M1661" s="4" t="s">
        <v>6</v>
      </c>
      <c r="N1661" s="4" t="s">
        <v>6</v>
      </c>
      <c r="O1661" s="4" t="s">
        <v>6</v>
      </c>
      <c r="P1661" s="4" t="s">
        <v>6</v>
      </c>
      <c r="Q1661" s="4" t="s">
        <v>6</v>
      </c>
      <c r="R1661" s="4" t="s">
        <v>6</v>
      </c>
      <c r="S1661" s="4" t="s">
        <v>6</v>
      </c>
      <c r="T1661" s="4" t="s">
        <v>6</v>
      </c>
      <c r="U1661" s="4" t="s">
        <v>6</v>
      </c>
    </row>
    <row r="1662" spans="1:21">
      <c r="A1662" t="n">
        <v>16057</v>
      </c>
      <c r="B1662" s="50" t="n">
        <v>36</v>
      </c>
      <c r="C1662" s="7" t="n">
        <v>8</v>
      </c>
      <c r="D1662" s="7" t="n">
        <v>1</v>
      </c>
      <c r="E1662" s="7" t="n">
        <v>0</v>
      </c>
      <c r="F1662" s="7" t="s">
        <v>184</v>
      </c>
      <c r="G1662" s="7" t="s">
        <v>180</v>
      </c>
      <c r="H1662" s="7" t="s">
        <v>12</v>
      </c>
      <c r="I1662" s="7" t="s">
        <v>12</v>
      </c>
      <c r="J1662" s="7" t="s">
        <v>12</v>
      </c>
      <c r="K1662" s="7" t="s">
        <v>12</v>
      </c>
      <c r="L1662" s="7" t="s">
        <v>12</v>
      </c>
      <c r="M1662" s="7" t="s">
        <v>12</v>
      </c>
      <c r="N1662" s="7" t="s">
        <v>12</v>
      </c>
      <c r="O1662" s="7" t="s">
        <v>12</v>
      </c>
      <c r="P1662" s="7" t="s">
        <v>12</v>
      </c>
      <c r="Q1662" s="7" t="s">
        <v>12</v>
      </c>
      <c r="R1662" s="7" t="s">
        <v>12</v>
      </c>
      <c r="S1662" s="7" t="s">
        <v>12</v>
      </c>
      <c r="T1662" s="7" t="s">
        <v>12</v>
      </c>
      <c r="U1662" s="7" t="s">
        <v>12</v>
      </c>
    </row>
    <row r="1663" spans="1:21">
      <c r="A1663" t="s">
        <v>4</v>
      </c>
      <c r="B1663" s="4" t="s">
        <v>5</v>
      </c>
      <c r="C1663" s="4" t="s">
        <v>13</v>
      </c>
      <c r="D1663" s="4" t="s">
        <v>10</v>
      </c>
      <c r="E1663" s="4" t="s">
        <v>13</v>
      </c>
      <c r="F1663" s="4" t="s">
        <v>6</v>
      </c>
      <c r="G1663" s="4" t="s">
        <v>6</v>
      </c>
      <c r="H1663" s="4" t="s">
        <v>6</v>
      </c>
      <c r="I1663" s="4" t="s">
        <v>6</v>
      </c>
      <c r="J1663" s="4" t="s">
        <v>6</v>
      </c>
      <c r="K1663" s="4" t="s">
        <v>6</v>
      </c>
      <c r="L1663" s="4" t="s">
        <v>6</v>
      </c>
      <c r="M1663" s="4" t="s">
        <v>6</v>
      </c>
      <c r="N1663" s="4" t="s">
        <v>6</v>
      </c>
      <c r="O1663" s="4" t="s">
        <v>6</v>
      </c>
      <c r="P1663" s="4" t="s">
        <v>6</v>
      </c>
      <c r="Q1663" s="4" t="s">
        <v>6</v>
      </c>
      <c r="R1663" s="4" t="s">
        <v>6</v>
      </c>
      <c r="S1663" s="4" t="s">
        <v>6</v>
      </c>
      <c r="T1663" s="4" t="s">
        <v>6</v>
      </c>
      <c r="U1663" s="4" t="s">
        <v>6</v>
      </c>
    </row>
    <row r="1664" spans="1:21">
      <c r="A1664" t="n">
        <v>16102</v>
      </c>
      <c r="B1664" s="50" t="n">
        <v>36</v>
      </c>
      <c r="C1664" s="7" t="n">
        <v>8</v>
      </c>
      <c r="D1664" s="7" t="n">
        <v>9</v>
      </c>
      <c r="E1664" s="7" t="n">
        <v>0</v>
      </c>
      <c r="F1664" s="7" t="s">
        <v>184</v>
      </c>
      <c r="G1664" s="7" t="s">
        <v>180</v>
      </c>
      <c r="H1664" s="7" t="s">
        <v>12</v>
      </c>
      <c r="I1664" s="7" t="s">
        <v>12</v>
      </c>
      <c r="J1664" s="7" t="s">
        <v>12</v>
      </c>
      <c r="K1664" s="7" t="s">
        <v>12</v>
      </c>
      <c r="L1664" s="7" t="s">
        <v>12</v>
      </c>
      <c r="M1664" s="7" t="s">
        <v>12</v>
      </c>
      <c r="N1664" s="7" t="s">
        <v>12</v>
      </c>
      <c r="O1664" s="7" t="s">
        <v>12</v>
      </c>
      <c r="P1664" s="7" t="s">
        <v>12</v>
      </c>
      <c r="Q1664" s="7" t="s">
        <v>12</v>
      </c>
      <c r="R1664" s="7" t="s">
        <v>12</v>
      </c>
      <c r="S1664" s="7" t="s">
        <v>12</v>
      </c>
      <c r="T1664" s="7" t="s">
        <v>12</v>
      </c>
      <c r="U1664" s="7" t="s">
        <v>12</v>
      </c>
    </row>
    <row r="1665" spans="1:21">
      <c r="A1665" t="s">
        <v>4</v>
      </c>
      <c r="B1665" s="4" t="s">
        <v>5</v>
      </c>
      <c r="C1665" s="4" t="s">
        <v>10</v>
      </c>
      <c r="D1665" s="4" t="s">
        <v>13</v>
      </c>
      <c r="E1665" s="4" t="s">
        <v>6</v>
      </c>
      <c r="F1665" s="4" t="s">
        <v>30</v>
      </c>
      <c r="G1665" s="4" t="s">
        <v>30</v>
      </c>
      <c r="H1665" s="4" t="s">
        <v>30</v>
      </c>
    </row>
    <row r="1666" spans="1:21">
      <c r="A1666" t="n">
        <v>16147</v>
      </c>
      <c r="B1666" s="51" t="n">
        <v>48</v>
      </c>
      <c r="C1666" s="7" t="n">
        <v>0</v>
      </c>
      <c r="D1666" s="7" t="n">
        <v>0</v>
      </c>
      <c r="E1666" s="7" t="s">
        <v>144</v>
      </c>
      <c r="F1666" s="7" t="n">
        <v>-1</v>
      </c>
      <c r="G1666" s="7" t="n">
        <v>1</v>
      </c>
      <c r="H1666" s="7" t="n">
        <v>1.40129846432482e-45</v>
      </c>
    </row>
    <row r="1667" spans="1:21">
      <c r="A1667" t="s">
        <v>4</v>
      </c>
      <c r="B1667" s="4" t="s">
        <v>5</v>
      </c>
      <c r="C1667" s="4" t="s">
        <v>10</v>
      </c>
      <c r="D1667" s="4" t="s">
        <v>13</v>
      </c>
      <c r="E1667" s="4" t="s">
        <v>6</v>
      </c>
      <c r="F1667" s="4" t="s">
        <v>30</v>
      </c>
      <c r="G1667" s="4" t="s">
        <v>30</v>
      </c>
      <c r="H1667" s="4" t="s">
        <v>30</v>
      </c>
    </row>
    <row r="1668" spans="1:21">
      <c r="A1668" t="n">
        <v>16180</v>
      </c>
      <c r="B1668" s="51" t="n">
        <v>48</v>
      </c>
      <c r="C1668" s="7" t="n">
        <v>61489</v>
      </c>
      <c r="D1668" s="7" t="n">
        <v>0</v>
      </c>
      <c r="E1668" s="7" t="s">
        <v>144</v>
      </c>
      <c r="F1668" s="7" t="n">
        <v>-1</v>
      </c>
      <c r="G1668" s="7" t="n">
        <v>1</v>
      </c>
      <c r="H1668" s="7" t="n">
        <v>1.40129846432482e-45</v>
      </c>
    </row>
    <row r="1669" spans="1:21">
      <c r="A1669" t="s">
        <v>4</v>
      </c>
      <c r="B1669" s="4" t="s">
        <v>5</v>
      </c>
      <c r="C1669" s="4" t="s">
        <v>10</v>
      </c>
      <c r="D1669" s="4" t="s">
        <v>13</v>
      </c>
      <c r="E1669" s="4" t="s">
        <v>6</v>
      </c>
      <c r="F1669" s="4" t="s">
        <v>30</v>
      </c>
      <c r="G1669" s="4" t="s">
        <v>30</v>
      </c>
      <c r="H1669" s="4" t="s">
        <v>30</v>
      </c>
    </row>
    <row r="1670" spans="1:21">
      <c r="A1670" t="n">
        <v>16213</v>
      </c>
      <c r="B1670" s="51" t="n">
        <v>48</v>
      </c>
      <c r="C1670" s="7" t="n">
        <v>61490</v>
      </c>
      <c r="D1670" s="7" t="n">
        <v>0</v>
      </c>
      <c r="E1670" s="7" t="s">
        <v>144</v>
      </c>
      <c r="F1670" s="7" t="n">
        <v>-1</v>
      </c>
      <c r="G1670" s="7" t="n">
        <v>1</v>
      </c>
      <c r="H1670" s="7" t="n">
        <v>1.40129846432482e-45</v>
      </c>
    </row>
    <row r="1671" spans="1:21">
      <c r="A1671" t="s">
        <v>4</v>
      </c>
      <c r="B1671" s="4" t="s">
        <v>5</v>
      </c>
      <c r="C1671" s="4" t="s">
        <v>10</v>
      </c>
      <c r="D1671" s="4" t="s">
        <v>13</v>
      </c>
      <c r="E1671" s="4" t="s">
        <v>6</v>
      </c>
      <c r="F1671" s="4" t="s">
        <v>30</v>
      </c>
      <c r="G1671" s="4" t="s">
        <v>30</v>
      </c>
      <c r="H1671" s="4" t="s">
        <v>30</v>
      </c>
    </row>
    <row r="1672" spans="1:21">
      <c r="A1672" t="n">
        <v>16246</v>
      </c>
      <c r="B1672" s="51" t="n">
        <v>48</v>
      </c>
      <c r="C1672" s="7" t="n">
        <v>61488</v>
      </c>
      <c r="D1672" s="7" t="n">
        <v>0</v>
      </c>
      <c r="E1672" s="7" t="s">
        <v>144</v>
      </c>
      <c r="F1672" s="7" t="n">
        <v>-1</v>
      </c>
      <c r="G1672" s="7" t="n">
        <v>1</v>
      </c>
      <c r="H1672" s="7" t="n">
        <v>1.40129846432482e-45</v>
      </c>
    </row>
    <row r="1673" spans="1:21">
      <c r="A1673" t="s">
        <v>4</v>
      </c>
      <c r="B1673" s="4" t="s">
        <v>5</v>
      </c>
      <c r="C1673" s="4" t="s">
        <v>10</v>
      </c>
      <c r="D1673" s="4" t="s">
        <v>13</v>
      </c>
      <c r="E1673" s="4" t="s">
        <v>6</v>
      </c>
      <c r="F1673" s="4" t="s">
        <v>30</v>
      </c>
      <c r="G1673" s="4" t="s">
        <v>30</v>
      </c>
      <c r="H1673" s="4" t="s">
        <v>30</v>
      </c>
    </row>
    <row r="1674" spans="1:21">
      <c r="A1674" t="n">
        <v>16279</v>
      </c>
      <c r="B1674" s="51" t="n">
        <v>48</v>
      </c>
      <c r="C1674" s="7" t="n">
        <v>1</v>
      </c>
      <c r="D1674" s="7" t="n">
        <v>0</v>
      </c>
      <c r="E1674" s="7" t="s">
        <v>144</v>
      </c>
      <c r="F1674" s="7" t="n">
        <v>-1</v>
      </c>
      <c r="G1674" s="7" t="n">
        <v>1</v>
      </c>
      <c r="H1674" s="7" t="n">
        <v>1.40129846432482e-45</v>
      </c>
    </row>
    <row r="1675" spans="1:21">
      <c r="A1675" t="s">
        <v>4</v>
      </c>
      <c r="B1675" s="4" t="s">
        <v>5</v>
      </c>
      <c r="C1675" s="4" t="s">
        <v>10</v>
      </c>
      <c r="D1675" s="4" t="s">
        <v>13</v>
      </c>
      <c r="E1675" s="4" t="s">
        <v>6</v>
      </c>
      <c r="F1675" s="4" t="s">
        <v>30</v>
      </c>
      <c r="G1675" s="4" t="s">
        <v>30</v>
      </c>
      <c r="H1675" s="4" t="s">
        <v>30</v>
      </c>
    </row>
    <row r="1676" spans="1:21">
      <c r="A1676" t="n">
        <v>16312</v>
      </c>
      <c r="B1676" s="51" t="n">
        <v>48</v>
      </c>
      <c r="C1676" s="7" t="n">
        <v>8</v>
      </c>
      <c r="D1676" s="7" t="n">
        <v>0</v>
      </c>
      <c r="E1676" s="7" t="s">
        <v>144</v>
      </c>
      <c r="F1676" s="7" t="n">
        <v>-1</v>
      </c>
      <c r="G1676" s="7" t="n">
        <v>1</v>
      </c>
      <c r="H1676" s="7" t="n">
        <v>1.40129846432482e-45</v>
      </c>
    </row>
    <row r="1677" spans="1:21">
      <c r="A1677" t="s">
        <v>4</v>
      </c>
      <c r="B1677" s="4" t="s">
        <v>5</v>
      </c>
      <c r="C1677" s="4" t="s">
        <v>10</v>
      </c>
      <c r="D1677" s="4" t="s">
        <v>13</v>
      </c>
      <c r="E1677" s="4" t="s">
        <v>6</v>
      </c>
      <c r="F1677" s="4" t="s">
        <v>30</v>
      </c>
      <c r="G1677" s="4" t="s">
        <v>30</v>
      </c>
      <c r="H1677" s="4" t="s">
        <v>30</v>
      </c>
    </row>
    <row r="1678" spans="1:21">
      <c r="A1678" t="n">
        <v>16345</v>
      </c>
      <c r="B1678" s="51" t="n">
        <v>48</v>
      </c>
      <c r="C1678" s="7" t="n">
        <v>9</v>
      </c>
      <c r="D1678" s="7" t="n">
        <v>0</v>
      </c>
      <c r="E1678" s="7" t="s">
        <v>144</v>
      </c>
      <c r="F1678" s="7" t="n">
        <v>-1</v>
      </c>
      <c r="G1678" s="7" t="n">
        <v>1</v>
      </c>
      <c r="H1678" s="7" t="n">
        <v>1.40129846432482e-45</v>
      </c>
    </row>
    <row r="1679" spans="1:21">
      <c r="A1679" t="s">
        <v>4</v>
      </c>
      <c r="B1679" s="4" t="s">
        <v>5</v>
      </c>
      <c r="C1679" s="4" t="s">
        <v>10</v>
      </c>
      <c r="D1679" s="4" t="s">
        <v>13</v>
      </c>
      <c r="E1679" s="4" t="s">
        <v>6</v>
      </c>
      <c r="F1679" s="4" t="s">
        <v>30</v>
      </c>
      <c r="G1679" s="4" t="s">
        <v>30</v>
      </c>
      <c r="H1679" s="4" t="s">
        <v>30</v>
      </c>
    </row>
    <row r="1680" spans="1:21">
      <c r="A1680" t="n">
        <v>16378</v>
      </c>
      <c r="B1680" s="51" t="n">
        <v>48</v>
      </c>
      <c r="C1680" s="7" t="n">
        <v>0</v>
      </c>
      <c r="D1680" s="7" t="n">
        <v>0</v>
      </c>
      <c r="E1680" s="7" t="s">
        <v>180</v>
      </c>
      <c r="F1680" s="7" t="n">
        <v>-1</v>
      </c>
      <c r="G1680" s="7" t="n">
        <v>1</v>
      </c>
      <c r="H1680" s="7" t="n">
        <v>1.40129846432482e-45</v>
      </c>
    </row>
    <row r="1681" spans="1:8">
      <c r="A1681" t="s">
        <v>4</v>
      </c>
      <c r="B1681" s="4" t="s">
        <v>5</v>
      </c>
      <c r="C1681" s="4" t="s">
        <v>10</v>
      </c>
      <c r="D1681" s="4" t="s">
        <v>13</v>
      </c>
      <c r="E1681" s="4" t="s">
        <v>6</v>
      </c>
      <c r="F1681" s="4" t="s">
        <v>30</v>
      </c>
      <c r="G1681" s="4" t="s">
        <v>30</v>
      </c>
      <c r="H1681" s="4" t="s">
        <v>30</v>
      </c>
    </row>
    <row r="1682" spans="1:8">
      <c r="A1682" t="n">
        <v>16407</v>
      </c>
      <c r="B1682" s="51" t="n">
        <v>48</v>
      </c>
      <c r="C1682" s="7" t="n">
        <v>61489</v>
      </c>
      <c r="D1682" s="7" t="n">
        <v>0</v>
      </c>
      <c r="E1682" s="7" t="s">
        <v>180</v>
      </c>
      <c r="F1682" s="7" t="n">
        <v>-1</v>
      </c>
      <c r="G1682" s="7" t="n">
        <v>1</v>
      </c>
      <c r="H1682" s="7" t="n">
        <v>1.40129846432482e-45</v>
      </c>
    </row>
    <row r="1683" spans="1:8">
      <c r="A1683" t="s">
        <v>4</v>
      </c>
      <c r="B1683" s="4" t="s">
        <v>5</v>
      </c>
      <c r="C1683" s="4" t="s">
        <v>10</v>
      </c>
      <c r="D1683" s="4" t="s">
        <v>13</v>
      </c>
      <c r="E1683" s="4" t="s">
        <v>6</v>
      </c>
      <c r="F1683" s="4" t="s">
        <v>30</v>
      </c>
      <c r="G1683" s="4" t="s">
        <v>30</v>
      </c>
      <c r="H1683" s="4" t="s">
        <v>30</v>
      </c>
    </row>
    <row r="1684" spans="1:8">
      <c r="A1684" t="n">
        <v>16436</v>
      </c>
      <c r="B1684" s="51" t="n">
        <v>48</v>
      </c>
      <c r="C1684" s="7" t="n">
        <v>61490</v>
      </c>
      <c r="D1684" s="7" t="n">
        <v>0</v>
      </c>
      <c r="E1684" s="7" t="s">
        <v>180</v>
      </c>
      <c r="F1684" s="7" t="n">
        <v>-1</v>
      </c>
      <c r="G1684" s="7" t="n">
        <v>1</v>
      </c>
      <c r="H1684" s="7" t="n">
        <v>1.40129846432482e-45</v>
      </c>
    </row>
    <row r="1685" spans="1:8">
      <c r="A1685" t="s">
        <v>4</v>
      </c>
      <c r="B1685" s="4" t="s">
        <v>5</v>
      </c>
      <c r="C1685" s="4" t="s">
        <v>10</v>
      </c>
      <c r="D1685" s="4" t="s">
        <v>13</v>
      </c>
      <c r="E1685" s="4" t="s">
        <v>6</v>
      </c>
      <c r="F1685" s="4" t="s">
        <v>30</v>
      </c>
      <c r="G1685" s="4" t="s">
        <v>30</v>
      </c>
      <c r="H1685" s="4" t="s">
        <v>30</v>
      </c>
    </row>
    <row r="1686" spans="1:8">
      <c r="A1686" t="n">
        <v>16465</v>
      </c>
      <c r="B1686" s="51" t="n">
        <v>48</v>
      </c>
      <c r="C1686" s="7" t="n">
        <v>61488</v>
      </c>
      <c r="D1686" s="7" t="n">
        <v>0</v>
      </c>
      <c r="E1686" s="7" t="s">
        <v>180</v>
      </c>
      <c r="F1686" s="7" t="n">
        <v>-1</v>
      </c>
      <c r="G1686" s="7" t="n">
        <v>1</v>
      </c>
      <c r="H1686" s="7" t="n">
        <v>1.40129846432482e-45</v>
      </c>
    </row>
    <row r="1687" spans="1:8">
      <c r="A1687" t="s">
        <v>4</v>
      </c>
      <c r="B1687" s="4" t="s">
        <v>5</v>
      </c>
      <c r="C1687" s="4" t="s">
        <v>10</v>
      </c>
      <c r="D1687" s="4" t="s">
        <v>13</v>
      </c>
      <c r="E1687" s="4" t="s">
        <v>6</v>
      </c>
      <c r="F1687" s="4" t="s">
        <v>30</v>
      </c>
      <c r="G1687" s="4" t="s">
        <v>30</v>
      </c>
      <c r="H1687" s="4" t="s">
        <v>30</v>
      </c>
    </row>
    <row r="1688" spans="1:8">
      <c r="A1688" t="n">
        <v>16494</v>
      </c>
      <c r="B1688" s="51" t="n">
        <v>48</v>
      </c>
      <c r="C1688" s="7" t="n">
        <v>8</v>
      </c>
      <c r="D1688" s="7" t="n">
        <v>0</v>
      </c>
      <c r="E1688" s="7" t="s">
        <v>180</v>
      </c>
      <c r="F1688" s="7" t="n">
        <v>-1</v>
      </c>
      <c r="G1688" s="7" t="n">
        <v>1</v>
      </c>
      <c r="H1688" s="7" t="n">
        <v>1.40129846432482e-45</v>
      </c>
    </row>
    <row r="1689" spans="1:8">
      <c r="A1689" t="s">
        <v>4</v>
      </c>
      <c r="B1689" s="4" t="s">
        <v>5</v>
      </c>
      <c r="C1689" s="4" t="s">
        <v>10</v>
      </c>
      <c r="D1689" s="4" t="s">
        <v>13</v>
      </c>
      <c r="E1689" s="4" t="s">
        <v>6</v>
      </c>
      <c r="F1689" s="4" t="s">
        <v>30</v>
      </c>
      <c r="G1689" s="4" t="s">
        <v>30</v>
      </c>
      <c r="H1689" s="4" t="s">
        <v>30</v>
      </c>
    </row>
    <row r="1690" spans="1:8">
      <c r="A1690" t="n">
        <v>16523</v>
      </c>
      <c r="B1690" s="51" t="n">
        <v>48</v>
      </c>
      <c r="C1690" s="7" t="n">
        <v>1</v>
      </c>
      <c r="D1690" s="7" t="n">
        <v>0</v>
      </c>
      <c r="E1690" s="7" t="s">
        <v>180</v>
      </c>
      <c r="F1690" s="7" t="n">
        <v>-1</v>
      </c>
      <c r="G1690" s="7" t="n">
        <v>1</v>
      </c>
      <c r="H1690" s="7" t="n">
        <v>1.40129846432482e-45</v>
      </c>
    </row>
    <row r="1691" spans="1:8">
      <c r="A1691" t="s">
        <v>4</v>
      </c>
      <c r="B1691" s="4" t="s">
        <v>5</v>
      </c>
      <c r="C1691" s="4" t="s">
        <v>10</v>
      </c>
      <c r="D1691" s="4" t="s">
        <v>13</v>
      </c>
      <c r="E1691" s="4" t="s">
        <v>6</v>
      </c>
      <c r="F1691" s="4" t="s">
        <v>30</v>
      </c>
      <c r="G1691" s="4" t="s">
        <v>30</v>
      </c>
      <c r="H1691" s="4" t="s">
        <v>30</v>
      </c>
    </row>
    <row r="1692" spans="1:8">
      <c r="A1692" t="n">
        <v>16552</v>
      </c>
      <c r="B1692" s="51" t="n">
        <v>48</v>
      </c>
      <c r="C1692" s="7" t="n">
        <v>9</v>
      </c>
      <c r="D1692" s="7" t="n">
        <v>0</v>
      </c>
      <c r="E1692" s="7" t="s">
        <v>180</v>
      </c>
      <c r="F1692" s="7" t="n">
        <v>-1</v>
      </c>
      <c r="G1692" s="7" t="n">
        <v>1</v>
      </c>
      <c r="H1692" s="7" t="n">
        <v>1.40129846432482e-45</v>
      </c>
    </row>
    <row r="1693" spans="1:8">
      <c r="A1693" t="s">
        <v>4</v>
      </c>
      <c r="B1693" s="4" t="s">
        <v>5</v>
      </c>
      <c r="C1693" s="4" t="s">
        <v>13</v>
      </c>
      <c r="D1693" s="4" t="s">
        <v>13</v>
      </c>
      <c r="E1693" s="4" t="s">
        <v>30</v>
      </c>
      <c r="F1693" s="4" t="s">
        <v>30</v>
      </c>
      <c r="G1693" s="4" t="s">
        <v>30</v>
      </c>
      <c r="H1693" s="4" t="s">
        <v>10</v>
      </c>
    </row>
    <row r="1694" spans="1:8">
      <c r="A1694" t="n">
        <v>16581</v>
      </c>
      <c r="B1694" s="37" t="n">
        <v>45</v>
      </c>
      <c r="C1694" s="7" t="n">
        <v>2</v>
      </c>
      <c r="D1694" s="7" t="n">
        <v>3</v>
      </c>
      <c r="E1694" s="7" t="n">
        <v>-0.920000016689301</v>
      </c>
      <c r="F1694" s="7" t="n">
        <v>1.21000003814697</v>
      </c>
      <c r="G1694" s="7" t="n">
        <v>-0.209999993443489</v>
      </c>
      <c r="H1694" s="7" t="n">
        <v>0</v>
      </c>
    </row>
    <row r="1695" spans="1:8">
      <c r="A1695" t="s">
        <v>4</v>
      </c>
      <c r="B1695" s="4" t="s">
        <v>5</v>
      </c>
      <c r="C1695" s="4" t="s">
        <v>13</v>
      </c>
      <c r="D1695" s="4" t="s">
        <v>13</v>
      </c>
      <c r="E1695" s="4" t="s">
        <v>30</v>
      </c>
      <c r="F1695" s="4" t="s">
        <v>30</v>
      </c>
      <c r="G1695" s="4" t="s">
        <v>30</v>
      </c>
      <c r="H1695" s="4" t="s">
        <v>10</v>
      </c>
      <c r="I1695" s="4" t="s">
        <v>13</v>
      </c>
    </row>
    <row r="1696" spans="1:8">
      <c r="A1696" t="n">
        <v>16598</v>
      </c>
      <c r="B1696" s="37" t="n">
        <v>45</v>
      </c>
      <c r="C1696" s="7" t="n">
        <v>4</v>
      </c>
      <c r="D1696" s="7" t="n">
        <v>3</v>
      </c>
      <c r="E1696" s="7" t="n">
        <v>352.320007324219</v>
      </c>
      <c r="F1696" s="7" t="n">
        <v>335.940002441406</v>
      </c>
      <c r="G1696" s="7" t="n">
        <v>0</v>
      </c>
      <c r="H1696" s="7" t="n">
        <v>0</v>
      </c>
      <c r="I1696" s="7" t="n">
        <v>0</v>
      </c>
    </row>
    <row r="1697" spans="1:9">
      <c r="A1697" t="s">
        <v>4</v>
      </c>
      <c r="B1697" s="4" t="s">
        <v>5</v>
      </c>
      <c r="C1697" s="4" t="s">
        <v>13</v>
      </c>
      <c r="D1697" s="4" t="s">
        <v>13</v>
      </c>
      <c r="E1697" s="4" t="s">
        <v>30</v>
      </c>
      <c r="F1697" s="4" t="s">
        <v>10</v>
      </c>
    </row>
    <row r="1698" spans="1:9">
      <c r="A1698" t="n">
        <v>16616</v>
      </c>
      <c r="B1698" s="37" t="n">
        <v>45</v>
      </c>
      <c r="C1698" s="7" t="n">
        <v>5</v>
      </c>
      <c r="D1698" s="7" t="n">
        <v>3</v>
      </c>
      <c r="E1698" s="7" t="n">
        <v>4.09999990463257</v>
      </c>
      <c r="F1698" s="7" t="n">
        <v>0</v>
      </c>
    </row>
    <row r="1699" spans="1:9">
      <c r="A1699" t="s">
        <v>4</v>
      </c>
      <c r="B1699" s="4" t="s">
        <v>5</v>
      </c>
      <c r="C1699" s="4" t="s">
        <v>13</v>
      </c>
      <c r="D1699" s="4" t="s">
        <v>13</v>
      </c>
      <c r="E1699" s="4" t="s">
        <v>30</v>
      </c>
      <c r="F1699" s="4" t="s">
        <v>10</v>
      </c>
    </row>
    <row r="1700" spans="1:9">
      <c r="A1700" t="n">
        <v>16625</v>
      </c>
      <c r="B1700" s="37" t="n">
        <v>45</v>
      </c>
      <c r="C1700" s="7" t="n">
        <v>11</v>
      </c>
      <c r="D1700" s="7" t="n">
        <v>3</v>
      </c>
      <c r="E1700" s="7" t="n">
        <v>32.9000015258789</v>
      </c>
      <c r="F1700" s="7" t="n">
        <v>0</v>
      </c>
    </row>
    <row r="1701" spans="1:9">
      <c r="A1701" t="s">
        <v>4</v>
      </c>
      <c r="B1701" s="4" t="s">
        <v>5</v>
      </c>
      <c r="C1701" s="4" t="s">
        <v>13</v>
      </c>
      <c r="D1701" s="4" t="s">
        <v>13</v>
      </c>
      <c r="E1701" s="4" t="s">
        <v>30</v>
      </c>
      <c r="F1701" s="4" t="s">
        <v>30</v>
      </c>
      <c r="G1701" s="4" t="s">
        <v>30</v>
      </c>
      <c r="H1701" s="4" t="s">
        <v>10</v>
      </c>
    </row>
    <row r="1702" spans="1:9">
      <c r="A1702" t="n">
        <v>16634</v>
      </c>
      <c r="B1702" s="37" t="n">
        <v>45</v>
      </c>
      <c r="C1702" s="7" t="n">
        <v>2</v>
      </c>
      <c r="D1702" s="7" t="n">
        <v>3</v>
      </c>
      <c r="E1702" s="7" t="n">
        <v>-1.04999995231628</v>
      </c>
      <c r="F1702" s="7" t="n">
        <v>1.33000004291534</v>
      </c>
      <c r="G1702" s="7" t="n">
        <v>-0.25</v>
      </c>
      <c r="H1702" s="7" t="n">
        <v>10000</v>
      </c>
    </row>
    <row r="1703" spans="1:9">
      <c r="A1703" t="s">
        <v>4</v>
      </c>
      <c r="B1703" s="4" t="s">
        <v>5</v>
      </c>
      <c r="C1703" s="4" t="s">
        <v>13</v>
      </c>
      <c r="D1703" s="4" t="s">
        <v>13</v>
      </c>
      <c r="E1703" s="4" t="s">
        <v>30</v>
      </c>
      <c r="F1703" s="4" t="s">
        <v>30</v>
      </c>
      <c r="G1703" s="4" t="s">
        <v>30</v>
      </c>
      <c r="H1703" s="4" t="s">
        <v>10</v>
      </c>
      <c r="I1703" s="4" t="s">
        <v>13</v>
      </c>
    </row>
    <row r="1704" spans="1:9">
      <c r="A1704" t="n">
        <v>16651</v>
      </c>
      <c r="B1704" s="37" t="n">
        <v>45</v>
      </c>
      <c r="C1704" s="7" t="n">
        <v>4</v>
      </c>
      <c r="D1704" s="7" t="n">
        <v>3</v>
      </c>
      <c r="E1704" s="7" t="n">
        <v>352.320007324219</v>
      </c>
      <c r="F1704" s="7" t="n">
        <v>342.790008544922</v>
      </c>
      <c r="G1704" s="7" t="n">
        <v>0</v>
      </c>
      <c r="H1704" s="7" t="n">
        <v>10000</v>
      </c>
      <c r="I1704" s="7" t="n">
        <v>1</v>
      </c>
    </row>
    <row r="1705" spans="1:9">
      <c r="A1705" t="s">
        <v>4</v>
      </c>
      <c r="B1705" s="4" t="s">
        <v>5</v>
      </c>
      <c r="C1705" s="4" t="s">
        <v>13</v>
      </c>
      <c r="D1705" s="4" t="s">
        <v>13</v>
      </c>
      <c r="E1705" s="4" t="s">
        <v>30</v>
      </c>
      <c r="F1705" s="4" t="s">
        <v>10</v>
      </c>
    </row>
    <row r="1706" spans="1:9">
      <c r="A1706" t="n">
        <v>16669</v>
      </c>
      <c r="B1706" s="37" t="n">
        <v>45</v>
      </c>
      <c r="C1706" s="7" t="n">
        <v>5</v>
      </c>
      <c r="D1706" s="7" t="n">
        <v>3</v>
      </c>
      <c r="E1706" s="7" t="n">
        <v>2.90000009536743</v>
      </c>
      <c r="F1706" s="7" t="n">
        <v>10000</v>
      </c>
    </row>
    <row r="1707" spans="1:9">
      <c r="A1707" t="s">
        <v>4</v>
      </c>
      <c r="B1707" s="4" t="s">
        <v>5</v>
      </c>
      <c r="C1707" s="4" t="s">
        <v>13</v>
      </c>
      <c r="D1707" s="4" t="s">
        <v>13</v>
      </c>
      <c r="E1707" s="4" t="s">
        <v>30</v>
      </c>
      <c r="F1707" s="4" t="s">
        <v>10</v>
      </c>
    </row>
    <row r="1708" spans="1:9">
      <c r="A1708" t="n">
        <v>16678</v>
      </c>
      <c r="B1708" s="37" t="n">
        <v>45</v>
      </c>
      <c r="C1708" s="7" t="n">
        <v>11</v>
      </c>
      <c r="D1708" s="7" t="n">
        <v>3</v>
      </c>
      <c r="E1708" s="7" t="n">
        <v>32.9000015258789</v>
      </c>
      <c r="F1708" s="7" t="n">
        <v>10000</v>
      </c>
    </row>
    <row r="1709" spans="1:9">
      <c r="A1709" t="s">
        <v>4</v>
      </c>
      <c r="B1709" s="4" t="s">
        <v>5</v>
      </c>
      <c r="C1709" s="4" t="s">
        <v>13</v>
      </c>
    </row>
    <row r="1710" spans="1:9">
      <c r="A1710" t="n">
        <v>16687</v>
      </c>
      <c r="B1710" s="56" t="n">
        <v>116</v>
      </c>
      <c r="C1710" s="7" t="n">
        <v>0</v>
      </c>
    </row>
    <row r="1711" spans="1:9">
      <c r="A1711" t="s">
        <v>4</v>
      </c>
      <c r="B1711" s="4" t="s">
        <v>5</v>
      </c>
      <c r="C1711" s="4" t="s">
        <v>13</v>
      </c>
      <c r="D1711" s="4" t="s">
        <v>10</v>
      </c>
    </row>
    <row r="1712" spans="1:9">
      <c r="A1712" t="n">
        <v>16689</v>
      </c>
      <c r="B1712" s="56" t="n">
        <v>116</v>
      </c>
      <c r="C1712" s="7" t="n">
        <v>2</v>
      </c>
      <c r="D1712" s="7" t="n">
        <v>1</v>
      </c>
    </row>
    <row r="1713" spans="1:9">
      <c r="A1713" t="s">
        <v>4</v>
      </c>
      <c r="B1713" s="4" t="s">
        <v>5</v>
      </c>
      <c r="C1713" s="4" t="s">
        <v>13</v>
      </c>
      <c r="D1713" s="4" t="s">
        <v>9</v>
      </c>
    </row>
    <row r="1714" spans="1:9">
      <c r="A1714" t="n">
        <v>16693</v>
      </c>
      <c r="B1714" s="56" t="n">
        <v>116</v>
      </c>
      <c r="C1714" s="7" t="n">
        <v>5</v>
      </c>
      <c r="D1714" s="7" t="n">
        <v>1106247680</v>
      </c>
    </row>
    <row r="1715" spans="1:9">
      <c r="A1715" t="s">
        <v>4</v>
      </c>
      <c r="B1715" s="4" t="s">
        <v>5</v>
      </c>
      <c r="C1715" s="4" t="s">
        <v>13</v>
      </c>
      <c r="D1715" s="4" t="s">
        <v>10</v>
      </c>
    </row>
    <row r="1716" spans="1:9">
      <c r="A1716" t="n">
        <v>16699</v>
      </c>
      <c r="B1716" s="56" t="n">
        <v>116</v>
      </c>
      <c r="C1716" s="7" t="n">
        <v>6</v>
      </c>
      <c r="D1716" s="7" t="n">
        <v>1</v>
      </c>
    </row>
    <row r="1717" spans="1:9">
      <c r="A1717" t="s">
        <v>4</v>
      </c>
      <c r="B1717" s="4" t="s">
        <v>5</v>
      </c>
      <c r="C1717" s="4" t="s">
        <v>13</v>
      </c>
      <c r="D1717" s="4" t="s">
        <v>10</v>
      </c>
      <c r="E1717" s="4" t="s">
        <v>30</v>
      </c>
    </row>
    <row r="1718" spans="1:9">
      <c r="A1718" t="n">
        <v>16703</v>
      </c>
      <c r="B1718" s="35" t="n">
        <v>58</v>
      </c>
      <c r="C1718" s="7" t="n">
        <v>100</v>
      </c>
      <c r="D1718" s="7" t="n">
        <v>1000</v>
      </c>
      <c r="E1718" s="7" t="n">
        <v>1</v>
      </c>
    </row>
    <row r="1719" spans="1:9">
      <c r="A1719" t="s">
        <v>4</v>
      </c>
      <c r="B1719" s="4" t="s">
        <v>5</v>
      </c>
      <c r="C1719" s="4" t="s">
        <v>13</v>
      </c>
      <c r="D1719" s="4" t="s">
        <v>10</v>
      </c>
    </row>
    <row r="1720" spans="1:9">
      <c r="A1720" t="n">
        <v>16711</v>
      </c>
      <c r="B1720" s="35" t="n">
        <v>58</v>
      </c>
      <c r="C1720" s="7" t="n">
        <v>255</v>
      </c>
      <c r="D1720" s="7" t="n">
        <v>0</v>
      </c>
    </row>
    <row r="1721" spans="1:9">
      <c r="A1721" t="s">
        <v>4</v>
      </c>
      <c r="B1721" s="4" t="s">
        <v>5</v>
      </c>
      <c r="C1721" s="4" t="s">
        <v>10</v>
      </c>
      <c r="D1721" s="4" t="s">
        <v>13</v>
      </c>
      <c r="E1721" s="4" t="s">
        <v>30</v>
      </c>
      <c r="F1721" s="4" t="s">
        <v>10</v>
      </c>
    </row>
    <row r="1722" spans="1:9">
      <c r="A1722" t="n">
        <v>16715</v>
      </c>
      <c r="B1722" s="57" t="n">
        <v>59</v>
      </c>
      <c r="C1722" s="7" t="n">
        <v>7504</v>
      </c>
      <c r="D1722" s="7" t="n">
        <v>1</v>
      </c>
      <c r="E1722" s="7" t="n">
        <v>0.150000005960464</v>
      </c>
      <c r="F1722" s="7" t="n">
        <v>0</v>
      </c>
    </row>
    <row r="1723" spans="1:9">
      <c r="A1723" t="s">
        <v>4</v>
      </c>
      <c r="B1723" s="4" t="s">
        <v>5</v>
      </c>
      <c r="C1723" s="4" t="s">
        <v>10</v>
      </c>
    </row>
    <row r="1724" spans="1:9">
      <c r="A1724" t="n">
        <v>16725</v>
      </c>
      <c r="B1724" s="25" t="n">
        <v>16</v>
      </c>
      <c r="C1724" s="7" t="n">
        <v>50</v>
      </c>
    </row>
    <row r="1725" spans="1:9">
      <c r="A1725" t="s">
        <v>4</v>
      </c>
      <c r="B1725" s="4" t="s">
        <v>5</v>
      </c>
      <c r="C1725" s="4" t="s">
        <v>10</v>
      </c>
      <c r="D1725" s="4" t="s">
        <v>13</v>
      </c>
      <c r="E1725" s="4" t="s">
        <v>30</v>
      </c>
      <c r="F1725" s="4" t="s">
        <v>10</v>
      </c>
    </row>
    <row r="1726" spans="1:9">
      <c r="A1726" t="n">
        <v>16728</v>
      </c>
      <c r="B1726" s="57" t="n">
        <v>59</v>
      </c>
      <c r="C1726" s="7" t="n">
        <v>7505</v>
      </c>
      <c r="D1726" s="7" t="n">
        <v>1</v>
      </c>
      <c r="E1726" s="7" t="n">
        <v>0.150000005960464</v>
      </c>
      <c r="F1726" s="7" t="n">
        <v>0</v>
      </c>
    </row>
    <row r="1727" spans="1:9">
      <c r="A1727" t="s">
        <v>4</v>
      </c>
      <c r="B1727" s="4" t="s">
        <v>5</v>
      </c>
      <c r="C1727" s="4" t="s">
        <v>10</v>
      </c>
    </row>
    <row r="1728" spans="1:9">
      <c r="A1728" t="n">
        <v>16738</v>
      </c>
      <c r="B1728" s="25" t="n">
        <v>16</v>
      </c>
      <c r="C1728" s="7" t="n">
        <v>50</v>
      </c>
    </row>
    <row r="1729" spans="1:6">
      <c r="A1729" t="s">
        <v>4</v>
      </c>
      <c r="B1729" s="4" t="s">
        <v>5</v>
      </c>
      <c r="C1729" s="4" t="s">
        <v>10</v>
      </c>
      <c r="D1729" s="4" t="s">
        <v>13</v>
      </c>
      <c r="E1729" s="4" t="s">
        <v>30</v>
      </c>
      <c r="F1729" s="4" t="s">
        <v>10</v>
      </c>
    </row>
    <row r="1730" spans="1:6">
      <c r="A1730" t="n">
        <v>16741</v>
      </c>
      <c r="B1730" s="57" t="n">
        <v>59</v>
      </c>
      <c r="C1730" s="7" t="n">
        <v>7506</v>
      </c>
      <c r="D1730" s="7" t="n">
        <v>1</v>
      </c>
      <c r="E1730" s="7" t="n">
        <v>0.150000005960464</v>
      </c>
      <c r="F1730" s="7" t="n">
        <v>0</v>
      </c>
    </row>
    <row r="1731" spans="1:6">
      <c r="A1731" t="s">
        <v>4</v>
      </c>
      <c r="B1731" s="4" t="s">
        <v>5</v>
      </c>
      <c r="C1731" s="4" t="s">
        <v>10</v>
      </c>
    </row>
    <row r="1732" spans="1:6">
      <c r="A1732" t="n">
        <v>16751</v>
      </c>
      <c r="B1732" s="25" t="n">
        <v>16</v>
      </c>
      <c r="C1732" s="7" t="n">
        <v>50</v>
      </c>
    </row>
    <row r="1733" spans="1:6">
      <c r="A1733" t="s">
        <v>4</v>
      </c>
      <c r="B1733" s="4" t="s">
        <v>5</v>
      </c>
      <c r="C1733" s="4" t="s">
        <v>10</v>
      </c>
    </row>
    <row r="1734" spans="1:6">
      <c r="A1734" t="n">
        <v>16754</v>
      </c>
      <c r="B1734" s="25" t="n">
        <v>16</v>
      </c>
      <c r="C1734" s="7" t="n">
        <v>1300</v>
      </c>
    </row>
    <row r="1735" spans="1:6">
      <c r="A1735" t="s">
        <v>4</v>
      </c>
      <c r="B1735" s="4" t="s">
        <v>5</v>
      </c>
      <c r="C1735" s="4" t="s">
        <v>10</v>
      </c>
      <c r="D1735" s="4" t="s">
        <v>10</v>
      </c>
      <c r="E1735" s="4" t="s">
        <v>10</v>
      </c>
    </row>
    <row r="1736" spans="1:6">
      <c r="A1736" t="n">
        <v>16757</v>
      </c>
      <c r="B1736" s="32" t="n">
        <v>61</v>
      </c>
      <c r="C1736" s="7" t="n">
        <v>7504</v>
      </c>
      <c r="D1736" s="7" t="n">
        <v>0</v>
      </c>
      <c r="E1736" s="7" t="n">
        <v>1000</v>
      </c>
    </row>
    <row r="1737" spans="1:6">
      <c r="A1737" t="s">
        <v>4</v>
      </c>
      <c r="B1737" s="4" t="s">
        <v>5</v>
      </c>
      <c r="C1737" s="4" t="s">
        <v>10</v>
      </c>
      <c r="D1737" s="4" t="s">
        <v>10</v>
      </c>
      <c r="E1737" s="4" t="s">
        <v>10</v>
      </c>
    </row>
    <row r="1738" spans="1:6">
      <c r="A1738" t="n">
        <v>16764</v>
      </c>
      <c r="B1738" s="32" t="n">
        <v>61</v>
      </c>
      <c r="C1738" s="7" t="n">
        <v>7505</v>
      </c>
      <c r="D1738" s="7" t="n">
        <v>0</v>
      </c>
      <c r="E1738" s="7" t="n">
        <v>1000</v>
      </c>
    </row>
    <row r="1739" spans="1:6">
      <c r="A1739" t="s">
        <v>4</v>
      </c>
      <c r="B1739" s="4" t="s">
        <v>5</v>
      </c>
      <c r="C1739" s="4" t="s">
        <v>10</v>
      </c>
      <c r="D1739" s="4" t="s">
        <v>10</v>
      </c>
      <c r="E1739" s="4" t="s">
        <v>10</v>
      </c>
    </row>
    <row r="1740" spans="1:6">
      <c r="A1740" t="n">
        <v>16771</v>
      </c>
      <c r="B1740" s="32" t="n">
        <v>61</v>
      </c>
      <c r="C1740" s="7" t="n">
        <v>7506</v>
      </c>
      <c r="D1740" s="7" t="n">
        <v>0</v>
      </c>
      <c r="E1740" s="7" t="n">
        <v>1000</v>
      </c>
    </row>
    <row r="1741" spans="1:6">
      <c r="A1741" t="s">
        <v>4</v>
      </c>
      <c r="B1741" s="4" t="s">
        <v>5</v>
      </c>
      <c r="C1741" s="4" t="s">
        <v>13</v>
      </c>
      <c r="D1741" s="4" t="s">
        <v>13</v>
      </c>
      <c r="E1741" s="4" t="s">
        <v>13</v>
      </c>
      <c r="F1741" s="4" t="s">
        <v>13</v>
      </c>
    </row>
    <row r="1742" spans="1:6">
      <c r="A1742" t="n">
        <v>16778</v>
      </c>
      <c r="B1742" s="20" t="n">
        <v>14</v>
      </c>
      <c r="C1742" s="7" t="n">
        <v>0</v>
      </c>
      <c r="D1742" s="7" t="n">
        <v>1</v>
      </c>
      <c r="E1742" s="7" t="n">
        <v>0</v>
      </c>
      <c r="F1742" s="7" t="n">
        <v>0</v>
      </c>
    </row>
    <row r="1743" spans="1:6">
      <c r="A1743" t="s">
        <v>4</v>
      </c>
      <c r="B1743" s="4" t="s">
        <v>5</v>
      </c>
      <c r="C1743" s="4" t="s">
        <v>13</v>
      </c>
      <c r="D1743" s="4" t="s">
        <v>10</v>
      </c>
      <c r="E1743" s="4" t="s">
        <v>6</v>
      </c>
    </row>
    <row r="1744" spans="1:6">
      <c r="A1744" t="n">
        <v>16783</v>
      </c>
      <c r="B1744" s="33" t="n">
        <v>51</v>
      </c>
      <c r="C1744" s="7" t="n">
        <v>4</v>
      </c>
      <c r="D1744" s="7" t="n">
        <v>7504</v>
      </c>
      <c r="E1744" s="7" t="s">
        <v>185</v>
      </c>
    </row>
    <row r="1745" spans="1:6">
      <c r="A1745" t="s">
        <v>4</v>
      </c>
      <c r="B1745" s="4" t="s">
        <v>5</v>
      </c>
      <c r="C1745" s="4" t="s">
        <v>10</v>
      </c>
    </row>
    <row r="1746" spans="1:6">
      <c r="A1746" t="n">
        <v>16796</v>
      </c>
      <c r="B1746" s="25" t="n">
        <v>16</v>
      </c>
      <c r="C1746" s="7" t="n">
        <v>0</v>
      </c>
    </row>
    <row r="1747" spans="1:6">
      <c r="A1747" t="s">
        <v>4</v>
      </c>
      <c r="B1747" s="4" t="s">
        <v>5</v>
      </c>
      <c r="C1747" s="4" t="s">
        <v>10</v>
      </c>
      <c r="D1747" s="4" t="s">
        <v>65</v>
      </c>
      <c r="E1747" s="4" t="s">
        <v>13</v>
      </c>
      <c r="F1747" s="4" t="s">
        <v>13</v>
      </c>
    </row>
    <row r="1748" spans="1:6">
      <c r="A1748" t="n">
        <v>16799</v>
      </c>
      <c r="B1748" s="34" t="n">
        <v>26</v>
      </c>
      <c r="C1748" s="7" t="n">
        <v>7504</v>
      </c>
      <c r="D1748" s="7" t="s">
        <v>186</v>
      </c>
      <c r="E1748" s="7" t="n">
        <v>2</v>
      </c>
      <c r="F1748" s="7" t="n">
        <v>0</v>
      </c>
    </row>
    <row r="1749" spans="1:6">
      <c r="A1749" t="s">
        <v>4</v>
      </c>
      <c r="B1749" s="4" t="s">
        <v>5</v>
      </c>
    </row>
    <row r="1750" spans="1:6">
      <c r="A1750" t="n">
        <v>16808</v>
      </c>
      <c r="B1750" s="29" t="n">
        <v>28</v>
      </c>
    </row>
    <row r="1751" spans="1:6">
      <c r="A1751" t="s">
        <v>4</v>
      </c>
      <c r="B1751" s="4" t="s">
        <v>5</v>
      </c>
      <c r="C1751" s="4" t="s">
        <v>10</v>
      </c>
      <c r="D1751" s="4" t="s">
        <v>13</v>
      </c>
      <c r="E1751" s="4" t="s">
        <v>6</v>
      </c>
      <c r="F1751" s="4" t="s">
        <v>30</v>
      </c>
      <c r="G1751" s="4" t="s">
        <v>30</v>
      </c>
      <c r="H1751" s="4" t="s">
        <v>30</v>
      </c>
    </row>
    <row r="1752" spans="1:6">
      <c r="A1752" t="n">
        <v>16809</v>
      </c>
      <c r="B1752" s="51" t="n">
        <v>48</v>
      </c>
      <c r="C1752" s="7" t="n">
        <v>7506</v>
      </c>
      <c r="D1752" s="7" t="n">
        <v>0</v>
      </c>
      <c r="E1752" s="7" t="s">
        <v>183</v>
      </c>
      <c r="F1752" s="7" t="n">
        <v>-1</v>
      </c>
      <c r="G1752" s="7" t="n">
        <v>1</v>
      </c>
      <c r="H1752" s="7" t="n">
        <v>0</v>
      </c>
    </row>
    <row r="1753" spans="1:6">
      <c r="A1753" t="s">
        <v>4</v>
      </c>
      <c r="B1753" s="4" t="s">
        <v>5</v>
      </c>
      <c r="C1753" s="4" t="s">
        <v>13</v>
      </c>
      <c r="D1753" s="4" t="s">
        <v>10</v>
      </c>
      <c r="E1753" s="4" t="s">
        <v>6</v>
      </c>
    </row>
    <row r="1754" spans="1:6">
      <c r="A1754" t="n">
        <v>16838</v>
      </c>
      <c r="B1754" s="33" t="n">
        <v>51</v>
      </c>
      <c r="C1754" s="7" t="n">
        <v>4</v>
      </c>
      <c r="D1754" s="7" t="n">
        <v>7506</v>
      </c>
      <c r="E1754" s="7" t="s">
        <v>185</v>
      </c>
    </row>
    <row r="1755" spans="1:6">
      <c r="A1755" t="s">
        <v>4</v>
      </c>
      <c r="B1755" s="4" t="s">
        <v>5</v>
      </c>
      <c r="C1755" s="4" t="s">
        <v>10</v>
      </c>
    </row>
    <row r="1756" spans="1:6">
      <c r="A1756" t="n">
        <v>16851</v>
      </c>
      <c r="B1756" s="25" t="n">
        <v>16</v>
      </c>
      <c r="C1756" s="7" t="n">
        <v>0</v>
      </c>
    </row>
    <row r="1757" spans="1:6">
      <c r="A1757" t="s">
        <v>4</v>
      </c>
      <c r="B1757" s="4" t="s">
        <v>5</v>
      </c>
      <c r="C1757" s="4" t="s">
        <v>10</v>
      </c>
      <c r="D1757" s="4" t="s">
        <v>65</v>
      </c>
      <c r="E1757" s="4" t="s">
        <v>13</v>
      </c>
      <c r="F1757" s="4" t="s">
        <v>13</v>
      </c>
    </row>
    <row r="1758" spans="1:6">
      <c r="A1758" t="n">
        <v>16854</v>
      </c>
      <c r="B1758" s="34" t="n">
        <v>26</v>
      </c>
      <c r="C1758" s="7" t="n">
        <v>7506</v>
      </c>
      <c r="D1758" s="7" t="s">
        <v>187</v>
      </c>
      <c r="E1758" s="7" t="n">
        <v>2</v>
      </c>
      <c r="F1758" s="7" t="n">
        <v>0</v>
      </c>
    </row>
    <row r="1759" spans="1:6">
      <c r="A1759" t="s">
        <v>4</v>
      </c>
      <c r="B1759" s="4" t="s">
        <v>5</v>
      </c>
    </row>
    <row r="1760" spans="1:6">
      <c r="A1760" t="n">
        <v>16876</v>
      </c>
      <c r="B1760" s="29" t="n">
        <v>28</v>
      </c>
    </row>
    <row r="1761" spans="1:8">
      <c r="A1761" t="s">
        <v>4</v>
      </c>
      <c r="B1761" s="4" t="s">
        <v>5</v>
      </c>
      <c r="C1761" s="4" t="s">
        <v>10</v>
      </c>
      <c r="D1761" s="4" t="s">
        <v>13</v>
      </c>
    </row>
    <row r="1762" spans="1:8">
      <c r="A1762" t="n">
        <v>16877</v>
      </c>
      <c r="B1762" s="36" t="n">
        <v>89</v>
      </c>
      <c r="C1762" s="7" t="n">
        <v>65533</v>
      </c>
      <c r="D1762" s="7" t="n">
        <v>1</v>
      </c>
    </row>
    <row r="1763" spans="1:8">
      <c r="A1763" t="s">
        <v>4</v>
      </c>
      <c r="B1763" s="4" t="s">
        <v>5</v>
      </c>
      <c r="C1763" s="4" t="s">
        <v>9</v>
      </c>
    </row>
    <row r="1764" spans="1:8">
      <c r="A1764" t="n">
        <v>16881</v>
      </c>
      <c r="B1764" s="41" t="n">
        <v>15</v>
      </c>
      <c r="C1764" s="7" t="n">
        <v>256</v>
      </c>
    </row>
    <row r="1765" spans="1:8">
      <c r="A1765" t="s">
        <v>4</v>
      </c>
      <c r="B1765" s="4" t="s">
        <v>5</v>
      </c>
      <c r="C1765" s="4" t="s">
        <v>13</v>
      </c>
      <c r="D1765" s="4" t="s">
        <v>10</v>
      </c>
      <c r="E1765" s="4" t="s">
        <v>30</v>
      </c>
    </row>
    <row r="1766" spans="1:8">
      <c r="A1766" t="n">
        <v>16886</v>
      </c>
      <c r="B1766" s="35" t="n">
        <v>58</v>
      </c>
      <c r="C1766" s="7" t="n">
        <v>101</v>
      </c>
      <c r="D1766" s="7" t="n">
        <v>300</v>
      </c>
      <c r="E1766" s="7" t="n">
        <v>1</v>
      </c>
    </row>
    <row r="1767" spans="1:8">
      <c r="A1767" t="s">
        <v>4</v>
      </c>
      <c r="B1767" s="4" t="s">
        <v>5</v>
      </c>
      <c r="C1767" s="4" t="s">
        <v>13</v>
      </c>
      <c r="D1767" s="4" t="s">
        <v>10</v>
      </c>
    </row>
    <row r="1768" spans="1:8">
      <c r="A1768" t="n">
        <v>16894</v>
      </c>
      <c r="B1768" s="35" t="n">
        <v>58</v>
      </c>
      <c r="C1768" s="7" t="n">
        <v>254</v>
      </c>
      <c r="D1768" s="7" t="n">
        <v>0</v>
      </c>
    </row>
    <row r="1769" spans="1:8">
      <c r="A1769" t="s">
        <v>4</v>
      </c>
      <c r="B1769" s="4" t="s">
        <v>5</v>
      </c>
      <c r="C1769" s="4" t="s">
        <v>13</v>
      </c>
      <c r="D1769" s="4" t="s">
        <v>13</v>
      </c>
      <c r="E1769" s="4" t="s">
        <v>30</v>
      </c>
      <c r="F1769" s="4" t="s">
        <v>30</v>
      </c>
      <c r="G1769" s="4" t="s">
        <v>30</v>
      </c>
      <c r="H1769" s="4" t="s">
        <v>10</v>
      </c>
    </row>
    <row r="1770" spans="1:8">
      <c r="A1770" t="n">
        <v>16898</v>
      </c>
      <c r="B1770" s="37" t="n">
        <v>45</v>
      </c>
      <c r="C1770" s="7" t="n">
        <v>2</v>
      </c>
      <c r="D1770" s="7" t="n">
        <v>3</v>
      </c>
      <c r="E1770" s="7" t="n">
        <v>-2.25999999046326</v>
      </c>
      <c r="F1770" s="7" t="n">
        <v>1.39999997615814</v>
      </c>
      <c r="G1770" s="7" t="n">
        <v>-1.75</v>
      </c>
      <c r="H1770" s="7" t="n">
        <v>0</v>
      </c>
    </row>
    <row r="1771" spans="1:8">
      <c r="A1771" t="s">
        <v>4</v>
      </c>
      <c r="B1771" s="4" t="s">
        <v>5</v>
      </c>
      <c r="C1771" s="4" t="s">
        <v>13</v>
      </c>
      <c r="D1771" s="4" t="s">
        <v>13</v>
      </c>
      <c r="E1771" s="4" t="s">
        <v>30</v>
      </c>
      <c r="F1771" s="4" t="s">
        <v>30</v>
      </c>
      <c r="G1771" s="4" t="s">
        <v>30</v>
      </c>
      <c r="H1771" s="4" t="s">
        <v>10</v>
      </c>
      <c r="I1771" s="4" t="s">
        <v>13</v>
      </c>
    </row>
    <row r="1772" spans="1:8">
      <c r="A1772" t="n">
        <v>16915</v>
      </c>
      <c r="B1772" s="37" t="n">
        <v>45</v>
      </c>
      <c r="C1772" s="7" t="n">
        <v>4</v>
      </c>
      <c r="D1772" s="7" t="n">
        <v>3</v>
      </c>
      <c r="E1772" s="7" t="n">
        <v>4.30999994277954</v>
      </c>
      <c r="F1772" s="7" t="n">
        <v>220.399993896484</v>
      </c>
      <c r="G1772" s="7" t="n">
        <v>0</v>
      </c>
      <c r="H1772" s="7" t="n">
        <v>0</v>
      </c>
      <c r="I1772" s="7" t="n">
        <v>0</v>
      </c>
    </row>
    <row r="1773" spans="1:8">
      <c r="A1773" t="s">
        <v>4</v>
      </c>
      <c r="B1773" s="4" t="s">
        <v>5</v>
      </c>
      <c r="C1773" s="4" t="s">
        <v>13</v>
      </c>
      <c r="D1773" s="4" t="s">
        <v>13</v>
      </c>
      <c r="E1773" s="4" t="s">
        <v>30</v>
      </c>
      <c r="F1773" s="4" t="s">
        <v>10</v>
      </c>
    </row>
    <row r="1774" spans="1:8">
      <c r="A1774" t="n">
        <v>16933</v>
      </c>
      <c r="B1774" s="37" t="n">
        <v>45</v>
      </c>
      <c r="C1774" s="7" t="n">
        <v>5</v>
      </c>
      <c r="D1774" s="7" t="n">
        <v>3</v>
      </c>
      <c r="E1774" s="7" t="n">
        <v>4.5</v>
      </c>
      <c r="F1774" s="7" t="n">
        <v>0</v>
      </c>
    </row>
    <row r="1775" spans="1:8">
      <c r="A1775" t="s">
        <v>4</v>
      </c>
      <c r="B1775" s="4" t="s">
        <v>5</v>
      </c>
      <c r="C1775" s="4" t="s">
        <v>13</v>
      </c>
      <c r="D1775" s="4" t="s">
        <v>13</v>
      </c>
      <c r="E1775" s="4" t="s">
        <v>30</v>
      </c>
      <c r="F1775" s="4" t="s">
        <v>10</v>
      </c>
    </row>
    <row r="1776" spans="1:8">
      <c r="A1776" t="n">
        <v>16942</v>
      </c>
      <c r="B1776" s="37" t="n">
        <v>45</v>
      </c>
      <c r="C1776" s="7" t="n">
        <v>11</v>
      </c>
      <c r="D1776" s="7" t="n">
        <v>3</v>
      </c>
      <c r="E1776" s="7" t="n">
        <v>32.9000015258789</v>
      </c>
      <c r="F1776" s="7" t="n">
        <v>0</v>
      </c>
    </row>
    <row r="1777" spans="1:9">
      <c r="A1777" t="s">
        <v>4</v>
      </c>
      <c r="B1777" s="4" t="s">
        <v>5</v>
      </c>
      <c r="C1777" s="4" t="s">
        <v>13</v>
      </c>
      <c r="D1777" s="4" t="s">
        <v>13</v>
      </c>
      <c r="E1777" s="4" t="s">
        <v>30</v>
      </c>
      <c r="F1777" s="4" t="s">
        <v>30</v>
      </c>
      <c r="G1777" s="4" t="s">
        <v>30</v>
      </c>
      <c r="H1777" s="4" t="s">
        <v>10</v>
      </c>
    </row>
    <row r="1778" spans="1:9">
      <c r="A1778" t="n">
        <v>16951</v>
      </c>
      <c r="B1778" s="37" t="n">
        <v>45</v>
      </c>
      <c r="C1778" s="7" t="n">
        <v>2</v>
      </c>
      <c r="D1778" s="7" t="n">
        <v>3</v>
      </c>
      <c r="E1778" s="7" t="n">
        <v>-2.25999999046326</v>
      </c>
      <c r="F1778" s="7" t="n">
        <v>1.39999997615814</v>
      </c>
      <c r="G1778" s="7" t="n">
        <v>-1.75</v>
      </c>
      <c r="H1778" s="7" t="n">
        <v>2500</v>
      </c>
    </row>
    <row r="1779" spans="1:9">
      <c r="A1779" t="s">
        <v>4</v>
      </c>
      <c r="B1779" s="4" t="s">
        <v>5</v>
      </c>
      <c r="C1779" s="4" t="s">
        <v>13</v>
      </c>
      <c r="D1779" s="4" t="s">
        <v>13</v>
      </c>
      <c r="E1779" s="4" t="s">
        <v>30</v>
      </c>
      <c r="F1779" s="4" t="s">
        <v>30</v>
      </c>
      <c r="G1779" s="4" t="s">
        <v>30</v>
      </c>
      <c r="H1779" s="4" t="s">
        <v>10</v>
      </c>
      <c r="I1779" s="4" t="s">
        <v>13</v>
      </c>
    </row>
    <row r="1780" spans="1:9">
      <c r="A1780" t="n">
        <v>16968</v>
      </c>
      <c r="B1780" s="37" t="n">
        <v>45</v>
      </c>
      <c r="C1780" s="7" t="n">
        <v>4</v>
      </c>
      <c r="D1780" s="7" t="n">
        <v>3</v>
      </c>
      <c r="E1780" s="7" t="n">
        <v>4.30999994277954</v>
      </c>
      <c r="F1780" s="7" t="n">
        <v>213.039993286133</v>
      </c>
      <c r="G1780" s="7" t="n">
        <v>0</v>
      </c>
      <c r="H1780" s="7" t="n">
        <v>2500</v>
      </c>
      <c r="I1780" s="7" t="n">
        <v>1</v>
      </c>
    </row>
    <row r="1781" spans="1:9">
      <c r="A1781" t="s">
        <v>4</v>
      </c>
      <c r="B1781" s="4" t="s">
        <v>5</v>
      </c>
      <c r="C1781" s="4" t="s">
        <v>13</v>
      </c>
      <c r="D1781" s="4" t="s">
        <v>13</v>
      </c>
      <c r="E1781" s="4" t="s">
        <v>30</v>
      </c>
      <c r="F1781" s="4" t="s">
        <v>10</v>
      </c>
    </row>
    <row r="1782" spans="1:9">
      <c r="A1782" t="n">
        <v>16986</v>
      </c>
      <c r="B1782" s="37" t="n">
        <v>45</v>
      </c>
      <c r="C1782" s="7" t="n">
        <v>5</v>
      </c>
      <c r="D1782" s="7" t="n">
        <v>3</v>
      </c>
      <c r="E1782" s="7" t="n">
        <v>4.19999980926514</v>
      </c>
      <c r="F1782" s="7" t="n">
        <v>2500</v>
      </c>
    </row>
    <row r="1783" spans="1:9">
      <c r="A1783" t="s">
        <v>4</v>
      </c>
      <c r="B1783" s="4" t="s">
        <v>5</v>
      </c>
      <c r="C1783" s="4" t="s">
        <v>13</v>
      </c>
      <c r="D1783" s="4" t="s">
        <v>13</v>
      </c>
      <c r="E1783" s="4" t="s">
        <v>30</v>
      </c>
      <c r="F1783" s="4" t="s">
        <v>10</v>
      </c>
    </row>
    <row r="1784" spans="1:9">
      <c r="A1784" t="n">
        <v>16995</v>
      </c>
      <c r="B1784" s="37" t="n">
        <v>45</v>
      </c>
      <c r="C1784" s="7" t="n">
        <v>11</v>
      </c>
      <c r="D1784" s="7" t="n">
        <v>3</v>
      </c>
      <c r="E1784" s="7" t="n">
        <v>32.9000015258789</v>
      </c>
      <c r="F1784" s="7" t="n">
        <v>2500</v>
      </c>
    </row>
    <row r="1785" spans="1:9">
      <c r="A1785" t="s">
        <v>4</v>
      </c>
      <c r="B1785" s="4" t="s">
        <v>5</v>
      </c>
      <c r="C1785" s="4" t="s">
        <v>13</v>
      </c>
    </row>
    <row r="1786" spans="1:9">
      <c r="A1786" t="n">
        <v>17004</v>
      </c>
      <c r="B1786" s="56" t="n">
        <v>116</v>
      </c>
      <c r="C1786" s="7" t="n">
        <v>0</v>
      </c>
    </row>
    <row r="1787" spans="1:9">
      <c r="A1787" t="s">
        <v>4</v>
      </c>
      <c r="B1787" s="4" t="s">
        <v>5</v>
      </c>
      <c r="C1787" s="4" t="s">
        <v>13</v>
      </c>
      <c r="D1787" s="4" t="s">
        <v>10</v>
      </c>
    </row>
    <row r="1788" spans="1:9">
      <c r="A1788" t="n">
        <v>17006</v>
      </c>
      <c r="B1788" s="56" t="n">
        <v>116</v>
      </c>
      <c r="C1788" s="7" t="n">
        <v>2</v>
      </c>
      <c r="D1788" s="7" t="n">
        <v>1</v>
      </c>
    </row>
    <row r="1789" spans="1:9">
      <c r="A1789" t="s">
        <v>4</v>
      </c>
      <c r="B1789" s="4" t="s">
        <v>5</v>
      </c>
      <c r="C1789" s="4" t="s">
        <v>13</v>
      </c>
      <c r="D1789" s="4" t="s">
        <v>9</v>
      </c>
    </row>
    <row r="1790" spans="1:9">
      <c r="A1790" t="n">
        <v>17010</v>
      </c>
      <c r="B1790" s="56" t="n">
        <v>116</v>
      </c>
      <c r="C1790" s="7" t="n">
        <v>5</v>
      </c>
      <c r="D1790" s="7" t="n">
        <v>1112014848</v>
      </c>
    </row>
    <row r="1791" spans="1:9">
      <c r="A1791" t="s">
        <v>4</v>
      </c>
      <c r="B1791" s="4" t="s">
        <v>5</v>
      </c>
      <c r="C1791" s="4" t="s">
        <v>13</v>
      </c>
      <c r="D1791" s="4" t="s">
        <v>10</v>
      </c>
    </row>
    <row r="1792" spans="1:9">
      <c r="A1792" t="n">
        <v>17016</v>
      </c>
      <c r="B1792" s="56" t="n">
        <v>116</v>
      </c>
      <c r="C1792" s="7" t="n">
        <v>6</v>
      </c>
      <c r="D1792" s="7" t="n">
        <v>1</v>
      </c>
    </row>
    <row r="1793" spans="1:9">
      <c r="A1793" t="s">
        <v>4</v>
      </c>
      <c r="B1793" s="4" t="s">
        <v>5</v>
      </c>
      <c r="C1793" s="4" t="s">
        <v>10</v>
      </c>
      <c r="D1793" s="4" t="s">
        <v>13</v>
      </c>
      <c r="E1793" s="4" t="s">
        <v>13</v>
      </c>
      <c r="F1793" s="4" t="s">
        <v>6</v>
      </c>
    </row>
    <row r="1794" spans="1:9">
      <c r="A1794" t="n">
        <v>17020</v>
      </c>
      <c r="B1794" s="55" t="n">
        <v>20</v>
      </c>
      <c r="C1794" s="7" t="n">
        <v>0</v>
      </c>
      <c r="D1794" s="7" t="n">
        <v>2</v>
      </c>
      <c r="E1794" s="7" t="n">
        <v>11</v>
      </c>
      <c r="F1794" s="7" t="s">
        <v>188</v>
      </c>
    </row>
    <row r="1795" spans="1:9">
      <c r="A1795" t="s">
        <v>4</v>
      </c>
      <c r="B1795" s="4" t="s">
        <v>5</v>
      </c>
      <c r="C1795" s="4" t="s">
        <v>13</v>
      </c>
      <c r="D1795" s="39" t="s">
        <v>100</v>
      </c>
      <c r="E1795" s="4" t="s">
        <v>5</v>
      </c>
      <c r="F1795" s="4" t="s">
        <v>13</v>
      </c>
      <c r="G1795" s="4" t="s">
        <v>10</v>
      </c>
      <c r="H1795" s="39" t="s">
        <v>101</v>
      </c>
      <c r="I1795" s="4" t="s">
        <v>13</v>
      </c>
      <c r="J1795" s="4" t="s">
        <v>46</v>
      </c>
    </row>
    <row r="1796" spans="1:9">
      <c r="A1796" t="n">
        <v>17044</v>
      </c>
      <c r="B1796" s="13" t="n">
        <v>5</v>
      </c>
      <c r="C1796" s="7" t="n">
        <v>28</v>
      </c>
      <c r="D1796" s="39" t="s">
        <v>3</v>
      </c>
      <c r="E1796" s="40" t="n">
        <v>64</v>
      </c>
      <c r="F1796" s="7" t="n">
        <v>5</v>
      </c>
      <c r="G1796" s="7" t="n">
        <v>7</v>
      </c>
      <c r="H1796" s="39" t="s">
        <v>3</v>
      </c>
      <c r="I1796" s="7" t="n">
        <v>1</v>
      </c>
      <c r="J1796" s="14" t="n">
        <f t="normal" ca="1">A1812</f>
        <v>0</v>
      </c>
    </row>
    <row r="1797" spans="1:9">
      <c r="A1797" t="s">
        <v>4</v>
      </c>
      <c r="B1797" s="4" t="s">
        <v>5</v>
      </c>
      <c r="C1797" s="4" t="s">
        <v>10</v>
      </c>
      <c r="D1797" s="4" t="s">
        <v>13</v>
      </c>
      <c r="E1797" s="4" t="s">
        <v>13</v>
      </c>
      <c r="F1797" s="4" t="s">
        <v>6</v>
      </c>
    </row>
    <row r="1798" spans="1:9">
      <c r="A1798" t="n">
        <v>17055</v>
      </c>
      <c r="B1798" s="55" t="n">
        <v>20</v>
      </c>
      <c r="C1798" s="7" t="n">
        <v>7</v>
      </c>
      <c r="D1798" s="7" t="n">
        <v>2</v>
      </c>
      <c r="E1798" s="7" t="n">
        <v>11</v>
      </c>
      <c r="F1798" s="7" t="s">
        <v>189</v>
      </c>
    </row>
    <row r="1799" spans="1:9">
      <c r="A1799" t="s">
        <v>4</v>
      </c>
      <c r="B1799" s="4" t="s">
        <v>5</v>
      </c>
      <c r="C1799" s="4" t="s">
        <v>10</v>
      </c>
      <c r="D1799" s="4" t="s">
        <v>13</v>
      </c>
      <c r="E1799" s="4" t="s">
        <v>13</v>
      </c>
      <c r="F1799" s="4" t="s">
        <v>6</v>
      </c>
    </row>
    <row r="1800" spans="1:9">
      <c r="A1800" t="n">
        <v>17087</v>
      </c>
      <c r="B1800" s="55" t="n">
        <v>20</v>
      </c>
      <c r="C1800" s="7" t="n">
        <v>9</v>
      </c>
      <c r="D1800" s="7" t="n">
        <v>2</v>
      </c>
      <c r="E1800" s="7" t="n">
        <v>11</v>
      </c>
      <c r="F1800" s="7" t="s">
        <v>190</v>
      </c>
    </row>
    <row r="1801" spans="1:9">
      <c r="A1801" t="s">
        <v>4</v>
      </c>
      <c r="B1801" s="4" t="s">
        <v>5</v>
      </c>
      <c r="C1801" s="4" t="s">
        <v>13</v>
      </c>
      <c r="D1801" s="39" t="s">
        <v>100</v>
      </c>
      <c r="E1801" s="4" t="s">
        <v>5</v>
      </c>
      <c r="F1801" s="4" t="s">
        <v>13</v>
      </c>
      <c r="G1801" s="4" t="s">
        <v>10</v>
      </c>
      <c r="H1801" s="39" t="s">
        <v>101</v>
      </c>
      <c r="I1801" s="4" t="s">
        <v>13</v>
      </c>
      <c r="J1801" s="4" t="s">
        <v>46</v>
      </c>
    </row>
    <row r="1802" spans="1:9">
      <c r="A1802" t="n">
        <v>17114</v>
      </c>
      <c r="B1802" s="13" t="n">
        <v>5</v>
      </c>
      <c r="C1802" s="7" t="n">
        <v>28</v>
      </c>
      <c r="D1802" s="39" t="s">
        <v>3</v>
      </c>
      <c r="E1802" s="40" t="n">
        <v>64</v>
      </c>
      <c r="F1802" s="7" t="n">
        <v>5</v>
      </c>
      <c r="G1802" s="7" t="n">
        <v>2</v>
      </c>
      <c r="H1802" s="39" t="s">
        <v>3</v>
      </c>
      <c r="I1802" s="7" t="n">
        <v>1</v>
      </c>
      <c r="J1802" s="14" t="n">
        <f t="normal" ca="1">A1806</f>
        <v>0</v>
      </c>
    </row>
    <row r="1803" spans="1:9">
      <c r="A1803" t="s">
        <v>4</v>
      </c>
      <c r="B1803" s="4" t="s">
        <v>5</v>
      </c>
      <c r="C1803" s="4" t="s">
        <v>10</v>
      </c>
      <c r="D1803" s="4" t="s">
        <v>13</v>
      </c>
      <c r="E1803" s="4" t="s">
        <v>13</v>
      </c>
      <c r="F1803" s="4" t="s">
        <v>6</v>
      </c>
    </row>
    <row r="1804" spans="1:9">
      <c r="A1804" t="n">
        <v>17125</v>
      </c>
      <c r="B1804" s="55" t="n">
        <v>20</v>
      </c>
      <c r="C1804" s="7" t="n">
        <v>2</v>
      </c>
      <c r="D1804" s="7" t="n">
        <v>2</v>
      </c>
      <c r="E1804" s="7" t="n">
        <v>11</v>
      </c>
      <c r="F1804" s="7" t="s">
        <v>191</v>
      </c>
    </row>
    <row r="1805" spans="1:9">
      <c r="A1805" t="s">
        <v>4</v>
      </c>
      <c r="B1805" s="4" t="s">
        <v>5</v>
      </c>
      <c r="C1805" s="4" t="s">
        <v>13</v>
      </c>
      <c r="D1805" s="39" t="s">
        <v>100</v>
      </c>
      <c r="E1805" s="4" t="s">
        <v>5</v>
      </c>
      <c r="F1805" s="4" t="s">
        <v>13</v>
      </c>
      <c r="G1805" s="4" t="s">
        <v>10</v>
      </c>
      <c r="H1805" s="39" t="s">
        <v>101</v>
      </c>
      <c r="I1805" s="4" t="s">
        <v>13</v>
      </c>
      <c r="J1805" s="4" t="s">
        <v>46</v>
      </c>
    </row>
    <row r="1806" spans="1:9">
      <c r="A1806" t="n">
        <v>17152</v>
      </c>
      <c r="B1806" s="13" t="n">
        <v>5</v>
      </c>
      <c r="C1806" s="7" t="n">
        <v>28</v>
      </c>
      <c r="D1806" s="39" t="s">
        <v>3</v>
      </c>
      <c r="E1806" s="40" t="n">
        <v>64</v>
      </c>
      <c r="F1806" s="7" t="n">
        <v>5</v>
      </c>
      <c r="G1806" s="7" t="n">
        <v>4</v>
      </c>
      <c r="H1806" s="39" t="s">
        <v>3</v>
      </c>
      <c r="I1806" s="7" t="n">
        <v>1</v>
      </c>
      <c r="J1806" s="14" t="n">
        <f t="normal" ca="1">A1810</f>
        <v>0</v>
      </c>
    </row>
    <row r="1807" spans="1:9">
      <c r="A1807" t="s">
        <v>4</v>
      </c>
      <c r="B1807" s="4" t="s">
        <v>5</v>
      </c>
      <c r="C1807" s="4" t="s">
        <v>10</v>
      </c>
      <c r="D1807" s="4" t="s">
        <v>13</v>
      </c>
      <c r="E1807" s="4" t="s">
        <v>13</v>
      </c>
      <c r="F1807" s="4" t="s">
        <v>6</v>
      </c>
    </row>
    <row r="1808" spans="1:9">
      <c r="A1808" t="n">
        <v>17163</v>
      </c>
      <c r="B1808" s="55" t="n">
        <v>20</v>
      </c>
      <c r="C1808" s="7" t="n">
        <v>4</v>
      </c>
      <c r="D1808" s="7" t="n">
        <v>2</v>
      </c>
      <c r="E1808" s="7" t="n">
        <v>11</v>
      </c>
      <c r="F1808" s="7" t="s">
        <v>191</v>
      </c>
    </row>
    <row r="1809" spans="1:10">
      <c r="A1809" t="s">
        <v>4</v>
      </c>
      <c r="B1809" s="4" t="s">
        <v>5</v>
      </c>
      <c r="C1809" s="4" t="s">
        <v>46</v>
      </c>
    </row>
    <row r="1810" spans="1:10">
      <c r="A1810" t="n">
        <v>17190</v>
      </c>
      <c r="B1810" s="22" t="n">
        <v>3</v>
      </c>
      <c r="C1810" s="14" t="n">
        <f t="normal" ca="1">A1818</f>
        <v>0</v>
      </c>
    </row>
    <row r="1811" spans="1:10">
      <c r="A1811" t="s">
        <v>4</v>
      </c>
      <c r="B1811" s="4" t="s">
        <v>5</v>
      </c>
      <c r="C1811" s="4" t="s">
        <v>10</v>
      </c>
      <c r="D1811" s="4" t="s">
        <v>13</v>
      </c>
      <c r="E1811" s="4" t="s">
        <v>13</v>
      </c>
      <c r="F1811" s="4" t="s">
        <v>6</v>
      </c>
    </row>
    <row r="1812" spans="1:10">
      <c r="A1812" t="n">
        <v>17195</v>
      </c>
      <c r="B1812" s="55" t="n">
        <v>20</v>
      </c>
      <c r="C1812" s="7" t="n">
        <v>9</v>
      </c>
      <c r="D1812" s="7" t="n">
        <v>2</v>
      </c>
      <c r="E1812" s="7" t="n">
        <v>11</v>
      </c>
      <c r="F1812" s="7" t="s">
        <v>189</v>
      </c>
    </row>
    <row r="1813" spans="1:10">
      <c r="A1813" t="s">
        <v>4</v>
      </c>
      <c r="B1813" s="4" t="s">
        <v>5</v>
      </c>
      <c r="C1813" s="4" t="s">
        <v>10</v>
      </c>
      <c r="D1813" s="4" t="s">
        <v>13</v>
      </c>
      <c r="E1813" s="4" t="s">
        <v>13</v>
      </c>
      <c r="F1813" s="4" t="s">
        <v>6</v>
      </c>
    </row>
    <row r="1814" spans="1:10">
      <c r="A1814" t="n">
        <v>17227</v>
      </c>
      <c r="B1814" s="55" t="n">
        <v>20</v>
      </c>
      <c r="C1814" s="7" t="n">
        <v>61489</v>
      </c>
      <c r="D1814" s="7" t="n">
        <v>2</v>
      </c>
      <c r="E1814" s="7" t="n">
        <v>11</v>
      </c>
      <c r="F1814" s="7" t="s">
        <v>190</v>
      </c>
    </row>
    <row r="1815" spans="1:10">
      <c r="A1815" t="s">
        <v>4</v>
      </c>
      <c r="B1815" s="4" t="s">
        <v>5</v>
      </c>
      <c r="C1815" s="4" t="s">
        <v>10</v>
      </c>
      <c r="D1815" s="4" t="s">
        <v>13</v>
      </c>
      <c r="E1815" s="4" t="s">
        <v>13</v>
      </c>
      <c r="F1815" s="4" t="s">
        <v>6</v>
      </c>
    </row>
    <row r="1816" spans="1:10">
      <c r="A1816" t="n">
        <v>17254</v>
      </c>
      <c r="B1816" s="55" t="n">
        <v>20</v>
      </c>
      <c r="C1816" s="7" t="n">
        <v>61490</v>
      </c>
      <c r="D1816" s="7" t="n">
        <v>2</v>
      </c>
      <c r="E1816" s="7" t="n">
        <v>11</v>
      </c>
      <c r="F1816" s="7" t="s">
        <v>191</v>
      </c>
    </row>
    <row r="1817" spans="1:10">
      <c r="A1817" t="s">
        <v>4</v>
      </c>
      <c r="B1817" s="4" t="s">
        <v>5</v>
      </c>
      <c r="C1817" s="4" t="s">
        <v>10</v>
      </c>
      <c r="D1817" s="4" t="s">
        <v>13</v>
      </c>
      <c r="E1817" s="4" t="s">
        <v>13</v>
      </c>
      <c r="F1817" s="4" t="s">
        <v>6</v>
      </c>
    </row>
    <row r="1818" spans="1:10">
      <c r="A1818" t="n">
        <v>17281</v>
      </c>
      <c r="B1818" s="55" t="n">
        <v>20</v>
      </c>
      <c r="C1818" s="7" t="n">
        <v>61488</v>
      </c>
      <c r="D1818" s="7" t="n">
        <v>2</v>
      </c>
      <c r="E1818" s="7" t="n">
        <v>11</v>
      </c>
      <c r="F1818" s="7" t="s">
        <v>192</v>
      </c>
    </row>
    <row r="1819" spans="1:10">
      <c r="A1819" t="s">
        <v>4</v>
      </c>
      <c r="B1819" s="4" t="s">
        <v>5</v>
      </c>
      <c r="C1819" s="4" t="s">
        <v>10</v>
      </c>
      <c r="D1819" s="4" t="s">
        <v>13</v>
      </c>
      <c r="E1819" s="4" t="s">
        <v>13</v>
      </c>
      <c r="F1819" s="4" t="s">
        <v>6</v>
      </c>
    </row>
    <row r="1820" spans="1:10">
      <c r="A1820" t="n">
        <v>17307</v>
      </c>
      <c r="B1820" s="55" t="n">
        <v>20</v>
      </c>
      <c r="C1820" s="7" t="n">
        <v>8</v>
      </c>
      <c r="D1820" s="7" t="n">
        <v>2</v>
      </c>
      <c r="E1820" s="7" t="n">
        <v>11</v>
      </c>
      <c r="F1820" s="7" t="s">
        <v>193</v>
      </c>
    </row>
    <row r="1821" spans="1:10">
      <c r="A1821" t="s">
        <v>4</v>
      </c>
      <c r="B1821" s="4" t="s">
        <v>5</v>
      </c>
      <c r="C1821" s="4" t="s">
        <v>10</v>
      </c>
      <c r="D1821" s="4" t="s">
        <v>13</v>
      </c>
      <c r="E1821" s="4" t="s">
        <v>13</v>
      </c>
      <c r="F1821" s="4" t="s">
        <v>6</v>
      </c>
    </row>
    <row r="1822" spans="1:10">
      <c r="A1822" t="n">
        <v>17332</v>
      </c>
      <c r="B1822" s="55" t="n">
        <v>20</v>
      </c>
      <c r="C1822" s="7" t="n">
        <v>1</v>
      </c>
      <c r="D1822" s="7" t="n">
        <v>2</v>
      </c>
      <c r="E1822" s="7" t="n">
        <v>11</v>
      </c>
      <c r="F1822" s="7" t="s">
        <v>194</v>
      </c>
    </row>
    <row r="1823" spans="1:10">
      <c r="A1823" t="s">
        <v>4</v>
      </c>
      <c r="B1823" s="4" t="s">
        <v>5</v>
      </c>
      <c r="C1823" s="4" t="s">
        <v>10</v>
      </c>
      <c r="D1823" s="4" t="s">
        <v>13</v>
      </c>
      <c r="E1823" s="4" t="s">
        <v>13</v>
      </c>
      <c r="F1823" s="4" t="s">
        <v>6</v>
      </c>
    </row>
    <row r="1824" spans="1:10">
      <c r="A1824" t="n">
        <v>17357</v>
      </c>
      <c r="B1824" s="55" t="n">
        <v>20</v>
      </c>
      <c r="C1824" s="7" t="n">
        <v>7032</v>
      </c>
      <c r="D1824" s="7" t="n">
        <v>2</v>
      </c>
      <c r="E1824" s="7" t="n">
        <v>11</v>
      </c>
      <c r="F1824" s="7" t="s">
        <v>195</v>
      </c>
    </row>
    <row r="1825" spans="1:6">
      <c r="A1825" t="s">
        <v>4</v>
      </c>
      <c r="B1825" s="4" t="s">
        <v>5</v>
      </c>
      <c r="C1825" s="4" t="s">
        <v>13</v>
      </c>
      <c r="D1825" s="4" t="s">
        <v>10</v>
      </c>
    </row>
    <row r="1826" spans="1:6">
      <c r="A1826" t="n">
        <v>17384</v>
      </c>
      <c r="B1826" s="35" t="n">
        <v>58</v>
      </c>
      <c r="C1826" s="7" t="n">
        <v>255</v>
      </c>
      <c r="D1826" s="7" t="n">
        <v>0</v>
      </c>
    </row>
    <row r="1827" spans="1:6">
      <c r="A1827" t="s">
        <v>4</v>
      </c>
      <c r="B1827" s="4" t="s">
        <v>5</v>
      </c>
      <c r="C1827" s="4" t="s">
        <v>10</v>
      </c>
      <c r="D1827" s="4" t="s">
        <v>13</v>
      </c>
      <c r="E1827" s="4" t="s">
        <v>6</v>
      </c>
      <c r="F1827" s="4" t="s">
        <v>30</v>
      </c>
      <c r="G1827" s="4" t="s">
        <v>30</v>
      </c>
      <c r="H1827" s="4" t="s">
        <v>30</v>
      </c>
    </row>
    <row r="1828" spans="1:6">
      <c r="A1828" t="n">
        <v>17388</v>
      </c>
      <c r="B1828" s="51" t="n">
        <v>48</v>
      </c>
      <c r="C1828" s="7" t="n">
        <v>7504</v>
      </c>
      <c r="D1828" s="7" t="n">
        <v>0</v>
      </c>
      <c r="E1828" s="7" t="s">
        <v>196</v>
      </c>
      <c r="F1828" s="7" t="n">
        <v>-1</v>
      </c>
      <c r="G1828" s="7" t="n">
        <v>1</v>
      </c>
      <c r="H1828" s="7" t="n">
        <v>0</v>
      </c>
    </row>
    <row r="1829" spans="1:6">
      <c r="A1829" t="s">
        <v>4</v>
      </c>
      <c r="B1829" s="4" t="s">
        <v>5</v>
      </c>
      <c r="C1829" s="4" t="s">
        <v>10</v>
      </c>
      <c r="D1829" s="4" t="s">
        <v>13</v>
      </c>
      <c r="E1829" s="4" t="s">
        <v>6</v>
      </c>
      <c r="F1829" s="4" t="s">
        <v>30</v>
      </c>
      <c r="G1829" s="4" t="s">
        <v>30</v>
      </c>
      <c r="H1829" s="4" t="s">
        <v>30</v>
      </c>
    </row>
    <row r="1830" spans="1:6">
      <c r="A1830" t="n">
        <v>17420</v>
      </c>
      <c r="B1830" s="51" t="n">
        <v>48</v>
      </c>
      <c r="C1830" s="7" t="n">
        <v>7505</v>
      </c>
      <c r="D1830" s="7" t="n">
        <v>0</v>
      </c>
      <c r="E1830" s="7" t="s">
        <v>196</v>
      </c>
      <c r="F1830" s="7" t="n">
        <v>-1</v>
      </c>
      <c r="G1830" s="7" t="n">
        <v>1</v>
      </c>
      <c r="H1830" s="7" t="n">
        <v>0</v>
      </c>
    </row>
    <row r="1831" spans="1:6">
      <c r="A1831" t="s">
        <v>4</v>
      </c>
      <c r="B1831" s="4" t="s">
        <v>5</v>
      </c>
      <c r="C1831" s="4" t="s">
        <v>10</v>
      </c>
      <c r="D1831" s="4" t="s">
        <v>13</v>
      </c>
      <c r="E1831" s="4" t="s">
        <v>6</v>
      </c>
      <c r="F1831" s="4" t="s">
        <v>30</v>
      </c>
      <c r="G1831" s="4" t="s">
        <v>30</v>
      </c>
      <c r="H1831" s="4" t="s">
        <v>30</v>
      </c>
    </row>
    <row r="1832" spans="1:6">
      <c r="A1832" t="n">
        <v>17452</v>
      </c>
      <c r="B1832" s="51" t="n">
        <v>48</v>
      </c>
      <c r="C1832" s="7" t="n">
        <v>7506</v>
      </c>
      <c r="D1832" s="7" t="n">
        <v>0</v>
      </c>
      <c r="E1832" s="7" t="s">
        <v>196</v>
      </c>
      <c r="F1832" s="7" t="n">
        <v>-1</v>
      </c>
      <c r="G1832" s="7" t="n">
        <v>1</v>
      </c>
      <c r="H1832" s="7" t="n">
        <v>0</v>
      </c>
    </row>
    <row r="1833" spans="1:6">
      <c r="A1833" t="s">
        <v>4</v>
      </c>
      <c r="B1833" s="4" t="s">
        <v>5</v>
      </c>
      <c r="C1833" s="4" t="s">
        <v>10</v>
      </c>
      <c r="D1833" s="4" t="s">
        <v>13</v>
      </c>
      <c r="E1833" s="4" t="s">
        <v>6</v>
      </c>
      <c r="F1833" s="4" t="s">
        <v>30</v>
      </c>
      <c r="G1833" s="4" t="s">
        <v>30</v>
      </c>
      <c r="H1833" s="4" t="s">
        <v>30</v>
      </c>
    </row>
    <row r="1834" spans="1:6">
      <c r="A1834" t="n">
        <v>17484</v>
      </c>
      <c r="B1834" s="51" t="n">
        <v>48</v>
      </c>
      <c r="C1834" s="7" t="n">
        <v>7504</v>
      </c>
      <c r="D1834" s="7" t="n">
        <v>0</v>
      </c>
      <c r="E1834" s="7" t="s">
        <v>180</v>
      </c>
      <c r="F1834" s="7" t="n">
        <v>-1</v>
      </c>
      <c r="G1834" s="7" t="n">
        <v>1</v>
      </c>
      <c r="H1834" s="7" t="n">
        <v>0</v>
      </c>
    </row>
    <row r="1835" spans="1:6">
      <c r="A1835" t="s">
        <v>4</v>
      </c>
      <c r="B1835" s="4" t="s">
        <v>5</v>
      </c>
      <c r="C1835" s="4" t="s">
        <v>10</v>
      </c>
      <c r="D1835" s="4" t="s">
        <v>13</v>
      </c>
      <c r="E1835" s="4" t="s">
        <v>6</v>
      </c>
      <c r="F1835" s="4" t="s">
        <v>30</v>
      </c>
      <c r="G1835" s="4" t="s">
        <v>30</v>
      </c>
      <c r="H1835" s="4" t="s">
        <v>30</v>
      </c>
    </row>
    <row r="1836" spans="1:6">
      <c r="A1836" t="n">
        <v>17513</v>
      </c>
      <c r="B1836" s="51" t="n">
        <v>48</v>
      </c>
      <c r="C1836" s="7" t="n">
        <v>7505</v>
      </c>
      <c r="D1836" s="7" t="n">
        <v>0</v>
      </c>
      <c r="E1836" s="7" t="s">
        <v>180</v>
      </c>
      <c r="F1836" s="7" t="n">
        <v>-1</v>
      </c>
      <c r="G1836" s="7" t="n">
        <v>1</v>
      </c>
      <c r="H1836" s="7" t="n">
        <v>0</v>
      </c>
    </row>
    <row r="1837" spans="1:6">
      <c r="A1837" t="s">
        <v>4</v>
      </c>
      <c r="B1837" s="4" t="s">
        <v>5</v>
      </c>
      <c r="C1837" s="4" t="s">
        <v>10</v>
      </c>
      <c r="D1837" s="4" t="s">
        <v>13</v>
      </c>
      <c r="E1837" s="4" t="s">
        <v>6</v>
      </c>
      <c r="F1837" s="4" t="s">
        <v>30</v>
      </c>
      <c r="G1837" s="4" t="s">
        <v>30</v>
      </c>
      <c r="H1837" s="4" t="s">
        <v>30</v>
      </c>
    </row>
    <row r="1838" spans="1:6">
      <c r="A1838" t="n">
        <v>17542</v>
      </c>
      <c r="B1838" s="51" t="n">
        <v>48</v>
      </c>
      <c r="C1838" s="7" t="n">
        <v>7506</v>
      </c>
      <c r="D1838" s="7" t="n">
        <v>0</v>
      </c>
      <c r="E1838" s="7" t="s">
        <v>180</v>
      </c>
      <c r="F1838" s="7" t="n">
        <v>-1</v>
      </c>
      <c r="G1838" s="7" t="n">
        <v>1</v>
      </c>
      <c r="H1838" s="7" t="n">
        <v>0</v>
      </c>
    </row>
    <row r="1839" spans="1:6">
      <c r="A1839" t="s">
        <v>4</v>
      </c>
      <c r="B1839" s="4" t="s">
        <v>5</v>
      </c>
      <c r="C1839" s="4" t="s">
        <v>13</v>
      </c>
      <c r="D1839" s="4" t="s">
        <v>10</v>
      </c>
      <c r="E1839" s="4" t="s">
        <v>30</v>
      </c>
      <c r="F1839" s="4" t="s">
        <v>10</v>
      </c>
      <c r="G1839" s="4" t="s">
        <v>9</v>
      </c>
      <c r="H1839" s="4" t="s">
        <v>9</v>
      </c>
      <c r="I1839" s="4" t="s">
        <v>10</v>
      </c>
      <c r="J1839" s="4" t="s">
        <v>10</v>
      </c>
      <c r="K1839" s="4" t="s">
        <v>9</v>
      </c>
      <c r="L1839" s="4" t="s">
        <v>9</v>
      </c>
      <c r="M1839" s="4" t="s">
        <v>9</v>
      </c>
      <c r="N1839" s="4" t="s">
        <v>9</v>
      </c>
      <c r="O1839" s="4" t="s">
        <v>6</v>
      </c>
    </row>
    <row r="1840" spans="1:6">
      <c r="A1840" t="n">
        <v>17571</v>
      </c>
      <c r="B1840" s="26" t="n">
        <v>50</v>
      </c>
      <c r="C1840" s="7" t="n">
        <v>0</v>
      </c>
      <c r="D1840" s="7" t="n">
        <v>1906</v>
      </c>
      <c r="E1840" s="7" t="n">
        <v>0.400000005960464</v>
      </c>
      <c r="F1840" s="7" t="n">
        <v>0</v>
      </c>
      <c r="G1840" s="7" t="n">
        <v>0</v>
      </c>
      <c r="H1840" s="7" t="n">
        <v>0</v>
      </c>
      <c r="I1840" s="7" t="n">
        <v>0</v>
      </c>
      <c r="J1840" s="7" t="n">
        <v>65533</v>
      </c>
      <c r="K1840" s="7" t="n">
        <v>0</v>
      </c>
      <c r="L1840" s="7" t="n">
        <v>0</v>
      </c>
      <c r="M1840" s="7" t="n">
        <v>0</v>
      </c>
      <c r="N1840" s="7" t="n">
        <v>0</v>
      </c>
      <c r="O1840" s="7" t="s">
        <v>12</v>
      </c>
    </row>
    <row r="1841" spans="1:15">
      <c r="A1841" t="s">
        <v>4</v>
      </c>
      <c r="B1841" s="4" t="s">
        <v>5</v>
      </c>
      <c r="C1841" s="4" t="s">
        <v>10</v>
      </c>
      <c r="D1841" s="4" t="s">
        <v>30</v>
      </c>
      <c r="E1841" s="4" t="s">
        <v>30</v>
      </c>
      <c r="F1841" s="4" t="s">
        <v>13</v>
      </c>
    </row>
    <row r="1842" spans="1:15">
      <c r="A1842" t="n">
        <v>17610</v>
      </c>
      <c r="B1842" s="58" t="n">
        <v>52</v>
      </c>
      <c r="C1842" s="7" t="n">
        <v>7504</v>
      </c>
      <c r="D1842" s="7" t="n">
        <v>0</v>
      </c>
      <c r="E1842" s="7" t="n">
        <v>10</v>
      </c>
      <c r="F1842" s="7" t="n">
        <v>1</v>
      </c>
    </row>
    <row r="1843" spans="1:15">
      <c r="A1843" t="s">
        <v>4</v>
      </c>
      <c r="B1843" s="4" t="s">
        <v>5</v>
      </c>
      <c r="C1843" s="4" t="s">
        <v>10</v>
      </c>
      <c r="D1843" s="4" t="s">
        <v>30</v>
      </c>
      <c r="E1843" s="4" t="s">
        <v>30</v>
      </c>
      <c r="F1843" s="4" t="s">
        <v>13</v>
      </c>
    </row>
    <row r="1844" spans="1:15">
      <c r="A1844" t="n">
        <v>17622</v>
      </c>
      <c r="B1844" s="58" t="n">
        <v>52</v>
      </c>
      <c r="C1844" s="7" t="n">
        <v>7505</v>
      </c>
      <c r="D1844" s="7" t="n">
        <v>0</v>
      </c>
      <c r="E1844" s="7" t="n">
        <v>10</v>
      </c>
      <c r="F1844" s="7" t="n">
        <v>1</v>
      </c>
    </row>
    <row r="1845" spans="1:15">
      <c r="A1845" t="s">
        <v>4</v>
      </c>
      <c r="B1845" s="4" t="s">
        <v>5</v>
      </c>
      <c r="C1845" s="4" t="s">
        <v>10</v>
      </c>
      <c r="D1845" s="4" t="s">
        <v>30</v>
      </c>
      <c r="E1845" s="4" t="s">
        <v>30</v>
      </c>
      <c r="F1845" s="4" t="s">
        <v>13</v>
      </c>
    </row>
    <row r="1846" spans="1:15">
      <c r="A1846" t="n">
        <v>17634</v>
      </c>
      <c r="B1846" s="58" t="n">
        <v>52</v>
      </c>
      <c r="C1846" s="7" t="n">
        <v>7506</v>
      </c>
      <c r="D1846" s="7" t="n">
        <v>0</v>
      </c>
      <c r="E1846" s="7" t="n">
        <v>10</v>
      </c>
      <c r="F1846" s="7" t="n">
        <v>1</v>
      </c>
    </row>
    <row r="1847" spans="1:15">
      <c r="A1847" t="s">
        <v>4</v>
      </c>
      <c r="B1847" s="4" t="s">
        <v>5</v>
      </c>
      <c r="C1847" s="4" t="s">
        <v>13</v>
      </c>
      <c r="D1847" s="4" t="s">
        <v>10</v>
      </c>
    </row>
    <row r="1848" spans="1:15">
      <c r="A1848" t="n">
        <v>17646</v>
      </c>
      <c r="B1848" s="37" t="n">
        <v>45</v>
      </c>
      <c r="C1848" s="7" t="n">
        <v>7</v>
      </c>
      <c r="D1848" s="7" t="n">
        <v>255</v>
      </c>
    </row>
    <row r="1849" spans="1:15">
      <c r="A1849" t="s">
        <v>4</v>
      </c>
      <c r="B1849" s="4" t="s">
        <v>5</v>
      </c>
      <c r="C1849" s="4" t="s">
        <v>13</v>
      </c>
      <c r="D1849" s="4" t="s">
        <v>10</v>
      </c>
      <c r="E1849" s="4" t="s">
        <v>30</v>
      </c>
    </row>
    <row r="1850" spans="1:15">
      <c r="A1850" t="n">
        <v>17650</v>
      </c>
      <c r="B1850" s="35" t="n">
        <v>58</v>
      </c>
      <c r="C1850" s="7" t="n">
        <v>101</v>
      </c>
      <c r="D1850" s="7" t="n">
        <v>300</v>
      </c>
      <c r="E1850" s="7" t="n">
        <v>1</v>
      </c>
    </row>
    <row r="1851" spans="1:15">
      <c r="A1851" t="s">
        <v>4</v>
      </c>
      <c r="B1851" s="4" t="s">
        <v>5</v>
      </c>
      <c r="C1851" s="4" t="s">
        <v>13</v>
      </c>
      <c r="D1851" s="4" t="s">
        <v>10</v>
      </c>
    </row>
    <row r="1852" spans="1:15">
      <c r="A1852" t="n">
        <v>17658</v>
      </c>
      <c r="B1852" s="35" t="n">
        <v>58</v>
      </c>
      <c r="C1852" s="7" t="n">
        <v>254</v>
      </c>
      <c r="D1852" s="7" t="n">
        <v>0</v>
      </c>
    </row>
    <row r="1853" spans="1:15">
      <c r="A1853" t="s">
        <v>4</v>
      </c>
      <c r="B1853" s="4" t="s">
        <v>5</v>
      </c>
      <c r="C1853" s="4" t="s">
        <v>13</v>
      </c>
      <c r="D1853" s="4" t="s">
        <v>13</v>
      </c>
      <c r="E1853" s="4" t="s">
        <v>30</v>
      </c>
      <c r="F1853" s="4" t="s">
        <v>30</v>
      </c>
      <c r="G1853" s="4" t="s">
        <v>30</v>
      </c>
      <c r="H1853" s="4" t="s">
        <v>10</v>
      </c>
    </row>
    <row r="1854" spans="1:15">
      <c r="A1854" t="n">
        <v>17662</v>
      </c>
      <c r="B1854" s="37" t="n">
        <v>45</v>
      </c>
      <c r="C1854" s="7" t="n">
        <v>2</v>
      </c>
      <c r="D1854" s="7" t="n">
        <v>3</v>
      </c>
      <c r="E1854" s="7" t="n">
        <v>0.379999995231628</v>
      </c>
      <c r="F1854" s="7" t="n">
        <v>1.47000002861023</v>
      </c>
      <c r="G1854" s="7" t="n">
        <v>7.57999992370605</v>
      </c>
      <c r="H1854" s="7" t="n">
        <v>0</v>
      </c>
    </row>
    <row r="1855" spans="1:15">
      <c r="A1855" t="s">
        <v>4</v>
      </c>
      <c r="B1855" s="4" t="s">
        <v>5</v>
      </c>
      <c r="C1855" s="4" t="s">
        <v>13</v>
      </c>
      <c r="D1855" s="4" t="s">
        <v>13</v>
      </c>
      <c r="E1855" s="4" t="s">
        <v>30</v>
      </c>
      <c r="F1855" s="4" t="s">
        <v>30</v>
      </c>
      <c r="G1855" s="4" t="s">
        <v>30</v>
      </c>
      <c r="H1855" s="4" t="s">
        <v>10</v>
      </c>
      <c r="I1855" s="4" t="s">
        <v>13</v>
      </c>
    </row>
    <row r="1856" spans="1:15">
      <c r="A1856" t="n">
        <v>17679</v>
      </c>
      <c r="B1856" s="37" t="n">
        <v>45</v>
      </c>
      <c r="C1856" s="7" t="n">
        <v>4</v>
      </c>
      <c r="D1856" s="7" t="n">
        <v>3</v>
      </c>
      <c r="E1856" s="7" t="n">
        <v>355.359985351563</v>
      </c>
      <c r="F1856" s="7" t="n">
        <v>200.169998168945</v>
      </c>
      <c r="G1856" s="7" t="n">
        <v>358</v>
      </c>
      <c r="H1856" s="7" t="n">
        <v>0</v>
      </c>
      <c r="I1856" s="7" t="n">
        <v>0</v>
      </c>
    </row>
    <row r="1857" spans="1:9">
      <c r="A1857" t="s">
        <v>4</v>
      </c>
      <c r="B1857" s="4" t="s">
        <v>5</v>
      </c>
      <c r="C1857" s="4" t="s">
        <v>13</v>
      </c>
      <c r="D1857" s="4" t="s">
        <v>13</v>
      </c>
      <c r="E1857" s="4" t="s">
        <v>30</v>
      </c>
      <c r="F1857" s="4" t="s">
        <v>10</v>
      </c>
    </row>
    <row r="1858" spans="1:9">
      <c r="A1858" t="n">
        <v>17697</v>
      </c>
      <c r="B1858" s="37" t="n">
        <v>45</v>
      </c>
      <c r="C1858" s="7" t="n">
        <v>5</v>
      </c>
      <c r="D1858" s="7" t="n">
        <v>3</v>
      </c>
      <c r="E1858" s="7" t="n">
        <v>5.59999990463257</v>
      </c>
      <c r="F1858" s="7" t="n">
        <v>0</v>
      </c>
    </row>
    <row r="1859" spans="1:9">
      <c r="A1859" t="s">
        <v>4</v>
      </c>
      <c r="B1859" s="4" t="s">
        <v>5</v>
      </c>
      <c r="C1859" s="4" t="s">
        <v>13</v>
      </c>
      <c r="D1859" s="4" t="s">
        <v>13</v>
      </c>
      <c r="E1859" s="4" t="s">
        <v>30</v>
      </c>
      <c r="F1859" s="4" t="s">
        <v>10</v>
      </c>
    </row>
    <row r="1860" spans="1:9">
      <c r="A1860" t="n">
        <v>17706</v>
      </c>
      <c r="B1860" s="37" t="n">
        <v>45</v>
      </c>
      <c r="C1860" s="7" t="n">
        <v>11</v>
      </c>
      <c r="D1860" s="7" t="n">
        <v>3</v>
      </c>
      <c r="E1860" s="7" t="n">
        <v>26.6000003814697</v>
      </c>
      <c r="F1860" s="7" t="n">
        <v>0</v>
      </c>
    </row>
    <row r="1861" spans="1:9">
      <c r="A1861" t="s">
        <v>4</v>
      </c>
      <c r="B1861" s="4" t="s">
        <v>5</v>
      </c>
      <c r="C1861" s="4" t="s">
        <v>13</v>
      </c>
    </row>
    <row r="1862" spans="1:9">
      <c r="A1862" t="n">
        <v>17715</v>
      </c>
      <c r="B1862" s="56" t="n">
        <v>116</v>
      </c>
      <c r="C1862" s="7" t="n">
        <v>0</v>
      </c>
    </row>
    <row r="1863" spans="1:9">
      <c r="A1863" t="s">
        <v>4</v>
      </c>
      <c r="B1863" s="4" t="s">
        <v>5</v>
      </c>
      <c r="C1863" s="4" t="s">
        <v>13</v>
      </c>
      <c r="D1863" s="4" t="s">
        <v>10</v>
      </c>
    </row>
    <row r="1864" spans="1:9">
      <c r="A1864" t="n">
        <v>17717</v>
      </c>
      <c r="B1864" s="56" t="n">
        <v>116</v>
      </c>
      <c r="C1864" s="7" t="n">
        <v>2</v>
      </c>
      <c r="D1864" s="7" t="n">
        <v>1</v>
      </c>
    </row>
    <row r="1865" spans="1:9">
      <c r="A1865" t="s">
        <v>4</v>
      </c>
      <c r="B1865" s="4" t="s">
        <v>5</v>
      </c>
      <c r="C1865" s="4" t="s">
        <v>13</v>
      </c>
      <c r="D1865" s="4" t="s">
        <v>9</v>
      </c>
    </row>
    <row r="1866" spans="1:9">
      <c r="A1866" t="n">
        <v>17721</v>
      </c>
      <c r="B1866" s="56" t="n">
        <v>116</v>
      </c>
      <c r="C1866" s="7" t="n">
        <v>5</v>
      </c>
      <c r="D1866" s="7" t="n">
        <v>1108082688</v>
      </c>
    </row>
    <row r="1867" spans="1:9">
      <c r="A1867" t="s">
        <v>4</v>
      </c>
      <c r="B1867" s="4" t="s">
        <v>5</v>
      </c>
      <c r="C1867" s="4" t="s">
        <v>13</v>
      </c>
      <c r="D1867" s="4" t="s">
        <v>10</v>
      </c>
    </row>
    <row r="1868" spans="1:9">
      <c r="A1868" t="n">
        <v>17727</v>
      </c>
      <c r="B1868" s="56" t="n">
        <v>116</v>
      </c>
      <c r="C1868" s="7" t="n">
        <v>6</v>
      </c>
      <c r="D1868" s="7" t="n">
        <v>1</v>
      </c>
    </row>
    <row r="1869" spans="1:9">
      <c r="A1869" t="s">
        <v>4</v>
      </c>
      <c r="B1869" s="4" t="s">
        <v>5</v>
      </c>
      <c r="C1869" s="4" t="s">
        <v>13</v>
      </c>
      <c r="D1869" s="4" t="s">
        <v>10</v>
      </c>
    </row>
    <row r="1870" spans="1:9">
      <c r="A1870" t="n">
        <v>17731</v>
      </c>
      <c r="B1870" s="35" t="n">
        <v>58</v>
      </c>
      <c r="C1870" s="7" t="n">
        <v>255</v>
      </c>
      <c r="D1870" s="7" t="n">
        <v>0</v>
      </c>
    </row>
    <row r="1871" spans="1:9">
      <c r="A1871" t="s">
        <v>4</v>
      </c>
      <c r="B1871" s="4" t="s">
        <v>5</v>
      </c>
      <c r="C1871" s="4" t="s">
        <v>10</v>
      </c>
      <c r="D1871" s="4" t="s">
        <v>13</v>
      </c>
    </row>
    <row r="1872" spans="1:9">
      <c r="A1872" t="n">
        <v>17735</v>
      </c>
      <c r="B1872" s="48" t="n">
        <v>56</v>
      </c>
      <c r="C1872" s="7" t="n">
        <v>9</v>
      </c>
      <c r="D1872" s="7" t="n">
        <v>0</v>
      </c>
    </row>
    <row r="1873" spans="1:6">
      <c r="A1873" t="s">
        <v>4</v>
      </c>
      <c r="B1873" s="4" t="s">
        <v>5</v>
      </c>
      <c r="C1873" s="4" t="s">
        <v>10</v>
      </c>
      <c r="D1873" s="4" t="s">
        <v>13</v>
      </c>
    </row>
    <row r="1874" spans="1:6">
      <c r="A1874" t="n">
        <v>17739</v>
      </c>
      <c r="B1874" s="48" t="n">
        <v>56</v>
      </c>
      <c r="C1874" s="7" t="n">
        <v>8</v>
      </c>
      <c r="D1874" s="7" t="n">
        <v>0</v>
      </c>
    </row>
    <row r="1875" spans="1:6">
      <c r="A1875" t="s">
        <v>4</v>
      </c>
      <c r="B1875" s="4" t="s">
        <v>5</v>
      </c>
      <c r="C1875" s="4" t="s">
        <v>10</v>
      </c>
      <c r="D1875" s="4" t="s">
        <v>13</v>
      </c>
    </row>
    <row r="1876" spans="1:6">
      <c r="A1876" t="n">
        <v>17743</v>
      </c>
      <c r="B1876" s="48" t="n">
        <v>56</v>
      </c>
      <c r="C1876" s="7" t="n">
        <v>0</v>
      </c>
      <c r="D1876" s="7" t="n">
        <v>0</v>
      </c>
    </row>
    <row r="1877" spans="1:6">
      <c r="A1877" t="s">
        <v>4</v>
      </c>
      <c r="B1877" s="4" t="s">
        <v>5</v>
      </c>
      <c r="C1877" s="4" t="s">
        <v>13</v>
      </c>
      <c r="D1877" s="4" t="s">
        <v>10</v>
      </c>
      <c r="E1877" s="4" t="s">
        <v>6</v>
      </c>
    </row>
    <row r="1878" spans="1:6">
      <c r="A1878" t="n">
        <v>17747</v>
      </c>
      <c r="B1878" s="33" t="n">
        <v>51</v>
      </c>
      <c r="C1878" s="7" t="n">
        <v>4</v>
      </c>
      <c r="D1878" s="7" t="n">
        <v>9</v>
      </c>
      <c r="E1878" s="7" t="s">
        <v>197</v>
      </c>
    </row>
    <row r="1879" spans="1:6">
      <c r="A1879" t="s">
        <v>4</v>
      </c>
      <c r="B1879" s="4" t="s">
        <v>5</v>
      </c>
      <c r="C1879" s="4" t="s">
        <v>10</v>
      </c>
    </row>
    <row r="1880" spans="1:6">
      <c r="A1880" t="n">
        <v>17761</v>
      </c>
      <c r="B1880" s="25" t="n">
        <v>16</v>
      </c>
      <c r="C1880" s="7" t="n">
        <v>0</v>
      </c>
    </row>
    <row r="1881" spans="1:6">
      <c r="A1881" t="s">
        <v>4</v>
      </c>
      <c r="B1881" s="4" t="s">
        <v>5</v>
      </c>
      <c r="C1881" s="4" t="s">
        <v>10</v>
      </c>
      <c r="D1881" s="4" t="s">
        <v>65</v>
      </c>
      <c r="E1881" s="4" t="s">
        <v>13</v>
      </c>
      <c r="F1881" s="4" t="s">
        <v>13</v>
      </c>
    </row>
    <row r="1882" spans="1:6">
      <c r="A1882" t="n">
        <v>17764</v>
      </c>
      <c r="B1882" s="34" t="n">
        <v>26</v>
      </c>
      <c r="C1882" s="7" t="n">
        <v>9</v>
      </c>
      <c r="D1882" s="7" t="s">
        <v>198</v>
      </c>
      <c r="E1882" s="7" t="n">
        <v>2</v>
      </c>
      <c r="F1882" s="7" t="n">
        <v>0</v>
      </c>
    </row>
    <row r="1883" spans="1:6">
      <c r="A1883" t="s">
        <v>4</v>
      </c>
      <c r="B1883" s="4" t="s">
        <v>5</v>
      </c>
    </row>
    <row r="1884" spans="1:6">
      <c r="A1884" t="n">
        <v>17802</v>
      </c>
      <c r="B1884" s="29" t="n">
        <v>28</v>
      </c>
    </row>
    <row r="1885" spans="1:6">
      <c r="A1885" t="s">
        <v>4</v>
      </c>
      <c r="B1885" s="4" t="s">
        <v>5</v>
      </c>
      <c r="C1885" s="4" t="s">
        <v>13</v>
      </c>
      <c r="D1885" s="4" t="s">
        <v>10</v>
      </c>
      <c r="E1885" s="4" t="s">
        <v>6</v>
      </c>
    </row>
    <row r="1886" spans="1:6">
      <c r="A1886" t="n">
        <v>17803</v>
      </c>
      <c r="B1886" s="33" t="n">
        <v>51</v>
      </c>
      <c r="C1886" s="7" t="n">
        <v>4</v>
      </c>
      <c r="D1886" s="7" t="n">
        <v>8</v>
      </c>
      <c r="E1886" s="7" t="s">
        <v>121</v>
      </c>
    </row>
    <row r="1887" spans="1:6">
      <c r="A1887" t="s">
        <v>4</v>
      </c>
      <c r="B1887" s="4" t="s">
        <v>5</v>
      </c>
      <c r="C1887" s="4" t="s">
        <v>10</v>
      </c>
    </row>
    <row r="1888" spans="1:6">
      <c r="A1888" t="n">
        <v>17816</v>
      </c>
      <c r="B1888" s="25" t="n">
        <v>16</v>
      </c>
      <c r="C1888" s="7" t="n">
        <v>0</v>
      </c>
    </row>
    <row r="1889" spans="1:6">
      <c r="A1889" t="s">
        <v>4</v>
      </c>
      <c r="B1889" s="4" t="s">
        <v>5</v>
      </c>
      <c r="C1889" s="4" t="s">
        <v>10</v>
      </c>
      <c r="D1889" s="4" t="s">
        <v>65</v>
      </c>
      <c r="E1889" s="4" t="s">
        <v>13</v>
      </c>
      <c r="F1889" s="4" t="s">
        <v>13</v>
      </c>
    </row>
    <row r="1890" spans="1:6">
      <c r="A1890" t="n">
        <v>17819</v>
      </c>
      <c r="B1890" s="34" t="n">
        <v>26</v>
      </c>
      <c r="C1890" s="7" t="n">
        <v>8</v>
      </c>
      <c r="D1890" s="7" t="s">
        <v>199</v>
      </c>
      <c r="E1890" s="7" t="n">
        <v>2</v>
      </c>
      <c r="F1890" s="7" t="n">
        <v>0</v>
      </c>
    </row>
    <row r="1891" spans="1:6">
      <c r="A1891" t="s">
        <v>4</v>
      </c>
      <c r="B1891" s="4" t="s">
        <v>5</v>
      </c>
    </row>
    <row r="1892" spans="1:6">
      <c r="A1892" t="n">
        <v>17855</v>
      </c>
      <c r="B1892" s="29" t="n">
        <v>28</v>
      </c>
    </row>
    <row r="1893" spans="1:6">
      <c r="A1893" t="s">
        <v>4</v>
      </c>
      <c r="B1893" s="4" t="s">
        <v>5</v>
      </c>
      <c r="C1893" s="4" t="s">
        <v>13</v>
      </c>
      <c r="D1893" s="4" t="s">
        <v>10</v>
      </c>
      <c r="E1893" s="4" t="s">
        <v>6</v>
      </c>
    </row>
    <row r="1894" spans="1:6">
      <c r="A1894" t="n">
        <v>17856</v>
      </c>
      <c r="B1894" s="33" t="n">
        <v>51</v>
      </c>
      <c r="C1894" s="7" t="n">
        <v>4</v>
      </c>
      <c r="D1894" s="7" t="n">
        <v>0</v>
      </c>
      <c r="E1894" s="7" t="s">
        <v>121</v>
      </c>
    </row>
    <row r="1895" spans="1:6">
      <c r="A1895" t="s">
        <v>4</v>
      </c>
      <c r="B1895" s="4" t="s">
        <v>5</v>
      </c>
      <c r="C1895" s="4" t="s">
        <v>10</v>
      </c>
    </row>
    <row r="1896" spans="1:6">
      <c r="A1896" t="n">
        <v>17869</v>
      </c>
      <c r="B1896" s="25" t="n">
        <v>16</v>
      </c>
      <c r="C1896" s="7" t="n">
        <v>0</v>
      </c>
    </row>
    <row r="1897" spans="1:6">
      <c r="A1897" t="s">
        <v>4</v>
      </c>
      <c r="B1897" s="4" t="s">
        <v>5</v>
      </c>
      <c r="C1897" s="4" t="s">
        <v>10</v>
      </c>
      <c r="D1897" s="4" t="s">
        <v>65</v>
      </c>
      <c r="E1897" s="4" t="s">
        <v>13</v>
      </c>
      <c r="F1897" s="4" t="s">
        <v>13</v>
      </c>
    </row>
    <row r="1898" spans="1:6">
      <c r="A1898" t="n">
        <v>17872</v>
      </c>
      <c r="B1898" s="34" t="n">
        <v>26</v>
      </c>
      <c r="C1898" s="7" t="n">
        <v>0</v>
      </c>
      <c r="D1898" s="7" t="s">
        <v>200</v>
      </c>
      <c r="E1898" s="7" t="n">
        <v>2</v>
      </c>
      <c r="F1898" s="7" t="n">
        <v>0</v>
      </c>
    </row>
    <row r="1899" spans="1:6">
      <c r="A1899" t="s">
        <v>4</v>
      </c>
      <c r="B1899" s="4" t="s">
        <v>5</v>
      </c>
    </row>
    <row r="1900" spans="1:6">
      <c r="A1900" t="n">
        <v>17900</v>
      </c>
      <c r="B1900" s="29" t="n">
        <v>28</v>
      </c>
    </row>
    <row r="1901" spans="1:6">
      <c r="A1901" t="s">
        <v>4</v>
      </c>
      <c r="B1901" s="4" t="s">
        <v>5</v>
      </c>
      <c r="C1901" s="4" t="s">
        <v>10</v>
      </c>
      <c r="D1901" s="4" t="s">
        <v>13</v>
      </c>
    </row>
    <row r="1902" spans="1:6">
      <c r="A1902" t="n">
        <v>17901</v>
      </c>
      <c r="B1902" s="36" t="n">
        <v>89</v>
      </c>
      <c r="C1902" s="7" t="n">
        <v>65533</v>
      </c>
      <c r="D1902" s="7" t="n">
        <v>1</v>
      </c>
    </row>
    <row r="1903" spans="1:6">
      <c r="A1903" t="s">
        <v>4</v>
      </c>
      <c r="B1903" s="4" t="s">
        <v>5</v>
      </c>
      <c r="C1903" s="4" t="s">
        <v>13</v>
      </c>
      <c r="D1903" s="4" t="s">
        <v>10</v>
      </c>
      <c r="E1903" s="4" t="s">
        <v>30</v>
      </c>
    </row>
    <row r="1904" spans="1:6">
      <c r="A1904" t="n">
        <v>17905</v>
      </c>
      <c r="B1904" s="35" t="n">
        <v>58</v>
      </c>
      <c r="C1904" s="7" t="n">
        <v>101</v>
      </c>
      <c r="D1904" s="7" t="n">
        <v>300</v>
      </c>
      <c r="E1904" s="7" t="n">
        <v>1</v>
      </c>
    </row>
    <row r="1905" spans="1:6">
      <c r="A1905" t="s">
        <v>4</v>
      </c>
      <c r="B1905" s="4" t="s">
        <v>5</v>
      </c>
      <c r="C1905" s="4" t="s">
        <v>13</v>
      </c>
      <c r="D1905" s="4" t="s">
        <v>10</v>
      </c>
    </row>
    <row r="1906" spans="1:6">
      <c r="A1906" t="n">
        <v>17913</v>
      </c>
      <c r="B1906" s="35" t="n">
        <v>58</v>
      </c>
      <c r="C1906" s="7" t="n">
        <v>254</v>
      </c>
      <c r="D1906" s="7" t="n">
        <v>0</v>
      </c>
    </row>
    <row r="1907" spans="1:6">
      <c r="A1907" t="s">
        <v>4</v>
      </c>
      <c r="B1907" s="4" t="s">
        <v>5</v>
      </c>
      <c r="C1907" s="4" t="s">
        <v>13</v>
      </c>
      <c r="D1907" s="4" t="s">
        <v>13</v>
      </c>
      <c r="E1907" s="4" t="s">
        <v>30</v>
      </c>
      <c r="F1907" s="4" t="s">
        <v>30</v>
      </c>
      <c r="G1907" s="4" t="s">
        <v>30</v>
      </c>
      <c r="H1907" s="4" t="s">
        <v>10</v>
      </c>
    </row>
    <row r="1908" spans="1:6">
      <c r="A1908" t="n">
        <v>17917</v>
      </c>
      <c r="B1908" s="37" t="n">
        <v>45</v>
      </c>
      <c r="C1908" s="7" t="n">
        <v>2</v>
      </c>
      <c r="D1908" s="7" t="n">
        <v>3</v>
      </c>
      <c r="E1908" s="7" t="n">
        <v>0.0599999986588955</v>
      </c>
      <c r="F1908" s="7" t="n">
        <v>1.25</v>
      </c>
      <c r="G1908" s="7" t="n">
        <v>7.17999982833862</v>
      </c>
      <c r="H1908" s="7" t="n">
        <v>0</v>
      </c>
    </row>
    <row r="1909" spans="1:6">
      <c r="A1909" t="s">
        <v>4</v>
      </c>
      <c r="B1909" s="4" t="s">
        <v>5</v>
      </c>
      <c r="C1909" s="4" t="s">
        <v>13</v>
      </c>
      <c r="D1909" s="4" t="s">
        <v>13</v>
      </c>
      <c r="E1909" s="4" t="s">
        <v>30</v>
      </c>
      <c r="F1909" s="4" t="s">
        <v>30</v>
      </c>
      <c r="G1909" s="4" t="s">
        <v>30</v>
      </c>
      <c r="H1909" s="4" t="s">
        <v>10</v>
      </c>
      <c r="I1909" s="4" t="s">
        <v>13</v>
      </c>
    </row>
    <row r="1910" spans="1:6">
      <c r="A1910" t="n">
        <v>17934</v>
      </c>
      <c r="B1910" s="37" t="n">
        <v>45</v>
      </c>
      <c r="C1910" s="7" t="n">
        <v>4</v>
      </c>
      <c r="D1910" s="7" t="n">
        <v>3</v>
      </c>
      <c r="E1910" s="7" t="n">
        <v>7.44000005722046</v>
      </c>
      <c r="F1910" s="7" t="n">
        <v>0.680000007152557</v>
      </c>
      <c r="G1910" s="7" t="n">
        <v>358</v>
      </c>
      <c r="H1910" s="7" t="n">
        <v>0</v>
      </c>
      <c r="I1910" s="7" t="n">
        <v>0</v>
      </c>
    </row>
    <row r="1911" spans="1:6">
      <c r="A1911" t="s">
        <v>4</v>
      </c>
      <c r="B1911" s="4" t="s">
        <v>5</v>
      </c>
      <c r="C1911" s="4" t="s">
        <v>13</v>
      </c>
      <c r="D1911" s="4" t="s">
        <v>13</v>
      </c>
      <c r="E1911" s="4" t="s">
        <v>30</v>
      </c>
      <c r="F1911" s="4" t="s">
        <v>10</v>
      </c>
    </row>
    <row r="1912" spans="1:6">
      <c r="A1912" t="n">
        <v>17952</v>
      </c>
      <c r="B1912" s="37" t="n">
        <v>45</v>
      </c>
      <c r="C1912" s="7" t="n">
        <v>5</v>
      </c>
      <c r="D1912" s="7" t="n">
        <v>3</v>
      </c>
      <c r="E1912" s="7" t="n">
        <v>5</v>
      </c>
      <c r="F1912" s="7" t="n">
        <v>0</v>
      </c>
    </row>
    <row r="1913" spans="1:6">
      <c r="A1913" t="s">
        <v>4</v>
      </c>
      <c r="B1913" s="4" t="s">
        <v>5</v>
      </c>
      <c r="C1913" s="4" t="s">
        <v>13</v>
      </c>
      <c r="D1913" s="4" t="s">
        <v>13</v>
      </c>
      <c r="E1913" s="4" t="s">
        <v>30</v>
      </c>
      <c r="F1913" s="4" t="s">
        <v>10</v>
      </c>
    </row>
    <row r="1914" spans="1:6">
      <c r="A1914" t="n">
        <v>17961</v>
      </c>
      <c r="B1914" s="37" t="n">
        <v>45</v>
      </c>
      <c r="C1914" s="7" t="n">
        <v>11</v>
      </c>
      <c r="D1914" s="7" t="n">
        <v>3</v>
      </c>
      <c r="E1914" s="7" t="n">
        <v>26.6000003814697</v>
      </c>
      <c r="F1914" s="7" t="n">
        <v>0</v>
      </c>
    </row>
    <row r="1915" spans="1:6">
      <c r="A1915" t="s">
        <v>4</v>
      </c>
      <c r="B1915" s="4" t="s">
        <v>5</v>
      </c>
      <c r="C1915" s="4" t="s">
        <v>13</v>
      </c>
      <c r="D1915" s="4" t="s">
        <v>10</v>
      </c>
    </row>
    <row r="1916" spans="1:6">
      <c r="A1916" t="n">
        <v>17970</v>
      </c>
      <c r="B1916" s="35" t="n">
        <v>58</v>
      </c>
      <c r="C1916" s="7" t="n">
        <v>255</v>
      </c>
      <c r="D1916" s="7" t="n">
        <v>0</v>
      </c>
    </row>
    <row r="1917" spans="1:6">
      <c r="A1917" t="s">
        <v>4</v>
      </c>
      <c r="B1917" s="4" t="s">
        <v>5</v>
      </c>
      <c r="C1917" s="4" t="s">
        <v>10</v>
      </c>
    </row>
    <row r="1918" spans="1:6">
      <c r="A1918" t="n">
        <v>17974</v>
      </c>
      <c r="B1918" s="10" t="n">
        <v>12</v>
      </c>
      <c r="C1918" s="7" t="n">
        <v>6465</v>
      </c>
    </row>
    <row r="1919" spans="1:6">
      <c r="A1919" t="s">
        <v>4</v>
      </c>
      <c r="B1919" s="4" t="s">
        <v>5</v>
      </c>
      <c r="C1919" s="4" t="s">
        <v>13</v>
      </c>
      <c r="D1919" s="4" t="s">
        <v>9</v>
      </c>
      <c r="E1919" s="4" t="s">
        <v>13</v>
      </c>
      <c r="F1919" s="4" t="s">
        <v>13</v>
      </c>
      <c r="G1919" s="4" t="s">
        <v>9</v>
      </c>
      <c r="H1919" s="4" t="s">
        <v>13</v>
      </c>
      <c r="I1919" s="4" t="s">
        <v>9</v>
      </c>
      <c r="J1919" s="4" t="s">
        <v>13</v>
      </c>
    </row>
    <row r="1920" spans="1:6">
      <c r="A1920" t="n">
        <v>17977</v>
      </c>
      <c r="B1920" s="59" t="n">
        <v>33</v>
      </c>
      <c r="C1920" s="7" t="n">
        <v>0</v>
      </c>
      <c r="D1920" s="7" t="n">
        <v>1</v>
      </c>
      <c r="E1920" s="7" t="n">
        <v>0</v>
      </c>
      <c r="F1920" s="7" t="n">
        <v>0</v>
      </c>
      <c r="G1920" s="7" t="n">
        <v>-1</v>
      </c>
      <c r="H1920" s="7" t="n">
        <v>0</v>
      </c>
      <c r="I1920" s="7" t="n">
        <v>-1</v>
      </c>
      <c r="J1920" s="7" t="n">
        <v>0</v>
      </c>
    </row>
    <row r="1921" spans="1:10">
      <c r="A1921" t="s">
        <v>4</v>
      </c>
      <c r="B1921" s="4" t="s">
        <v>5</v>
      </c>
    </row>
    <row r="1922" spans="1:10">
      <c r="A1922" t="n">
        <v>17995</v>
      </c>
      <c r="B1922" s="5" t="n">
        <v>1</v>
      </c>
    </row>
    <row r="1923" spans="1:10" s="3" customFormat="1" customHeight="0">
      <c r="A1923" s="3" t="s">
        <v>2</v>
      </c>
      <c r="B1923" s="3" t="s">
        <v>201</v>
      </c>
    </row>
    <row r="1924" spans="1:10">
      <c r="A1924" t="s">
        <v>4</v>
      </c>
      <c r="B1924" s="4" t="s">
        <v>5</v>
      </c>
      <c r="C1924" s="4" t="s">
        <v>10</v>
      </c>
      <c r="D1924" s="4" t="s">
        <v>13</v>
      </c>
      <c r="E1924" s="4" t="s">
        <v>6</v>
      </c>
      <c r="F1924" s="4" t="s">
        <v>30</v>
      </c>
      <c r="G1924" s="4" t="s">
        <v>30</v>
      </c>
      <c r="H1924" s="4" t="s">
        <v>30</v>
      </c>
    </row>
    <row r="1925" spans="1:10">
      <c r="A1925" t="n">
        <v>17996</v>
      </c>
      <c r="B1925" s="51" t="n">
        <v>48</v>
      </c>
      <c r="C1925" s="7" t="n">
        <v>65534</v>
      </c>
      <c r="D1925" s="7" t="n">
        <v>0</v>
      </c>
      <c r="E1925" s="7" t="s">
        <v>184</v>
      </c>
      <c r="F1925" s="7" t="n">
        <v>-1</v>
      </c>
      <c r="G1925" s="7" t="n">
        <v>1</v>
      </c>
      <c r="H1925" s="7" t="n">
        <v>1.40129846432482e-45</v>
      </c>
    </row>
    <row r="1926" spans="1:10">
      <c r="A1926" t="s">
        <v>4</v>
      </c>
      <c r="B1926" s="4" t="s">
        <v>5</v>
      </c>
      <c r="C1926" s="4" t="s">
        <v>10</v>
      </c>
      <c r="D1926" s="4" t="s">
        <v>10</v>
      </c>
      <c r="E1926" s="4" t="s">
        <v>30</v>
      </c>
      <c r="F1926" s="4" t="s">
        <v>30</v>
      </c>
      <c r="G1926" s="4" t="s">
        <v>30</v>
      </c>
      <c r="H1926" s="4" t="s">
        <v>30</v>
      </c>
      <c r="I1926" s="4" t="s">
        <v>13</v>
      </c>
      <c r="J1926" s="4" t="s">
        <v>10</v>
      </c>
    </row>
    <row r="1927" spans="1:10">
      <c r="A1927" t="n">
        <v>18025</v>
      </c>
      <c r="B1927" s="60" t="n">
        <v>55</v>
      </c>
      <c r="C1927" s="7" t="n">
        <v>65534</v>
      </c>
      <c r="D1927" s="7" t="n">
        <v>65533</v>
      </c>
      <c r="E1927" s="7" t="n">
        <v>-0.28999999165535</v>
      </c>
      <c r="F1927" s="7" t="n">
        <v>0</v>
      </c>
      <c r="G1927" s="7" t="n">
        <v>5.26000022888184</v>
      </c>
      <c r="H1927" s="7" t="n">
        <v>3.29999995231628</v>
      </c>
      <c r="I1927" s="7" t="n">
        <v>0</v>
      </c>
      <c r="J1927" s="7" t="n">
        <v>0</v>
      </c>
    </row>
    <row r="1928" spans="1:10">
      <c r="A1928" t="s">
        <v>4</v>
      </c>
      <c r="B1928" s="4" t="s">
        <v>5</v>
      </c>
      <c r="C1928" s="4" t="s">
        <v>10</v>
      </c>
      <c r="D1928" s="4" t="s">
        <v>13</v>
      </c>
    </row>
    <row r="1929" spans="1:10">
      <c r="A1929" t="n">
        <v>18049</v>
      </c>
      <c r="B1929" s="48" t="n">
        <v>56</v>
      </c>
      <c r="C1929" s="7" t="n">
        <v>65534</v>
      </c>
      <c r="D1929" s="7" t="n">
        <v>0</v>
      </c>
    </row>
    <row r="1930" spans="1:10">
      <c r="A1930" t="s">
        <v>4</v>
      </c>
      <c r="B1930" s="4" t="s">
        <v>5</v>
      </c>
      <c r="C1930" s="4" t="s">
        <v>10</v>
      </c>
      <c r="D1930" s="4" t="s">
        <v>13</v>
      </c>
      <c r="E1930" s="4" t="s">
        <v>6</v>
      </c>
      <c r="F1930" s="4" t="s">
        <v>30</v>
      </c>
      <c r="G1930" s="4" t="s">
        <v>30</v>
      </c>
      <c r="H1930" s="4" t="s">
        <v>30</v>
      </c>
    </row>
    <row r="1931" spans="1:10">
      <c r="A1931" t="n">
        <v>18053</v>
      </c>
      <c r="B1931" s="51" t="n">
        <v>48</v>
      </c>
      <c r="C1931" s="7" t="n">
        <v>65534</v>
      </c>
      <c r="D1931" s="7" t="n">
        <v>0</v>
      </c>
      <c r="E1931" s="7" t="s">
        <v>180</v>
      </c>
      <c r="F1931" s="7" t="n">
        <v>-1</v>
      </c>
      <c r="G1931" s="7" t="n">
        <v>1</v>
      </c>
      <c r="H1931" s="7" t="n">
        <v>0</v>
      </c>
    </row>
    <row r="1932" spans="1:10">
      <c r="A1932" t="s">
        <v>4</v>
      </c>
      <c r="B1932" s="4" t="s">
        <v>5</v>
      </c>
    </row>
    <row r="1933" spans="1:10">
      <c r="A1933" t="n">
        <v>18082</v>
      </c>
      <c r="B1933" s="5" t="n">
        <v>1</v>
      </c>
    </row>
    <row r="1934" spans="1:10" s="3" customFormat="1" customHeight="0">
      <c r="A1934" s="3" t="s">
        <v>2</v>
      </c>
      <c r="B1934" s="3" t="s">
        <v>202</v>
      </c>
    </row>
    <row r="1935" spans="1:10">
      <c r="A1935" t="s">
        <v>4</v>
      </c>
      <c r="B1935" s="4" t="s">
        <v>5</v>
      </c>
      <c r="C1935" s="4" t="s">
        <v>10</v>
      </c>
      <c r="D1935" s="4" t="s">
        <v>13</v>
      </c>
      <c r="E1935" s="4" t="s">
        <v>6</v>
      </c>
      <c r="F1935" s="4" t="s">
        <v>30</v>
      </c>
      <c r="G1935" s="4" t="s">
        <v>30</v>
      </c>
      <c r="H1935" s="4" t="s">
        <v>30</v>
      </c>
    </row>
    <row r="1936" spans="1:10">
      <c r="A1936" t="n">
        <v>18084</v>
      </c>
      <c r="B1936" s="51" t="n">
        <v>48</v>
      </c>
      <c r="C1936" s="7" t="n">
        <v>65534</v>
      </c>
      <c r="D1936" s="7" t="n">
        <v>0</v>
      </c>
      <c r="E1936" s="7" t="s">
        <v>184</v>
      </c>
      <c r="F1936" s="7" t="n">
        <v>-1</v>
      </c>
      <c r="G1936" s="7" t="n">
        <v>1</v>
      </c>
      <c r="H1936" s="7" t="n">
        <v>1.40129846432482e-45</v>
      </c>
    </row>
    <row r="1937" spans="1:10">
      <c r="A1937" t="s">
        <v>4</v>
      </c>
      <c r="B1937" s="4" t="s">
        <v>5</v>
      </c>
      <c r="C1937" s="4" t="s">
        <v>10</v>
      </c>
      <c r="D1937" s="4" t="s">
        <v>10</v>
      </c>
      <c r="E1937" s="4" t="s">
        <v>30</v>
      </c>
      <c r="F1937" s="4" t="s">
        <v>30</v>
      </c>
      <c r="G1937" s="4" t="s">
        <v>30</v>
      </c>
      <c r="H1937" s="4" t="s">
        <v>30</v>
      </c>
      <c r="I1937" s="4" t="s">
        <v>13</v>
      </c>
      <c r="J1937" s="4" t="s">
        <v>10</v>
      </c>
    </row>
    <row r="1938" spans="1:10">
      <c r="A1938" t="n">
        <v>18113</v>
      </c>
      <c r="B1938" s="60" t="n">
        <v>55</v>
      </c>
      <c r="C1938" s="7" t="n">
        <v>65534</v>
      </c>
      <c r="D1938" s="7" t="n">
        <v>65533</v>
      </c>
      <c r="E1938" s="7" t="n">
        <v>-1.1599999666214</v>
      </c>
      <c r="F1938" s="7" t="n">
        <v>0</v>
      </c>
      <c r="G1938" s="7" t="n">
        <v>6.01999998092651</v>
      </c>
      <c r="H1938" s="7" t="n">
        <v>3.29999995231628</v>
      </c>
      <c r="I1938" s="7" t="n">
        <v>0</v>
      </c>
      <c r="J1938" s="7" t="n">
        <v>0</v>
      </c>
    </row>
    <row r="1939" spans="1:10">
      <c r="A1939" t="s">
        <v>4</v>
      </c>
      <c r="B1939" s="4" t="s">
        <v>5</v>
      </c>
      <c r="C1939" s="4" t="s">
        <v>10</v>
      </c>
      <c r="D1939" s="4" t="s">
        <v>13</v>
      </c>
    </row>
    <row r="1940" spans="1:10">
      <c r="A1940" t="n">
        <v>18137</v>
      </c>
      <c r="B1940" s="48" t="n">
        <v>56</v>
      </c>
      <c r="C1940" s="7" t="n">
        <v>65534</v>
      </c>
      <c r="D1940" s="7" t="n">
        <v>0</v>
      </c>
    </row>
    <row r="1941" spans="1:10">
      <c r="A1941" t="s">
        <v>4</v>
      </c>
      <c r="B1941" s="4" t="s">
        <v>5</v>
      </c>
      <c r="C1941" s="4" t="s">
        <v>10</v>
      </c>
      <c r="D1941" s="4" t="s">
        <v>13</v>
      </c>
      <c r="E1941" s="4" t="s">
        <v>6</v>
      </c>
      <c r="F1941" s="4" t="s">
        <v>30</v>
      </c>
      <c r="G1941" s="4" t="s">
        <v>30</v>
      </c>
      <c r="H1941" s="4" t="s">
        <v>30</v>
      </c>
    </row>
    <row r="1942" spans="1:10">
      <c r="A1942" t="n">
        <v>18141</v>
      </c>
      <c r="B1942" s="51" t="n">
        <v>48</v>
      </c>
      <c r="C1942" s="7" t="n">
        <v>65534</v>
      </c>
      <c r="D1942" s="7" t="n">
        <v>0</v>
      </c>
      <c r="E1942" s="7" t="s">
        <v>180</v>
      </c>
      <c r="F1942" s="7" t="n">
        <v>-1</v>
      </c>
      <c r="G1942" s="7" t="n">
        <v>1</v>
      </c>
      <c r="H1942" s="7" t="n">
        <v>0</v>
      </c>
    </row>
    <row r="1943" spans="1:10">
      <c r="A1943" t="s">
        <v>4</v>
      </c>
      <c r="B1943" s="4" t="s">
        <v>5</v>
      </c>
    </row>
    <row r="1944" spans="1:10">
      <c r="A1944" t="n">
        <v>18170</v>
      </c>
      <c r="B1944" s="5" t="n">
        <v>1</v>
      </c>
    </row>
    <row r="1945" spans="1:10" s="3" customFormat="1" customHeight="0">
      <c r="A1945" s="3" t="s">
        <v>2</v>
      </c>
      <c r="B1945" s="3" t="s">
        <v>203</v>
      </c>
    </row>
    <row r="1946" spans="1:10">
      <c r="A1946" t="s">
        <v>4</v>
      </c>
      <c r="B1946" s="4" t="s">
        <v>5</v>
      </c>
      <c r="C1946" s="4" t="s">
        <v>10</v>
      </c>
      <c r="D1946" s="4" t="s">
        <v>13</v>
      </c>
      <c r="E1946" s="4" t="s">
        <v>6</v>
      </c>
      <c r="F1946" s="4" t="s">
        <v>30</v>
      </c>
      <c r="G1946" s="4" t="s">
        <v>30</v>
      </c>
      <c r="H1946" s="4" t="s">
        <v>30</v>
      </c>
    </row>
    <row r="1947" spans="1:10">
      <c r="A1947" t="n">
        <v>18172</v>
      </c>
      <c r="B1947" s="51" t="n">
        <v>48</v>
      </c>
      <c r="C1947" s="7" t="n">
        <v>65534</v>
      </c>
      <c r="D1947" s="7" t="n">
        <v>0</v>
      </c>
      <c r="E1947" s="7" t="s">
        <v>184</v>
      </c>
      <c r="F1947" s="7" t="n">
        <v>-1</v>
      </c>
      <c r="G1947" s="7" t="n">
        <v>1</v>
      </c>
      <c r="H1947" s="7" t="n">
        <v>1.40129846432482e-45</v>
      </c>
    </row>
    <row r="1948" spans="1:10">
      <c r="A1948" t="s">
        <v>4</v>
      </c>
      <c r="B1948" s="4" t="s">
        <v>5</v>
      </c>
      <c r="C1948" s="4" t="s">
        <v>10</v>
      </c>
      <c r="D1948" s="4" t="s">
        <v>10</v>
      </c>
      <c r="E1948" s="4" t="s">
        <v>30</v>
      </c>
      <c r="F1948" s="4" t="s">
        <v>30</v>
      </c>
      <c r="G1948" s="4" t="s">
        <v>30</v>
      </c>
      <c r="H1948" s="4" t="s">
        <v>30</v>
      </c>
      <c r="I1948" s="4" t="s">
        <v>13</v>
      </c>
      <c r="J1948" s="4" t="s">
        <v>10</v>
      </c>
    </row>
    <row r="1949" spans="1:10">
      <c r="A1949" t="n">
        <v>18201</v>
      </c>
      <c r="B1949" s="60" t="n">
        <v>55</v>
      </c>
      <c r="C1949" s="7" t="n">
        <v>65534</v>
      </c>
      <c r="D1949" s="7" t="n">
        <v>65533</v>
      </c>
      <c r="E1949" s="7" t="n">
        <v>-1.37000000476837</v>
      </c>
      <c r="F1949" s="7" t="n">
        <v>0</v>
      </c>
      <c r="G1949" s="7" t="n">
        <v>7.38000011444092</v>
      </c>
      <c r="H1949" s="7" t="n">
        <v>3.29999995231628</v>
      </c>
      <c r="I1949" s="7" t="n">
        <v>0</v>
      </c>
      <c r="J1949" s="7" t="n">
        <v>0</v>
      </c>
    </row>
    <row r="1950" spans="1:10">
      <c r="A1950" t="s">
        <v>4</v>
      </c>
      <c r="B1950" s="4" t="s">
        <v>5</v>
      </c>
      <c r="C1950" s="4" t="s">
        <v>10</v>
      </c>
      <c r="D1950" s="4" t="s">
        <v>13</v>
      </c>
    </row>
    <row r="1951" spans="1:10">
      <c r="A1951" t="n">
        <v>18225</v>
      </c>
      <c r="B1951" s="48" t="n">
        <v>56</v>
      </c>
      <c r="C1951" s="7" t="n">
        <v>65534</v>
      </c>
      <c r="D1951" s="7" t="n">
        <v>0</v>
      </c>
    </row>
    <row r="1952" spans="1:10">
      <c r="A1952" t="s">
        <v>4</v>
      </c>
      <c r="B1952" s="4" t="s">
        <v>5</v>
      </c>
      <c r="C1952" s="4" t="s">
        <v>10</v>
      </c>
      <c r="D1952" s="4" t="s">
        <v>13</v>
      </c>
      <c r="E1952" s="4" t="s">
        <v>6</v>
      </c>
      <c r="F1952" s="4" t="s">
        <v>30</v>
      </c>
      <c r="G1952" s="4" t="s">
        <v>30</v>
      </c>
      <c r="H1952" s="4" t="s">
        <v>30</v>
      </c>
    </row>
    <row r="1953" spans="1:10">
      <c r="A1953" t="n">
        <v>18229</v>
      </c>
      <c r="B1953" s="51" t="n">
        <v>48</v>
      </c>
      <c r="C1953" s="7" t="n">
        <v>65534</v>
      </c>
      <c r="D1953" s="7" t="n">
        <v>0</v>
      </c>
      <c r="E1953" s="7" t="s">
        <v>180</v>
      </c>
      <c r="F1953" s="7" t="n">
        <v>-1</v>
      </c>
      <c r="G1953" s="7" t="n">
        <v>1</v>
      </c>
      <c r="H1953" s="7" t="n">
        <v>0</v>
      </c>
    </row>
    <row r="1954" spans="1:10">
      <c r="A1954" t="s">
        <v>4</v>
      </c>
      <c r="B1954" s="4" t="s">
        <v>5</v>
      </c>
    </row>
    <row r="1955" spans="1:10">
      <c r="A1955" t="n">
        <v>18258</v>
      </c>
      <c r="B1955" s="5" t="n">
        <v>1</v>
      </c>
    </row>
    <row r="1956" spans="1:10" s="3" customFormat="1" customHeight="0">
      <c r="A1956" s="3" t="s">
        <v>2</v>
      </c>
      <c r="B1956" s="3" t="s">
        <v>204</v>
      </c>
    </row>
    <row r="1957" spans="1:10">
      <c r="A1957" t="s">
        <v>4</v>
      </c>
      <c r="B1957" s="4" t="s">
        <v>5</v>
      </c>
      <c r="C1957" s="4" t="s">
        <v>10</v>
      </c>
      <c r="D1957" s="4" t="s">
        <v>13</v>
      </c>
      <c r="E1957" s="4" t="s">
        <v>6</v>
      </c>
      <c r="F1957" s="4" t="s">
        <v>30</v>
      </c>
      <c r="G1957" s="4" t="s">
        <v>30</v>
      </c>
      <c r="H1957" s="4" t="s">
        <v>30</v>
      </c>
    </row>
    <row r="1958" spans="1:10">
      <c r="A1958" t="n">
        <v>18260</v>
      </c>
      <c r="B1958" s="51" t="n">
        <v>48</v>
      </c>
      <c r="C1958" s="7" t="n">
        <v>65534</v>
      </c>
      <c r="D1958" s="7" t="n">
        <v>0</v>
      </c>
      <c r="E1958" s="7" t="s">
        <v>184</v>
      </c>
      <c r="F1958" s="7" t="n">
        <v>-1</v>
      </c>
      <c r="G1958" s="7" t="n">
        <v>1</v>
      </c>
      <c r="H1958" s="7" t="n">
        <v>1.40129846432482e-45</v>
      </c>
    </row>
    <row r="1959" spans="1:10">
      <c r="A1959" t="s">
        <v>4</v>
      </c>
      <c r="B1959" s="4" t="s">
        <v>5</v>
      </c>
      <c r="C1959" s="4" t="s">
        <v>10</v>
      </c>
      <c r="D1959" s="4" t="s">
        <v>10</v>
      </c>
      <c r="E1959" s="4" t="s">
        <v>30</v>
      </c>
      <c r="F1959" s="4" t="s">
        <v>30</v>
      </c>
      <c r="G1959" s="4" t="s">
        <v>30</v>
      </c>
      <c r="H1959" s="4" t="s">
        <v>30</v>
      </c>
      <c r="I1959" s="4" t="s">
        <v>13</v>
      </c>
      <c r="J1959" s="4" t="s">
        <v>10</v>
      </c>
    </row>
    <row r="1960" spans="1:10">
      <c r="A1960" t="n">
        <v>18289</v>
      </c>
      <c r="B1960" s="60" t="n">
        <v>55</v>
      </c>
      <c r="C1960" s="7" t="n">
        <v>65534</v>
      </c>
      <c r="D1960" s="7" t="n">
        <v>65533</v>
      </c>
      <c r="E1960" s="7" t="n">
        <v>1.21000003814697</v>
      </c>
      <c r="F1960" s="7" t="n">
        <v>0</v>
      </c>
      <c r="G1960" s="7" t="n">
        <v>8.02999973297119</v>
      </c>
      <c r="H1960" s="7" t="n">
        <v>3.29999995231628</v>
      </c>
      <c r="I1960" s="7" t="n">
        <v>0</v>
      </c>
      <c r="J1960" s="7" t="n">
        <v>0</v>
      </c>
    </row>
    <row r="1961" spans="1:10">
      <c r="A1961" t="s">
        <v>4</v>
      </c>
      <c r="B1961" s="4" t="s">
        <v>5</v>
      </c>
      <c r="C1961" s="4" t="s">
        <v>10</v>
      </c>
      <c r="D1961" s="4" t="s">
        <v>13</v>
      </c>
    </row>
    <row r="1962" spans="1:10">
      <c r="A1962" t="n">
        <v>18313</v>
      </c>
      <c r="B1962" s="48" t="n">
        <v>56</v>
      </c>
      <c r="C1962" s="7" t="n">
        <v>65534</v>
      </c>
      <c r="D1962" s="7" t="n">
        <v>0</v>
      </c>
    </row>
    <row r="1963" spans="1:10">
      <c r="A1963" t="s">
        <v>4</v>
      </c>
      <c r="B1963" s="4" t="s">
        <v>5</v>
      </c>
      <c r="C1963" s="4" t="s">
        <v>10</v>
      </c>
      <c r="D1963" s="4" t="s">
        <v>13</v>
      </c>
      <c r="E1963" s="4" t="s">
        <v>6</v>
      </c>
      <c r="F1963" s="4" t="s">
        <v>30</v>
      </c>
      <c r="G1963" s="4" t="s">
        <v>30</v>
      </c>
      <c r="H1963" s="4" t="s">
        <v>30</v>
      </c>
    </row>
    <row r="1964" spans="1:10">
      <c r="A1964" t="n">
        <v>18317</v>
      </c>
      <c r="B1964" s="51" t="n">
        <v>48</v>
      </c>
      <c r="C1964" s="7" t="n">
        <v>65534</v>
      </c>
      <c r="D1964" s="7" t="n">
        <v>0</v>
      </c>
      <c r="E1964" s="7" t="s">
        <v>180</v>
      </c>
      <c r="F1964" s="7" t="n">
        <v>-1</v>
      </c>
      <c r="G1964" s="7" t="n">
        <v>1</v>
      </c>
      <c r="H1964" s="7" t="n">
        <v>0</v>
      </c>
    </row>
    <row r="1965" spans="1:10">
      <c r="A1965" t="s">
        <v>4</v>
      </c>
      <c r="B1965" s="4" t="s">
        <v>5</v>
      </c>
    </row>
    <row r="1966" spans="1:10">
      <c r="A1966" t="n">
        <v>18346</v>
      </c>
      <c r="B1966" s="5" t="n">
        <v>1</v>
      </c>
    </row>
    <row r="1967" spans="1:10" s="3" customFormat="1" customHeight="0">
      <c r="A1967" s="3" t="s">
        <v>2</v>
      </c>
      <c r="B1967" s="3" t="s">
        <v>205</v>
      </c>
    </row>
    <row r="1968" spans="1:10">
      <c r="A1968" t="s">
        <v>4</v>
      </c>
      <c r="B1968" s="4" t="s">
        <v>5</v>
      </c>
      <c r="C1968" s="4" t="s">
        <v>10</v>
      </c>
      <c r="D1968" s="4" t="s">
        <v>13</v>
      </c>
      <c r="E1968" s="4" t="s">
        <v>6</v>
      </c>
      <c r="F1968" s="4" t="s">
        <v>30</v>
      </c>
      <c r="G1968" s="4" t="s">
        <v>30</v>
      </c>
      <c r="H1968" s="4" t="s">
        <v>30</v>
      </c>
    </row>
    <row r="1969" spans="1:10">
      <c r="A1969" t="n">
        <v>18348</v>
      </c>
      <c r="B1969" s="51" t="n">
        <v>48</v>
      </c>
      <c r="C1969" s="7" t="n">
        <v>65534</v>
      </c>
      <c r="D1969" s="7" t="n">
        <v>0</v>
      </c>
      <c r="E1969" s="7" t="s">
        <v>184</v>
      </c>
      <c r="F1969" s="7" t="n">
        <v>-1</v>
      </c>
      <c r="G1969" s="7" t="n">
        <v>1</v>
      </c>
      <c r="H1969" s="7" t="n">
        <v>1.40129846432482e-45</v>
      </c>
    </row>
    <row r="1970" spans="1:10">
      <c r="A1970" t="s">
        <v>4</v>
      </c>
      <c r="B1970" s="4" t="s">
        <v>5</v>
      </c>
      <c r="C1970" s="4" t="s">
        <v>10</v>
      </c>
      <c r="D1970" s="4" t="s">
        <v>10</v>
      </c>
      <c r="E1970" s="4" t="s">
        <v>30</v>
      </c>
      <c r="F1970" s="4" t="s">
        <v>30</v>
      </c>
      <c r="G1970" s="4" t="s">
        <v>30</v>
      </c>
      <c r="H1970" s="4" t="s">
        <v>30</v>
      </c>
      <c r="I1970" s="4" t="s">
        <v>13</v>
      </c>
      <c r="J1970" s="4" t="s">
        <v>10</v>
      </c>
    </row>
    <row r="1971" spans="1:10">
      <c r="A1971" t="n">
        <v>18377</v>
      </c>
      <c r="B1971" s="60" t="n">
        <v>55</v>
      </c>
      <c r="C1971" s="7" t="n">
        <v>65534</v>
      </c>
      <c r="D1971" s="7" t="n">
        <v>65533</v>
      </c>
      <c r="E1971" s="7" t="n">
        <v>-0.400000005960464</v>
      </c>
      <c r="F1971" s="7" t="n">
        <v>0</v>
      </c>
      <c r="G1971" s="7" t="n">
        <v>8.52000045776367</v>
      </c>
      <c r="H1971" s="7" t="n">
        <v>3.29999995231628</v>
      </c>
      <c r="I1971" s="7" t="n">
        <v>0</v>
      </c>
      <c r="J1971" s="7" t="n">
        <v>0</v>
      </c>
    </row>
    <row r="1972" spans="1:10">
      <c r="A1972" t="s">
        <v>4</v>
      </c>
      <c r="B1972" s="4" t="s">
        <v>5</v>
      </c>
      <c r="C1972" s="4" t="s">
        <v>10</v>
      </c>
      <c r="D1972" s="4" t="s">
        <v>13</v>
      </c>
    </row>
    <row r="1973" spans="1:10">
      <c r="A1973" t="n">
        <v>18401</v>
      </c>
      <c r="B1973" s="48" t="n">
        <v>56</v>
      </c>
      <c r="C1973" s="7" t="n">
        <v>65534</v>
      </c>
      <c r="D1973" s="7" t="n">
        <v>0</v>
      </c>
    </row>
    <row r="1974" spans="1:10">
      <c r="A1974" t="s">
        <v>4</v>
      </c>
      <c r="B1974" s="4" t="s">
        <v>5</v>
      </c>
      <c r="C1974" s="4" t="s">
        <v>10</v>
      </c>
      <c r="D1974" s="4" t="s">
        <v>13</v>
      </c>
      <c r="E1974" s="4" t="s">
        <v>6</v>
      </c>
      <c r="F1974" s="4" t="s">
        <v>30</v>
      </c>
      <c r="G1974" s="4" t="s">
        <v>30</v>
      </c>
      <c r="H1974" s="4" t="s">
        <v>30</v>
      </c>
    </row>
    <row r="1975" spans="1:10">
      <c r="A1975" t="n">
        <v>18405</v>
      </c>
      <c r="B1975" s="51" t="n">
        <v>48</v>
      </c>
      <c r="C1975" s="7" t="n">
        <v>65534</v>
      </c>
      <c r="D1975" s="7" t="n">
        <v>0</v>
      </c>
      <c r="E1975" s="7" t="s">
        <v>180</v>
      </c>
      <c r="F1975" s="7" t="n">
        <v>-1</v>
      </c>
      <c r="G1975" s="7" t="n">
        <v>1</v>
      </c>
      <c r="H1975" s="7" t="n">
        <v>0</v>
      </c>
    </row>
    <row r="1976" spans="1:10">
      <c r="A1976" t="s">
        <v>4</v>
      </c>
      <c r="B1976" s="4" t="s">
        <v>5</v>
      </c>
    </row>
    <row r="1977" spans="1:10">
      <c r="A1977" t="n">
        <v>18434</v>
      </c>
      <c r="B1977" s="5" t="n">
        <v>1</v>
      </c>
    </row>
    <row r="1978" spans="1:10" s="3" customFormat="1" customHeight="0">
      <c r="A1978" s="3" t="s">
        <v>2</v>
      </c>
      <c r="B1978" s="3" t="s">
        <v>206</v>
      </c>
    </row>
    <row r="1979" spans="1:10">
      <c r="A1979" t="s">
        <v>4</v>
      </c>
      <c r="B1979" s="4" t="s">
        <v>5</v>
      </c>
      <c r="C1979" s="4" t="s">
        <v>10</v>
      </c>
      <c r="D1979" s="4" t="s">
        <v>13</v>
      </c>
      <c r="E1979" s="4" t="s">
        <v>6</v>
      </c>
      <c r="F1979" s="4" t="s">
        <v>30</v>
      </c>
      <c r="G1979" s="4" t="s">
        <v>30</v>
      </c>
      <c r="H1979" s="4" t="s">
        <v>30</v>
      </c>
    </row>
    <row r="1980" spans="1:10">
      <c r="A1980" t="n">
        <v>18436</v>
      </c>
      <c r="B1980" s="51" t="n">
        <v>48</v>
      </c>
      <c r="C1980" s="7" t="n">
        <v>65534</v>
      </c>
      <c r="D1980" s="7" t="n">
        <v>0</v>
      </c>
      <c r="E1980" s="7" t="s">
        <v>184</v>
      </c>
      <c r="F1980" s="7" t="n">
        <v>-1</v>
      </c>
      <c r="G1980" s="7" t="n">
        <v>1</v>
      </c>
      <c r="H1980" s="7" t="n">
        <v>1.40129846432482e-45</v>
      </c>
    </row>
    <row r="1981" spans="1:10">
      <c r="A1981" t="s">
        <v>4</v>
      </c>
      <c r="B1981" s="4" t="s">
        <v>5</v>
      </c>
      <c r="C1981" s="4" t="s">
        <v>10</v>
      </c>
      <c r="D1981" s="4" t="s">
        <v>10</v>
      </c>
      <c r="E1981" s="4" t="s">
        <v>30</v>
      </c>
      <c r="F1981" s="4" t="s">
        <v>30</v>
      </c>
      <c r="G1981" s="4" t="s">
        <v>30</v>
      </c>
      <c r="H1981" s="4" t="s">
        <v>30</v>
      </c>
      <c r="I1981" s="4" t="s">
        <v>13</v>
      </c>
      <c r="J1981" s="4" t="s">
        <v>10</v>
      </c>
    </row>
    <row r="1982" spans="1:10">
      <c r="A1982" t="n">
        <v>18465</v>
      </c>
      <c r="B1982" s="60" t="n">
        <v>55</v>
      </c>
      <c r="C1982" s="7" t="n">
        <v>65534</v>
      </c>
      <c r="D1982" s="7" t="n">
        <v>65533</v>
      </c>
      <c r="E1982" s="7" t="n">
        <v>0.829999983310699</v>
      </c>
      <c r="F1982" s="7" t="n">
        <v>0</v>
      </c>
      <c r="G1982" s="7" t="n">
        <v>5.94999980926514</v>
      </c>
      <c r="H1982" s="7" t="n">
        <v>3.29999995231628</v>
      </c>
      <c r="I1982" s="7" t="n">
        <v>0</v>
      </c>
      <c r="J1982" s="7" t="n">
        <v>0</v>
      </c>
    </row>
    <row r="1983" spans="1:10">
      <c r="A1983" t="s">
        <v>4</v>
      </c>
      <c r="B1983" s="4" t="s">
        <v>5</v>
      </c>
      <c r="C1983" s="4" t="s">
        <v>10</v>
      </c>
      <c r="D1983" s="4" t="s">
        <v>13</v>
      </c>
    </row>
    <row r="1984" spans="1:10">
      <c r="A1984" t="n">
        <v>18489</v>
      </c>
      <c r="B1984" s="48" t="n">
        <v>56</v>
      </c>
      <c r="C1984" s="7" t="n">
        <v>65534</v>
      </c>
      <c r="D1984" s="7" t="n">
        <v>0</v>
      </c>
    </row>
    <row r="1985" spans="1:10">
      <c r="A1985" t="s">
        <v>4</v>
      </c>
      <c r="B1985" s="4" t="s">
        <v>5</v>
      </c>
      <c r="C1985" s="4" t="s">
        <v>10</v>
      </c>
      <c r="D1985" s="4" t="s">
        <v>13</v>
      </c>
      <c r="E1985" s="4" t="s">
        <v>6</v>
      </c>
      <c r="F1985" s="4" t="s">
        <v>30</v>
      </c>
      <c r="G1985" s="4" t="s">
        <v>30</v>
      </c>
      <c r="H1985" s="4" t="s">
        <v>30</v>
      </c>
    </row>
    <row r="1986" spans="1:10">
      <c r="A1986" t="n">
        <v>18493</v>
      </c>
      <c r="B1986" s="51" t="n">
        <v>48</v>
      </c>
      <c r="C1986" s="7" t="n">
        <v>65534</v>
      </c>
      <c r="D1986" s="7" t="n">
        <v>0</v>
      </c>
      <c r="E1986" s="7" t="s">
        <v>180</v>
      </c>
      <c r="F1986" s="7" t="n">
        <v>-1</v>
      </c>
      <c r="G1986" s="7" t="n">
        <v>1</v>
      </c>
      <c r="H1986" s="7" t="n">
        <v>0</v>
      </c>
    </row>
    <row r="1987" spans="1:10">
      <c r="A1987" t="s">
        <v>4</v>
      </c>
      <c r="B1987" s="4" t="s">
        <v>5</v>
      </c>
    </row>
    <row r="1988" spans="1:10">
      <c r="A1988" t="n">
        <v>18522</v>
      </c>
      <c r="B1988" s="5" t="n">
        <v>1</v>
      </c>
    </row>
    <row r="1989" spans="1:10" s="3" customFormat="1" customHeight="0">
      <c r="A1989" s="3" t="s">
        <v>2</v>
      </c>
      <c r="B1989" s="3" t="s">
        <v>207</v>
      </c>
    </row>
    <row r="1990" spans="1:10">
      <c r="A1990" t="s">
        <v>4</v>
      </c>
      <c r="B1990" s="4" t="s">
        <v>5</v>
      </c>
      <c r="C1990" s="4" t="s">
        <v>10</v>
      </c>
      <c r="D1990" s="4" t="s">
        <v>13</v>
      </c>
      <c r="E1990" s="4" t="s">
        <v>6</v>
      </c>
      <c r="F1990" s="4" t="s">
        <v>30</v>
      </c>
      <c r="G1990" s="4" t="s">
        <v>30</v>
      </c>
      <c r="H1990" s="4" t="s">
        <v>30</v>
      </c>
    </row>
    <row r="1991" spans="1:10">
      <c r="A1991" t="n">
        <v>18524</v>
      </c>
      <c r="B1991" s="51" t="n">
        <v>48</v>
      </c>
      <c r="C1991" s="7" t="n">
        <v>65534</v>
      </c>
      <c r="D1991" s="7" t="n">
        <v>0</v>
      </c>
      <c r="E1991" s="7" t="s">
        <v>184</v>
      </c>
      <c r="F1991" s="7" t="n">
        <v>-1</v>
      </c>
      <c r="G1991" s="7" t="n">
        <v>1</v>
      </c>
      <c r="H1991" s="7" t="n">
        <v>1.40129846432482e-45</v>
      </c>
    </row>
    <row r="1992" spans="1:10">
      <c r="A1992" t="s">
        <v>4</v>
      </c>
      <c r="B1992" s="4" t="s">
        <v>5</v>
      </c>
      <c r="C1992" s="4" t="s">
        <v>10</v>
      </c>
      <c r="D1992" s="4" t="s">
        <v>10</v>
      </c>
      <c r="E1992" s="4" t="s">
        <v>30</v>
      </c>
      <c r="F1992" s="4" t="s">
        <v>30</v>
      </c>
      <c r="G1992" s="4" t="s">
        <v>30</v>
      </c>
      <c r="H1992" s="4" t="s">
        <v>30</v>
      </c>
      <c r="I1992" s="4" t="s">
        <v>13</v>
      </c>
      <c r="J1992" s="4" t="s">
        <v>10</v>
      </c>
    </row>
    <row r="1993" spans="1:10">
      <c r="A1993" t="n">
        <v>18553</v>
      </c>
      <c r="B1993" s="60" t="n">
        <v>55</v>
      </c>
      <c r="C1993" s="7" t="n">
        <v>65534</v>
      </c>
      <c r="D1993" s="7" t="n">
        <v>65533</v>
      </c>
      <c r="E1993" s="7" t="n">
        <v>0.319999992847443</v>
      </c>
      <c r="F1993" s="7" t="n">
        <v>0</v>
      </c>
      <c r="G1993" s="7" t="n">
        <v>7.32999992370605</v>
      </c>
      <c r="H1993" s="7" t="n">
        <v>3.29999995231628</v>
      </c>
      <c r="I1993" s="7" t="n">
        <v>0</v>
      </c>
      <c r="J1993" s="7" t="n">
        <v>0</v>
      </c>
    </row>
    <row r="1994" spans="1:10">
      <c r="A1994" t="s">
        <v>4</v>
      </c>
      <c r="B1994" s="4" t="s">
        <v>5</v>
      </c>
      <c r="C1994" s="4" t="s">
        <v>10</v>
      </c>
      <c r="D1994" s="4" t="s">
        <v>13</v>
      </c>
    </row>
    <row r="1995" spans="1:10">
      <c r="A1995" t="n">
        <v>18577</v>
      </c>
      <c r="B1995" s="48" t="n">
        <v>56</v>
      </c>
      <c r="C1995" s="7" t="n">
        <v>65534</v>
      </c>
      <c r="D1995" s="7" t="n">
        <v>0</v>
      </c>
    </row>
    <row r="1996" spans="1:10">
      <c r="A1996" t="s">
        <v>4</v>
      </c>
      <c r="B1996" s="4" t="s">
        <v>5</v>
      </c>
      <c r="C1996" s="4" t="s">
        <v>10</v>
      </c>
      <c r="D1996" s="4" t="s">
        <v>13</v>
      </c>
      <c r="E1996" s="4" t="s">
        <v>6</v>
      </c>
      <c r="F1996" s="4" t="s">
        <v>30</v>
      </c>
      <c r="G1996" s="4" t="s">
        <v>30</v>
      </c>
      <c r="H1996" s="4" t="s">
        <v>30</v>
      </c>
    </row>
    <row r="1997" spans="1:10">
      <c r="A1997" t="n">
        <v>18581</v>
      </c>
      <c r="B1997" s="51" t="n">
        <v>48</v>
      </c>
      <c r="C1997" s="7" t="n">
        <v>65534</v>
      </c>
      <c r="D1997" s="7" t="n">
        <v>0</v>
      </c>
      <c r="E1997" s="7" t="s">
        <v>180</v>
      </c>
      <c r="F1997" s="7" t="n">
        <v>-1</v>
      </c>
      <c r="G1997" s="7" t="n">
        <v>1</v>
      </c>
      <c r="H1997" s="7" t="n">
        <v>0</v>
      </c>
    </row>
    <row r="1998" spans="1:10">
      <c r="A1998" t="s">
        <v>4</v>
      </c>
      <c r="B1998" s="4" t="s">
        <v>5</v>
      </c>
    </row>
    <row r="1999" spans="1:10">
      <c r="A1999" t="n">
        <v>18610</v>
      </c>
      <c r="B1999" s="5" t="n">
        <v>1</v>
      </c>
    </row>
    <row r="2000" spans="1:10" s="3" customFormat="1" customHeight="0">
      <c r="A2000" s="3" t="s">
        <v>2</v>
      </c>
      <c r="B2000" s="3" t="s">
        <v>208</v>
      </c>
    </row>
    <row r="2001" spans="1:10">
      <c r="A2001" t="s">
        <v>4</v>
      </c>
      <c r="B2001" s="4" t="s">
        <v>5</v>
      </c>
      <c r="C2001" s="4" t="s">
        <v>10</v>
      </c>
      <c r="D2001" s="4" t="s">
        <v>10</v>
      </c>
      <c r="E2001" s="4" t="s">
        <v>30</v>
      </c>
      <c r="F2001" s="4" t="s">
        <v>30</v>
      </c>
      <c r="G2001" s="4" t="s">
        <v>30</v>
      </c>
      <c r="H2001" s="4" t="s">
        <v>30</v>
      </c>
      <c r="I2001" s="4" t="s">
        <v>13</v>
      </c>
      <c r="J2001" s="4" t="s">
        <v>10</v>
      </c>
    </row>
    <row r="2002" spans="1:10">
      <c r="A2002" t="n">
        <v>18612</v>
      </c>
      <c r="B2002" s="60" t="n">
        <v>55</v>
      </c>
      <c r="C2002" s="7" t="n">
        <v>65534</v>
      </c>
      <c r="D2002" s="7" t="n">
        <v>65533</v>
      </c>
      <c r="E2002" s="7" t="n">
        <v>-0.970000028610229</v>
      </c>
      <c r="F2002" s="7" t="n">
        <v>0</v>
      </c>
      <c r="G2002" s="7" t="n">
        <v>9.64999961853027</v>
      </c>
      <c r="H2002" s="7" t="n">
        <v>3.29999995231628</v>
      </c>
      <c r="I2002" s="7" t="n">
        <v>2</v>
      </c>
      <c r="J2002" s="7" t="n">
        <v>0</v>
      </c>
    </row>
    <row r="2003" spans="1:10">
      <c r="A2003" t="s">
        <v>4</v>
      </c>
      <c r="B2003" s="4" t="s">
        <v>5</v>
      </c>
      <c r="C2003" s="4" t="s">
        <v>10</v>
      </c>
      <c r="D2003" s="4" t="s">
        <v>13</v>
      </c>
    </row>
    <row r="2004" spans="1:10">
      <c r="A2004" t="n">
        <v>18636</v>
      </c>
      <c r="B2004" s="48" t="n">
        <v>56</v>
      </c>
      <c r="C2004" s="7" t="n">
        <v>65534</v>
      </c>
      <c r="D2004" s="7" t="n">
        <v>0</v>
      </c>
    </row>
    <row r="2005" spans="1:10">
      <c r="A2005" t="s">
        <v>4</v>
      </c>
      <c r="B2005" s="4" t="s">
        <v>5</v>
      </c>
    </row>
    <row r="2006" spans="1:10">
      <c r="A2006" t="n">
        <v>18640</v>
      </c>
      <c r="B2006" s="5" t="n">
        <v>1</v>
      </c>
    </row>
    <row r="2007" spans="1:10" s="3" customFormat="1" customHeight="0">
      <c r="A2007" s="3" t="s">
        <v>2</v>
      </c>
      <c r="B2007" s="3" t="s">
        <v>209</v>
      </c>
    </row>
    <row r="2008" spans="1:10">
      <c r="A2008" t="s">
        <v>4</v>
      </c>
      <c r="B2008" s="4" t="s">
        <v>5</v>
      </c>
      <c r="C2008" s="4" t="s">
        <v>13</v>
      </c>
      <c r="D2008" s="4" t="s">
        <v>13</v>
      </c>
      <c r="E2008" s="4" t="s">
        <v>13</v>
      </c>
      <c r="F2008" s="4" t="s">
        <v>13</v>
      </c>
    </row>
    <row r="2009" spans="1:10">
      <c r="A2009" t="n">
        <v>18644</v>
      </c>
      <c r="B2009" s="20" t="n">
        <v>14</v>
      </c>
      <c r="C2009" s="7" t="n">
        <v>2</v>
      </c>
      <c r="D2009" s="7" t="n">
        <v>0</v>
      </c>
      <c r="E2009" s="7" t="n">
        <v>0</v>
      </c>
      <c r="F2009" s="7" t="n">
        <v>0</v>
      </c>
    </row>
    <row r="2010" spans="1:10">
      <c r="A2010" t="s">
        <v>4</v>
      </c>
      <c r="B2010" s="4" t="s">
        <v>5</v>
      </c>
      <c r="C2010" s="4" t="s">
        <v>13</v>
      </c>
      <c r="D2010" s="39" t="s">
        <v>100</v>
      </c>
      <c r="E2010" s="4" t="s">
        <v>5</v>
      </c>
      <c r="F2010" s="4" t="s">
        <v>13</v>
      </c>
      <c r="G2010" s="4" t="s">
        <v>10</v>
      </c>
      <c r="H2010" s="39" t="s">
        <v>101</v>
      </c>
      <c r="I2010" s="4" t="s">
        <v>13</v>
      </c>
      <c r="J2010" s="4" t="s">
        <v>9</v>
      </c>
      <c r="K2010" s="4" t="s">
        <v>13</v>
      </c>
      <c r="L2010" s="4" t="s">
        <v>13</v>
      </c>
      <c r="M2010" s="39" t="s">
        <v>100</v>
      </c>
      <c r="N2010" s="4" t="s">
        <v>5</v>
      </c>
      <c r="O2010" s="4" t="s">
        <v>13</v>
      </c>
      <c r="P2010" s="4" t="s">
        <v>10</v>
      </c>
      <c r="Q2010" s="39" t="s">
        <v>101</v>
      </c>
      <c r="R2010" s="4" t="s">
        <v>13</v>
      </c>
      <c r="S2010" s="4" t="s">
        <v>9</v>
      </c>
      <c r="T2010" s="4" t="s">
        <v>13</v>
      </c>
      <c r="U2010" s="4" t="s">
        <v>13</v>
      </c>
      <c r="V2010" s="4" t="s">
        <v>13</v>
      </c>
      <c r="W2010" s="4" t="s">
        <v>46</v>
      </c>
    </row>
    <row r="2011" spans="1:10">
      <c r="A2011" t="n">
        <v>18649</v>
      </c>
      <c r="B2011" s="13" t="n">
        <v>5</v>
      </c>
      <c r="C2011" s="7" t="n">
        <v>28</v>
      </c>
      <c r="D2011" s="39" t="s">
        <v>3</v>
      </c>
      <c r="E2011" s="9" t="n">
        <v>162</v>
      </c>
      <c r="F2011" s="7" t="n">
        <v>3</v>
      </c>
      <c r="G2011" s="7" t="n">
        <v>4176</v>
      </c>
      <c r="H2011" s="39" t="s">
        <v>3</v>
      </c>
      <c r="I2011" s="7" t="n">
        <v>0</v>
      </c>
      <c r="J2011" s="7" t="n">
        <v>1</v>
      </c>
      <c r="K2011" s="7" t="n">
        <v>2</v>
      </c>
      <c r="L2011" s="7" t="n">
        <v>28</v>
      </c>
      <c r="M2011" s="39" t="s">
        <v>3</v>
      </c>
      <c r="N2011" s="9" t="n">
        <v>162</v>
      </c>
      <c r="O2011" s="7" t="n">
        <v>3</v>
      </c>
      <c r="P2011" s="7" t="n">
        <v>4176</v>
      </c>
      <c r="Q2011" s="39" t="s">
        <v>3</v>
      </c>
      <c r="R2011" s="7" t="n">
        <v>0</v>
      </c>
      <c r="S2011" s="7" t="n">
        <v>2</v>
      </c>
      <c r="T2011" s="7" t="n">
        <v>2</v>
      </c>
      <c r="U2011" s="7" t="n">
        <v>11</v>
      </c>
      <c r="V2011" s="7" t="n">
        <v>1</v>
      </c>
      <c r="W2011" s="14" t="n">
        <f t="normal" ca="1">A2015</f>
        <v>0</v>
      </c>
    </row>
    <row r="2012" spans="1:10">
      <c r="A2012" t="s">
        <v>4</v>
      </c>
      <c r="B2012" s="4" t="s">
        <v>5</v>
      </c>
      <c r="C2012" s="4" t="s">
        <v>13</v>
      </c>
      <c r="D2012" s="4" t="s">
        <v>10</v>
      </c>
      <c r="E2012" s="4" t="s">
        <v>30</v>
      </c>
    </row>
    <row r="2013" spans="1:10">
      <c r="A2013" t="n">
        <v>18678</v>
      </c>
      <c r="B2013" s="35" t="n">
        <v>58</v>
      </c>
      <c r="C2013" s="7" t="n">
        <v>0</v>
      </c>
      <c r="D2013" s="7" t="n">
        <v>0</v>
      </c>
      <c r="E2013" s="7" t="n">
        <v>1</v>
      </c>
    </row>
    <row r="2014" spans="1:10">
      <c r="A2014" t="s">
        <v>4</v>
      </c>
      <c r="B2014" s="4" t="s">
        <v>5</v>
      </c>
      <c r="C2014" s="4" t="s">
        <v>13</v>
      </c>
      <c r="D2014" s="39" t="s">
        <v>100</v>
      </c>
      <c r="E2014" s="4" t="s">
        <v>5</v>
      </c>
      <c r="F2014" s="4" t="s">
        <v>13</v>
      </c>
      <c r="G2014" s="4" t="s">
        <v>10</v>
      </c>
      <c r="H2014" s="39" t="s">
        <v>101</v>
      </c>
      <c r="I2014" s="4" t="s">
        <v>13</v>
      </c>
      <c r="J2014" s="4" t="s">
        <v>9</v>
      </c>
      <c r="K2014" s="4" t="s">
        <v>13</v>
      </c>
      <c r="L2014" s="4" t="s">
        <v>13</v>
      </c>
      <c r="M2014" s="39" t="s">
        <v>100</v>
      </c>
      <c r="N2014" s="4" t="s">
        <v>5</v>
      </c>
      <c r="O2014" s="4" t="s">
        <v>13</v>
      </c>
      <c r="P2014" s="4" t="s">
        <v>10</v>
      </c>
      <c r="Q2014" s="39" t="s">
        <v>101</v>
      </c>
      <c r="R2014" s="4" t="s">
        <v>13</v>
      </c>
      <c r="S2014" s="4" t="s">
        <v>9</v>
      </c>
      <c r="T2014" s="4" t="s">
        <v>13</v>
      </c>
      <c r="U2014" s="4" t="s">
        <v>13</v>
      </c>
      <c r="V2014" s="4" t="s">
        <v>13</v>
      </c>
      <c r="W2014" s="4" t="s">
        <v>46</v>
      </c>
    </row>
    <row r="2015" spans="1:10">
      <c r="A2015" t="n">
        <v>18686</v>
      </c>
      <c r="B2015" s="13" t="n">
        <v>5</v>
      </c>
      <c r="C2015" s="7" t="n">
        <v>28</v>
      </c>
      <c r="D2015" s="39" t="s">
        <v>3</v>
      </c>
      <c r="E2015" s="9" t="n">
        <v>162</v>
      </c>
      <c r="F2015" s="7" t="n">
        <v>3</v>
      </c>
      <c r="G2015" s="7" t="n">
        <v>4176</v>
      </c>
      <c r="H2015" s="39" t="s">
        <v>3</v>
      </c>
      <c r="I2015" s="7" t="n">
        <v>0</v>
      </c>
      <c r="J2015" s="7" t="n">
        <v>1</v>
      </c>
      <c r="K2015" s="7" t="n">
        <v>3</v>
      </c>
      <c r="L2015" s="7" t="n">
        <v>28</v>
      </c>
      <c r="M2015" s="39" t="s">
        <v>3</v>
      </c>
      <c r="N2015" s="9" t="n">
        <v>162</v>
      </c>
      <c r="O2015" s="7" t="n">
        <v>3</v>
      </c>
      <c r="P2015" s="7" t="n">
        <v>4176</v>
      </c>
      <c r="Q2015" s="39" t="s">
        <v>3</v>
      </c>
      <c r="R2015" s="7" t="n">
        <v>0</v>
      </c>
      <c r="S2015" s="7" t="n">
        <v>2</v>
      </c>
      <c r="T2015" s="7" t="n">
        <v>3</v>
      </c>
      <c r="U2015" s="7" t="n">
        <v>9</v>
      </c>
      <c r="V2015" s="7" t="n">
        <v>1</v>
      </c>
      <c r="W2015" s="14" t="n">
        <f t="normal" ca="1">A2025</f>
        <v>0</v>
      </c>
    </row>
    <row r="2016" spans="1:10">
      <c r="A2016" t="s">
        <v>4</v>
      </c>
      <c r="B2016" s="4" t="s">
        <v>5</v>
      </c>
      <c r="C2016" s="4" t="s">
        <v>13</v>
      </c>
      <c r="D2016" s="39" t="s">
        <v>100</v>
      </c>
      <c r="E2016" s="4" t="s">
        <v>5</v>
      </c>
      <c r="F2016" s="4" t="s">
        <v>10</v>
      </c>
      <c r="G2016" s="4" t="s">
        <v>13</v>
      </c>
      <c r="H2016" s="4" t="s">
        <v>13</v>
      </c>
      <c r="I2016" s="4" t="s">
        <v>6</v>
      </c>
      <c r="J2016" s="39" t="s">
        <v>101</v>
      </c>
      <c r="K2016" s="4" t="s">
        <v>13</v>
      </c>
      <c r="L2016" s="4" t="s">
        <v>13</v>
      </c>
      <c r="M2016" s="39" t="s">
        <v>100</v>
      </c>
      <c r="N2016" s="4" t="s">
        <v>5</v>
      </c>
      <c r="O2016" s="4" t="s">
        <v>13</v>
      </c>
      <c r="P2016" s="39" t="s">
        <v>101</v>
      </c>
      <c r="Q2016" s="4" t="s">
        <v>13</v>
      </c>
      <c r="R2016" s="4" t="s">
        <v>9</v>
      </c>
      <c r="S2016" s="4" t="s">
        <v>13</v>
      </c>
      <c r="T2016" s="4" t="s">
        <v>13</v>
      </c>
      <c r="U2016" s="4" t="s">
        <v>13</v>
      </c>
      <c r="V2016" s="39" t="s">
        <v>100</v>
      </c>
      <c r="W2016" s="4" t="s">
        <v>5</v>
      </c>
      <c r="X2016" s="4" t="s">
        <v>13</v>
      </c>
      <c r="Y2016" s="39" t="s">
        <v>101</v>
      </c>
      <c r="Z2016" s="4" t="s">
        <v>13</v>
      </c>
      <c r="AA2016" s="4" t="s">
        <v>9</v>
      </c>
      <c r="AB2016" s="4" t="s">
        <v>13</v>
      </c>
      <c r="AC2016" s="4" t="s">
        <v>13</v>
      </c>
      <c r="AD2016" s="4" t="s">
        <v>13</v>
      </c>
      <c r="AE2016" s="4" t="s">
        <v>46</v>
      </c>
    </row>
    <row r="2017" spans="1:31">
      <c r="A2017" t="n">
        <v>18715</v>
      </c>
      <c r="B2017" s="13" t="n">
        <v>5</v>
      </c>
      <c r="C2017" s="7" t="n">
        <v>28</v>
      </c>
      <c r="D2017" s="39" t="s">
        <v>3</v>
      </c>
      <c r="E2017" s="53" t="n">
        <v>47</v>
      </c>
      <c r="F2017" s="7" t="n">
        <v>61456</v>
      </c>
      <c r="G2017" s="7" t="n">
        <v>2</v>
      </c>
      <c r="H2017" s="7" t="n">
        <v>0</v>
      </c>
      <c r="I2017" s="7" t="s">
        <v>169</v>
      </c>
      <c r="J2017" s="39" t="s">
        <v>3</v>
      </c>
      <c r="K2017" s="7" t="n">
        <v>8</v>
      </c>
      <c r="L2017" s="7" t="n">
        <v>28</v>
      </c>
      <c r="M2017" s="39" t="s">
        <v>3</v>
      </c>
      <c r="N2017" s="11" t="n">
        <v>74</v>
      </c>
      <c r="O2017" s="7" t="n">
        <v>65</v>
      </c>
      <c r="P2017" s="39" t="s">
        <v>3</v>
      </c>
      <c r="Q2017" s="7" t="n">
        <v>0</v>
      </c>
      <c r="R2017" s="7" t="n">
        <v>1</v>
      </c>
      <c r="S2017" s="7" t="n">
        <v>3</v>
      </c>
      <c r="T2017" s="7" t="n">
        <v>9</v>
      </c>
      <c r="U2017" s="7" t="n">
        <v>28</v>
      </c>
      <c r="V2017" s="39" t="s">
        <v>3</v>
      </c>
      <c r="W2017" s="11" t="n">
        <v>74</v>
      </c>
      <c r="X2017" s="7" t="n">
        <v>65</v>
      </c>
      <c r="Y2017" s="39" t="s">
        <v>3</v>
      </c>
      <c r="Z2017" s="7" t="n">
        <v>0</v>
      </c>
      <c r="AA2017" s="7" t="n">
        <v>2</v>
      </c>
      <c r="AB2017" s="7" t="n">
        <v>3</v>
      </c>
      <c r="AC2017" s="7" t="n">
        <v>9</v>
      </c>
      <c r="AD2017" s="7" t="n">
        <v>1</v>
      </c>
      <c r="AE2017" s="14" t="n">
        <f t="normal" ca="1">A2021</f>
        <v>0</v>
      </c>
    </row>
    <row r="2018" spans="1:31">
      <c r="A2018" t="s">
        <v>4</v>
      </c>
      <c r="B2018" s="4" t="s">
        <v>5</v>
      </c>
      <c r="C2018" s="4" t="s">
        <v>10</v>
      </c>
      <c r="D2018" s="4" t="s">
        <v>13</v>
      </c>
      <c r="E2018" s="4" t="s">
        <v>13</v>
      </c>
      <c r="F2018" s="4" t="s">
        <v>6</v>
      </c>
    </row>
    <row r="2019" spans="1:31">
      <c r="A2019" t="n">
        <v>18763</v>
      </c>
      <c r="B2019" s="53" t="n">
        <v>47</v>
      </c>
      <c r="C2019" s="7" t="n">
        <v>61456</v>
      </c>
      <c r="D2019" s="7" t="n">
        <v>0</v>
      </c>
      <c r="E2019" s="7" t="n">
        <v>0</v>
      </c>
      <c r="F2019" s="7" t="s">
        <v>170</v>
      </c>
    </row>
    <row r="2020" spans="1:31">
      <c r="A2020" t="s">
        <v>4</v>
      </c>
      <c r="B2020" s="4" t="s">
        <v>5</v>
      </c>
      <c r="C2020" s="4" t="s">
        <v>13</v>
      </c>
      <c r="D2020" s="4" t="s">
        <v>10</v>
      </c>
      <c r="E2020" s="4" t="s">
        <v>30</v>
      </c>
    </row>
    <row r="2021" spans="1:31">
      <c r="A2021" t="n">
        <v>18776</v>
      </c>
      <c r="B2021" s="35" t="n">
        <v>58</v>
      </c>
      <c r="C2021" s="7" t="n">
        <v>0</v>
      </c>
      <c r="D2021" s="7" t="n">
        <v>300</v>
      </c>
      <c r="E2021" s="7" t="n">
        <v>1</v>
      </c>
    </row>
    <row r="2022" spans="1:31">
      <c r="A2022" t="s">
        <v>4</v>
      </c>
      <c r="B2022" s="4" t="s">
        <v>5</v>
      </c>
      <c r="C2022" s="4" t="s">
        <v>13</v>
      </c>
      <c r="D2022" s="4" t="s">
        <v>10</v>
      </c>
    </row>
    <row r="2023" spans="1:31">
      <c r="A2023" t="n">
        <v>18784</v>
      </c>
      <c r="B2023" s="35" t="n">
        <v>58</v>
      </c>
      <c r="C2023" s="7" t="n">
        <v>255</v>
      </c>
      <c r="D2023" s="7" t="n">
        <v>0</v>
      </c>
    </row>
    <row r="2024" spans="1:31">
      <c r="A2024" t="s">
        <v>4</v>
      </c>
      <c r="B2024" s="4" t="s">
        <v>5</v>
      </c>
      <c r="C2024" s="4" t="s">
        <v>13</v>
      </c>
      <c r="D2024" s="4" t="s">
        <v>13</v>
      </c>
      <c r="E2024" s="4" t="s">
        <v>13</v>
      </c>
      <c r="F2024" s="4" t="s">
        <v>13</v>
      </c>
    </row>
    <row r="2025" spans="1:31">
      <c r="A2025" t="n">
        <v>18788</v>
      </c>
      <c r="B2025" s="20" t="n">
        <v>14</v>
      </c>
      <c r="C2025" s="7" t="n">
        <v>0</v>
      </c>
      <c r="D2025" s="7" t="n">
        <v>0</v>
      </c>
      <c r="E2025" s="7" t="n">
        <v>0</v>
      </c>
      <c r="F2025" s="7" t="n">
        <v>64</v>
      </c>
    </row>
    <row r="2026" spans="1:31">
      <c r="A2026" t="s">
        <v>4</v>
      </c>
      <c r="B2026" s="4" t="s">
        <v>5</v>
      </c>
      <c r="C2026" s="4" t="s">
        <v>13</v>
      </c>
      <c r="D2026" s="4" t="s">
        <v>10</v>
      </c>
    </row>
    <row r="2027" spans="1:31">
      <c r="A2027" t="n">
        <v>18793</v>
      </c>
      <c r="B2027" s="23" t="n">
        <v>22</v>
      </c>
      <c r="C2027" s="7" t="n">
        <v>0</v>
      </c>
      <c r="D2027" s="7" t="n">
        <v>4176</v>
      </c>
    </row>
    <row r="2028" spans="1:31">
      <c r="A2028" t="s">
        <v>4</v>
      </c>
      <c r="B2028" s="4" t="s">
        <v>5</v>
      </c>
      <c r="C2028" s="4" t="s">
        <v>13</v>
      </c>
      <c r="D2028" s="4" t="s">
        <v>10</v>
      </c>
    </row>
    <row r="2029" spans="1:31">
      <c r="A2029" t="n">
        <v>18797</v>
      </c>
      <c r="B2029" s="35" t="n">
        <v>58</v>
      </c>
      <c r="C2029" s="7" t="n">
        <v>5</v>
      </c>
      <c r="D2029" s="7" t="n">
        <v>300</v>
      </c>
    </row>
    <row r="2030" spans="1:31">
      <c r="A2030" t="s">
        <v>4</v>
      </c>
      <c r="B2030" s="4" t="s">
        <v>5</v>
      </c>
      <c r="C2030" s="4" t="s">
        <v>30</v>
      </c>
      <c r="D2030" s="4" t="s">
        <v>10</v>
      </c>
    </row>
    <row r="2031" spans="1:31">
      <c r="A2031" t="n">
        <v>18801</v>
      </c>
      <c r="B2031" s="42" t="n">
        <v>103</v>
      </c>
      <c r="C2031" s="7" t="n">
        <v>0</v>
      </c>
      <c r="D2031" s="7" t="n">
        <v>300</v>
      </c>
    </row>
    <row r="2032" spans="1:31">
      <c r="A2032" t="s">
        <v>4</v>
      </c>
      <c r="B2032" s="4" t="s">
        <v>5</v>
      </c>
      <c r="C2032" s="4" t="s">
        <v>13</v>
      </c>
    </row>
    <row r="2033" spans="1:31">
      <c r="A2033" t="n">
        <v>18808</v>
      </c>
      <c r="B2033" s="40" t="n">
        <v>64</v>
      </c>
      <c r="C2033" s="7" t="n">
        <v>7</v>
      </c>
    </row>
    <row r="2034" spans="1:31">
      <c r="A2034" t="s">
        <v>4</v>
      </c>
      <c r="B2034" s="4" t="s">
        <v>5</v>
      </c>
      <c r="C2034" s="4" t="s">
        <v>13</v>
      </c>
      <c r="D2034" s="4" t="s">
        <v>10</v>
      </c>
    </row>
    <row r="2035" spans="1:31">
      <c r="A2035" t="n">
        <v>18810</v>
      </c>
      <c r="B2035" s="54" t="n">
        <v>72</v>
      </c>
      <c r="C2035" s="7" t="n">
        <v>5</v>
      </c>
      <c r="D2035" s="7" t="n">
        <v>0</v>
      </c>
    </row>
    <row r="2036" spans="1:31">
      <c r="A2036" t="s">
        <v>4</v>
      </c>
      <c r="B2036" s="4" t="s">
        <v>5</v>
      </c>
      <c r="C2036" s="4" t="s">
        <v>13</v>
      </c>
      <c r="D2036" s="39" t="s">
        <v>100</v>
      </c>
      <c r="E2036" s="4" t="s">
        <v>5</v>
      </c>
      <c r="F2036" s="4" t="s">
        <v>13</v>
      </c>
      <c r="G2036" s="4" t="s">
        <v>10</v>
      </c>
      <c r="H2036" s="39" t="s">
        <v>101</v>
      </c>
      <c r="I2036" s="4" t="s">
        <v>13</v>
      </c>
      <c r="J2036" s="4" t="s">
        <v>9</v>
      </c>
      <c r="K2036" s="4" t="s">
        <v>13</v>
      </c>
      <c r="L2036" s="4" t="s">
        <v>13</v>
      </c>
      <c r="M2036" s="4" t="s">
        <v>46</v>
      </c>
    </row>
    <row r="2037" spans="1:31">
      <c r="A2037" t="n">
        <v>18814</v>
      </c>
      <c r="B2037" s="13" t="n">
        <v>5</v>
      </c>
      <c r="C2037" s="7" t="n">
        <v>28</v>
      </c>
      <c r="D2037" s="39" t="s">
        <v>3</v>
      </c>
      <c r="E2037" s="9" t="n">
        <v>162</v>
      </c>
      <c r="F2037" s="7" t="n">
        <v>4</v>
      </c>
      <c r="G2037" s="7" t="n">
        <v>4176</v>
      </c>
      <c r="H2037" s="39" t="s">
        <v>3</v>
      </c>
      <c r="I2037" s="7" t="n">
        <v>0</v>
      </c>
      <c r="J2037" s="7" t="n">
        <v>1</v>
      </c>
      <c r="K2037" s="7" t="n">
        <v>2</v>
      </c>
      <c r="L2037" s="7" t="n">
        <v>1</v>
      </c>
      <c r="M2037" s="14" t="n">
        <f t="normal" ca="1">A2043</f>
        <v>0</v>
      </c>
    </row>
    <row r="2038" spans="1:31">
      <c r="A2038" t="s">
        <v>4</v>
      </c>
      <c r="B2038" s="4" t="s">
        <v>5</v>
      </c>
      <c r="C2038" s="4" t="s">
        <v>13</v>
      </c>
      <c r="D2038" s="4" t="s">
        <v>6</v>
      </c>
    </row>
    <row r="2039" spans="1:31">
      <c r="A2039" t="n">
        <v>18831</v>
      </c>
      <c r="B2039" s="8" t="n">
        <v>2</v>
      </c>
      <c r="C2039" s="7" t="n">
        <v>10</v>
      </c>
      <c r="D2039" s="7" t="s">
        <v>171</v>
      </c>
    </row>
    <row r="2040" spans="1:31">
      <c r="A2040" t="s">
        <v>4</v>
      </c>
      <c r="B2040" s="4" t="s">
        <v>5</v>
      </c>
      <c r="C2040" s="4" t="s">
        <v>10</v>
      </c>
    </row>
    <row r="2041" spans="1:31">
      <c r="A2041" t="n">
        <v>18848</v>
      </c>
      <c r="B2041" s="25" t="n">
        <v>16</v>
      </c>
      <c r="C2041" s="7" t="n">
        <v>0</v>
      </c>
    </row>
    <row r="2042" spans="1:31">
      <c r="A2042" t="s">
        <v>4</v>
      </c>
      <c r="B2042" s="4" t="s">
        <v>5</v>
      </c>
      <c r="C2042" s="4" t="s">
        <v>10</v>
      </c>
      <c r="D2042" s="4" t="s">
        <v>6</v>
      </c>
      <c r="E2042" s="4" t="s">
        <v>6</v>
      </c>
      <c r="F2042" s="4" t="s">
        <v>6</v>
      </c>
      <c r="G2042" s="4" t="s">
        <v>13</v>
      </c>
      <c r="H2042" s="4" t="s">
        <v>9</v>
      </c>
      <c r="I2042" s="4" t="s">
        <v>30</v>
      </c>
      <c r="J2042" s="4" t="s">
        <v>30</v>
      </c>
      <c r="K2042" s="4" t="s">
        <v>30</v>
      </c>
      <c r="L2042" s="4" t="s">
        <v>30</v>
      </c>
      <c r="M2042" s="4" t="s">
        <v>30</v>
      </c>
      <c r="N2042" s="4" t="s">
        <v>30</v>
      </c>
      <c r="O2042" s="4" t="s">
        <v>30</v>
      </c>
      <c r="P2042" s="4" t="s">
        <v>6</v>
      </c>
      <c r="Q2042" s="4" t="s">
        <v>6</v>
      </c>
      <c r="R2042" s="4" t="s">
        <v>9</v>
      </c>
      <c r="S2042" s="4" t="s">
        <v>13</v>
      </c>
      <c r="T2042" s="4" t="s">
        <v>9</v>
      </c>
      <c r="U2042" s="4" t="s">
        <v>9</v>
      </c>
      <c r="V2042" s="4" t="s">
        <v>10</v>
      </c>
    </row>
    <row r="2043" spans="1:31">
      <c r="A2043" t="n">
        <v>18851</v>
      </c>
      <c r="B2043" s="15" t="n">
        <v>19</v>
      </c>
      <c r="C2043" s="7" t="n">
        <v>7032</v>
      </c>
      <c r="D2043" s="7" t="s">
        <v>172</v>
      </c>
      <c r="E2043" s="7" t="s">
        <v>173</v>
      </c>
      <c r="F2043" s="7" t="s">
        <v>12</v>
      </c>
      <c r="G2043" s="7" t="n">
        <v>0</v>
      </c>
      <c r="H2043" s="7" t="n">
        <v>1</v>
      </c>
      <c r="I2043" s="7" t="n">
        <v>0</v>
      </c>
      <c r="J2043" s="7" t="n">
        <v>0</v>
      </c>
      <c r="K2043" s="7" t="n">
        <v>0</v>
      </c>
      <c r="L2043" s="7" t="n">
        <v>0</v>
      </c>
      <c r="M2043" s="7" t="n">
        <v>1</v>
      </c>
      <c r="N2043" s="7" t="n">
        <v>1.60000002384186</v>
      </c>
      <c r="O2043" s="7" t="n">
        <v>0.0900000035762787</v>
      </c>
      <c r="P2043" s="7" t="s">
        <v>12</v>
      </c>
      <c r="Q2043" s="7" t="s">
        <v>12</v>
      </c>
      <c r="R2043" s="7" t="n">
        <v>-1</v>
      </c>
      <c r="S2043" s="7" t="n">
        <v>0</v>
      </c>
      <c r="T2043" s="7" t="n">
        <v>0</v>
      </c>
      <c r="U2043" s="7" t="n">
        <v>0</v>
      </c>
      <c r="V2043" s="7" t="n">
        <v>0</v>
      </c>
    </row>
    <row r="2044" spans="1:31">
      <c r="A2044" t="s">
        <v>4</v>
      </c>
      <c r="B2044" s="4" t="s">
        <v>5</v>
      </c>
      <c r="C2044" s="4" t="s">
        <v>10</v>
      </c>
      <c r="D2044" s="4" t="s">
        <v>6</v>
      </c>
      <c r="E2044" s="4" t="s">
        <v>6</v>
      </c>
      <c r="F2044" s="4" t="s">
        <v>6</v>
      </c>
      <c r="G2044" s="4" t="s">
        <v>13</v>
      </c>
      <c r="H2044" s="4" t="s">
        <v>9</v>
      </c>
      <c r="I2044" s="4" t="s">
        <v>30</v>
      </c>
      <c r="J2044" s="4" t="s">
        <v>30</v>
      </c>
      <c r="K2044" s="4" t="s">
        <v>30</v>
      </c>
      <c r="L2044" s="4" t="s">
        <v>30</v>
      </c>
      <c r="M2044" s="4" t="s">
        <v>30</v>
      </c>
      <c r="N2044" s="4" t="s">
        <v>30</v>
      </c>
      <c r="O2044" s="4" t="s">
        <v>30</v>
      </c>
      <c r="P2044" s="4" t="s">
        <v>6</v>
      </c>
      <c r="Q2044" s="4" t="s">
        <v>6</v>
      </c>
      <c r="R2044" s="4" t="s">
        <v>9</v>
      </c>
      <c r="S2044" s="4" t="s">
        <v>13</v>
      </c>
      <c r="T2044" s="4" t="s">
        <v>9</v>
      </c>
      <c r="U2044" s="4" t="s">
        <v>9</v>
      </c>
      <c r="V2044" s="4" t="s">
        <v>10</v>
      </c>
    </row>
    <row r="2045" spans="1:31">
      <c r="A2045" t="n">
        <v>18921</v>
      </c>
      <c r="B2045" s="15" t="n">
        <v>19</v>
      </c>
      <c r="C2045" s="7" t="n">
        <v>7504</v>
      </c>
      <c r="D2045" s="7" t="s">
        <v>174</v>
      </c>
      <c r="E2045" s="7" t="s">
        <v>175</v>
      </c>
      <c r="F2045" s="7" t="s">
        <v>12</v>
      </c>
      <c r="G2045" s="7" t="n">
        <v>0</v>
      </c>
      <c r="H2045" s="7" t="n">
        <v>1</v>
      </c>
      <c r="I2045" s="7" t="n">
        <v>0</v>
      </c>
      <c r="J2045" s="7" t="n">
        <v>0</v>
      </c>
      <c r="K2045" s="7" t="n">
        <v>0</v>
      </c>
      <c r="L2045" s="7" t="n">
        <v>0</v>
      </c>
      <c r="M2045" s="7" t="n">
        <v>1</v>
      </c>
      <c r="N2045" s="7" t="n">
        <v>1.60000002384186</v>
      </c>
      <c r="O2045" s="7" t="n">
        <v>0.0900000035762787</v>
      </c>
      <c r="P2045" s="7" t="s">
        <v>12</v>
      </c>
      <c r="Q2045" s="7" t="s">
        <v>12</v>
      </c>
      <c r="R2045" s="7" t="n">
        <v>-1</v>
      </c>
      <c r="S2045" s="7" t="n">
        <v>0</v>
      </c>
      <c r="T2045" s="7" t="n">
        <v>0</v>
      </c>
      <c r="U2045" s="7" t="n">
        <v>0</v>
      </c>
      <c r="V2045" s="7" t="n">
        <v>0</v>
      </c>
    </row>
    <row r="2046" spans="1:31">
      <c r="A2046" t="s">
        <v>4</v>
      </c>
      <c r="B2046" s="4" t="s">
        <v>5</v>
      </c>
      <c r="C2046" s="4" t="s">
        <v>10</v>
      </c>
      <c r="D2046" s="4" t="s">
        <v>6</v>
      </c>
      <c r="E2046" s="4" t="s">
        <v>6</v>
      </c>
      <c r="F2046" s="4" t="s">
        <v>6</v>
      </c>
      <c r="G2046" s="4" t="s">
        <v>13</v>
      </c>
      <c r="H2046" s="4" t="s">
        <v>9</v>
      </c>
      <c r="I2046" s="4" t="s">
        <v>30</v>
      </c>
      <c r="J2046" s="4" t="s">
        <v>30</v>
      </c>
      <c r="K2046" s="4" t="s">
        <v>30</v>
      </c>
      <c r="L2046" s="4" t="s">
        <v>30</v>
      </c>
      <c r="M2046" s="4" t="s">
        <v>30</v>
      </c>
      <c r="N2046" s="4" t="s">
        <v>30</v>
      </c>
      <c r="O2046" s="4" t="s">
        <v>30</v>
      </c>
      <c r="P2046" s="4" t="s">
        <v>6</v>
      </c>
      <c r="Q2046" s="4" t="s">
        <v>6</v>
      </c>
      <c r="R2046" s="4" t="s">
        <v>9</v>
      </c>
      <c r="S2046" s="4" t="s">
        <v>13</v>
      </c>
      <c r="T2046" s="4" t="s">
        <v>9</v>
      </c>
      <c r="U2046" s="4" t="s">
        <v>9</v>
      </c>
      <c r="V2046" s="4" t="s">
        <v>10</v>
      </c>
    </row>
    <row r="2047" spans="1:31">
      <c r="A2047" t="n">
        <v>19012</v>
      </c>
      <c r="B2047" s="15" t="n">
        <v>19</v>
      </c>
      <c r="C2047" s="7" t="n">
        <v>7505</v>
      </c>
      <c r="D2047" s="7" t="s">
        <v>176</v>
      </c>
      <c r="E2047" s="7" t="s">
        <v>175</v>
      </c>
      <c r="F2047" s="7" t="s">
        <v>12</v>
      </c>
      <c r="G2047" s="7" t="n">
        <v>0</v>
      </c>
      <c r="H2047" s="7" t="n">
        <v>1</v>
      </c>
      <c r="I2047" s="7" t="n">
        <v>0</v>
      </c>
      <c r="J2047" s="7" t="n">
        <v>0</v>
      </c>
      <c r="K2047" s="7" t="n">
        <v>0</v>
      </c>
      <c r="L2047" s="7" t="n">
        <v>0</v>
      </c>
      <c r="M2047" s="7" t="n">
        <v>1</v>
      </c>
      <c r="N2047" s="7" t="n">
        <v>1.60000002384186</v>
      </c>
      <c r="O2047" s="7" t="n">
        <v>0.0900000035762787</v>
      </c>
      <c r="P2047" s="7" t="s">
        <v>12</v>
      </c>
      <c r="Q2047" s="7" t="s">
        <v>12</v>
      </c>
      <c r="R2047" s="7" t="n">
        <v>-1</v>
      </c>
      <c r="S2047" s="7" t="n">
        <v>0</v>
      </c>
      <c r="T2047" s="7" t="n">
        <v>0</v>
      </c>
      <c r="U2047" s="7" t="n">
        <v>0</v>
      </c>
      <c r="V2047" s="7" t="n">
        <v>0</v>
      </c>
    </row>
    <row r="2048" spans="1:31">
      <c r="A2048" t="s">
        <v>4</v>
      </c>
      <c r="B2048" s="4" t="s">
        <v>5</v>
      </c>
      <c r="C2048" s="4" t="s">
        <v>10</v>
      </c>
      <c r="D2048" s="4" t="s">
        <v>6</v>
      </c>
      <c r="E2048" s="4" t="s">
        <v>6</v>
      </c>
      <c r="F2048" s="4" t="s">
        <v>6</v>
      </c>
      <c r="G2048" s="4" t="s">
        <v>13</v>
      </c>
      <c r="H2048" s="4" t="s">
        <v>9</v>
      </c>
      <c r="I2048" s="4" t="s">
        <v>30</v>
      </c>
      <c r="J2048" s="4" t="s">
        <v>30</v>
      </c>
      <c r="K2048" s="4" t="s">
        <v>30</v>
      </c>
      <c r="L2048" s="4" t="s">
        <v>30</v>
      </c>
      <c r="M2048" s="4" t="s">
        <v>30</v>
      </c>
      <c r="N2048" s="4" t="s">
        <v>30</v>
      </c>
      <c r="O2048" s="4" t="s">
        <v>30</v>
      </c>
      <c r="P2048" s="4" t="s">
        <v>6</v>
      </c>
      <c r="Q2048" s="4" t="s">
        <v>6</v>
      </c>
      <c r="R2048" s="4" t="s">
        <v>9</v>
      </c>
      <c r="S2048" s="4" t="s">
        <v>13</v>
      </c>
      <c r="T2048" s="4" t="s">
        <v>9</v>
      </c>
      <c r="U2048" s="4" t="s">
        <v>9</v>
      </c>
      <c r="V2048" s="4" t="s">
        <v>10</v>
      </c>
    </row>
    <row r="2049" spans="1:22">
      <c r="A2049" t="n">
        <v>19103</v>
      </c>
      <c r="B2049" s="15" t="n">
        <v>19</v>
      </c>
      <c r="C2049" s="7" t="n">
        <v>7506</v>
      </c>
      <c r="D2049" s="7" t="s">
        <v>174</v>
      </c>
      <c r="E2049" s="7" t="s">
        <v>175</v>
      </c>
      <c r="F2049" s="7" t="s">
        <v>12</v>
      </c>
      <c r="G2049" s="7" t="n">
        <v>0</v>
      </c>
      <c r="H2049" s="7" t="n">
        <v>1</v>
      </c>
      <c r="I2049" s="7" t="n">
        <v>0</v>
      </c>
      <c r="J2049" s="7" t="n">
        <v>0</v>
      </c>
      <c r="K2049" s="7" t="n">
        <v>0</v>
      </c>
      <c r="L2049" s="7" t="n">
        <v>0</v>
      </c>
      <c r="M2049" s="7" t="n">
        <v>1</v>
      </c>
      <c r="N2049" s="7" t="n">
        <v>1.60000002384186</v>
      </c>
      <c r="O2049" s="7" t="n">
        <v>0.0900000035762787</v>
      </c>
      <c r="P2049" s="7" t="s">
        <v>12</v>
      </c>
      <c r="Q2049" s="7" t="s">
        <v>12</v>
      </c>
      <c r="R2049" s="7" t="n">
        <v>-1</v>
      </c>
      <c r="S2049" s="7" t="n">
        <v>0</v>
      </c>
      <c r="T2049" s="7" t="n">
        <v>0</v>
      </c>
      <c r="U2049" s="7" t="n">
        <v>0</v>
      </c>
      <c r="V2049" s="7" t="n">
        <v>0</v>
      </c>
    </row>
    <row r="2050" spans="1:22">
      <c r="A2050" t="s">
        <v>4</v>
      </c>
      <c r="B2050" s="4" t="s">
        <v>5</v>
      </c>
      <c r="C2050" s="4" t="s">
        <v>10</v>
      </c>
      <c r="D2050" s="4" t="s">
        <v>13</v>
      </c>
      <c r="E2050" s="4" t="s">
        <v>13</v>
      </c>
      <c r="F2050" s="4" t="s">
        <v>6</v>
      </c>
    </row>
    <row r="2051" spans="1:22">
      <c r="A2051" t="n">
        <v>19194</v>
      </c>
      <c r="B2051" s="55" t="n">
        <v>20</v>
      </c>
      <c r="C2051" s="7" t="n">
        <v>0</v>
      </c>
      <c r="D2051" s="7" t="n">
        <v>3</v>
      </c>
      <c r="E2051" s="7" t="n">
        <v>10</v>
      </c>
      <c r="F2051" s="7" t="s">
        <v>177</v>
      </c>
    </row>
    <row r="2052" spans="1:22">
      <c r="A2052" t="s">
        <v>4</v>
      </c>
      <c r="B2052" s="4" t="s">
        <v>5</v>
      </c>
      <c r="C2052" s="4" t="s">
        <v>10</v>
      </c>
    </row>
    <row r="2053" spans="1:22">
      <c r="A2053" t="n">
        <v>19212</v>
      </c>
      <c r="B2053" s="25" t="n">
        <v>16</v>
      </c>
      <c r="C2053" s="7" t="n">
        <v>0</v>
      </c>
    </row>
    <row r="2054" spans="1:22">
      <c r="A2054" t="s">
        <v>4</v>
      </c>
      <c r="B2054" s="4" t="s">
        <v>5</v>
      </c>
      <c r="C2054" s="4" t="s">
        <v>10</v>
      </c>
      <c r="D2054" s="4" t="s">
        <v>13</v>
      </c>
      <c r="E2054" s="4" t="s">
        <v>13</v>
      </c>
      <c r="F2054" s="4" t="s">
        <v>6</v>
      </c>
    </row>
    <row r="2055" spans="1:22">
      <c r="A2055" t="n">
        <v>19215</v>
      </c>
      <c r="B2055" s="55" t="n">
        <v>20</v>
      </c>
      <c r="C2055" s="7" t="n">
        <v>61489</v>
      </c>
      <c r="D2055" s="7" t="n">
        <v>3</v>
      </c>
      <c r="E2055" s="7" t="n">
        <v>10</v>
      </c>
      <c r="F2055" s="7" t="s">
        <v>177</v>
      </c>
    </row>
    <row r="2056" spans="1:22">
      <c r="A2056" t="s">
        <v>4</v>
      </c>
      <c r="B2056" s="4" t="s">
        <v>5</v>
      </c>
      <c r="C2056" s="4" t="s">
        <v>10</v>
      </c>
    </row>
    <row r="2057" spans="1:22">
      <c r="A2057" t="n">
        <v>19233</v>
      </c>
      <c r="B2057" s="25" t="n">
        <v>16</v>
      </c>
      <c r="C2057" s="7" t="n">
        <v>0</v>
      </c>
    </row>
    <row r="2058" spans="1:22">
      <c r="A2058" t="s">
        <v>4</v>
      </c>
      <c r="B2058" s="4" t="s">
        <v>5</v>
      </c>
      <c r="C2058" s="4" t="s">
        <v>10</v>
      </c>
      <c r="D2058" s="4" t="s">
        <v>13</v>
      </c>
      <c r="E2058" s="4" t="s">
        <v>13</v>
      </c>
      <c r="F2058" s="4" t="s">
        <v>6</v>
      </c>
    </row>
    <row r="2059" spans="1:22">
      <c r="A2059" t="n">
        <v>19236</v>
      </c>
      <c r="B2059" s="55" t="n">
        <v>20</v>
      </c>
      <c r="C2059" s="7" t="n">
        <v>61490</v>
      </c>
      <c r="D2059" s="7" t="n">
        <v>3</v>
      </c>
      <c r="E2059" s="7" t="n">
        <v>10</v>
      </c>
      <c r="F2059" s="7" t="s">
        <v>177</v>
      </c>
    </row>
    <row r="2060" spans="1:22">
      <c r="A2060" t="s">
        <v>4</v>
      </c>
      <c r="B2060" s="4" t="s">
        <v>5</v>
      </c>
      <c r="C2060" s="4" t="s">
        <v>10</v>
      </c>
    </row>
    <row r="2061" spans="1:22">
      <c r="A2061" t="n">
        <v>19254</v>
      </c>
      <c r="B2061" s="25" t="n">
        <v>16</v>
      </c>
      <c r="C2061" s="7" t="n">
        <v>0</v>
      </c>
    </row>
    <row r="2062" spans="1:22">
      <c r="A2062" t="s">
        <v>4</v>
      </c>
      <c r="B2062" s="4" t="s">
        <v>5</v>
      </c>
      <c r="C2062" s="4" t="s">
        <v>10</v>
      </c>
      <c r="D2062" s="4" t="s">
        <v>13</v>
      </c>
      <c r="E2062" s="4" t="s">
        <v>13</v>
      </c>
      <c r="F2062" s="4" t="s">
        <v>6</v>
      </c>
    </row>
    <row r="2063" spans="1:22">
      <c r="A2063" t="n">
        <v>19257</v>
      </c>
      <c r="B2063" s="55" t="n">
        <v>20</v>
      </c>
      <c r="C2063" s="7" t="n">
        <v>61488</v>
      </c>
      <c r="D2063" s="7" t="n">
        <v>3</v>
      </c>
      <c r="E2063" s="7" t="n">
        <v>10</v>
      </c>
      <c r="F2063" s="7" t="s">
        <v>177</v>
      </c>
    </row>
    <row r="2064" spans="1:22">
      <c r="A2064" t="s">
        <v>4</v>
      </c>
      <c r="B2064" s="4" t="s">
        <v>5</v>
      </c>
      <c r="C2064" s="4" t="s">
        <v>10</v>
      </c>
    </row>
    <row r="2065" spans="1:22">
      <c r="A2065" t="n">
        <v>19275</v>
      </c>
      <c r="B2065" s="25" t="n">
        <v>16</v>
      </c>
      <c r="C2065" s="7" t="n">
        <v>0</v>
      </c>
    </row>
    <row r="2066" spans="1:22">
      <c r="A2066" t="s">
        <v>4</v>
      </c>
      <c r="B2066" s="4" t="s">
        <v>5</v>
      </c>
      <c r="C2066" s="4" t="s">
        <v>10</v>
      </c>
      <c r="D2066" s="4" t="s">
        <v>13</v>
      </c>
      <c r="E2066" s="4" t="s">
        <v>13</v>
      </c>
      <c r="F2066" s="4" t="s">
        <v>6</v>
      </c>
    </row>
    <row r="2067" spans="1:22">
      <c r="A2067" t="n">
        <v>19278</v>
      </c>
      <c r="B2067" s="55" t="n">
        <v>20</v>
      </c>
      <c r="C2067" s="7" t="n">
        <v>7032</v>
      </c>
      <c r="D2067" s="7" t="n">
        <v>3</v>
      </c>
      <c r="E2067" s="7" t="n">
        <v>10</v>
      </c>
      <c r="F2067" s="7" t="s">
        <v>177</v>
      </c>
    </row>
    <row r="2068" spans="1:22">
      <c r="A2068" t="s">
        <v>4</v>
      </c>
      <c r="B2068" s="4" t="s">
        <v>5</v>
      </c>
      <c r="C2068" s="4" t="s">
        <v>10</v>
      </c>
    </row>
    <row r="2069" spans="1:22">
      <c r="A2069" t="n">
        <v>19296</v>
      </c>
      <c r="B2069" s="25" t="n">
        <v>16</v>
      </c>
      <c r="C2069" s="7" t="n">
        <v>0</v>
      </c>
    </row>
    <row r="2070" spans="1:22">
      <c r="A2070" t="s">
        <v>4</v>
      </c>
      <c r="B2070" s="4" t="s">
        <v>5</v>
      </c>
      <c r="C2070" s="4" t="s">
        <v>10</v>
      </c>
      <c r="D2070" s="4" t="s">
        <v>13</v>
      </c>
      <c r="E2070" s="4" t="s">
        <v>13</v>
      </c>
      <c r="F2070" s="4" t="s">
        <v>6</v>
      </c>
    </row>
    <row r="2071" spans="1:22">
      <c r="A2071" t="n">
        <v>19299</v>
      </c>
      <c r="B2071" s="55" t="n">
        <v>20</v>
      </c>
      <c r="C2071" s="7" t="n">
        <v>8</v>
      </c>
      <c r="D2071" s="7" t="n">
        <v>3</v>
      </c>
      <c r="E2071" s="7" t="n">
        <v>10</v>
      </c>
      <c r="F2071" s="7" t="s">
        <v>177</v>
      </c>
    </row>
    <row r="2072" spans="1:22">
      <c r="A2072" t="s">
        <v>4</v>
      </c>
      <c r="B2072" s="4" t="s">
        <v>5</v>
      </c>
      <c r="C2072" s="4" t="s">
        <v>10</v>
      </c>
    </row>
    <row r="2073" spans="1:22">
      <c r="A2073" t="n">
        <v>19317</v>
      </c>
      <c r="B2073" s="25" t="n">
        <v>16</v>
      </c>
      <c r="C2073" s="7" t="n">
        <v>0</v>
      </c>
    </row>
    <row r="2074" spans="1:22">
      <c r="A2074" t="s">
        <v>4</v>
      </c>
      <c r="B2074" s="4" t="s">
        <v>5</v>
      </c>
      <c r="C2074" s="4" t="s">
        <v>10</v>
      </c>
      <c r="D2074" s="4" t="s">
        <v>13</v>
      </c>
      <c r="E2074" s="4" t="s">
        <v>13</v>
      </c>
      <c r="F2074" s="4" t="s">
        <v>6</v>
      </c>
    </row>
    <row r="2075" spans="1:22">
      <c r="A2075" t="n">
        <v>19320</v>
      </c>
      <c r="B2075" s="55" t="n">
        <v>20</v>
      </c>
      <c r="C2075" s="7" t="n">
        <v>1</v>
      </c>
      <c r="D2075" s="7" t="n">
        <v>3</v>
      </c>
      <c r="E2075" s="7" t="n">
        <v>10</v>
      </c>
      <c r="F2075" s="7" t="s">
        <v>177</v>
      </c>
    </row>
    <row r="2076" spans="1:22">
      <c r="A2076" t="s">
        <v>4</v>
      </c>
      <c r="B2076" s="4" t="s">
        <v>5</v>
      </c>
      <c r="C2076" s="4" t="s">
        <v>10</v>
      </c>
    </row>
    <row r="2077" spans="1:22">
      <c r="A2077" t="n">
        <v>19338</v>
      </c>
      <c r="B2077" s="25" t="n">
        <v>16</v>
      </c>
      <c r="C2077" s="7" t="n">
        <v>0</v>
      </c>
    </row>
    <row r="2078" spans="1:22">
      <c r="A2078" t="s">
        <v>4</v>
      </c>
      <c r="B2078" s="4" t="s">
        <v>5</v>
      </c>
      <c r="C2078" s="4" t="s">
        <v>10</v>
      </c>
      <c r="D2078" s="4" t="s">
        <v>13</v>
      </c>
      <c r="E2078" s="4" t="s">
        <v>13</v>
      </c>
      <c r="F2078" s="4" t="s">
        <v>6</v>
      </c>
    </row>
    <row r="2079" spans="1:22">
      <c r="A2079" t="n">
        <v>19341</v>
      </c>
      <c r="B2079" s="55" t="n">
        <v>20</v>
      </c>
      <c r="C2079" s="7" t="n">
        <v>9</v>
      </c>
      <c r="D2079" s="7" t="n">
        <v>3</v>
      </c>
      <c r="E2079" s="7" t="n">
        <v>10</v>
      </c>
      <c r="F2079" s="7" t="s">
        <v>177</v>
      </c>
    </row>
    <row r="2080" spans="1:22">
      <c r="A2080" t="s">
        <v>4</v>
      </c>
      <c r="B2080" s="4" t="s">
        <v>5</v>
      </c>
      <c r="C2080" s="4" t="s">
        <v>10</v>
      </c>
    </row>
    <row r="2081" spans="1:6">
      <c r="A2081" t="n">
        <v>19359</v>
      </c>
      <c r="B2081" s="25" t="n">
        <v>16</v>
      </c>
      <c r="C2081" s="7" t="n">
        <v>0</v>
      </c>
    </row>
    <row r="2082" spans="1:6">
      <c r="A2082" t="s">
        <v>4</v>
      </c>
      <c r="B2082" s="4" t="s">
        <v>5</v>
      </c>
      <c r="C2082" s="4" t="s">
        <v>10</v>
      </c>
      <c r="D2082" s="4" t="s">
        <v>13</v>
      </c>
      <c r="E2082" s="4" t="s">
        <v>13</v>
      </c>
      <c r="F2082" s="4" t="s">
        <v>6</v>
      </c>
    </row>
    <row r="2083" spans="1:6">
      <c r="A2083" t="n">
        <v>19362</v>
      </c>
      <c r="B2083" s="55" t="n">
        <v>20</v>
      </c>
      <c r="C2083" s="7" t="n">
        <v>7504</v>
      </c>
      <c r="D2083" s="7" t="n">
        <v>3</v>
      </c>
      <c r="E2083" s="7" t="n">
        <v>10</v>
      </c>
      <c r="F2083" s="7" t="s">
        <v>177</v>
      </c>
    </row>
    <row r="2084" spans="1:6">
      <c r="A2084" t="s">
        <v>4</v>
      </c>
      <c r="B2084" s="4" t="s">
        <v>5</v>
      </c>
      <c r="C2084" s="4" t="s">
        <v>10</v>
      </c>
    </row>
    <row r="2085" spans="1:6">
      <c r="A2085" t="n">
        <v>19380</v>
      </c>
      <c r="B2085" s="25" t="n">
        <v>16</v>
      </c>
      <c r="C2085" s="7" t="n">
        <v>0</v>
      </c>
    </row>
    <row r="2086" spans="1:6">
      <c r="A2086" t="s">
        <v>4</v>
      </c>
      <c r="B2086" s="4" t="s">
        <v>5</v>
      </c>
      <c r="C2086" s="4" t="s">
        <v>10</v>
      </c>
      <c r="D2086" s="4" t="s">
        <v>13</v>
      </c>
      <c r="E2086" s="4" t="s">
        <v>13</v>
      </c>
      <c r="F2086" s="4" t="s">
        <v>6</v>
      </c>
    </row>
    <row r="2087" spans="1:6">
      <c r="A2087" t="n">
        <v>19383</v>
      </c>
      <c r="B2087" s="55" t="n">
        <v>20</v>
      </c>
      <c r="C2087" s="7" t="n">
        <v>7505</v>
      </c>
      <c r="D2087" s="7" t="n">
        <v>3</v>
      </c>
      <c r="E2087" s="7" t="n">
        <v>10</v>
      </c>
      <c r="F2087" s="7" t="s">
        <v>177</v>
      </c>
    </row>
    <row r="2088" spans="1:6">
      <c r="A2088" t="s">
        <v>4</v>
      </c>
      <c r="B2088" s="4" t="s">
        <v>5</v>
      </c>
      <c r="C2088" s="4" t="s">
        <v>10</v>
      </c>
    </row>
    <row r="2089" spans="1:6">
      <c r="A2089" t="n">
        <v>19401</v>
      </c>
      <c r="B2089" s="25" t="n">
        <v>16</v>
      </c>
      <c r="C2089" s="7" t="n">
        <v>0</v>
      </c>
    </row>
    <row r="2090" spans="1:6">
      <c r="A2090" t="s">
        <v>4</v>
      </c>
      <c r="B2090" s="4" t="s">
        <v>5</v>
      </c>
      <c r="C2090" s="4" t="s">
        <v>10</v>
      </c>
      <c r="D2090" s="4" t="s">
        <v>13</v>
      </c>
      <c r="E2090" s="4" t="s">
        <v>13</v>
      </c>
      <c r="F2090" s="4" t="s">
        <v>6</v>
      </c>
    </row>
    <row r="2091" spans="1:6">
      <c r="A2091" t="n">
        <v>19404</v>
      </c>
      <c r="B2091" s="55" t="n">
        <v>20</v>
      </c>
      <c r="C2091" s="7" t="n">
        <v>7506</v>
      </c>
      <c r="D2091" s="7" t="n">
        <v>3</v>
      </c>
      <c r="E2091" s="7" t="n">
        <v>10</v>
      </c>
      <c r="F2091" s="7" t="s">
        <v>177</v>
      </c>
    </row>
    <row r="2092" spans="1:6">
      <c r="A2092" t="s">
        <v>4</v>
      </c>
      <c r="B2092" s="4" t="s">
        <v>5</v>
      </c>
      <c r="C2092" s="4" t="s">
        <v>10</v>
      </c>
    </row>
    <row r="2093" spans="1:6">
      <c r="A2093" t="n">
        <v>19422</v>
      </c>
      <c r="B2093" s="25" t="n">
        <v>16</v>
      </c>
      <c r="C2093" s="7" t="n">
        <v>0</v>
      </c>
    </row>
    <row r="2094" spans="1:6">
      <c r="A2094" t="s">
        <v>4</v>
      </c>
      <c r="B2094" s="4" t="s">
        <v>5</v>
      </c>
      <c r="C2094" s="4" t="s">
        <v>10</v>
      </c>
    </row>
    <row r="2095" spans="1:6">
      <c r="A2095" t="n">
        <v>19425</v>
      </c>
      <c r="B2095" s="61" t="n">
        <v>13</v>
      </c>
      <c r="C2095" s="7" t="n">
        <v>6465</v>
      </c>
    </row>
    <row r="2096" spans="1:6">
      <c r="A2096" t="s">
        <v>4</v>
      </c>
      <c r="B2096" s="4" t="s">
        <v>5</v>
      </c>
      <c r="C2096" s="4" t="s">
        <v>10</v>
      </c>
      <c r="D2096" s="4" t="s">
        <v>30</v>
      </c>
      <c r="E2096" s="4" t="s">
        <v>30</v>
      </c>
      <c r="F2096" s="4" t="s">
        <v>30</v>
      </c>
      <c r="G2096" s="4" t="s">
        <v>30</v>
      </c>
    </row>
    <row r="2097" spans="1:7">
      <c r="A2097" t="n">
        <v>19428</v>
      </c>
      <c r="B2097" s="46" t="n">
        <v>46</v>
      </c>
      <c r="C2097" s="7" t="n">
        <v>7504</v>
      </c>
      <c r="D2097" s="7" t="n">
        <v>0.0299999993294477</v>
      </c>
      <c r="E2097" s="7" t="n">
        <v>0</v>
      </c>
      <c r="F2097" s="7" t="n">
        <v>-2.42000007629395</v>
      </c>
      <c r="G2097" s="7" t="n">
        <v>357.100006103516</v>
      </c>
    </row>
    <row r="2098" spans="1:7">
      <c r="A2098" t="s">
        <v>4</v>
      </c>
      <c r="B2098" s="4" t="s">
        <v>5</v>
      </c>
      <c r="C2098" s="4" t="s">
        <v>10</v>
      </c>
      <c r="D2098" s="4" t="s">
        <v>30</v>
      </c>
      <c r="E2098" s="4" t="s">
        <v>30</v>
      </c>
      <c r="F2098" s="4" t="s">
        <v>30</v>
      </c>
      <c r="G2098" s="4" t="s">
        <v>30</v>
      </c>
    </row>
    <row r="2099" spans="1:7">
      <c r="A2099" t="n">
        <v>19447</v>
      </c>
      <c r="B2099" s="46" t="n">
        <v>46</v>
      </c>
      <c r="C2099" s="7" t="n">
        <v>7505</v>
      </c>
      <c r="D2099" s="7" t="n">
        <v>-1.51999998092651</v>
      </c>
      <c r="E2099" s="7" t="n">
        <v>0</v>
      </c>
      <c r="F2099" s="7" t="n">
        <v>-1.96000003814697</v>
      </c>
      <c r="G2099" s="7" t="n">
        <v>22.5</v>
      </c>
    </row>
    <row r="2100" spans="1:7">
      <c r="A2100" t="s">
        <v>4</v>
      </c>
      <c r="B2100" s="4" t="s">
        <v>5</v>
      </c>
      <c r="C2100" s="4" t="s">
        <v>10</v>
      </c>
      <c r="D2100" s="4" t="s">
        <v>30</v>
      </c>
      <c r="E2100" s="4" t="s">
        <v>30</v>
      </c>
      <c r="F2100" s="4" t="s">
        <v>30</v>
      </c>
      <c r="G2100" s="4" t="s">
        <v>30</v>
      </c>
    </row>
    <row r="2101" spans="1:7">
      <c r="A2101" t="n">
        <v>19466</v>
      </c>
      <c r="B2101" s="46" t="n">
        <v>46</v>
      </c>
      <c r="C2101" s="7" t="n">
        <v>7506</v>
      </c>
      <c r="D2101" s="7" t="n">
        <v>1.69000005722046</v>
      </c>
      <c r="E2101" s="7" t="n">
        <v>0</v>
      </c>
      <c r="F2101" s="7" t="n">
        <v>-2.54999995231628</v>
      </c>
      <c r="G2101" s="7" t="n">
        <v>-9.10000038146973</v>
      </c>
    </row>
    <row r="2102" spans="1:7">
      <c r="A2102" t="s">
        <v>4</v>
      </c>
      <c r="B2102" s="4" t="s">
        <v>5</v>
      </c>
      <c r="C2102" s="4" t="s">
        <v>10</v>
      </c>
      <c r="D2102" s="4" t="s">
        <v>30</v>
      </c>
      <c r="E2102" s="4" t="s">
        <v>30</v>
      </c>
      <c r="F2102" s="4" t="s">
        <v>30</v>
      </c>
      <c r="G2102" s="4" t="s">
        <v>30</v>
      </c>
    </row>
    <row r="2103" spans="1:7">
      <c r="A2103" t="n">
        <v>19485</v>
      </c>
      <c r="B2103" s="46" t="n">
        <v>46</v>
      </c>
      <c r="C2103" s="7" t="n">
        <v>0</v>
      </c>
      <c r="D2103" s="7" t="n">
        <v>-0.0700000002980232</v>
      </c>
      <c r="E2103" s="7" t="n">
        <v>0</v>
      </c>
      <c r="F2103" s="7" t="n">
        <v>1.12000000476837</v>
      </c>
      <c r="G2103" s="7" t="n">
        <v>179.800003051758</v>
      </c>
    </row>
    <row r="2104" spans="1:7">
      <c r="A2104" t="s">
        <v>4</v>
      </c>
      <c r="B2104" s="4" t="s">
        <v>5</v>
      </c>
      <c r="C2104" s="4" t="s">
        <v>13</v>
      </c>
      <c r="D2104" s="39" t="s">
        <v>100</v>
      </c>
      <c r="E2104" s="4" t="s">
        <v>5</v>
      </c>
      <c r="F2104" s="4" t="s">
        <v>13</v>
      </c>
      <c r="G2104" s="4" t="s">
        <v>10</v>
      </c>
      <c r="H2104" s="39" t="s">
        <v>101</v>
      </c>
      <c r="I2104" s="4" t="s">
        <v>13</v>
      </c>
      <c r="J2104" s="4" t="s">
        <v>46</v>
      </c>
    </row>
    <row r="2105" spans="1:7">
      <c r="A2105" t="n">
        <v>19504</v>
      </c>
      <c r="B2105" s="13" t="n">
        <v>5</v>
      </c>
      <c r="C2105" s="7" t="n">
        <v>28</v>
      </c>
      <c r="D2105" s="39" t="s">
        <v>3</v>
      </c>
      <c r="E2105" s="40" t="n">
        <v>64</v>
      </c>
      <c r="F2105" s="7" t="n">
        <v>5</v>
      </c>
      <c r="G2105" s="7" t="n">
        <v>7</v>
      </c>
      <c r="H2105" s="39" t="s">
        <v>3</v>
      </c>
      <c r="I2105" s="7" t="n">
        <v>1</v>
      </c>
      <c r="J2105" s="14" t="n">
        <f t="normal" ca="1">A2121</f>
        <v>0</v>
      </c>
    </row>
    <row r="2106" spans="1:7">
      <c r="A2106" t="s">
        <v>4</v>
      </c>
      <c r="B2106" s="4" t="s">
        <v>5</v>
      </c>
      <c r="C2106" s="4" t="s">
        <v>10</v>
      </c>
      <c r="D2106" s="4" t="s">
        <v>30</v>
      </c>
      <c r="E2106" s="4" t="s">
        <v>30</v>
      </c>
      <c r="F2106" s="4" t="s">
        <v>30</v>
      </c>
      <c r="G2106" s="4" t="s">
        <v>30</v>
      </c>
    </row>
    <row r="2107" spans="1:7">
      <c r="A2107" t="n">
        <v>19515</v>
      </c>
      <c r="B2107" s="46" t="n">
        <v>46</v>
      </c>
      <c r="C2107" s="7" t="n">
        <v>7</v>
      </c>
      <c r="D2107" s="7" t="n">
        <v>-1.55999994277954</v>
      </c>
      <c r="E2107" s="7" t="n">
        <v>0</v>
      </c>
      <c r="F2107" s="7" t="n">
        <v>1.63999998569489</v>
      </c>
      <c r="G2107" s="7" t="n">
        <v>180</v>
      </c>
    </row>
    <row r="2108" spans="1:7">
      <c r="A2108" t="s">
        <v>4</v>
      </c>
      <c r="B2108" s="4" t="s">
        <v>5</v>
      </c>
      <c r="C2108" s="4" t="s">
        <v>10</v>
      </c>
      <c r="D2108" s="4" t="s">
        <v>30</v>
      </c>
      <c r="E2108" s="4" t="s">
        <v>30</v>
      </c>
      <c r="F2108" s="4" t="s">
        <v>30</v>
      </c>
      <c r="G2108" s="4" t="s">
        <v>30</v>
      </c>
    </row>
    <row r="2109" spans="1:7">
      <c r="A2109" t="n">
        <v>19534</v>
      </c>
      <c r="B2109" s="46" t="n">
        <v>46</v>
      </c>
      <c r="C2109" s="7" t="n">
        <v>9</v>
      </c>
      <c r="D2109" s="7" t="n">
        <v>-0.899999976158142</v>
      </c>
      <c r="E2109" s="7" t="n">
        <v>0</v>
      </c>
      <c r="F2109" s="7" t="n">
        <v>2.94000005722046</v>
      </c>
      <c r="G2109" s="7" t="n">
        <v>180</v>
      </c>
    </row>
    <row r="2110" spans="1:7">
      <c r="A2110" t="s">
        <v>4</v>
      </c>
      <c r="B2110" s="4" t="s">
        <v>5</v>
      </c>
      <c r="C2110" s="4" t="s">
        <v>13</v>
      </c>
      <c r="D2110" s="39" t="s">
        <v>100</v>
      </c>
      <c r="E2110" s="4" t="s">
        <v>5</v>
      </c>
      <c r="F2110" s="4" t="s">
        <v>13</v>
      </c>
      <c r="G2110" s="4" t="s">
        <v>10</v>
      </c>
      <c r="H2110" s="39" t="s">
        <v>101</v>
      </c>
      <c r="I2110" s="4" t="s">
        <v>13</v>
      </c>
      <c r="J2110" s="4" t="s">
        <v>46</v>
      </c>
    </row>
    <row r="2111" spans="1:7">
      <c r="A2111" t="n">
        <v>19553</v>
      </c>
      <c r="B2111" s="13" t="n">
        <v>5</v>
      </c>
      <c r="C2111" s="7" t="n">
        <v>28</v>
      </c>
      <c r="D2111" s="39" t="s">
        <v>3</v>
      </c>
      <c r="E2111" s="40" t="n">
        <v>64</v>
      </c>
      <c r="F2111" s="7" t="n">
        <v>5</v>
      </c>
      <c r="G2111" s="7" t="n">
        <v>2</v>
      </c>
      <c r="H2111" s="39" t="s">
        <v>3</v>
      </c>
      <c r="I2111" s="7" t="n">
        <v>1</v>
      </c>
      <c r="J2111" s="14" t="n">
        <f t="normal" ca="1">A2115</f>
        <v>0</v>
      </c>
    </row>
    <row r="2112" spans="1:7">
      <c r="A2112" t="s">
        <v>4</v>
      </c>
      <c r="B2112" s="4" t="s">
        <v>5</v>
      </c>
      <c r="C2112" s="4" t="s">
        <v>10</v>
      </c>
      <c r="D2112" s="4" t="s">
        <v>30</v>
      </c>
      <c r="E2112" s="4" t="s">
        <v>30</v>
      </c>
      <c r="F2112" s="4" t="s">
        <v>30</v>
      </c>
      <c r="G2112" s="4" t="s">
        <v>30</v>
      </c>
    </row>
    <row r="2113" spans="1:10">
      <c r="A2113" t="n">
        <v>19564</v>
      </c>
      <c r="B2113" s="46" t="n">
        <v>46</v>
      </c>
      <c r="C2113" s="7" t="n">
        <v>2</v>
      </c>
      <c r="D2113" s="7" t="n">
        <v>1.87999999523163</v>
      </c>
      <c r="E2113" s="7" t="n">
        <v>0</v>
      </c>
      <c r="F2113" s="7" t="n">
        <v>3.48000001907349</v>
      </c>
      <c r="G2113" s="7" t="n">
        <v>180</v>
      </c>
    </row>
    <row r="2114" spans="1:10">
      <c r="A2114" t="s">
        <v>4</v>
      </c>
      <c r="B2114" s="4" t="s">
        <v>5</v>
      </c>
      <c r="C2114" s="4" t="s">
        <v>13</v>
      </c>
      <c r="D2114" s="39" t="s">
        <v>100</v>
      </c>
      <c r="E2114" s="4" t="s">
        <v>5</v>
      </c>
      <c r="F2114" s="4" t="s">
        <v>13</v>
      </c>
      <c r="G2114" s="4" t="s">
        <v>10</v>
      </c>
      <c r="H2114" s="39" t="s">
        <v>101</v>
      </c>
      <c r="I2114" s="4" t="s">
        <v>13</v>
      </c>
      <c r="J2114" s="4" t="s">
        <v>46</v>
      </c>
    </row>
    <row r="2115" spans="1:10">
      <c r="A2115" t="n">
        <v>19583</v>
      </c>
      <c r="B2115" s="13" t="n">
        <v>5</v>
      </c>
      <c r="C2115" s="7" t="n">
        <v>28</v>
      </c>
      <c r="D2115" s="39" t="s">
        <v>3</v>
      </c>
      <c r="E2115" s="40" t="n">
        <v>64</v>
      </c>
      <c r="F2115" s="7" t="n">
        <v>5</v>
      </c>
      <c r="G2115" s="7" t="n">
        <v>4</v>
      </c>
      <c r="H2115" s="39" t="s">
        <v>3</v>
      </c>
      <c r="I2115" s="7" t="n">
        <v>1</v>
      </c>
      <c r="J2115" s="14" t="n">
        <f t="normal" ca="1">A2119</f>
        <v>0</v>
      </c>
    </row>
    <row r="2116" spans="1:10">
      <c r="A2116" t="s">
        <v>4</v>
      </c>
      <c r="B2116" s="4" t="s">
        <v>5</v>
      </c>
      <c r="C2116" s="4" t="s">
        <v>10</v>
      </c>
      <c r="D2116" s="4" t="s">
        <v>30</v>
      </c>
      <c r="E2116" s="4" t="s">
        <v>30</v>
      </c>
      <c r="F2116" s="4" t="s">
        <v>30</v>
      </c>
      <c r="G2116" s="4" t="s">
        <v>30</v>
      </c>
    </row>
    <row r="2117" spans="1:10">
      <c r="A2117" t="n">
        <v>19594</v>
      </c>
      <c r="B2117" s="46" t="n">
        <v>46</v>
      </c>
      <c r="C2117" s="7" t="n">
        <v>4</v>
      </c>
      <c r="D2117" s="7" t="n">
        <v>1.87999999523163</v>
      </c>
      <c r="E2117" s="7" t="n">
        <v>0</v>
      </c>
      <c r="F2117" s="7" t="n">
        <v>3.48000001907349</v>
      </c>
      <c r="G2117" s="7" t="n">
        <v>180</v>
      </c>
    </row>
    <row r="2118" spans="1:10">
      <c r="A2118" t="s">
        <v>4</v>
      </c>
      <c r="B2118" s="4" t="s">
        <v>5</v>
      </c>
      <c r="C2118" s="4" t="s">
        <v>46</v>
      </c>
    </row>
    <row r="2119" spans="1:10">
      <c r="A2119" t="n">
        <v>19613</v>
      </c>
      <c r="B2119" s="22" t="n">
        <v>3</v>
      </c>
      <c r="C2119" s="14" t="n">
        <f t="normal" ca="1">A2127</f>
        <v>0</v>
      </c>
    </row>
    <row r="2120" spans="1:10">
      <c r="A2120" t="s">
        <v>4</v>
      </c>
      <c r="B2120" s="4" t="s">
        <v>5</v>
      </c>
      <c r="C2120" s="4" t="s">
        <v>10</v>
      </c>
      <c r="D2120" s="4" t="s">
        <v>30</v>
      </c>
      <c r="E2120" s="4" t="s">
        <v>30</v>
      </c>
      <c r="F2120" s="4" t="s">
        <v>30</v>
      </c>
      <c r="G2120" s="4" t="s">
        <v>30</v>
      </c>
    </row>
    <row r="2121" spans="1:10">
      <c r="A2121" t="n">
        <v>19618</v>
      </c>
      <c r="B2121" s="46" t="n">
        <v>46</v>
      </c>
      <c r="C2121" s="7" t="n">
        <v>9</v>
      </c>
      <c r="D2121" s="7" t="n">
        <v>-1.55999994277954</v>
      </c>
      <c r="E2121" s="7" t="n">
        <v>0</v>
      </c>
      <c r="F2121" s="7" t="n">
        <v>1.63999998569489</v>
      </c>
      <c r="G2121" s="7" t="n">
        <v>180</v>
      </c>
    </row>
    <row r="2122" spans="1:10">
      <c r="A2122" t="s">
        <v>4</v>
      </c>
      <c r="B2122" s="4" t="s">
        <v>5</v>
      </c>
      <c r="C2122" s="4" t="s">
        <v>10</v>
      </c>
      <c r="D2122" s="4" t="s">
        <v>30</v>
      </c>
      <c r="E2122" s="4" t="s">
        <v>30</v>
      </c>
      <c r="F2122" s="4" t="s">
        <v>30</v>
      </c>
      <c r="G2122" s="4" t="s">
        <v>30</v>
      </c>
    </row>
    <row r="2123" spans="1:10">
      <c r="A2123" t="n">
        <v>19637</v>
      </c>
      <c r="B2123" s="46" t="n">
        <v>46</v>
      </c>
      <c r="C2123" s="7" t="n">
        <v>61489</v>
      </c>
      <c r="D2123" s="7" t="n">
        <v>-0.899999976158142</v>
      </c>
      <c r="E2123" s="7" t="n">
        <v>0</v>
      </c>
      <c r="F2123" s="7" t="n">
        <v>2.94000005722046</v>
      </c>
      <c r="G2123" s="7" t="n">
        <v>180</v>
      </c>
    </row>
    <row r="2124" spans="1:10">
      <c r="A2124" t="s">
        <v>4</v>
      </c>
      <c r="B2124" s="4" t="s">
        <v>5</v>
      </c>
      <c r="C2124" s="4" t="s">
        <v>10</v>
      </c>
      <c r="D2124" s="4" t="s">
        <v>30</v>
      </c>
      <c r="E2124" s="4" t="s">
        <v>30</v>
      </c>
      <c r="F2124" s="4" t="s">
        <v>30</v>
      </c>
      <c r="G2124" s="4" t="s">
        <v>30</v>
      </c>
    </row>
    <row r="2125" spans="1:10">
      <c r="A2125" t="n">
        <v>19656</v>
      </c>
      <c r="B2125" s="46" t="n">
        <v>46</v>
      </c>
      <c r="C2125" s="7" t="n">
        <v>61490</v>
      </c>
      <c r="D2125" s="7" t="n">
        <v>1.87999999523163</v>
      </c>
      <c r="E2125" s="7" t="n">
        <v>0</v>
      </c>
      <c r="F2125" s="7" t="n">
        <v>3.48000001907349</v>
      </c>
      <c r="G2125" s="7" t="n">
        <v>180</v>
      </c>
    </row>
    <row r="2126" spans="1:10">
      <c r="A2126" t="s">
        <v>4</v>
      </c>
      <c r="B2126" s="4" t="s">
        <v>5</v>
      </c>
      <c r="C2126" s="4" t="s">
        <v>10</v>
      </c>
      <c r="D2126" s="4" t="s">
        <v>30</v>
      </c>
      <c r="E2126" s="4" t="s">
        <v>30</v>
      </c>
      <c r="F2126" s="4" t="s">
        <v>30</v>
      </c>
      <c r="G2126" s="4" t="s">
        <v>30</v>
      </c>
    </row>
    <row r="2127" spans="1:10">
      <c r="A2127" t="n">
        <v>19675</v>
      </c>
      <c r="B2127" s="46" t="n">
        <v>46</v>
      </c>
      <c r="C2127" s="7" t="n">
        <v>61488</v>
      </c>
      <c r="D2127" s="7" t="n">
        <v>-0.349999994039536</v>
      </c>
      <c r="E2127" s="7" t="n">
        <v>0</v>
      </c>
      <c r="F2127" s="7" t="n">
        <v>4.34000015258789</v>
      </c>
      <c r="G2127" s="7" t="n">
        <v>179.300003051758</v>
      </c>
    </row>
    <row r="2128" spans="1:10">
      <c r="A2128" t="s">
        <v>4</v>
      </c>
      <c r="B2128" s="4" t="s">
        <v>5</v>
      </c>
      <c r="C2128" s="4" t="s">
        <v>10</v>
      </c>
      <c r="D2128" s="4" t="s">
        <v>30</v>
      </c>
      <c r="E2128" s="4" t="s">
        <v>30</v>
      </c>
      <c r="F2128" s="4" t="s">
        <v>30</v>
      </c>
      <c r="G2128" s="4" t="s">
        <v>30</v>
      </c>
    </row>
    <row r="2129" spans="1:10">
      <c r="A2129" t="n">
        <v>19694</v>
      </c>
      <c r="B2129" s="46" t="n">
        <v>46</v>
      </c>
      <c r="C2129" s="7" t="n">
        <v>8</v>
      </c>
      <c r="D2129" s="7" t="n">
        <v>1.19000005722046</v>
      </c>
      <c r="E2129" s="7" t="n">
        <v>0</v>
      </c>
      <c r="F2129" s="7" t="n">
        <v>1.62999999523163</v>
      </c>
      <c r="G2129" s="7" t="n">
        <v>-179.399993896484</v>
      </c>
    </row>
    <row r="2130" spans="1:10">
      <c r="A2130" t="s">
        <v>4</v>
      </c>
      <c r="B2130" s="4" t="s">
        <v>5</v>
      </c>
      <c r="C2130" s="4" t="s">
        <v>10</v>
      </c>
      <c r="D2130" s="4" t="s">
        <v>30</v>
      </c>
      <c r="E2130" s="4" t="s">
        <v>30</v>
      </c>
      <c r="F2130" s="4" t="s">
        <v>30</v>
      </c>
      <c r="G2130" s="4" t="s">
        <v>30</v>
      </c>
    </row>
    <row r="2131" spans="1:10">
      <c r="A2131" t="n">
        <v>19713</v>
      </c>
      <c r="B2131" s="46" t="n">
        <v>46</v>
      </c>
      <c r="C2131" s="7" t="n">
        <v>1</v>
      </c>
      <c r="D2131" s="7" t="n">
        <v>0.449999988079071</v>
      </c>
      <c r="E2131" s="7" t="n">
        <v>0</v>
      </c>
      <c r="F2131" s="7" t="n">
        <v>3.39000010490417</v>
      </c>
      <c r="G2131" s="7" t="n">
        <v>180</v>
      </c>
    </row>
    <row r="2132" spans="1:10">
      <c r="A2132" t="s">
        <v>4</v>
      </c>
      <c r="B2132" s="4" t="s">
        <v>5</v>
      </c>
      <c r="C2132" s="4" t="s">
        <v>10</v>
      </c>
      <c r="D2132" s="4" t="s">
        <v>30</v>
      </c>
      <c r="E2132" s="4" t="s">
        <v>30</v>
      </c>
      <c r="F2132" s="4" t="s">
        <v>30</v>
      </c>
      <c r="G2132" s="4" t="s">
        <v>30</v>
      </c>
    </row>
    <row r="2133" spans="1:10">
      <c r="A2133" t="n">
        <v>19732</v>
      </c>
      <c r="B2133" s="46" t="n">
        <v>46</v>
      </c>
      <c r="C2133" s="7" t="n">
        <v>7032</v>
      </c>
      <c r="D2133" s="7" t="n">
        <v>-1.50999999046326</v>
      </c>
      <c r="E2133" s="7" t="n">
        <v>0</v>
      </c>
      <c r="F2133" s="7" t="n">
        <v>3.95000004768372</v>
      </c>
      <c r="G2133" s="7" t="n">
        <v>179.699996948242</v>
      </c>
    </row>
    <row r="2134" spans="1:10">
      <c r="A2134" t="s">
        <v>4</v>
      </c>
      <c r="B2134" s="4" t="s">
        <v>5</v>
      </c>
      <c r="C2134" s="4" t="s">
        <v>13</v>
      </c>
      <c r="D2134" s="4" t="s">
        <v>10</v>
      </c>
      <c r="E2134" s="4" t="s">
        <v>6</v>
      </c>
      <c r="F2134" s="4" t="s">
        <v>6</v>
      </c>
      <c r="G2134" s="4" t="s">
        <v>6</v>
      </c>
      <c r="H2134" s="4" t="s">
        <v>6</v>
      </c>
    </row>
    <row r="2135" spans="1:10">
      <c r="A2135" t="n">
        <v>19751</v>
      </c>
      <c r="B2135" s="33" t="n">
        <v>51</v>
      </c>
      <c r="C2135" s="7" t="n">
        <v>3</v>
      </c>
      <c r="D2135" s="7" t="n">
        <v>0</v>
      </c>
      <c r="E2135" s="7" t="s">
        <v>178</v>
      </c>
      <c r="F2135" s="7" t="s">
        <v>179</v>
      </c>
      <c r="G2135" s="7" t="s">
        <v>136</v>
      </c>
      <c r="H2135" s="7" t="s">
        <v>137</v>
      </c>
    </row>
    <row r="2136" spans="1:10">
      <c r="A2136" t="s">
        <v>4</v>
      </c>
      <c r="B2136" s="4" t="s">
        <v>5</v>
      </c>
      <c r="C2136" s="4" t="s">
        <v>13</v>
      </c>
      <c r="D2136" s="4" t="s">
        <v>10</v>
      </c>
      <c r="E2136" s="4" t="s">
        <v>6</v>
      </c>
      <c r="F2136" s="4" t="s">
        <v>6</v>
      </c>
      <c r="G2136" s="4" t="s">
        <v>6</v>
      </c>
      <c r="H2136" s="4" t="s">
        <v>6</v>
      </c>
    </row>
    <row r="2137" spans="1:10">
      <c r="A2137" t="n">
        <v>19780</v>
      </c>
      <c r="B2137" s="33" t="n">
        <v>51</v>
      </c>
      <c r="C2137" s="7" t="n">
        <v>3</v>
      </c>
      <c r="D2137" s="7" t="n">
        <v>61489</v>
      </c>
      <c r="E2137" s="7" t="s">
        <v>178</v>
      </c>
      <c r="F2137" s="7" t="s">
        <v>179</v>
      </c>
      <c r="G2137" s="7" t="s">
        <v>136</v>
      </c>
      <c r="H2137" s="7" t="s">
        <v>137</v>
      </c>
    </row>
    <row r="2138" spans="1:10">
      <c r="A2138" t="s">
        <v>4</v>
      </c>
      <c r="B2138" s="4" t="s">
        <v>5</v>
      </c>
      <c r="C2138" s="4" t="s">
        <v>13</v>
      </c>
      <c r="D2138" s="4" t="s">
        <v>10</v>
      </c>
      <c r="E2138" s="4" t="s">
        <v>6</v>
      </c>
      <c r="F2138" s="4" t="s">
        <v>6</v>
      </c>
      <c r="G2138" s="4" t="s">
        <v>6</v>
      </c>
      <c r="H2138" s="4" t="s">
        <v>6</v>
      </c>
    </row>
    <row r="2139" spans="1:10">
      <c r="A2139" t="n">
        <v>19809</v>
      </c>
      <c r="B2139" s="33" t="n">
        <v>51</v>
      </c>
      <c r="C2139" s="7" t="n">
        <v>3</v>
      </c>
      <c r="D2139" s="7" t="n">
        <v>61490</v>
      </c>
      <c r="E2139" s="7" t="s">
        <v>178</v>
      </c>
      <c r="F2139" s="7" t="s">
        <v>179</v>
      </c>
      <c r="G2139" s="7" t="s">
        <v>136</v>
      </c>
      <c r="H2139" s="7" t="s">
        <v>137</v>
      </c>
    </row>
    <row r="2140" spans="1:10">
      <c r="A2140" t="s">
        <v>4</v>
      </c>
      <c r="B2140" s="4" t="s">
        <v>5</v>
      </c>
      <c r="C2140" s="4" t="s">
        <v>13</v>
      </c>
      <c r="D2140" s="4" t="s">
        <v>10</v>
      </c>
      <c r="E2140" s="4" t="s">
        <v>6</v>
      </c>
      <c r="F2140" s="4" t="s">
        <v>6</v>
      </c>
      <c r="G2140" s="4" t="s">
        <v>6</v>
      </c>
      <c r="H2140" s="4" t="s">
        <v>6</v>
      </c>
    </row>
    <row r="2141" spans="1:10">
      <c r="A2141" t="n">
        <v>19838</v>
      </c>
      <c r="B2141" s="33" t="n">
        <v>51</v>
      </c>
      <c r="C2141" s="7" t="n">
        <v>3</v>
      </c>
      <c r="D2141" s="7" t="n">
        <v>61488</v>
      </c>
      <c r="E2141" s="7" t="s">
        <v>178</v>
      </c>
      <c r="F2141" s="7" t="s">
        <v>179</v>
      </c>
      <c r="G2141" s="7" t="s">
        <v>136</v>
      </c>
      <c r="H2141" s="7" t="s">
        <v>137</v>
      </c>
    </row>
    <row r="2142" spans="1:10">
      <c r="A2142" t="s">
        <v>4</v>
      </c>
      <c r="B2142" s="4" t="s">
        <v>5</v>
      </c>
      <c r="C2142" s="4" t="s">
        <v>13</v>
      </c>
      <c r="D2142" s="4" t="s">
        <v>10</v>
      </c>
      <c r="E2142" s="4" t="s">
        <v>6</v>
      </c>
      <c r="F2142" s="4" t="s">
        <v>6</v>
      </c>
      <c r="G2142" s="4" t="s">
        <v>6</v>
      </c>
      <c r="H2142" s="4" t="s">
        <v>6</v>
      </c>
    </row>
    <row r="2143" spans="1:10">
      <c r="A2143" t="n">
        <v>19867</v>
      </c>
      <c r="B2143" s="33" t="n">
        <v>51</v>
      </c>
      <c r="C2143" s="7" t="n">
        <v>3</v>
      </c>
      <c r="D2143" s="7" t="n">
        <v>7032</v>
      </c>
      <c r="E2143" s="7" t="s">
        <v>178</v>
      </c>
      <c r="F2143" s="7" t="s">
        <v>179</v>
      </c>
      <c r="G2143" s="7" t="s">
        <v>136</v>
      </c>
      <c r="H2143" s="7" t="s">
        <v>137</v>
      </c>
    </row>
    <row r="2144" spans="1:10">
      <c r="A2144" t="s">
        <v>4</v>
      </c>
      <c r="B2144" s="4" t="s">
        <v>5</v>
      </c>
      <c r="C2144" s="4" t="s">
        <v>13</v>
      </c>
      <c r="D2144" s="4" t="s">
        <v>10</v>
      </c>
      <c r="E2144" s="4" t="s">
        <v>6</v>
      </c>
      <c r="F2144" s="4" t="s">
        <v>6</v>
      </c>
      <c r="G2144" s="4" t="s">
        <v>6</v>
      </c>
      <c r="H2144" s="4" t="s">
        <v>6</v>
      </c>
    </row>
    <row r="2145" spans="1:8">
      <c r="A2145" t="n">
        <v>19896</v>
      </c>
      <c r="B2145" s="33" t="n">
        <v>51</v>
      </c>
      <c r="C2145" s="7" t="n">
        <v>3</v>
      </c>
      <c r="D2145" s="7" t="n">
        <v>0</v>
      </c>
      <c r="E2145" s="7" t="s">
        <v>178</v>
      </c>
      <c r="F2145" s="7" t="s">
        <v>179</v>
      </c>
      <c r="G2145" s="7" t="s">
        <v>136</v>
      </c>
      <c r="H2145" s="7" t="s">
        <v>137</v>
      </c>
    </row>
    <row r="2146" spans="1:8">
      <c r="A2146" t="s">
        <v>4</v>
      </c>
      <c r="B2146" s="4" t="s">
        <v>5</v>
      </c>
      <c r="C2146" s="4" t="s">
        <v>13</v>
      </c>
      <c r="D2146" s="4" t="s">
        <v>10</v>
      </c>
      <c r="E2146" s="4" t="s">
        <v>6</v>
      </c>
      <c r="F2146" s="4" t="s">
        <v>6</v>
      </c>
      <c r="G2146" s="4" t="s">
        <v>6</v>
      </c>
      <c r="H2146" s="4" t="s">
        <v>6</v>
      </c>
    </row>
    <row r="2147" spans="1:8">
      <c r="A2147" t="n">
        <v>19925</v>
      </c>
      <c r="B2147" s="33" t="n">
        <v>51</v>
      </c>
      <c r="C2147" s="7" t="n">
        <v>3</v>
      </c>
      <c r="D2147" s="7" t="n">
        <v>8</v>
      </c>
      <c r="E2147" s="7" t="s">
        <v>178</v>
      </c>
      <c r="F2147" s="7" t="s">
        <v>179</v>
      </c>
      <c r="G2147" s="7" t="s">
        <v>136</v>
      </c>
      <c r="H2147" s="7" t="s">
        <v>137</v>
      </c>
    </row>
    <row r="2148" spans="1:8">
      <c r="A2148" t="s">
        <v>4</v>
      </c>
      <c r="B2148" s="4" t="s">
        <v>5</v>
      </c>
      <c r="C2148" s="4" t="s">
        <v>13</v>
      </c>
      <c r="D2148" s="4" t="s">
        <v>10</v>
      </c>
      <c r="E2148" s="4" t="s">
        <v>6</v>
      </c>
      <c r="F2148" s="4" t="s">
        <v>6</v>
      </c>
      <c r="G2148" s="4" t="s">
        <v>6</v>
      </c>
      <c r="H2148" s="4" t="s">
        <v>6</v>
      </c>
    </row>
    <row r="2149" spans="1:8">
      <c r="A2149" t="n">
        <v>19954</v>
      </c>
      <c r="B2149" s="33" t="n">
        <v>51</v>
      </c>
      <c r="C2149" s="7" t="n">
        <v>3</v>
      </c>
      <c r="D2149" s="7" t="n">
        <v>9</v>
      </c>
      <c r="E2149" s="7" t="s">
        <v>178</v>
      </c>
      <c r="F2149" s="7" t="s">
        <v>179</v>
      </c>
      <c r="G2149" s="7" t="s">
        <v>136</v>
      </c>
      <c r="H2149" s="7" t="s">
        <v>137</v>
      </c>
    </row>
    <row r="2150" spans="1:8">
      <c r="A2150" t="s">
        <v>4</v>
      </c>
      <c r="B2150" s="4" t="s">
        <v>5</v>
      </c>
      <c r="C2150" s="4" t="s">
        <v>13</v>
      </c>
      <c r="D2150" s="4" t="s">
        <v>10</v>
      </c>
      <c r="E2150" s="4" t="s">
        <v>6</v>
      </c>
      <c r="F2150" s="4" t="s">
        <v>6</v>
      </c>
      <c r="G2150" s="4" t="s">
        <v>6</v>
      </c>
      <c r="H2150" s="4" t="s">
        <v>6</v>
      </c>
    </row>
    <row r="2151" spans="1:8">
      <c r="A2151" t="n">
        <v>19983</v>
      </c>
      <c r="B2151" s="33" t="n">
        <v>51</v>
      </c>
      <c r="C2151" s="7" t="n">
        <v>3</v>
      </c>
      <c r="D2151" s="7" t="n">
        <v>1</v>
      </c>
      <c r="E2151" s="7" t="s">
        <v>178</v>
      </c>
      <c r="F2151" s="7" t="s">
        <v>179</v>
      </c>
      <c r="G2151" s="7" t="s">
        <v>136</v>
      </c>
      <c r="H2151" s="7" t="s">
        <v>137</v>
      </c>
    </row>
    <row r="2152" spans="1:8">
      <c r="A2152" t="s">
        <v>4</v>
      </c>
      <c r="B2152" s="4" t="s">
        <v>5</v>
      </c>
      <c r="C2152" s="4" t="s">
        <v>13</v>
      </c>
      <c r="D2152" s="4" t="s">
        <v>10</v>
      </c>
      <c r="E2152" s="4" t="s">
        <v>6</v>
      </c>
      <c r="F2152" s="4" t="s">
        <v>6</v>
      </c>
      <c r="G2152" s="4" t="s">
        <v>6</v>
      </c>
      <c r="H2152" s="4" t="s">
        <v>6</v>
      </c>
    </row>
    <row r="2153" spans="1:8">
      <c r="A2153" t="n">
        <v>20012</v>
      </c>
      <c r="B2153" s="33" t="n">
        <v>51</v>
      </c>
      <c r="C2153" s="7" t="n">
        <v>3</v>
      </c>
      <c r="D2153" s="7" t="n">
        <v>7504</v>
      </c>
      <c r="E2153" s="7" t="s">
        <v>210</v>
      </c>
      <c r="F2153" s="7" t="s">
        <v>135</v>
      </c>
      <c r="G2153" s="7" t="s">
        <v>136</v>
      </c>
      <c r="H2153" s="7" t="s">
        <v>137</v>
      </c>
    </row>
    <row r="2154" spans="1:8">
      <c r="A2154" t="s">
        <v>4</v>
      </c>
      <c r="B2154" s="4" t="s">
        <v>5</v>
      </c>
      <c r="C2154" s="4" t="s">
        <v>13</v>
      </c>
      <c r="D2154" s="4" t="s">
        <v>10</v>
      </c>
      <c r="E2154" s="4" t="s">
        <v>6</v>
      </c>
      <c r="F2154" s="4" t="s">
        <v>6</v>
      </c>
      <c r="G2154" s="4" t="s">
        <v>6</v>
      </c>
      <c r="H2154" s="4" t="s">
        <v>6</v>
      </c>
    </row>
    <row r="2155" spans="1:8">
      <c r="A2155" t="n">
        <v>20025</v>
      </c>
      <c r="B2155" s="33" t="n">
        <v>51</v>
      </c>
      <c r="C2155" s="7" t="n">
        <v>3</v>
      </c>
      <c r="D2155" s="7" t="n">
        <v>7505</v>
      </c>
      <c r="E2155" s="7" t="s">
        <v>210</v>
      </c>
      <c r="F2155" s="7" t="s">
        <v>135</v>
      </c>
      <c r="G2155" s="7" t="s">
        <v>136</v>
      </c>
      <c r="H2155" s="7" t="s">
        <v>137</v>
      </c>
    </row>
    <row r="2156" spans="1:8">
      <c r="A2156" t="s">
        <v>4</v>
      </c>
      <c r="B2156" s="4" t="s">
        <v>5</v>
      </c>
      <c r="C2156" s="4" t="s">
        <v>13</v>
      </c>
      <c r="D2156" s="4" t="s">
        <v>10</v>
      </c>
      <c r="E2156" s="4" t="s">
        <v>6</v>
      </c>
      <c r="F2156" s="4" t="s">
        <v>6</v>
      </c>
      <c r="G2156" s="4" t="s">
        <v>6</v>
      </c>
      <c r="H2156" s="4" t="s">
        <v>6</v>
      </c>
    </row>
    <row r="2157" spans="1:8">
      <c r="A2157" t="n">
        <v>20038</v>
      </c>
      <c r="B2157" s="33" t="n">
        <v>51</v>
      </c>
      <c r="C2157" s="7" t="n">
        <v>3</v>
      </c>
      <c r="D2157" s="7" t="n">
        <v>7506</v>
      </c>
      <c r="E2157" s="7" t="s">
        <v>210</v>
      </c>
      <c r="F2157" s="7" t="s">
        <v>135</v>
      </c>
      <c r="G2157" s="7" t="s">
        <v>136</v>
      </c>
      <c r="H2157" s="7" t="s">
        <v>137</v>
      </c>
    </row>
    <row r="2158" spans="1:8">
      <c r="A2158" t="s">
        <v>4</v>
      </c>
      <c r="B2158" s="4" t="s">
        <v>5</v>
      </c>
      <c r="C2158" s="4" t="s">
        <v>13</v>
      </c>
      <c r="D2158" s="4" t="s">
        <v>10</v>
      </c>
      <c r="E2158" s="4" t="s">
        <v>13</v>
      </c>
      <c r="F2158" s="4" t="s">
        <v>6</v>
      </c>
      <c r="G2158" s="4" t="s">
        <v>6</v>
      </c>
      <c r="H2158" s="4" t="s">
        <v>6</v>
      </c>
      <c r="I2158" s="4" t="s">
        <v>6</v>
      </c>
      <c r="J2158" s="4" t="s">
        <v>6</v>
      </c>
      <c r="K2158" s="4" t="s">
        <v>6</v>
      </c>
      <c r="L2158" s="4" t="s">
        <v>6</v>
      </c>
      <c r="M2158" s="4" t="s">
        <v>6</v>
      </c>
      <c r="N2158" s="4" t="s">
        <v>6</v>
      </c>
      <c r="O2158" s="4" t="s">
        <v>6</v>
      </c>
      <c r="P2158" s="4" t="s">
        <v>6</v>
      </c>
      <c r="Q2158" s="4" t="s">
        <v>6</v>
      </c>
      <c r="R2158" s="4" t="s">
        <v>6</v>
      </c>
      <c r="S2158" s="4" t="s">
        <v>6</v>
      </c>
      <c r="T2158" s="4" t="s">
        <v>6</v>
      </c>
      <c r="U2158" s="4" t="s">
        <v>6</v>
      </c>
    </row>
    <row r="2159" spans="1:8">
      <c r="A2159" t="n">
        <v>20051</v>
      </c>
      <c r="B2159" s="50" t="n">
        <v>36</v>
      </c>
      <c r="C2159" s="7" t="n">
        <v>8</v>
      </c>
      <c r="D2159" s="7" t="n">
        <v>7504</v>
      </c>
      <c r="E2159" s="7" t="n">
        <v>0</v>
      </c>
      <c r="F2159" s="7" t="s">
        <v>211</v>
      </c>
      <c r="G2159" s="7" t="s">
        <v>131</v>
      </c>
      <c r="H2159" s="7" t="s">
        <v>12</v>
      </c>
      <c r="I2159" s="7" t="s">
        <v>12</v>
      </c>
      <c r="J2159" s="7" t="s">
        <v>12</v>
      </c>
      <c r="K2159" s="7" t="s">
        <v>12</v>
      </c>
      <c r="L2159" s="7" t="s">
        <v>12</v>
      </c>
      <c r="M2159" s="7" t="s">
        <v>12</v>
      </c>
      <c r="N2159" s="7" t="s">
        <v>12</v>
      </c>
      <c r="O2159" s="7" t="s">
        <v>12</v>
      </c>
      <c r="P2159" s="7" t="s">
        <v>12</v>
      </c>
      <c r="Q2159" s="7" t="s">
        <v>12</v>
      </c>
      <c r="R2159" s="7" t="s">
        <v>12</v>
      </c>
      <c r="S2159" s="7" t="s">
        <v>12</v>
      </c>
      <c r="T2159" s="7" t="s">
        <v>12</v>
      </c>
      <c r="U2159" s="7" t="s">
        <v>12</v>
      </c>
    </row>
    <row r="2160" spans="1:8">
      <c r="A2160" t="s">
        <v>4</v>
      </c>
      <c r="B2160" s="4" t="s">
        <v>5</v>
      </c>
      <c r="C2160" s="4" t="s">
        <v>13</v>
      </c>
      <c r="D2160" s="4" t="s">
        <v>10</v>
      </c>
      <c r="E2160" s="4" t="s">
        <v>13</v>
      </c>
      <c r="F2160" s="4" t="s">
        <v>6</v>
      </c>
      <c r="G2160" s="4" t="s">
        <v>6</v>
      </c>
      <c r="H2160" s="4" t="s">
        <v>6</v>
      </c>
      <c r="I2160" s="4" t="s">
        <v>6</v>
      </c>
      <c r="J2160" s="4" t="s">
        <v>6</v>
      </c>
      <c r="K2160" s="4" t="s">
        <v>6</v>
      </c>
      <c r="L2160" s="4" t="s">
        <v>6</v>
      </c>
      <c r="M2160" s="4" t="s">
        <v>6</v>
      </c>
      <c r="N2160" s="4" t="s">
        <v>6</v>
      </c>
      <c r="O2160" s="4" t="s">
        <v>6</v>
      </c>
      <c r="P2160" s="4" t="s">
        <v>6</v>
      </c>
      <c r="Q2160" s="4" t="s">
        <v>6</v>
      </c>
      <c r="R2160" s="4" t="s">
        <v>6</v>
      </c>
      <c r="S2160" s="4" t="s">
        <v>6</v>
      </c>
      <c r="T2160" s="4" t="s">
        <v>6</v>
      </c>
      <c r="U2160" s="4" t="s">
        <v>6</v>
      </c>
    </row>
    <row r="2161" spans="1:21">
      <c r="A2161" t="n">
        <v>20091</v>
      </c>
      <c r="B2161" s="50" t="n">
        <v>36</v>
      </c>
      <c r="C2161" s="7" t="n">
        <v>8</v>
      </c>
      <c r="D2161" s="7" t="n">
        <v>7505</v>
      </c>
      <c r="E2161" s="7" t="n">
        <v>0</v>
      </c>
      <c r="F2161" s="7" t="s">
        <v>212</v>
      </c>
      <c r="G2161" s="7" t="s">
        <v>131</v>
      </c>
      <c r="H2161" s="7" t="s">
        <v>12</v>
      </c>
      <c r="I2161" s="7" t="s">
        <v>12</v>
      </c>
      <c r="J2161" s="7" t="s">
        <v>12</v>
      </c>
      <c r="K2161" s="7" t="s">
        <v>12</v>
      </c>
      <c r="L2161" s="7" t="s">
        <v>12</v>
      </c>
      <c r="M2161" s="7" t="s">
        <v>12</v>
      </c>
      <c r="N2161" s="7" t="s">
        <v>12</v>
      </c>
      <c r="O2161" s="7" t="s">
        <v>12</v>
      </c>
      <c r="P2161" s="7" t="s">
        <v>12</v>
      </c>
      <c r="Q2161" s="7" t="s">
        <v>12</v>
      </c>
      <c r="R2161" s="7" t="s">
        <v>12</v>
      </c>
      <c r="S2161" s="7" t="s">
        <v>12</v>
      </c>
      <c r="T2161" s="7" t="s">
        <v>12</v>
      </c>
      <c r="U2161" s="7" t="s">
        <v>12</v>
      </c>
    </row>
    <row r="2162" spans="1:21">
      <c r="A2162" t="s">
        <v>4</v>
      </c>
      <c r="B2162" s="4" t="s">
        <v>5</v>
      </c>
      <c r="C2162" s="4" t="s">
        <v>13</v>
      </c>
      <c r="D2162" s="4" t="s">
        <v>10</v>
      </c>
      <c r="E2162" s="4" t="s">
        <v>13</v>
      </c>
      <c r="F2162" s="4" t="s">
        <v>6</v>
      </c>
      <c r="G2162" s="4" t="s">
        <v>6</v>
      </c>
      <c r="H2162" s="4" t="s">
        <v>6</v>
      </c>
      <c r="I2162" s="4" t="s">
        <v>6</v>
      </c>
      <c r="J2162" s="4" t="s">
        <v>6</v>
      </c>
      <c r="K2162" s="4" t="s">
        <v>6</v>
      </c>
      <c r="L2162" s="4" t="s">
        <v>6</v>
      </c>
      <c r="M2162" s="4" t="s">
        <v>6</v>
      </c>
      <c r="N2162" s="4" t="s">
        <v>6</v>
      </c>
      <c r="O2162" s="4" t="s">
        <v>6</v>
      </c>
      <c r="P2162" s="4" t="s">
        <v>6</v>
      </c>
      <c r="Q2162" s="4" t="s">
        <v>6</v>
      </c>
      <c r="R2162" s="4" t="s">
        <v>6</v>
      </c>
      <c r="S2162" s="4" t="s">
        <v>6</v>
      </c>
      <c r="T2162" s="4" t="s">
        <v>6</v>
      </c>
      <c r="U2162" s="4" t="s">
        <v>6</v>
      </c>
    </row>
    <row r="2163" spans="1:21">
      <c r="A2163" t="n">
        <v>20130</v>
      </c>
      <c r="B2163" s="50" t="n">
        <v>36</v>
      </c>
      <c r="C2163" s="7" t="n">
        <v>8</v>
      </c>
      <c r="D2163" s="7" t="n">
        <v>7506</v>
      </c>
      <c r="E2163" s="7" t="n">
        <v>0</v>
      </c>
      <c r="F2163" s="7" t="s">
        <v>131</v>
      </c>
      <c r="G2163" s="7" t="s">
        <v>12</v>
      </c>
      <c r="H2163" s="7" t="s">
        <v>12</v>
      </c>
      <c r="I2163" s="7" t="s">
        <v>12</v>
      </c>
      <c r="J2163" s="7" t="s">
        <v>12</v>
      </c>
      <c r="K2163" s="7" t="s">
        <v>12</v>
      </c>
      <c r="L2163" s="7" t="s">
        <v>12</v>
      </c>
      <c r="M2163" s="7" t="s">
        <v>12</v>
      </c>
      <c r="N2163" s="7" t="s">
        <v>12</v>
      </c>
      <c r="O2163" s="7" t="s">
        <v>12</v>
      </c>
      <c r="P2163" s="7" t="s">
        <v>12</v>
      </c>
      <c r="Q2163" s="7" t="s">
        <v>12</v>
      </c>
      <c r="R2163" s="7" t="s">
        <v>12</v>
      </c>
      <c r="S2163" s="7" t="s">
        <v>12</v>
      </c>
      <c r="T2163" s="7" t="s">
        <v>12</v>
      </c>
      <c r="U2163" s="7" t="s">
        <v>12</v>
      </c>
    </row>
    <row r="2164" spans="1:21">
      <c r="A2164" t="s">
        <v>4</v>
      </c>
      <c r="B2164" s="4" t="s">
        <v>5</v>
      </c>
      <c r="C2164" s="4" t="s">
        <v>10</v>
      </c>
      <c r="D2164" s="4" t="s">
        <v>13</v>
      </c>
      <c r="E2164" s="4" t="s">
        <v>6</v>
      </c>
      <c r="F2164" s="4" t="s">
        <v>30</v>
      </c>
      <c r="G2164" s="4" t="s">
        <v>30</v>
      </c>
      <c r="H2164" s="4" t="s">
        <v>30</v>
      </c>
    </row>
    <row r="2165" spans="1:21">
      <c r="A2165" t="n">
        <v>20160</v>
      </c>
      <c r="B2165" s="51" t="n">
        <v>48</v>
      </c>
      <c r="C2165" s="7" t="n">
        <v>7504</v>
      </c>
      <c r="D2165" s="7" t="n">
        <v>0</v>
      </c>
      <c r="E2165" s="7" t="s">
        <v>211</v>
      </c>
      <c r="F2165" s="7" t="n">
        <v>-1</v>
      </c>
      <c r="G2165" s="7" t="n">
        <v>1</v>
      </c>
      <c r="H2165" s="7" t="n">
        <v>1.40129846432482e-45</v>
      </c>
    </row>
    <row r="2166" spans="1:21">
      <c r="A2166" t="s">
        <v>4</v>
      </c>
      <c r="B2166" s="4" t="s">
        <v>5</v>
      </c>
      <c r="C2166" s="4" t="s">
        <v>10</v>
      </c>
      <c r="D2166" s="4" t="s">
        <v>13</v>
      </c>
      <c r="E2166" s="4" t="s">
        <v>6</v>
      </c>
      <c r="F2166" s="4" t="s">
        <v>30</v>
      </c>
      <c r="G2166" s="4" t="s">
        <v>30</v>
      </c>
      <c r="H2166" s="4" t="s">
        <v>30</v>
      </c>
    </row>
    <row r="2167" spans="1:21">
      <c r="A2167" t="n">
        <v>20187</v>
      </c>
      <c r="B2167" s="51" t="n">
        <v>48</v>
      </c>
      <c r="C2167" s="7" t="n">
        <v>7505</v>
      </c>
      <c r="D2167" s="7" t="n">
        <v>0</v>
      </c>
      <c r="E2167" s="7" t="s">
        <v>212</v>
      </c>
      <c r="F2167" s="7" t="n">
        <v>-1</v>
      </c>
      <c r="G2167" s="7" t="n">
        <v>1</v>
      </c>
      <c r="H2167" s="7" t="n">
        <v>2.80259692864963e-45</v>
      </c>
    </row>
    <row r="2168" spans="1:21">
      <c r="A2168" t="s">
        <v>4</v>
      </c>
      <c r="B2168" s="4" t="s">
        <v>5</v>
      </c>
      <c r="C2168" s="4" t="s">
        <v>10</v>
      </c>
      <c r="D2168" s="4" t="s">
        <v>13</v>
      </c>
      <c r="E2168" s="4" t="s">
        <v>6</v>
      </c>
      <c r="F2168" s="4" t="s">
        <v>30</v>
      </c>
      <c r="G2168" s="4" t="s">
        <v>30</v>
      </c>
      <c r="H2168" s="4" t="s">
        <v>30</v>
      </c>
    </row>
    <row r="2169" spans="1:21">
      <c r="A2169" t="n">
        <v>20213</v>
      </c>
      <c r="B2169" s="51" t="n">
        <v>48</v>
      </c>
      <c r="C2169" s="7" t="n">
        <v>7506</v>
      </c>
      <c r="D2169" s="7" t="n">
        <v>0</v>
      </c>
      <c r="E2169" s="7" t="s">
        <v>131</v>
      </c>
      <c r="F2169" s="7" t="n">
        <v>-1</v>
      </c>
      <c r="G2169" s="7" t="n">
        <v>1</v>
      </c>
      <c r="H2169" s="7" t="n">
        <v>2.80259692864963e-45</v>
      </c>
    </row>
    <row r="2170" spans="1:21">
      <c r="A2170" t="s">
        <v>4</v>
      </c>
      <c r="B2170" s="4" t="s">
        <v>5</v>
      </c>
      <c r="C2170" s="4" t="s">
        <v>13</v>
      </c>
      <c r="D2170" s="4" t="s">
        <v>10</v>
      </c>
      <c r="E2170" s="4" t="s">
        <v>13</v>
      </c>
      <c r="F2170" s="4" t="s">
        <v>6</v>
      </c>
      <c r="G2170" s="4" t="s">
        <v>6</v>
      </c>
      <c r="H2170" s="4" t="s">
        <v>6</v>
      </c>
      <c r="I2170" s="4" t="s">
        <v>6</v>
      </c>
      <c r="J2170" s="4" t="s">
        <v>6</v>
      </c>
      <c r="K2170" s="4" t="s">
        <v>6</v>
      </c>
      <c r="L2170" s="4" t="s">
        <v>6</v>
      </c>
      <c r="M2170" s="4" t="s">
        <v>6</v>
      </c>
      <c r="N2170" s="4" t="s">
        <v>6</v>
      </c>
      <c r="O2170" s="4" t="s">
        <v>6</v>
      </c>
      <c r="P2170" s="4" t="s">
        <v>6</v>
      </c>
      <c r="Q2170" s="4" t="s">
        <v>6</v>
      </c>
      <c r="R2170" s="4" t="s">
        <v>6</v>
      </c>
      <c r="S2170" s="4" t="s">
        <v>6</v>
      </c>
      <c r="T2170" s="4" t="s">
        <v>6</v>
      </c>
      <c r="U2170" s="4" t="s">
        <v>6</v>
      </c>
    </row>
    <row r="2171" spans="1:21">
      <c r="A2171" t="n">
        <v>20239</v>
      </c>
      <c r="B2171" s="50" t="n">
        <v>36</v>
      </c>
      <c r="C2171" s="7" t="n">
        <v>8</v>
      </c>
      <c r="D2171" s="7" t="n">
        <v>0</v>
      </c>
      <c r="E2171" s="7" t="n">
        <v>0</v>
      </c>
      <c r="F2171" s="7" t="s">
        <v>180</v>
      </c>
      <c r="G2171" s="7" t="s">
        <v>12</v>
      </c>
      <c r="H2171" s="7" t="s">
        <v>12</v>
      </c>
      <c r="I2171" s="7" t="s">
        <v>12</v>
      </c>
      <c r="J2171" s="7" t="s">
        <v>12</v>
      </c>
      <c r="K2171" s="7" t="s">
        <v>12</v>
      </c>
      <c r="L2171" s="7" t="s">
        <v>12</v>
      </c>
      <c r="M2171" s="7" t="s">
        <v>12</v>
      </c>
      <c r="N2171" s="7" t="s">
        <v>12</v>
      </c>
      <c r="O2171" s="7" t="s">
        <v>12</v>
      </c>
      <c r="P2171" s="7" t="s">
        <v>12</v>
      </c>
      <c r="Q2171" s="7" t="s">
        <v>12</v>
      </c>
      <c r="R2171" s="7" t="s">
        <v>12</v>
      </c>
      <c r="S2171" s="7" t="s">
        <v>12</v>
      </c>
      <c r="T2171" s="7" t="s">
        <v>12</v>
      </c>
      <c r="U2171" s="7" t="s">
        <v>12</v>
      </c>
    </row>
    <row r="2172" spans="1:21">
      <c r="A2172" t="s">
        <v>4</v>
      </c>
      <c r="B2172" s="4" t="s">
        <v>5</v>
      </c>
      <c r="C2172" s="4" t="s">
        <v>13</v>
      </c>
      <c r="D2172" s="4" t="s">
        <v>10</v>
      </c>
      <c r="E2172" s="4" t="s">
        <v>13</v>
      </c>
      <c r="F2172" s="4" t="s">
        <v>6</v>
      </c>
      <c r="G2172" s="4" t="s">
        <v>6</v>
      </c>
      <c r="H2172" s="4" t="s">
        <v>6</v>
      </c>
      <c r="I2172" s="4" t="s">
        <v>6</v>
      </c>
      <c r="J2172" s="4" t="s">
        <v>6</v>
      </c>
      <c r="K2172" s="4" t="s">
        <v>6</v>
      </c>
      <c r="L2172" s="4" t="s">
        <v>6</v>
      </c>
      <c r="M2172" s="4" t="s">
        <v>6</v>
      </c>
      <c r="N2172" s="4" t="s">
        <v>6</v>
      </c>
      <c r="O2172" s="4" t="s">
        <v>6</v>
      </c>
      <c r="P2172" s="4" t="s">
        <v>6</v>
      </c>
      <c r="Q2172" s="4" t="s">
        <v>6</v>
      </c>
      <c r="R2172" s="4" t="s">
        <v>6</v>
      </c>
      <c r="S2172" s="4" t="s">
        <v>6</v>
      </c>
      <c r="T2172" s="4" t="s">
        <v>6</v>
      </c>
      <c r="U2172" s="4" t="s">
        <v>6</v>
      </c>
    </row>
    <row r="2173" spans="1:21">
      <c r="A2173" t="n">
        <v>20272</v>
      </c>
      <c r="B2173" s="50" t="n">
        <v>36</v>
      </c>
      <c r="C2173" s="7" t="n">
        <v>8</v>
      </c>
      <c r="D2173" s="7" t="n">
        <v>61489</v>
      </c>
      <c r="E2173" s="7" t="n">
        <v>0</v>
      </c>
      <c r="F2173" s="7" t="s">
        <v>180</v>
      </c>
      <c r="G2173" s="7" t="s">
        <v>12</v>
      </c>
      <c r="H2173" s="7" t="s">
        <v>12</v>
      </c>
      <c r="I2173" s="7" t="s">
        <v>12</v>
      </c>
      <c r="J2173" s="7" t="s">
        <v>12</v>
      </c>
      <c r="K2173" s="7" t="s">
        <v>12</v>
      </c>
      <c r="L2173" s="7" t="s">
        <v>12</v>
      </c>
      <c r="M2173" s="7" t="s">
        <v>12</v>
      </c>
      <c r="N2173" s="7" t="s">
        <v>12</v>
      </c>
      <c r="O2173" s="7" t="s">
        <v>12</v>
      </c>
      <c r="P2173" s="7" t="s">
        <v>12</v>
      </c>
      <c r="Q2173" s="7" t="s">
        <v>12</v>
      </c>
      <c r="R2173" s="7" t="s">
        <v>12</v>
      </c>
      <c r="S2173" s="7" t="s">
        <v>12</v>
      </c>
      <c r="T2173" s="7" t="s">
        <v>12</v>
      </c>
      <c r="U2173" s="7" t="s">
        <v>12</v>
      </c>
    </row>
    <row r="2174" spans="1:21">
      <c r="A2174" t="s">
        <v>4</v>
      </c>
      <c r="B2174" s="4" t="s">
        <v>5</v>
      </c>
      <c r="C2174" s="4" t="s">
        <v>13</v>
      </c>
      <c r="D2174" s="4" t="s">
        <v>10</v>
      </c>
      <c r="E2174" s="4" t="s">
        <v>13</v>
      </c>
      <c r="F2174" s="4" t="s">
        <v>6</v>
      </c>
      <c r="G2174" s="4" t="s">
        <v>6</v>
      </c>
      <c r="H2174" s="4" t="s">
        <v>6</v>
      </c>
      <c r="I2174" s="4" t="s">
        <v>6</v>
      </c>
      <c r="J2174" s="4" t="s">
        <v>6</v>
      </c>
      <c r="K2174" s="4" t="s">
        <v>6</v>
      </c>
      <c r="L2174" s="4" t="s">
        <v>6</v>
      </c>
      <c r="M2174" s="4" t="s">
        <v>6</v>
      </c>
      <c r="N2174" s="4" t="s">
        <v>6</v>
      </c>
      <c r="O2174" s="4" t="s">
        <v>6</v>
      </c>
      <c r="P2174" s="4" t="s">
        <v>6</v>
      </c>
      <c r="Q2174" s="4" t="s">
        <v>6</v>
      </c>
      <c r="R2174" s="4" t="s">
        <v>6</v>
      </c>
      <c r="S2174" s="4" t="s">
        <v>6</v>
      </c>
      <c r="T2174" s="4" t="s">
        <v>6</v>
      </c>
      <c r="U2174" s="4" t="s">
        <v>6</v>
      </c>
    </row>
    <row r="2175" spans="1:21">
      <c r="A2175" t="n">
        <v>20305</v>
      </c>
      <c r="B2175" s="50" t="n">
        <v>36</v>
      </c>
      <c r="C2175" s="7" t="n">
        <v>8</v>
      </c>
      <c r="D2175" s="7" t="n">
        <v>61490</v>
      </c>
      <c r="E2175" s="7" t="n">
        <v>0</v>
      </c>
      <c r="F2175" s="7" t="s">
        <v>180</v>
      </c>
      <c r="G2175" s="7" t="s">
        <v>12</v>
      </c>
      <c r="H2175" s="7" t="s">
        <v>12</v>
      </c>
      <c r="I2175" s="7" t="s">
        <v>12</v>
      </c>
      <c r="J2175" s="7" t="s">
        <v>12</v>
      </c>
      <c r="K2175" s="7" t="s">
        <v>12</v>
      </c>
      <c r="L2175" s="7" t="s">
        <v>12</v>
      </c>
      <c r="M2175" s="7" t="s">
        <v>12</v>
      </c>
      <c r="N2175" s="7" t="s">
        <v>12</v>
      </c>
      <c r="O2175" s="7" t="s">
        <v>12</v>
      </c>
      <c r="P2175" s="7" t="s">
        <v>12</v>
      </c>
      <c r="Q2175" s="7" t="s">
        <v>12</v>
      </c>
      <c r="R2175" s="7" t="s">
        <v>12</v>
      </c>
      <c r="S2175" s="7" t="s">
        <v>12</v>
      </c>
      <c r="T2175" s="7" t="s">
        <v>12</v>
      </c>
      <c r="U2175" s="7" t="s">
        <v>12</v>
      </c>
    </row>
    <row r="2176" spans="1:21">
      <c r="A2176" t="s">
        <v>4</v>
      </c>
      <c r="B2176" s="4" t="s">
        <v>5</v>
      </c>
      <c r="C2176" s="4" t="s">
        <v>13</v>
      </c>
      <c r="D2176" s="4" t="s">
        <v>10</v>
      </c>
      <c r="E2176" s="4" t="s">
        <v>13</v>
      </c>
      <c r="F2176" s="4" t="s">
        <v>6</v>
      </c>
      <c r="G2176" s="4" t="s">
        <v>6</v>
      </c>
      <c r="H2176" s="4" t="s">
        <v>6</v>
      </c>
      <c r="I2176" s="4" t="s">
        <v>6</v>
      </c>
      <c r="J2176" s="4" t="s">
        <v>6</v>
      </c>
      <c r="K2176" s="4" t="s">
        <v>6</v>
      </c>
      <c r="L2176" s="4" t="s">
        <v>6</v>
      </c>
      <c r="M2176" s="4" t="s">
        <v>6</v>
      </c>
      <c r="N2176" s="4" t="s">
        <v>6</v>
      </c>
      <c r="O2176" s="4" t="s">
        <v>6</v>
      </c>
      <c r="P2176" s="4" t="s">
        <v>6</v>
      </c>
      <c r="Q2176" s="4" t="s">
        <v>6</v>
      </c>
      <c r="R2176" s="4" t="s">
        <v>6</v>
      </c>
      <c r="S2176" s="4" t="s">
        <v>6</v>
      </c>
      <c r="T2176" s="4" t="s">
        <v>6</v>
      </c>
      <c r="U2176" s="4" t="s">
        <v>6</v>
      </c>
    </row>
    <row r="2177" spans="1:21">
      <c r="A2177" t="n">
        <v>20338</v>
      </c>
      <c r="B2177" s="50" t="n">
        <v>36</v>
      </c>
      <c r="C2177" s="7" t="n">
        <v>8</v>
      </c>
      <c r="D2177" s="7" t="n">
        <v>61488</v>
      </c>
      <c r="E2177" s="7" t="n">
        <v>0</v>
      </c>
      <c r="F2177" s="7" t="s">
        <v>180</v>
      </c>
      <c r="G2177" s="7" t="s">
        <v>12</v>
      </c>
      <c r="H2177" s="7" t="s">
        <v>12</v>
      </c>
      <c r="I2177" s="7" t="s">
        <v>12</v>
      </c>
      <c r="J2177" s="7" t="s">
        <v>12</v>
      </c>
      <c r="K2177" s="7" t="s">
        <v>12</v>
      </c>
      <c r="L2177" s="7" t="s">
        <v>12</v>
      </c>
      <c r="M2177" s="7" t="s">
        <v>12</v>
      </c>
      <c r="N2177" s="7" t="s">
        <v>12</v>
      </c>
      <c r="O2177" s="7" t="s">
        <v>12</v>
      </c>
      <c r="P2177" s="7" t="s">
        <v>12</v>
      </c>
      <c r="Q2177" s="7" t="s">
        <v>12</v>
      </c>
      <c r="R2177" s="7" t="s">
        <v>12</v>
      </c>
      <c r="S2177" s="7" t="s">
        <v>12</v>
      </c>
      <c r="T2177" s="7" t="s">
        <v>12</v>
      </c>
      <c r="U2177" s="7" t="s">
        <v>12</v>
      </c>
    </row>
    <row r="2178" spans="1:21">
      <c r="A2178" t="s">
        <v>4</v>
      </c>
      <c r="B2178" s="4" t="s">
        <v>5</v>
      </c>
      <c r="C2178" s="4" t="s">
        <v>13</v>
      </c>
      <c r="D2178" s="4" t="s">
        <v>10</v>
      </c>
      <c r="E2178" s="4" t="s">
        <v>13</v>
      </c>
      <c r="F2178" s="4" t="s">
        <v>6</v>
      </c>
      <c r="G2178" s="4" t="s">
        <v>6</v>
      </c>
      <c r="H2178" s="4" t="s">
        <v>6</v>
      </c>
      <c r="I2178" s="4" t="s">
        <v>6</v>
      </c>
      <c r="J2178" s="4" t="s">
        <v>6</v>
      </c>
      <c r="K2178" s="4" t="s">
        <v>6</v>
      </c>
      <c r="L2178" s="4" t="s">
        <v>6</v>
      </c>
      <c r="M2178" s="4" t="s">
        <v>6</v>
      </c>
      <c r="N2178" s="4" t="s">
        <v>6</v>
      </c>
      <c r="O2178" s="4" t="s">
        <v>6</v>
      </c>
      <c r="P2178" s="4" t="s">
        <v>6</v>
      </c>
      <c r="Q2178" s="4" t="s">
        <v>6</v>
      </c>
      <c r="R2178" s="4" t="s">
        <v>6</v>
      </c>
      <c r="S2178" s="4" t="s">
        <v>6</v>
      </c>
      <c r="T2178" s="4" t="s">
        <v>6</v>
      </c>
      <c r="U2178" s="4" t="s">
        <v>6</v>
      </c>
    </row>
    <row r="2179" spans="1:21">
      <c r="A2179" t="n">
        <v>20371</v>
      </c>
      <c r="B2179" s="50" t="n">
        <v>36</v>
      </c>
      <c r="C2179" s="7" t="n">
        <v>8</v>
      </c>
      <c r="D2179" s="7" t="n">
        <v>8</v>
      </c>
      <c r="E2179" s="7" t="n">
        <v>0</v>
      </c>
      <c r="F2179" s="7" t="s">
        <v>180</v>
      </c>
      <c r="G2179" s="7" t="s">
        <v>12</v>
      </c>
      <c r="H2179" s="7" t="s">
        <v>12</v>
      </c>
      <c r="I2179" s="7" t="s">
        <v>12</v>
      </c>
      <c r="J2179" s="7" t="s">
        <v>12</v>
      </c>
      <c r="K2179" s="7" t="s">
        <v>12</v>
      </c>
      <c r="L2179" s="7" t="s">
        <v>12</v>
      </c>
      <c r="M2179" s="7" t="s">
        <v>12</v>
      </c>
      <c r="N2179" s="7" t="s">
        <v>12</v>
      </c>
      <c r="O2179" s="7" t="s">
        <v>12</v>
      </c>
      <c r="P2179" s="7" t="s">
        <v>12</v>
      </c>
      <c r="Q2179" s="7" t="s">
        <v>12</v>
      </c>
      <c r="R2179" s="7" t="s">
        <v>12</v>
      </c>
      <c r="S2179" s="7" t="s">
        <v>12</v>
      </c>
      <c r="T2179" s="7" t="s">
        <v>12</v>
      </c>
      <c r="U2179" s="7" t="s">
        <v>12</v>
      </c>
    </row>
    <row r="2180" spans="1:21">
      <c r="A2180" t="s">
        <v>4</v>
      </c>
      <c r="B2180" s="4" t="s">
        <v>5</v>
      </c>
      <c r="C2180" s="4" t="s">
        <v>13</v>
      </c>
      <c r="D2180" s="4" t="s">
        <v>10</v>
      </c>
      <c r="E2180" s="4" t="s">
        <v>13</v>
      </c>
      <c r="F2180" s="4" t="s">
        <v>6</v>
      </c>
      <c r="G2180" s="4" t="s">
        <v>6</v>
      </c>
      <c r="H2180" s="4" t="s">
        <v>6</v>
      </c>
      <c r="I2180" s="4" t="s">
        <v>6</v>
      </c>
      <c r="J2180" s="4" t="s">
        <v>6</v>
      </c>
      <c r="K2180" s="4" t="s">
        <v>6</v>
      </c>
      <c r="L2180" s="4" t="s">
        <v>6</v>
      </c>
      <c r="M2180" s="4" t="s">
        <v>6</v>
      </c>
      <c r="N2180" s="4" t="s">
        <v>6</v>
      </c>
      <c r="O2180" s="4" t="s">
        <v>6</v>
      </c>
      <c r="P2180" s="4" t="s">
        <v>6</v>
      </c>
      <c r="Q2180" s="4" t="s">
        <v>6</v>
      </c>
      <c r="R2180" s="4" t="s">
        <v>6</v>
      </c>
      <c r="S2180" s="4" t="s">
        <v>6</v>
      </c>
      <c r="T2180" s="4" t="s">
        <v>6</v>
      </c>
      <c r="U2180" s="4" t="s">
        <v>6</v>
      </c>
    </row>
    <row r="2181" spans="1:21">
      <c r="A2181" t="n">
        <v>20404</v>
      </c>
      <c r="B2181" s="50" t="n">
        <v>36</v>
      </c>
      <c r="C2181" s="7" t="n">
        <v>8</v>
      </c>
      <c r="D2181" s="7" t="n">
        <v>1</v>
      </c>
      <c r="E2181" s="7" t="n">
        <v>0</v>
      </c>
      <c r="F2181" s="7" t="s">
        <v>180</v>
      </c>
      <c r="G2181" s="7" t="s">
        <v>12</v>
      </c>
      <c r="H2181" s="7" t="s">
        <v>12</v>
      </c>
      <c r="I2181" s="7" t="s">
        <v>12</v>
      </c>
      <c r="J2181" s="7" t="s">
        <v>12</v>
      </c>
      <c r="K2181" s="7" t="s">
        <v>12</v>
      </c>
      <c r="L2181" s="7" t="s">
        <v>12</v>
      </c>
      <c r="M2181" s="7" t="s">
        <v>12</v>
      </c>
      <c r="N2181" s="7" t="s">
        <v>12</v>
      </c>
      <c r="O2181" s="7" t="s">
        <v>12</v>
      </c>
      <c r="P2181" s="7" t="s">
        <v>12</v>
      </c>
      <c r="Q2181" s="7" t="s">
        <v>12</v>
      </c>
      <c r="R2181" s="7" t="s">
        <v>12</v>
      </c>
      <c r="S2181" s="7" t="s">
        <v>12</v>
      </c>
      <c r="T2181" s="7" t="s">
        <v>12</v>
      </c>
      <c r="U2181" s="7" t="s">
        <v>12</v>
      </c>
    </row>
    <row r="2182" spans="1:21">
      <c r="A2182" t="s">
        <v>4</v>
      </c>
      <c r="B2182" s="4" t="s">
        <v>5</v>
      </c>
      <c r="C2182" s="4" t="s">
        <v>13</v>
      </c>
      <c r="D2182" s="4" t="s">
        <v>10</v>
      </c>
      <c r="E2182" s="4" t="s">
        <v>13</v>
      </c>
      <c r="F2182" s="4" t="s">
        <v>6</v>
      </c>
      <c r="G2182" s="4" t="s">
        <v>6</v>
      </c>
      <c r="H2182" s="4" t="s">
        <v>6</v>
      </c>
      <c r="I2182" s="4" t="s">
        <v>6</v>
      </c>
      <c r="J2182" s="4" t="s">
        <v>6</v>
      </c>
      <c r="K2182" s="4" t="s">
        <v>6</v>
      </c>
      <c r="L2182" s="4" t="s">
        <v>6</v>
      </c>
      <c r="M2182" s="4" t="s">
        <v>6</v>
      </c>
      <c r="N2182" s="4" t="s">
        <v>6</v>
      </c>
      <c r="O2182" s="4" t="s">
        <v>6</v>
      </c>
      <c r="P2182" s="4" t="s">
        <v>6</v>
      </c>
      <c r="Q2182" s="4" t="s">
        <v>6</v>
      </c>
      <c r="R2182" s="4" t="s">
        <v>6</v>
      </c>
      <c r="S2182" s="4" t="s">
        <v>6</v>
      </c>
      <c r="T2182" s="4" t="s">
        <v>6</v>
      </c>
      <c r="U2182" s="4" t="s">
        <v>6</v>
      </c>
    </row>
    <row r="2183" spans="1:21">
      <c r="A2183" t="n">
        <v>20437</v>
      </c>
      <c r="B2183" s="50" t="n">
        <v>36</v>
      </c>
      <c r="C2183" s="7" t="n">
        <v>8</v>
      </c>
      <c r="D2183" s="7" t="n">
        <v>9</v>
      </c>
      <c r="E2183" s="7" t="n">
        <v>0</v>
      </c>
      <c r="F2183" s="7" t="s">
        <v>180</v>
      </c>
      <c r="G2183" s="7" t="s">
        <v>12</v>
      </c>
      <c r="H2183" s="7" t="s">
        <v>12</v>
      </c>
      <c r="I2183" s="7" t="s">
        <v>12</v>
      </c>
      <c r="J2183" s="7" t="s">
        <v>12</v>
      </c>
      <c r="K2183" s="7" t="s">
        <v>12</v>
      </c>
      <c r="L2183" s="7" t="s">
        <v>12</v>
      </c>
      <c r="M2183" s="7" t="s">
        <v>12</v>
      </c>
      <c r="N2183" s="7" t="s">
        <v>12</v>
      </c>
      <c r="O2183" s="7" t="s">
        <v>12</v>
      </c>
      <c r="P2183" s="7" t="s">
        <v>12</v>
      </c>
      <c r="Q2183" s="7" t="s">
        <v>12</v>
      </c>
      <c r="R2183" s="7" t="s">
        <v>12</v>
      </c>
      <c r="S2183" s="7" t="s">
        <v>12</v>
      </c>
      <c r="T2183" s="7" t="s">
        <v>12</v>
      </c>
      <c r="U2183" s="7" t="s">
        <v>12</v>
      </c>
    </row>
    <row r="2184" spans="1:21">
      <c r="A2184" t="s">
        <v>4</v>
      </c>
      <c r="B2184" s="4" t="s">
        <v>5</v>
      </c>
      <c r="C2184" s="4" t="s">
        <v>10</v>
      </c>
      <c r="D2184" s="4" t="s">
        <v>13</v>
      </c>
      <c r="E2184" s="4" t="s">
        <v>6</v>
      </c>
      <c r="F2184" s="4" t="s">
        <v>30</v>
      </c>
      <c r="G2184" s="4" t="s">
        <v>30</v>
      </c>
      <c r="H2184" s="4" t="s">
        <v>30</v>
      </c>
    </row>
    <row r="2185" spans="1:21">
      <c r="A2185" t="n">
        <v>20470</v>
      </c>
      <c r="B2185" s="51" t="n">
        <v>48</v>
      </c>
      <c r="C2185" s="7" t="n">
        <v>0</v>
      </c>
      <c r="D2185" s="7" t="n">
        <v>0</v>
      </c>
      <c r="E2185" s="7" t="s">
        <v>144</v>
      </c>
      <c r="F2185" s="7" t="n">
        <v>-1</v>
      </c>
      <c r="G2185" s="7" t="n">
        <v>1</v>
      </c>
      <c r="H2185" s="7" t="n">
        <v>1.40129846432482e-45</v>
      </c>
    </row>
    <row r="2186" spans="1:21">
      <c r="A2186" t="s">
        <v>4</v>
      </c>
      <c r="B2186" s="4" t="s">
        <v>5</v>
      </c>
      <c r="C2186" s="4" t="s">
        <v>10</v>
      </c>
      <c r="D2186" s="4" t="s">
        <v>13</v>
      </c>
      <c r="E2186" s="4" t="s">
        <v>6</v>
      </c>
      <c r="F2186" s="4" t="s">
        <v>30</v>
      </c>
      <c r="G2186" s="4" t="s">
        <v>30</v>
      </c>
      <c r="H2186" s="4" t="s">
        <v>30</v>
      </c>
    </row>
    <row r="2187" spans="1:21">
      <c r="A2187" t="n">
        <v>20503</v>
      </c>
      <c r="B2187" s="51" t="n">
        <v>48</v>
      </c>
      <c r="C2187" s="7" t="n">
        <v>61489</v>
      </c>
      <c r="D2187" s="7" t="n">
        <v>0</v>
      </c>
      <c r="E2187" s="7" t="s">
        <v>144</v>
      </c>
      <c r="F2187" s="7" t="n">
        <v>-1</v>
      </c>
      <c r="G2187" s="7" t="n">
        <v>1</v>
      </c>
      <c r="H2187" s="7" t="n">
        <v>1.40129846432482e-45</v>
      </c>
    </row>
    <row r="2188" spans="1:21">
      <c r="A2188" t="s">
        <v>4</v>
      </c>
      <c r="B2188" s="4" t="s">
        <v>5</v>
      </c>
      <c r="C2188" s="4" t="s">
        <v>10</v>
      </c>
      <c r="D2188" s="4" t="s">
        <v>13</v>
      </c>
      <c r="E2188" s="4" t="s">
        <v>6</v>
      </c>
      <c r="F2188" s="4" t="s">
        <v>30</v>
      </c>
      <c r="G2188" s="4" t="s">
        <v>30</v>
      </c>
      <c r="H2188" s="4" t="s">
        <v>30</v>
      </c>
    </row>
    <row r="2189" spans="1:21">
      <c r="A2189" t="n">
        <v>20536</v>
      </c>
      <c r="B2189" s="51" t="n">
        <v>48</v>
      </c>
      <c r="C2189" s="7" t="n">
        <v>61490</v>
      </c>
      <c r="D2189" s="7" t="n">
        <v>0</v>
      </c>
      <c r="E2189" s="7" t="s">
        <v>144</v>
      </c>
      <c r="F2189" s="7" t="n">
        <v>-1</v>
      </c>
      <c r="G2189" s="7" t="n">
        <v>1</v>
      </c>
      <c r="H2189" s="7" t="n">
        <v>1.40129846432482e-45</v>
      </c>
    </row>
    <row r="2190" spans="1:21">
      <c r="A2190" t="s">
        <v>4</v>
      </c>
      <c r="B2190" s="4" t="s">
        <v>5</v>
      </c>
      <c r="C2190" s="4" t="s">
        <v>10</v>
      </c>
      <c r="D2190" s="4" t="s">
        <v>13</v>
      </c>
      <c r="E2190" s="4" t="s">
        <v>6</v>
      </c>
      <c r="F2190" s="4" t="s">
        <v>30</v>
      </c>
      <c r="G2190" s="4" t="s">
        <v>30</v>
      </c>
      <c r="H2190" s="4" t="s">
        <v>30</v>
      </c>
    </row>
    <row r="2191" spans="1:21">
      <c r="A2191" t="n">
        <v>20569</v>
      </c>
      <c r="B2191" s="51" t="n">
        <v>48</v>
      </c>
      <c r="C2191" s="7" t="n">
        <v>61488</v>
      </c>
      <c r="D2191" s="7" t="n">
        <v>0</v>
      </c>
      <c r="E2191" s="7" t="s">
        <v>144</v>
      </c>
      <c r="F2191" s="7" t="n">
        <v>-1</v>
      </c>
      <c r="G2191" s="7" t="n">
        <v>1</v>
      </c>
      <c r="H2191" s="7" t="n">
        <v>1.40129846432482e-45</v>
      </c>
    </row>
    <row r="2192" spans="1:21">
      <c r="A2192" t="s">
        <v>4</v>
      </c>
      <c r="B2192" s="4" t="s">
        <v>5</v>
      </c>
      <c r="C2192" s="4" t="s">
        <v>10</v>
      </c>
      <c r="D2192" s="4" t="s">
        <v>13</v>
      </c>
      <c r="E2192" s="4" t="s">
        <v>6</v>
      </c>
      <c r="F2192" s="4" t="s">
        <v>30</v>
      </c>
      <c r="G2192" s="4" t="s">
        <v>30</v>
      </c>
      <c r="H2192" s="4" t="s">
        <v>30</v>
      </c>
    </row>
    <row r="2193" spans="1:21">
      <c r="A2193" t="n">
        <v>20602</v>
      </c>
      <c r="B2193" s="51" t="n">
        <v>48</v>
      </c>
      <c r="C2193" s="7" t="n">
        <v>1</v>
      </c>
      <c r="D2193" s="7" t="n">
        <v>0</v>
      </c>
      <c r="E2193" s="7" t="s">
        <v>144</v>
      </c>
      <c r="F2193" s="7" t="n">
        <v>-1</v>
      </c>
      <c r="G2193" s="7" t="n">
        <v>1</v>
      </c>
      <c r="H2193" s="7" t="n">
        <v>1.40129846432482e-45</v>
      </c>
    </row>
    <row r="2194" spans="1:21">
      <c r="A2194" t="s">
        <v>4</v>
      </c>
      <c r="B2194" s="4" t="s">
        <v>5</v>
      </c>
      <c r="C2194" s="4" t="s">
        <v>10</v>
      </c>
      <c r="D2194" s="4" t="s">
        <v>13</v>
      </c>
      <c r="E2194" s="4" t="s">
        <v>6</v>
      </c>
      <c r="F2194" s="4" t="s">
        <v>30</v>
      </c>
      <c r="G2194" s="4" t="s">
        <v>30</v>
      </c>
      <c r="H2194" s="4" t="s">
        <v>30</v>
      </c>
    </row>
    <row r="2195" spans="1:21">
      <c r="A2195" t="n">
        <v>20635</v>
      </c>
      <c r="B2195" s="51" t="n">
        <v>48</v>
      </c>
      <c r="C2195" s="7" t="n">
        <v>8</v>
      </c>
      <c r="D2195" s="7" t="n">
        <v>0</v>
      </c>
      <c r="E2195" s="7" t="s">
        <v>144</v>
      </c>
      <c r="F2195" s="7" t="n">
        <v>-1</v>
      </c>
      <c r="G2195" s="7" t="n">
        <v>1</v>
      </c>
      <c r="H2195" s="7" t="n">
        <v>1.40129846432482e-45</v>
      </c>
    </row>
    <row r="2196" spans="1:21">
      <c r="A2196" t="s">
        <v>4</v>
      </c>
      <c r="B2196" s="4" t="s">
        <v>5</v>
      </c>
      <c r="C2196" s="4" t="s">
        <v>10</v>
      </c>
      <c r="D2196" s="4" t="s">
        <v>13</v>
      </c>
      <c r="E2196" s="4" t="s">
        <v>6</v>
      </c>
      <c r="F2196" s="4" t="s">
        <v>30</v>
      </c>
      <c r="G2196" s="4" t="s">
        <v>30</v>
      </c>
      <c r="H2196" s="4" t="s">
        <v>30</v>
      </c>
    </row>
    <row r="2197" spans="1:21">
      <c r="A2197" t="n">
        <v>20668</v>
      </c>
      <c r="B2197" s="51" t="n">
        <v>48</v>
      </c>
      <c r="C2197" s="7" t="n">
        <v>9</v>
      </c>
      <c r="D2197" s="7" t="n">
        <v>0</v>
      </c>
      <c r="E2197" s="7" t="s">
        <v>144</v>
      </c>
      <c r="F2197" s="7" t="n">
        <v>-1</v>
      </c>
      <c r="G2197" s="7" t="n">
        <v>1</v>
      </c>
      <c r="H2197" s="7" t="n">
        <v>1.40129846432482e-45</v>
      </c>
    </row>
    <row r="2198" spans="1:21">
      <c r="A2198" t="s">
        <v>4</v>
      </c>
      <c r="B2198" s="4" t="s">
        <v>5</v>
      </c>
      <c r="C2198" s="4" t="s">
        <v>10</v>
      </c>
      <c r="D2198" s="4" t="s">
        <v>13</v>
      </c>
      <c r="E2198" s="4" t="s">
        <v>6</v>
      </c>
      <c r="F2198" s="4" t="s">
        <v>30</v>
      </c>
      <c r="G2198" s="4" t="s">
        <v>30</v>
      </c>
      <c r="H2198" s="4" t="s">
        <v>30</v>
      </c>
    </row>
    <row r="2199" spans="1:21">
      <c r="A2199" t="n">
        <v>20701</v>
      </c>
      <c r="B2199" s="51" t="n">
        <v>48</v>
      </c>
      <c r="C2199" s="7" t="n">
        <v>0</v>
      </c>
      <c r="D2199" s="7" t="n">
        <v>0</v>
      </c>
      <c r="E2199" s="7" t="s">
        <v>180</v>
      </c>
      <c r="F2199" s="7" t="n">
        <v>-1</v>
      </c>
      <c r="G2199" s="7" t="n">
        <v>1</v>
      </c>
      <c r="H2199" s="7" t="n">
        <v>1.40129846432482e-45</v>
      </c>
    </row>
    <row r="2200" spans="1:21">
      <c r="A2200" t="s">
        <v>4</v>
      </c>
      <c r="B2200" s="4" t="s">
        <v>5</v>
      </c>
      <c r="C2200" s="4" t="s">
        <v>10</v>
      </c>
      <c r="D2200" s="4" t="s">
        <v>13</v>
      </c>
      <c r="E2200" s="4" t="s">
        <v>6</v>
      </c>
      <c r="F2200" s="4" t="s">
        <v>30</v>
      </c>
      <c r="G2200" s="4" t="s">
        <v>30</v>
      </c>
      <c r="H2200" s="4" t="s">
        <v>30</v>
      </c>
    </row>
    <row r="2201" spans="1:21">
      <c r="A2201" t="n">
        <v>20730</v>
      </c>
      <c r="B2201" s="51" t="n">
        <v>48</v>
      </c>
      <c r="C2201" s="7" t="n">
        <v>61489</v>
      </c>
      <c r="D2201" s="7" t="n">
        <v>0</v>
      </c>
      <c r="E2201" s="7" t="s">
        <v>180</v>
      </c>
      <c r="F2201" s="7" t="n">
        <v>-1</v>
      </c>
      <c r="G2201" s="7" t="n">
        <v>1</v>
      </c>
      <c r="H2201" s="7" t="n">
        <v>1.40129846432482e-45</v>
      </c>
    </row>
    <row r="2202" spans="1:21">
      <c r="A2202" t="s">
        <v>4</v>
      </c>
      <c r="B2202" s="4" t="s">
        <v>5</v>
      </c>
      <c r="C2202" s="4" t="s">
        <v>10</v>
      </c>
      <c r="D2202" s="4" t="s">
        <v>13</v>
      </c>
      <c r="E2202" s="4" t="s">
        <v>6</v>
      </c>
      <c r="F2202" s="4" t="s">
        <v>30</v>
      </c>
      <c r="G2202" s="4" t="s">
        <v>30</v>
      </c>
      <c r="H2202" s="4" t="s">
        <v>30</v>
      </c>
    </row>
    <row r="2203" spans="1:21">
      <c r="A2203" t="n">
        <v>20759</v>
      </c>
      <c r="B2203" s="51" t="n">
        <v>48</v>
      </c>
      <c r="C2203" s="7" t="n">
        <v>61490</v>
      </c>
      <c r="D2203" s="7" t="n">
        <v>0</v>
      </c>
      <c r="E2203" s="7" t="s">
        <v>180</v>
      </c>
      <c r="F2203" s="7" t="n">
        <v>-1</v>
      </c>
      <c r="G2203" s="7" t="n">
        <v>1</v>
      </c>
      <c r="H2203" s="7" t="n">
        <v>1.40129846432482e-45</v>
      </c>
    </row>
    <row r="2204" spans="1:21">
      <c r="A2204" t="s">
        <v>4</v>
      </c>
      <c r="B2204" s="4" t="s">
        <v>5</v>
      </c>
      <c r="C2204" s="4" t="s">
        <v>10</v>
      </c>
      <c r="D2204" s="4" t="s">
        <v>13</v>
      </c>
      <c r="E2204" s="4" t="s">
        <v>6</v>
      </c>
      <c r="F2204" s="4" t="s">
        <v>30</v>
      </c>
      <c r="G2204" s="4" t="s">
        <v>30</v>
      </c>
      <c r="H2204" s="4" t="s">
        <v>30</v>
      </c>
    </row>
    <row r="2205" spans="1:21">
      <c r="A2205" t="n">
        <v>20788</v>
      </c>
      <c r="B2205" s="51" t="n">
        <v>48</v>
      </c>
      <c r="C2205" s="7" t="n">
        <v>61488</v>
      </c>
      <c r="D2205" s="7" t="n">
        <v>0</v>
      </c>
      <c r="E2205" s="7" t="s">
        <v>180</v>
      </c>
      <c r="F2205" s="7" t="n">
        <v>-1</v>
      </c>
      <c r="G2205" s="7" t="n">
        <v>1</v>
      </c>
      <c r="H2205" s="7" t="n">
        <v>1.40129846432482e-45</v>
      </c>
    </row>
    <row r="2206" spans="1:21">
      <c r="A2206" t="s">
        <v>4</v>
      </c>
      <c r="B2206" s="4" t="s">
        <v>5</v>
      </c>
      <c r="C2206" s="4" t="s">
        <v>10</v>
      </c>
      <c r="D2206" s="4" t="s">
        <v>13</v>
      </c>
      <c r="E2206" s="4" t="s">
        <v>6</v>
      </c>
      <c r="F2206" s="4" t="s">
        <v>30</v>
      </c>
      <c r="G2206" s="4" t="s">
        <v>30</v>
      </c>
      <c r="H2206" s="4" t="s">
        <v>30</v>
      </c>
    </row>
    <row r="2207" spans="1:21">
      <c r="A2207" t="n">
        <v>20817</v>
      </c>
      <c r="B2207" s="51" t="n">
        <v>48</v>
      </c>
      <c r="C2207" s="7" t="n">
        <v>8</v>
      </c>
      <c r="D2207" s="7" t="n">
        <v>0</v>
      </c>
      <c r="E2207" s="7" t="s">
        <v>180</v>
      </c>
      <c r="F2207" s="7" t="n">
        <v>-1</v>
      </c>
      <c r="G2207" s="7" t="n">
        <v>1</v>
      </c>
      <c r="H2207" s="7" t="n">
        <v>1.40129846432482e-45</v>
      </c>
    </row>
    <row r="2208" spans="1:21">
      <c r="A2208" t="s">
        <v>4</v>
      </c>
      <c r="B2208" s="4" t="s">
        <v>5</v>
      </c>
      <c r="C2208" s="4" t="s">
        <v>10</v>
      </c>
      <c r="D2208" s="4" t="s">
        <v>13</v>
      </c>
      <c r="E2208" s="4" t="s">
        <v>6</v>
      </c>
      <c r="F2208" s="4" t="s">
        <v>30</v>
      </c>
      <c r="G2208" s="4" t="s">
        <v>30</v>
      </c>
      <c r="H2208" s="4" t="s">
        <v>30</v>
      </c>
    </row>
    <row r="2209" spans="1:8">
      <c r="A2209" t="n">
        <v>20846</v>
      </c>
      <c r="B2209" s="51" t="n">
        <v>48</v>
      </c>
      <c r="C2209" s="7" t="n">
        <v>1</v>
      </c>
      <c r="D2209" s="7" t="n">
        <v>0</v>
      </c>
      <c r="E2209" s="7" t="s">
        <v>180</v>
      </c>
      <c r="F2209" s="7" t="n">
        <v>-1</v>
      </c>
      <c r="G2209" s="7" t="n">
        <v>1</v>
      </c>
      <c r="H2209" s="7" t="n">
        <v>1.40129846432482e-45</v>
      </c>
    </row>
    <row r="2210" spans="1:8">
      <c r="A2210" t="s">
        <v>4</v>
      </c>
      <c r="B2210" s="4" t="s">
        <v>5</v>
      </c>
      <c r="C2210" s="4" t="s">
        <v>10</v>
      </c>
      <c r="D2210" s="4" t="s">
        <v>13</v>
      </c>
      <c r="E2210" s="4" t="s">
        <v>6</v>
      </c>
      <c r="F2210" s="4" t="s">
        <v>30</v>
      </c>
      <c r="G2210" s="4" t="s">
        <v>30</v>
      </c>
      <c r="H2210" s="4" t="s">
        <v>30</v>
      </c>
    </row>
    <row r="2211" spans="1:8">
      <c r="A2211" t="n">
        <v>20875</v>
      </c>
      <c r="B2211" s="51" t="n">
        <v>48</v>
      </c>
      <c r="C2211" s="7" t="n">
        <v>9</v>
      </c>
      <c r="D2211" s="7" t="n">
        <v>0</v>
      </c>
      <c r="E2211" s="7" t="s">
        <v>180</v>
      </c>
      <c r="F2211" s="7" t="n">
        <v>-1</v>
      </c>
      <c r="G2211" s="7" t="n">
        <v>1</v>
      </c>
      <c r="H2211" s="7" t="n">
        <v>1.40129846432482e-45</v>
      </c>
    </row>
    <row r="2212" spans="1:8">
      <c r="A2212" t="s">
        <v>4</v>
      </c>
      <c r="B2212" s="4" t="s">
        <v>5</v>
      </c>
      <c r="C2212" s="4" t="s">
        <v>13</v>
      </c>
      <c r="D2212" s="4" t="s">
        <v>13</v>
      </c>
      <c r="E2212" s="4" t="s">
        <v>30</v>
      </c>
      <c r="F2212" s="4" t="s">
        <v>30</v>
      </c>
      <c r="G2212" s="4" t="s">
        <v>30</v>
      </c>
      <c r="H2212" s="4" t="s">
        <v>10</v>
      </c>
    </row>
    <row r="2213" spans="1:8">
      <c r="A2213" t="n">
        <v>20904</v>
      </c>
      <c r="B2213" s="37" t="n">
        <v>45</v>
      </c>
      <c r="C2213" s="7" t="n">
        <v>2</v>
      </c>
      <c r="D2213" s="7" t="n">
        <v>3</v>
      </c>
      <c r="E2213" s="7" t="n">
        <v>0.0799999982118607</v>
      </c>
      <c r="F2213" s="7" t="n">
        <v>0.680000007152557</v>
      </c>
      <c r="G2213" s="7" t="n">
        <v>-1.50999999046326</v>
      </c>
      <c r="H2213" s="7" t="n">
        <v>0</v>
      </c>
    </row>
    <row r="2214" spans="1:8">
      <c r="A2214" t="s">
        <v>4</v>
      </c>
      <c r="B2214" s="4" t="s">
        <v>5</v>
      </c>
      <c r="C2214" s="4" t="s">
        <v>13</v>
      </c>
      <c r="D2214" s="4" t="s">
        <v>13</v>
      </c>
      <c r="E2214" s="4" t="s">
        <v>30</v>
      </c>
      <c r="F2214" s="4" t="s">
        <v>30</v>
      </c>
      <c r="G2214" s="4" t="s">
        <v>30</v>
      </c>
      <c r="H2214" s="4" t="s">
        <v>10</v>
      </c>
      <c r="I2214" s="4" t="s">
        <v>13</v>
      </c>
    </row>
    <row r="2215" spans="1:8">
      <c r="A2215" t="n">
        <v>20921</v>
      </c>
      <c r="B2215" s="37" t="n">
        <v>45</v>
      </c>
      <c r="C2215" s="7" t="n">
        <v>4</v>
      </c>
      <c r="D2215" s="7" t="n">
        <v>3</v>
      </c>
      <c r="E2215" s="7" t="n">
        <v>6.59999990463257</v>
      </c>
      <c r="F2215" s="7" t="n">
        <v>188.970001220703</v>
      </c>
      <c r="G2215" s="7" t="n">
        <v>0</v>
      </c>
      <c r="H2215" s="7" t="n">
        <v>0</v>
      </c>
      <c r="I2215" s="7" t="n">
        <v>0</v>
      </c>
    </row>
    <row r="2216" spans="1:8">
      <c r="A2216" t="s">
        <v>4</v>
      </c>
      <c r="B2216" s="4" t="s">
        <v>5</v>
      </c>
      <c r="C2216" s="4" t="s">
        <v>13</v>
      </c>
      <c r="D2216" s="4" t="s">
        <v>13</v>
      </c>
      <c r="E2216" s="4" t="s">
        <v>30</v>
      </c>
      <c r="F2216" s="4" t="s">
        <v>10</v>
      </c>
    </row>
    <row r="2217" spans="1:8">
      <c r="A2217" t="n">
        <v>20939</v>
      </c>
      <c r="B2217" s="37" t="n">
        <v>45</v>
      </c>
      <c r="C2217" s="7" t="n">
        <v>5</v>
      </c>
      <c r="D2217" s="7" t="n">
        <v>3</v>
      </c>
      <c r="E2217" s="7" t="n">
        <v>5.5</v>
      </c>
      <c r="F2217" s="7" t="n">
        <v>0</v>
      </c>
    </row>
    <row r="2218" spans="1:8">
      <c r="A2218" t="s">
        <v>4</v>
      </c>
      <c r="B2218" s="4" t="s">
        <v>5</v>
      </c>
      <c r="C2218" s="4" t="s">
        <v>13</v>
      </c>
      <c r="D2218" s="4" t="s">
        <v>13</v>
      </c>
      <c r="E2218" s="4" t="s">
        <v>30</v>
      </c>
      <c r="F2218" s="4" t="s">
        <v>10</v>
      </c>
    </row>
    <row r="2219" spans="1:8">
      <c r="A2219" t="n">
        <v>20948</v>
      </c>
      <c r="B2219" s="37" t="n">
        <v>45</v>
      </c>
      <c r="C2219" s="7" t="n">
        <v>11</v>
      </c>
      <c r="D2219" s="7" t="n">
        <v>3</v>
      </c>
      <c r="E2219" s="7" t="n">
        <v>32.2999992370605</v>
      </c>
      <c r="F2219" s="7" t="n">
        <v>0</v>
      </c>
    </row>
    <row r="2220" spans="1:8">
      <c r="A2220" t="s">
        <v>4</v>
      </c>
      <c r="B2220" s="4" t="s">
        <v>5</v>
      </c>
      <c r="C2220" s="4" t="s">
        <v>13</v>
      </c>
      <c r="D2220" s="4" t="s">
        <v>13</v>
      </c>
      <c r="E2220" s="4" t="s">
        <v>30</v>
      </c>
      <c r="F2220" s="4" t="s">
        <v>10</v>
      </c>
    </row>
    <row r="2221" spans="1:8">
      <c r="A2221" t="n">
        <v>20957</v>
      </c>
      <c r="B2221" s="37" t="n">
        <v>45</v>
      </c>
      <c r="C2221" s="7" t="n">
        <v>5</v>
      </c>
      <c r="D2221" s="7" t="n">
        <v>3</v>
      </c>
      <c r="E2221" s="7" t="n">
        <v>5.19999980926514</v>
      </c>
      <c r="F2221" s="7" t="n">
        <v>6000</v>
      </c>
    </row>
    <row r="2222" spans="1:8">
      <c r="A2222" t="s">
        <v>4</v>
      </c>
      <c r="B2222" s="4" t="s">
        <v>5</v>
      </c>
      <c r="C2222" s="4" t="s">
        <v>13</v>
      </c>
      <c r="D2222" s="4" t="s">
        <v>10</v>
      </c>
      <c r="E2222" s="4" t="s">
        <v>30</v>
      </c>
    </row>
    <row r="2223" spans="1:8">
      <c r="A2223" t="n">
        <v>20966</v>
      </c>
      <c r="B2223" s="35" t="n">
        <v>58</v>
      </c>
      <c r="C2223" s="7" t="n">
        <v>100</v>
      </c>
      <c r="D2223" s="7" t="n">
        <v>1000</v>
      </c>
      <c r="E2223" s="7" t="n">
        <v>1</v>
      </c>
    </row>
    <row r="2224" spans="1:8">
      <c r="A2224" t="s">
        <v>4</v>
      </c>
      <c r="B2224" s="4" t="s">
        <v>5</v>
      </c>
      <c r="C2224" s="4" t="s">
        <v>13</v>
      </c>
      <c r="D2224" s="4" t="s">
        <v>10</v>
      </c>
    </row>
    <row r="2225" spans="1:9">
      <c r="A2225" t="n">
        <v>20974</v>
      </c>
      <c r="B2225" s="35" t="n">
        <v>58</v>
      </c>
      <c r="C2225" s="7" t="n">
        <v>255</v>
      </c>
      <c r="D2225" s="7" t="n">
        <v>0</v>
      </c>
    </row>
    <row r="2226" spans="1:9">
      <c r="A2226" t="s">
        <v>4</v>
      </c>
      <c r="B2226" s="4" t="s">
        <v>5</v>
      </c>
      <c r="C2226" s="4" t="s">
        <v>13</v>
      </c>
      <c r="D2226" s="4" t="s">
        <v>10</v>
      </c>
      <c r="E2226" s="4" t="s">
        <v>6</v>
      </c>
    </row>
    <row r="2227" spans="1:9">
      <c r="A2227" t="n">
        <v>20978</v>
      </c>
      <c r="B2227" s="33" t="n">
        <v>51</v>
      </c>
      <c r="C2227" s="7" t="n">
        <v>4</v>
      </c>
      <c r="D2227" s="7" t="n">
        <v>7505</v>
      </c>
      <c r="E2227" s="7" t="s">
        <v>102</v>
      </c>
    </row>
    <row r="2228" spans="1:9">
      <c r="A2228" t="s">
        <v>4</v>
      </c>
      <c r="B2228" s="4" t="s">
        <v>5</v>
      </c>
      <c r="C2228" s="4" t="s">
        <v>10</v>
      </c>
    </row>
    <row r="2229" spans="1:9">
      <c r="A2229" t="n">
        <v>20992</v>
      </c>
      <c r="B2229" s="25" t="n">
        <v>16</v>
      </c>
      <c r="C2229" s="7" t="n">
        <v>0</v>
      </c>
    </row>
    <row r="2230" spans="1:9">
      <c r="A2230" t="s">
        <v>4</v>
      </c>
      <c r="B2230" s="4" t="s">
        <v>5</v>
      </c>
      <c r="C2230" s="4" t="s">
        <v>10</v>
      </c>
      <c r="D2230" s="4" t="s">
        <v>65</v>
      </c>
      <c r="E2230" s="4" t="s">
        <v>13</v>
      </c>
      <c r="F2230" s="4" t="s">
        <v>13</v>
      </c>
    </row>
    <row r="2231" spans="1:9">
      <c r="A2231" t="n">
        <v>20995</v>
      </c>
      <c r="B2231" s="34" t="n">
        <v>26</v>
      </c>
      <c r="C2231" s="7" t="n">
        <v>7505</v>
      </c>
      <c r="D2231" s="7" t="s">
        <v>213</v>
      </c>
      <c r="E2231" s="7" t="n">
        <v>2</v>
      </c>
      <c r="F2231" s="7" t="n">
        <v>0</v>
      </c>
    </row>
    <row r="2232" spans="1:9">
      <c r="A2232" t="s">
        <v>4</v>
      </c>
      <c r="B2232" s="4" t="s">
        <v>5</v>
      </c>
    </row>
    <row r="2233" spans="1:9">
      <c r="A2233" t="n">
        <v>21006</v>
      </c>
      <c r="B2233" s="29" t="n">
        <v>28</v>
      </c>
    </row>
    <row r="2234" spans="1:9">
      <c r="A2234" t="s">
        <v>4</v>
      </c>
      <c r="B2234" s="4" t="s">
        <v>5</v>
      </c>
      <c r="C2234" s="4" t="s">
        <v>13</v>
      </c>
      <c r="D2234" s="4" t="s">
        <v>10</v>
      </c>
      <c r="E2234" s="4" t="s">
        <v>6</v>
      </c>
    </row>
    <row r="2235" spans="1:9">
      <c r="A2235" t="n">
        <v>21007</v>
      </c>
      <c r="B2235" s="33" t="n">
        <v>51</v>
      </c>
      <c r="C2235" s="7" t="n">
        <v>4</v>
      </c>
      <c r="D2235" s="7" t="n">
        <v>7504</v>
      </c>
      <c r="E2235" s="7" t="s">
        <v>214</v>
      </c>
    </row>
    <row r="2236" spans="1:9">
      <c r="A2236" t="s">
        <v>4</v>
      </c>
      <c r="B2236" s="4" t="s">
        <v>5</v>
      </c>
      <c r="C2236" s="4" t="s">
        <v>10</v>
      </c>
    </row>
    <row r="2237" spans="1:9">
      <c r="A2237" t="n">
        <v>21020</v>
      </c>
      <c r="B2237" s="25" t="n">
        <v>16</v>
      </c>
      <c r="C2237" s="7" t="n">
        <v>0</v>
      </c>
    </row>
    <row r="2238" spans="1:9">
      <c r="A2238" t="s">
        <v>4</v>
      </c>
      <c r="B2238" s="4" t="s">
        <v>5</v>
      </c>
      <c r="C2238" s="4" t="s">
        <v>10</v>
      </c>
      <c r="D2238" s="4" t="s">
        <v>65</v>
      </c>
      <c r="E2238" s="4" t="s">
        <v>13</v>
      </c>
      <c r="F2238" s="4" t="s">
        <v>13</v>
      </c>
    </row>
    <row r="2239" spans="1:9">
      <c r="A2239" t="n">
        <v>21023</v>
      </c>
      <c r="B2239" s="34" t="n">
        <v>26</v>
      </c>
      <c r="C2239" s="7" t="n">
        <v>7504</v>
      </c>
      <c r="D2239" s="7" t="s">
        <v>215</v>
      </c>
      <c r="E2239" s="7" t="n">
        <v>2</v>
      </c>
      <c r="F2239" s="7" t="n">
        <v>0</v>
      </c>
    </row>
    <row r="2240" spans="1:9">
      <c r="A2240" t="s">
        <v>4</v>
      </c>
      <c r="B2240" s="4" t="s">
        <v>5</v>
      </c>
    </row>
    <row r="2241" spans="1:6">
      <c r="A2241" t="n">
        <v>21042</v>
      </c>
      <c r="B2241" s="29" t="n">
        <v>28</v>
      </c>
    </row>
    <row r="2242" spans="1:6">
      <c r="A2242" t="s">
        <v>4</v>
      </c>
      <c r="B2242" s="4" t="s">
        <v>5</v>
      </c>
      <c r="C2242" s="4" t="s">
        <v>13</v>
      </c>
      <c r="D2242" s="4" t="s">
        <v>10</v>
      </c>
      <c r="E2242" s="4" t="s">
        <v>6</v>
      </c>
      <c r="F2242" s="4" t="s">
        <v>6</v>
      </c>
      <c r="G2242" s="4" t="s">
        <v>6</v>
      </c>
      <c r="H2242" s="4" t="s">
        <v>6</v>
      </c>
    </row>
    <row r="2243" spans="1:6">
      <c r="A2243" t="n">
        <v>21043</v>
      </c>
      <c r="B2243" s="33" t="n">
        <v>51</v>
      </c>
      <c r="C2243" s="7" t="n">
        <v>3</v>
      </c>
      <c r="D2243" s="7" t="n">
        <v>7504</v>
      </c>
      <c r="E2243" s="7" t="s">
        <v>210</v>
      </c>
      <c r="F2243" s="7" t="s">
        <v>135</v>
      </c>
      <c r="G2243" s="7" t="s">
        <v>136</v>
      </c>
      <c r="H2243" s="7" t="s">
        <v>137</v>
      </c>
    </row>
    <row r="2244" spans="1:6">
      <c r="A2244" t="s">
        <v>4</v>
      </c>
      <c r="B2244" s="4" t="s">
        <v>5</v>
      </c>
      <c r="C2244" s="4" t="s">
        <v>10</v>
      </c>
    </row>
    <row r="2245" spans="1:6">
      <c r="A2245" t="n">
        <v>21056</v>
      </c>
      <c r="B2245" s="25" t="n">
        <v>16</v>
      </c>
      <c r="C2245" s="7" t="n">
        <v>200</v>
      </c>
    </row>
    <row r="2246" spans="1:6">
      <c r="A2246" t="s">
        <v>4</v>
      </c>
      <c r="B2246" s="4" t="s">
        <v>5</v>
      </c>
      <c r="C2246" s="4" t="s">
        <v>10</v>
      </c>
      <c r="D2246" s="4" t="s">
        <v>13</v>
      </c>
    </row>
    <row r="2247" spans="1:6">
      <c r="A2247" t="n">
        <v>21059</v>
      </c>
      <c r="B2247" s="36" t="n">
        <v>89</v>
      </c>
      <c r="C2247" s="7" t="n">
        <v>65533</v>
      </c>
      <c r="D2247" s="7" t="n">
        <v>1</v>
      </c>
    </row>
    <row r="2248" spans="1:6">
      <c r="A2248" t="s">
        <v>4</v>
      </c>
      <c r="B2248" s="4" t="s">
        <v>5</v>
      </c>
      <c r="C2248" s="4" t="s">
        <v>13</v>
      </c>
      <c r="D2248" s="4" t="s">
        <v>10</v>
      </c>
      <c r="E2248" s="4" t="s">
        <v>30</v>
      </c>
    </row>
    <row r="2249" spans="1:6">
      <c r="A2249" t="n">
        <v>21063</v>
      </c>
      <c r="B2249" s="35" t="n">
        <v>58</v>
      </c>
      <c r="C2249" s="7" t="n">
        <v>101</v>
      </c>
      <c r="D2249" s="7" t="n">
        <v>500</v>
      </c>
      <c r="E2249" s="7" t="n">
        <v>1</v>
      </c>
    </row>
    <row r="2250" spans="1:6">
      <c r="A2250" t="s">
        <v>4</v>
      </c>
      <c r="B2250" s="4" t="s">
        <v>5</v>
      </c>
      <c r="C2250" s="4" t="s">
        <v>13</v>
      </c>
      <c r="D2250" s="4" t="s">
        <v>10</v>
      </c>
    </row>
    <row r="2251" spans="1:6">
      <c r="A2251" t="n">
        <v>21071</v>
      </c>
      <c r="B2251" s="35" t="n">
        <v>58</v>
      </c>
      <c r="C2251" s="7" t="n">
        <v>254</v>
      </c>
      <c r="D2251" s="7" t="n">
        <v>0</v>
      </c>
    </row>
    <row r="2252" spans="1:6">
      <c r="A2252" t="s">
        <v>4</v>
      </c>
      <c r="B2252" s="4" t="s">
        <v>5</v>
      </c>
      <c r="C2252" s="4" t="s">
        <v>10</v>
      </c>
      <c r="D2252" s="4" t="s">
        <v>13</v>
      </c>
      <c r="E2252" s="4" t="s">
        <v>6</v>
      </c>
      <c r="F2252" s="4" t="s">
        <v>30</v>
      </c>
      <c r="G2252" s="4" t="s">
        <v>30</v>
      </c>
      <c r="H2252" s="4" t="s">
        <v>30</v>
      </c>
    </row>
    <row r="2253" spans="1:6">
      <c r="A2253" t="n">
        <v>21075</v>
      </c>
      <c r="B2253" s="51" t="n">
        <v>48</v>
      </c>
      <c r="C2253" s="7" t="n">
        <v>7504</v>
      </c>
      <c r="D2253" s="7" t="n">
        <v>0</v>
      </c>
      <c r="E2253" s="7" t="s">
        <v>131</v>
      </c>
      <c r="F2253" s="7" t="n">
        <v>-1</v>
      </c>
      <c r="G2253" s="7" t="n">
        <v>1</v>
      </c>
      <c r="H2253" s="7" t="n">
        <v>0</v>
      </c>
    </row>
    <row r="2254" spans="1:6">
      <c r="A2254" t="s">
        <v>4</v>
      </c>
      <c r="B2254" s="4" t="s">
        <v>5</v>
      </c>
      <c r="C2254" s="4" t="s">
        <v>10</v>
      </c>
      <c r="D2254" s="4" t="s">
        <v>13</v>
      </c>
      <c r="E2254" s="4" t="s">
        <v>6</v>
      </c>
      <c r="F2254" s="4" t="s">
        <v>30</v>
      </c>
      <c r="G2254" s="4" t="s">
        <v>30</v>
      </c>
      <c r="H2254" s="4" t="s">
        <v>30</v>
      </c>
    </row>
    <row r="2255" spans="1:6">
      <c r="A2255" t="n">
        <v>21101</v>
      </c>
      <c r="B2255" s="51" t="n">
        <v>48</v>
      </c>
      <c r="C2255" s="7" t="n">
        <v>7505</v>
      </c>
      <c r="D2255" s="7" t="n">
        <v>0</v>
      </c>
      <c r="E2255" s="7" t="s">
        <v>131</v>
      </c>
      <c r="F2255" s="7" t="n">
        <v>-1</v>
      </c>
      <c r="G2255" s="7" t="n">
        <v>1</v>
      </c>
      <c r="H2255" s="7" t="n">
        <v>0</v>
      </c>
    </row>
    <row r="2256" spans="1:6">
      <c r="A2256" t="s">
        <v>4</v>
      </c>
      <c r="B2256" s="4" t="s">
        <v>5</v>
      </c>
      <c r="C2256" s="4" t="s">
        <v>13</v>
      </c>
      <c r="D2256" s="4" t="s">
        <v>10</v>
      </c>
      <c r="E2256" s="4" t="s">
        <v>30</v>
      </c>
      <c r="F2256" s="4" t="s">
        <v>10</v>
      </c>
      <c r="G2256" s="4" t="s">
        <v>9</v>
      </c>
      <c r="H2256" s="4" t="s">
        <v>9</v>
      </c>
      <c r="I2256" s="4" t="s">
        <v>10</v>
      </c>
      <c r="J2256" s="4" t="s">
        <v>10</v>
      </c>
      <c r="K2256" s="4" t="s">
        <v>9</v>
      </c>
      <c r="L2256" s="4" t="s">
        <v>9</v>
      </c>
      <c r="M2256" s="4" t="s">
        <v>9</v>
      </c>
      <c r="N2256" s="4" t="s">
        <v>9</v>
      </c>
      <c r="O2256" s="4" t="s">
        <v>6</v>
      </c>
    </row>
    <row r="2257" spans="1:15">
      <c r="A2257" t="n">
        <v>21127</v>
      </c>
      <c r="B2257" s="26" t="n">
        <v>50</v>
      </c>
      <c r="C2257" s="7" t="n">
        <v>0</v>
      </c>
      <c r="D2257" s="7" t="n">
        <v>2015</v>
      </c>
      <c r="E2257" s="7" t="n">
        <v>0.600000023841858</v>
      </c>
      <c r="F2257" s="7" t="n">
        <v>0</v>
      </c>
      <c r="G2257" s="7" t="n">
        <v>0</v>
      </c>
      <c r="H2257" s="7" t="n">
        <v>0</v>
      </c>
      <c r="I2257" s="7" t="n">
        <v>0</v>
      </c>
      <c r="J2257" s="7" t="n">
        <v>65533</v>
      </c>
      <c r="K2257" s="7" t="n">
        <v>0</v>
      </c>
      <c r="L2257" s="7" t="n">
        <v>0</v>
      </c>
      <c r="M2257" s="7" t="n">
        <v>0</v>
      </c>
      <c r="N2257" s="7" t="n">
        <v>0</v>
      </c>
      <c r="O2257" s="7" t="s">
        <v>12</v>
      </c>
    </row>
    <row r="2258" spans="1:15">
      <c r="A2258" t="s">
        <v>4</v>
      </c>
      <c r="B2258" s="4" t="s">
        <v>5</v>
      </c>
      <c r="C2258" s="4" t="s">
        <v>10</v>
      </c>
    </row>
    <row r="2259" spans="1:15">
      <c r="A2259" t="n">
        <v>21166</v>
      </c>
      <c r="B2259" s="25" t="n">
        <v>16</v>
      </c>
      <c r="C2259" s="7" t="n">
        <v>1500</v>
      </c>
    </row>
    <row r="2260" spans="1:15">
      <c r="A2260" t="s">
        <v>4</v>
      </c>
      <c r="B2260" s="4" t="s">
        <v>5</v>
      </c>
      <c r="C2260" s="4" t="s">
        <v>13</v>
      </c>
      <c r="D2260" s="4" t="s">
        <v>10</v>
      </c>
      <c r="E2260" s="4" t="s">
        <v>30</v>
      </c>
    </row>
    <row r="2261" spans="1:15">
      <c r="A2261" t="n">
        <v>21169</v>
      </c>
      <c r="B2261" s="35" t="n">
        <v>58</v>
      </c>
      <c r="C2261" s="7" t="n">
        <v>101</v>
      </c>
      <c r="D2261" s="7" t="n">
        <v>300</v>
      </c>
      <c r="E2261" s="7" t="n">
        <v>1</v>
      </c>
    </row>
    <row r="2262" spans="1:15">
      <c r="A2262" t="s">
        <v>4</v>
      </c>
      <c r="B2262" s="4" t="s">
        <v>5</v>
      </c>
      <c r="C2262" s="4" t="s">
        <v>13</v>
      </c>
      <c r="D2262" s="4" t="s">
        <v>10</v>
      </c>
    </row>
    <row r="2263" spans="1:15">
      <c r="A2263" t="n">
        <v>21177</v>
      </c>
      <c r="B2263" s="35" t="n">
        <v>58</v>
      </c>
      <c r="C2263" s="7" t="n">
        <v>254</v>
      </c>
      <c r="D2263" s="7" t="n">
        <v>0</v>
      </c>
    </row>
    <row r="2264" spans="1:15">
      <c r="A2264" t="s">
        <v>4</v>
      </c>
      <c r="B2264" s="4" t="s">
        <v>5</v>
      </c>
      <c r="C2264" s="4" t="s">
        <v>13</v>
      </c>
      <c r="D2264" s="4" t="s">
        <v>13</v>
      </c>
      <c r="E2264" s="4" t="s">
        <v>30</v>
      </c>
      <c r="F2264" s="4" t="s">
        <v>30</v>
      </c>
      <c r="G2264" s="4" t="s">
        <v>30</v>
      </c>
      <c r="H2264" s="4" t="s">
        <v>10</v>
      </c>
    </row>
    <row r="2265" spans="1:15">
      <c r="A2265" t="n">
        <v>21181</v>
      </c>
      <c r="B2265" s="37" t="n">
        <v>45</v>
      </c>
      <c r="C2265" s="7" t="n">
        <v>2</v>
      </c>
      <c r="D2265" s="7" t="n">
        <v>3</v>
      </c>
      <c r="E2265" s="7" t="n">
        <v>1.49000000953674</v>
      </c>
      <c r="F2265" s="7" t="n">
        <v>1.30999994277954</v>
      </c>
      <c r="G2265" s="7" t="n">
        <v>1.11000001430511</v>
      </c>
      <c r="H2265" s="7" t="n">
        <v>0</v>
      </c>
    </row>
    <row r="2266" spans="1:15">
      <c r="A2266" t="s">
        <v>4</v>
      </c>
      <c r="B2266" s="4" t="s">
        <v>5</v>
      </c>
      <c r="C2266" s="4" t="s">
        <v>13</v>
      </c>
      <c r="D2266" s="4" t="s">
        <v>13</v>
      </c>
      <c r="E2266" s="4" t="s">
        <v>30</v>
      </c>
      <c r="F2266" s="4" t="s">
        <v>30</v>
      </c>
      <c r="G2266" s="4" t="s">
        <v>30</v>
      </c>
      <c r="H2266" s="4" t="s">
        <v>10</v>
      </c>
      <c r="I2266" s="4" t="s">
        <v>13</v>
      </c>
    </row>
    <row r="2267" spans="1:15">
      <c r="A2267" t="n">
        <v>21198</v>
      </c>
      <c r="B2267" s="37" t="n">
        <v>45</v>
      </c>
      <c r="C2267" s="7" t="n">
        <v>4</v>
      </c>
      <c r="D2267" s="7" t="n">
        <v>3</v>
      </c>
      <c r="E2267" s="7" t="n">
        <v>7.92999982833862</v>
      </c>
      <c r="F2267" s="7" t="n">
        <v>140.419998168945</v>
      </c>
      <c r="G2267" s="7" t="n">
        <v>0</v>
      </c>
      <c r="H2267" s="7" t="n">
        <v>0</v>
      </c>
      <c r="I2267" s="7" t="n">
        <v>0</v>
      </c>
    </row>
    <row r="2268" spans="1:15">
      <c r="A2268" t="s">
        <v>4</v>
      </c>
      <c r="B2268" s="4" t="s">
        <v>5</v>
      </c>
      <c r="C2268" s="4" t="s">
        <v>13</v>
      </c>
      <c r="D2268" s="4" t="s">
        <v>13</v>
      </c>
      <c r="E2268" s="4" t="s">
        <v>30</v>
      </c>
      <c r="F2268" s="4" t="s">
        <v>10</v>
      </c>
    </row>
    <row r="2269" spans="1:15">
      <c r="A2269" t="n">
        <v>21216</v>
      </c>
      <c r="B2269" s="37" t="n">
        <v>45</v>
      </c>
      <c r="C2269" s="7" t="n">
        <v>5</v>
      </c>
      <c r="D2269" s="7" t="n">
        <v>3</v>
      </c>
      <c r="E2269" s="7" t="n">
        <v>3</v>
      </c>
      <c r="F2269" s="7" t="n">
        <v>0</v>
      </c>
    </row>
    <row r="2270" spans="1:15">
      <c r="A2270" t="s">
        <v>4</v>
      </c>
      <c r="B2270" s="4" t="s">
        <v>5</v>
      </c>
      <c r="C2270" s="4" t="s">
        <v>13</v>
      </c>
      <c r="D2270" s="4" t="s">
        <v>13</v>
      </c>
      <c r="E2270" s="4" t="s">
        <v>30</v>
      </c>
      <c r="F2270" s="4" t="s">
        <v>10</v>
      </c>
    </row>
    <row r="2271" spans="1:15">
      <c r="A2271" t="n">
        <v>21225</v>
      </c>
      <c r="B2271" s="37" t="n">
        <v>45</v>
      </c>
      <c r="C2271" s="7" t="n">
        <v>11</v>
      </c>
      <c r="D2271" s="7" t="n">
        <v>3</v>
      </c>
      <c r="E2271" s="7" t="n">
        <v>34</v>
      </c>
      <c r="F2271" s="7" t="n">
        <v>0</v>
      </c>
    </row>
    <row r="2272" spans="1:15">
      <c r="A2272" t="s">
        <v>4</v>
      </c>
      <c r="B2272" s="4" t="s">
        <v>5</v>
      </c>
      <c r="C2272" s="4" t="s">
        <v>13</v>
      </c>
      <c r="D2272" s="4" t="s">
        <v>10</v>
      </c>
    </row>
    <row r="2273" spans="1:15">
      <c r="A2273" t="n">
        <v>21234</v>
      </c>
      <c r="B2273" s="35" t="n">
        <v>58</v>
      </c>
      <c r="C2273" s="7" t="n">
        <v>255</v>
      </c>
      <c r="D2273" s="7" t="n">
        <v>0</v>
      </c>
    </row>
    <row r="2274" spans="1:15">
      <c r="A2274" t="s">
        <v>4</v>
      </c>
      <c r="B2274" s="4" t="s">
        <v>5</v>
      </c>
      <c r="C2274" s="4" t="s">
        <v>13</v>
      </c>
      <c r="D2274" s="4" t="s">
        <v>10</v>
      </c>
      <c r="E2274" s="4" t="s">
        <v>6</v>
      </c>
    </row>
    <row r="2275" spans="1:15">
      <c r="A2275" t="n">
        <v>21238</v>
      </c>
      <c r="B2275" s="33" t="n">
        <v>51</v>
      </c>
      <c r="C2275" s="7" t="n">
        <v>4</v>
      </c>
      <c r="D2275" s="7" t="n">
        <v>1</v>
      </c>
      <c r="E2275" s="7" t="s">
        <v>214</v>
      </c>
    </row>
    <row r="2276" spans="1:15">
      <c r="A2276" t="s">
        <v>4</v>
      </c>
      <c r="B2276" s="4" t="s">
        <v>5</v>
      </c>
      <c r="C2276" s="4" t="s">
        <v>10</v>
      </c>
    </row>
    <row r="2277" spans="1:15">
      <c r="A2277" t="n">
        <v>21251</v>
      </c>
      <c r="B2277" s="25" t="n">
        <v>16</v>
      </c>
      <c r="C2277" s="7" t="n">
        <v>0</v>
      </c>
    </row>
    <row r="2278" spans="1:15">
      <c r="A2278" t="s">
        <v>4</v>
      </c>
      <c r="B2278" s="4" t="s">
        <v>5</v>
      </c>
      <c r="C2278" s="4" t="s">
        <v>10</v>
      </c>
      <c r="D2278" s="4" t="s">
        <v>65</v>
      </c>
      <c r="E2278" s="4" t="s">
        <v>13</v>
      </c>
      <c r="F2278" s="4" t="s">
        <v>13</v>
      </c>
    </row>
    <row r="2279" spans="1:15">
      <c r="A2279" t="n">
        <v>21254</v>
      </c>
      <c r="B2279" s="34" t="n">
        <v>26</v>
      </c>
      <c r="C2279" s="7" t="n">
        <v>1</v>
      </c>
      <c r="D2279" s="7" t="s">
        <v>216</v>
      </c>
      <c r="E2279" s="7" t="n">
        <v>2</v>
      </c>
      <c r="F2279" s="7" t="n">
        <v>0</v>
      </c>
    </row>
    <row r="2280" spans="1:15">
      <c r="A2280" t="s">
        <v>4</v>
      </c>
      <c r="B2280" s="4" t="s">
        <v>5</v>
      </c>
    </row>
    <row r="2281" spans="1:15">
      <c r="A2281" t="n">
        <v>21299</v>
      </c>
      <c r="B2281" s="29" t="n">
        <v>28</v>
      </c>
    </row>
    <row r="2282" spans="1:15">
      <c r="A2282" t="s">
        <v>4</v>
      </c>
      <c r="B2282" s="4" t="s">
        <v>5</v>
      </c>
      <c r="C2282" s="4" t="s">
        <v>13</v>
      </c>
      <c r="D2282" s="4" t="s">
        <v>10</v>
      </c>
      <c r="E2282" s="4" t="s">
        <v>6</v>
      </c>
    </row>
    <row r="2283" spans="1:15">
      <c r="A2283" t="n">
        <v>21300</v>
      </c>
      <c r="B2283" s="33" t="n">
        <v>51</v>
      </c>
      <c r="C2283" s="7" t="n">
        <v>4</v>
      </c>
      <c r="D2283" s="7" t="n">
        <v>9</v>
      </c>
      <c r="E2283" s="7" t="s">
        <v>88</v>
      </c>
    </row>
    <row r="2284" spans="1:15">
      <c r="A2284" t="s">
        <v>4</v>
      </c>
      <c r="B2284" s="4" t="s">
        <v>5</v>
      </c>
      <c r="C2284" s="4" t="s">
        <v>10</v>
      </c>
    </row>
    <row r="2285" spans="1:15">
      <c r="A2285" t="n">
        <v>21313</v>
      </c>
      <c r="B2285" s="25" t="n">
        <v>16</v>
      </c>
      <c r="C2285" s="7" t="n">
        <v>0</v>
      </c>
    </row>
    <row r="2286" spans="1:15">
      <c r="A2286" t="s">
        <v>4</v>
      </c>
      <c r="B2286" s="4" t="s">
        <v>5</v>
      </c>
      <c r="C2286" s="4" t="s">
        <v>10</v>
      </c>
      <c r="D2286" s="4" t="s">
        <v>65</v>
      </c>
      <c r="E2286" s="4" t="s">
        <v>13</v>
      </c>
      <c r="F2286" s="4" t="s">
        <v>13</v>
      </c>
    </row>
    <row r="2287" spans="1:15">
      <c r="A2287" t="n">
        <v>21316</v>
      </c>
      <c r="B2287" s="34" t="n">
        <v>26</v>
      </c>
      <c r="C2287" s="7" t="n">
        <v>9</v>
      </c>
      <c r="D2287" s="7" t="s">
        <v>217</v>
      </c>
      <c r="E2287" s="7" t="n">
        <v>2</v>
      </c>
      <c r="F2287" s="7" t="n">
        <v>0</v>
      </c>
    </row>
    <row r="2288" spans="1:15">
      <c r="A2288" t="s">
        <v>4</v>
      </c>
      <c r="B2288" s="4" t="s">
        <v>5</v>
      </c>
    </row>
    <row r="2289" spans="1:6">
      <c r="A2289" t="n">
        <v>21423</v>
      </c>
      <c r="B2289" s="29" t="n">
        <v>28</v>
      </c>
    </row>
    <row r="2290" spans="1:6">
      <c r="A2290" t="s">
        <v>4</v>
      </c>
      <c r="B2290" s="4" t="s">
        <v>5</v>
      </c>
      <c r="C2290" s="4" t="s">
        <v>13</v>
      </c>
      <c r="D2290" s="4" t="s">
        <v>10</v>
      </c>
      <c r="E2290" s="4" t="s">
        <v>6</v>
      </c>
    </row>
    <row r="2291" spans="1:6">
      <c r="A2291" t="n">
        <v>21424</v>
      </c>
      <c r="B2291" s="33" t="n">
        <v>51</v>
      </c>
      <c r="C2291" s="7" t="n">
        <v>4</v>
      </c>
      <c r="D2291" s="7" t="n">
        <v>0</v>
      </c>
      <c r="E2291" s="7" t="s">
        <v>119</v>
      </c>
    </row>
    <row r="2292" spans="1:6">
      <c r="A2292" t="s">
        <v>4</v>
      </c>
      <c r="B2292" s="4" t="s">
        <v>5</v>
      </c>
      <c r="C2292" s="4" t="s">
        <v>10</v>
      </c>
    </row>
    <row r="2293" spans="1:6">
      <c r="A2293" t="n">
        <v>21438</v>
      </c>
      <c r="B2293" s="25" t="n">
        <v>16</v>
      </c>
      <c r="C2293" s="7" t="n">
        <v>0</v>
      </c>
    </row>
    <row r="2294" spans="1:6">
      <c r="A2294" t="s">
        <v>4</v>
      </c>
      <c r="B2294" s="4" t="s">
        <v>5</v>
      </c>
      <c r="C2294" s="4" t="s">
        <v>10</v>
      </c>
      <c r="D2294" s="4" t="s">
        <v>65</v>
      </c>
      <c r="E2294" s="4" t="s">
        <v>13</v>
      </c>
      <c r="F2294" s="4" t="s">
        <v>13</v>
      </c>
      <c r="G2294" s="4" t="s">
        <v>65</v>
      </c>
      <c r="H2294" s="4" t="s">
        <v>13</v>
      </c>
      <c r="I2294" s="4" t="s">
        <v>13</v>
      </c>
    </row>
    <row r="2295" spans="1:6">
      <c r="A2295" t="n">
        <v>21441</v>
      </c>
      <c r="B2295" s="34" t="n">
        <v>26</v>
      </c>
      <c r="C2295" s="7" t="n">
        <v>0</v>
      </c>
      <c r="D2295" s="7" t="s">
        <v>218</v>
      </c>
      <c r="E2295" s="7" t="n">
        <v>2</v>
      </c>
      <c r="F2295" s="7" t="n">
        <v>3</v>
      </c>
      <c r="G2295" s="7" t="s">
        <v>219</v>
      </c>
      <c r="H2295" s="7" t="n">
        <v>2</v>
      </c>
      <c r="I2295" s="7" t="n">
        <v>0</v>
      </c>
    </row>
    <row r="2296" spans="1:6">
      <c r="A2296" t="s">
        <v>4</v>
      </c>
      <c r="B2296" s="4" t="s">
        <v>5</v>
      </c>
    </row>
    <row r="2297" spans="1:6">
      <c r="A2297" t="n">
        <v>21574</v>
      </c>
      <c r="B2297" s="29" t="n">
        <v>28</v>
      </c>
    </row>
    <row r="2298" spans="1:6">
      <c r="A2298" t="s">
        <v>4</v>
      </c>
      <c r="B2298" s="4" t="s">
        <v>5</v>
      </c>
      <c r="C2298" s="4" t="s">
        <v>13</v>
      </c>
      <c r="D2298" s="4" t="s">
        <v>10</v>
      </c>
      <c r="E2298" s="4" t="s">
        <v>6</v>
      </c>
    </row>
    <row r="2299" spans="1:6">
      <c r="A2299" t="n">
        <v>21575</v>
      </c>
      <c r="B2299" s="33" t="n">
        <v>51</v>
      </c>
      <c r="C2299" s="7" t="n">
        <v>4</v>
      </c>
      <c r="D2299" s="7" t="n">
        <v>8</v>
      </c>
      <c r="E2299" s="7" t="s">
        <v>214</v>
      </c>
    </row>
    <row r="2300" spans="1:6">
      <c r="A2300" t="s">
        <v>4</v>
      </c>
      <c r="B2300" s="4" t="s">
        <v>5</v>
      </c>
      <c r="C2300" s="4" t="s">
        <v>10</v>
      </c>
    </row>
    <row r="2301" spans="1:6">
      <c r="A2301" t="n">
        <v>21588</v>
      </c>
      <c r="B2301" s="25" t="n">
        <v>16</v>
      </c>
      <c r="C2301" s="7" t="n">
        <v>0</v>
      </c>
    </row>
    <row r="2302" spans="1:6">
      <c r="A2302" t="s">
        <v>4</v>
      </c>
      <c r="B2302" s="4" t="s">
        <v>5</v>
      </c>
      <c r="C2302" s="4" t="s">
        <v>10</v>
      </c>
      <c r="D2302" s="4" t="s">
        <v>65</v>
      </c>
      <c r="E2302" s="4" t="s">
        <v>13</v>
      </c>
      <c r="F2302" s="4" t="s">
        <v>13</v>
      </c>
    </row>
    <row r="2303" spans="1:6">
      <c r="A2303" t="n">
        <v>21591</v>
      </c>
      <c r="B2303" s="34" t="n">
        <v>26</v>
      </c>
      <c r="C2303" s="7" t="n">
        <v>8</v>
      </c>
      <c r="D2303" s="7" t="s">
        <v>220</v>
      </c>
      <c r="E2303" s="7" t="n">
        <v>2</v>
      </c>
      <c r="F2303" s="7" t="n">
        <v>0</v>
      </c>
    </row>
    <row r="2304" spans="1:6">
      <c r="A2304" t="s">
        <v>4</v>
      </c>
      <c r="B2304" s="4" t="s">
        <v>5</v>
      </c>
    </row>
    <row r="2305" spans="1:9">
      <c r="A2305" t="n">
        <v>21619</v>
      </c>
      <c r="B2305" s="29" t="n">
        <v>28</v>
      </c>
    </row>
    <row r="2306" spans="1:9">
      <c r="A2306" t="s">
        <v>4</v>
      </c>
      <c r="B2306" s="4" t="s">
        <v>5</v>
      </c>
      <c r="C2306" s="4" t="s">
        <v>10</v>
      </c>
      <c r="D2306" s="4" t="s">
        <v>13</v>
      </c>
    </row>
    <row r="2307" spans="1:9">
      <c r="A2307" t="n">
        <v>21620</v>
      </c>
      <c r="B2307" s="36" t="n">
        <v>89</v>
      </c>
      <c r="C2307" s="7" t="n">
        <v>65533</v>
      </c>
      <c r="D2307" s="7" t="n">
        <v>1</v>
      </c>
    </row>
    <row r="2308" spans="1:9">
      <c r="A2308" t="s">
        <v>4</v>
      </c>
      <c r="B2308" s="4" t="s">
        <v>5</v>
      </c>
      <c r="C2308" s="4" t="s">
        <v>13</v>
      </c>
      <c r="D2308" s="4" t="s">
        <v>10</v>
      </c>
      <c r="E2308" s="4" t="s">
        <v>30</v>
      </c>
    </row>
    <row r="2309" spans="1:9">
      <c r="A2309" t="n">
        <v>21624</v>
      </c>
      <c r="B2309" s="35" t="n">
        <v>58</v>
      </c>
      <c r="C2309" s="7" t="n">
        <v>0</v>
      </c>
      <c r="D2309" s="7" t="n">
        <v>1000</v>
      </c>
      <c r="E2309" s="7" t="n">
        <v>1</v>
      </c>
    </row>
    <row r="2310" spans="1:9">
      <c r="A2310" t="s">
        <v>4</v>
      </c>
      <c r="B2310" s="4" t="s">
        <v>5</v>
      </c>
      <c r="C2310" s="4" t="s">
        <v>13</v>
      </c>
      <c r="D2310" s="4" t="s">
        <v>10</v>
      </c>
    </row>
    <row r="2311" spans="1:9">
      <c r="A2311" t="n">
        <v>21632</v>
      </c>
      <c r="B2311" s="35" t="n">
        <v>58</v>
      </c>
      <c r="C2311" s="7" t="n">
        <v>255</v>
      </c>
      <c r="D2311" s="7" t="n">
        <v>0</v>
      </c>
    </row>
    <row r="2312" spans="1:9">
      <c r="A2312" t="s">
        <v>4</v>
      </c>
      <c r="B2312" s="4" t="s">
        <v>5</v>
      </c>
      <c r="C2312" s="4" t="s">
        <v>10</v>
      </c>
    </row>
    <row r="2313" spans="1:9">
      <c r="A2313" t="n">
        <v>21636</v>
      </c>
      <c r="B2313" s="10" t="n">
        <v>12</v>
      </c>
      <c r="C2313" s="7" t="n">
        <v>8487</v>
      </c>
    </row>
    <row r="2314" spans="1:9">
      <c r="A2314" t="s">
        <v>4</v>
      </c>
      <c r="B2314" s="4" t="s">
        <v>5</v>
      </c>
      <c r="C2314" s="4" t="s">
        <v>10</v>
      </c>
      <c r="D2314" s="4" t="s">
        <v>13</v>
      </c>
      <c r="E2314" s="4" t="s">
        <v>10</v>
      </c>
    </row>
    <row r="2315" spans="1:9">
      <c r="A2315" t="n">
        <v>21639</v>
      </c>
      <c r="B2315" s="62" t="n">
        <v>104</v>
      </c>
      <c r="C2315" s="7" t="n">
        <v>108</v>
      </c>
      <c r="D2315" s="7" t="n">
        <v>1</v>
      </c>
      <c r="E2315" s="7" t="n">
        <v>5</v>
      </c>
    </row>
    <row r="2316" spans="1:9">
      <c r="A2316" t="s">
        <v>4</v>
      </c>
      <c r="B2316" s="4" t="s">
        <v>5</v>
      </c>
    </row>
    <row r="2317" spans="1:9">
      <c r="A2317" t="n">
        <v>21645</v>
      </c>
      <c r="B2317" s="5" t="n">
        <v>1</v>
      </c>
    </row>
    <row r="2318" spans="1:9">
      <c r="A2318" t="s">
        <v>4</v>
      </c>
      <c r="B2318" s="4" t="s">
        <v>5</v>
      </c>
      <c r="C2318" s="4" t="s">
        <v>13</v>
      </c>
      <c r="D2318" s="39" t="s">
        <v>100</v>
      </c>
      <c r="E2318" s="4" t="s">
        <v>5</v>
      </c>
      <c r="F2318" s="4" t="s">
        <v>10</v>
      </c>
      <c r="G2318" s="4" t="s">
        <v>13</v>
      </c>
      <c r="H2318" s="4" t="s">
        <v>13</v>
      </c>
      <c r="I2318" s="4" t="s">
        <v>13</v>
      </c>
      <c r="J2318" s="39" t="s">
        <v>101</v>
      </c>
      <c r="K2318" s="4" t="s">
        <v>13</v>
      </c>
      <c r="L2318" s="4" t="s">
        <v>13</v>
      </c>
      <c r="M2318" s="4" t="s">
        <v>10</v>
      </c>
      <c r="N2318" s="4" t="s">
        <v>13</v>
      </c>
      <c r="O2318" s="4" t="s">
        <v>13</v>
      </c>
      <c r="P2318" s="4" t="s">
        <v>46</v>
      </c>
    </row>
    <row r="2319" spans="1:9">
      <c r="A2319" t="n">
        <v>21646</v>
      </c>
      <c r="B2319" s="13" t="n">
        <v>5</v>
      </c>
      <c r="C2319" s="7" t="n">
        <v>28</v>
      </c>
      <c r="D2319" s="39" t="s">
        <v>3</v>
      </c>
      <c r="E2319" s="63" t="n">
        <v>105</v>
      </c>
      <c r="F2319" s="7" t="n">
        <v>5</v>
      </c>
      <c r="G2319" s="7" t="n">
        <v>0</v>
      </c>
      <c r="H2319" s="7" t="n">
        <v>2</v>
      </c>
      <c r="I2319" s="7" t="n">
        <v>1</v>
      </c>
      <c r="J2319" s="39" t="s">
        <v>3</v>
      </c>
      <c r="K2319" s="7" t="n">
        <v>8</v>
      </c>
      <c r="L2319" s="7" t="n">
        <v>30</v>
      </c>
      <c r="M2319" s="7" t="n">
        <v>8725</v>
      </c>
      <c r="N2319" s="7" t="n">
        <v>9</v>
      </c>
      <c r="O2319" s="7" t="n">
        <v>1</v>
      </c>
      <c r="P2319" s="14" t="n">
        <f t="normal" ca="1">A2325</f>
        <v>0</v>
      </c>
    </row>
    <row r="2320" spans="1:9">
      <c r="A2320" t="s">
        <v>4</v>
      </c>
      <c r="B2320" s="4" t="s">
        <v>5</v>
      </c>
      <c r="C2320" s="4" t="s">
        <v>10</v>
      </c>
      <c r="D2320" s="4" t="s">
        <v>13</v>
      </c>
      <c r="E2320" s="4" t="s">
        <v>13</v>
      </c>
    </row>
    <row r="2321" spans="1:16">
      <c r="A2321" t="n">
        <v>21664</v>
      </c>
      <c r="B2321" s="62" t="n">
        <v>104</v>
      </c>
      <c r="C2321" s="7" t="n">
        <v>5</v>
      </c>
      <c r="D2321" s="7" t="n">
        <v>3</v>
      </c>
      <c r="E2321" s="7" t="n">
        <v>2</v>
      </c>
    </row>
    <row r="2322" spans="1:16">
      <c r="A2322" t="s">
        <v>4</v>
      </c>
      <c r="B2322" s="4" t="s">
        <v>5</v>
      </c>
    </row>
    <row r="2323" spans="1:16">
      <c r="A2323" t="n">
        <v>21669</v>
      </c>
      <c r="B2323" s="5" t="n">
        <v>1</v>
      </c>
    </row>
    <row r="2324" spans="1:16">
      <c r="A2324" t="s">
        <v>4</v>
      </c>
      <c r="B2324" s="4" t="s">
        <v>5</v>
      </c>
      <c r="C2324" s="4" t="s">
        <v>10</v>
      </c>
      <c r="D2324" s="4" t="s">
        <v>13</v>
      </c>
    </row>
    <row r="2325" spans="1:16">
      <c r="A2325" t="n">
        <v>21670</v>
      </c>
      <c r="B2325" s="62" t="n">
        <v>104</v>
      </c>
      <c r="C2325" s="7" t="n">
        <v>5</v>
      </c>
      <c r="D2325" s="7" t="n">
        <v>5</v>
      </c>
    </row>
    <row r="2326" spans="1:16">
      <c r="A2326" t="s">
        <v>4</v>
      </c>
      <c r="B2326" s="4" t="s">
        <v>5</v>
      </c>
      <c r="C2326" s="4" t="s">
        <v>10</v>
      </c>
      <c r="D2326" s="4" t="s">
        <v>13</v>
      </c>
    </row>
    <row r="2327" spans="1:16">
      <c r="A2327" t="n">
        <v>21674</v>
      </c>
      <c r="B2327" s="62" t="n">
        <v>104</v>
      </c>
      <c r="C2327" s="7" t="n">
        <v>6</v>
      </c>
      <c r="D2327" s="7" t="n">
        <v>5</v>
      </c>
    </row>
    <row r="2328" spans="1:16">
      <c r="A2328" t="s">
        <v>4</v>
      </c>
      <c r="B2328" s="4" t="s">
        <v>5</v>
      </c>
      <c r="C2328" s="4" t="s">
        <v>10</v>
      </c>
      <c r="D2328" s="4" t="s">
        <v>13</v>
      </c>
    </row>
    <row r="2329" spans="1:16">
      <c r="A2329" t="n">
        <v>21678</v>
      </c>
      <c r="B2329" s="62" t="n">
        <v>104</v>
      </c>
      <c r="C2329" s="7" t="n">
        <v>7</v>
      </c>
      <c r="D2329" s="7" t="n">
        <v>5</v>
      </c>
    </row>
    <row r="2330" spans="1:16">
      <c r="A2330" t="s">
        <v>4</v>
      </c>
      <c r="B2330" s="4" t="s">
        <v>5</v>
      </c>
      <c r="C2330" s="4" t="s">
        <v>10</v>
      </c>
      <c r="D2330" s="4" t="s">
        <v>30</v>
      </c>
      <c r="E2330" s="4" t="s">
        <v>30</v>
      </c>
      <c r="F2330" s="4" t="s">
        <v>30</v>
      </c>
      <c r="G2330" s="4" t="s">
        <v>30</v>
      </c>
    </row>
    <row r="2331" spans="1:16">
      <c r="A2331" t="n">
        <v>21682</v>
      </c>
      <c r="B2331" s="46" t="n">
        <v>46</v>
      </c>
      <c r="C2331" s="7" t="n">
        <v>61456</v>
      </c>
      <c r="D2331" s="7" t="n">
        <v>0</v>
      </c>
      <c r="E2331" s="7" t="n">
        <v>0</v>
      </c>
      <c r="F2331" s="7" t="n">
        <v>1.5</v>
      </c>
      <c r="G2331" s="7" t="n">
        <v>180</v>
      </c>
    </row>
    <row r="2332" spans="1:16">
      <c r="A2332" t="s">
        <v>4</v>
      </c>
      <c r="B2332" s="4" t="s">
        <v>5</v>
      </c>
      <c r="C2332" s="4" t="s">
        <v>13</v>
      </c>
      <c r="D2332" s="4" t="s">
        <v>13</v>
      </c>
      <c r="E2332" s="4" t="s">
        <v>30</v>
      </c>
      <c r="F2332" s="4" t="s">
        <v>30</v>
      </c>
      <c r="G2332" s="4" t="s">
        <v>30</v>
      </c>
      <c r="H2332" s="4" t="s">
        <v>10</v>
      </c>
      <c r="I2332" s="4" t="s">
        <v>13</v>
      </c>
    </row>
    <row r="2333" spans="1:16">
      <c r="A2333" t="n">
        <v>21701</v>
      </c>
      <c r="B2333" s="37" t="n">
        <v>45</v>
      </c>
      <c r="C2333" s="7" t="n">
        <v>4</v>
      </c>
      <c r="D2333" s="7" t="n">
        <v>3</v>
      </c>
      <c r="E2333" s="7" t="n">
        <v>7.01999998092651</v>
      </c>
      <c r="F2333" s="7" t="n">
        <v>11.0600004196167</v>
      </c>
      <c r="G2333" s="7" t="n">
        <v>0</v>
      </c>
      <c r="H2333" s="7" t="n">
        <v>0</v>
      </c>
      <c r="I2333" s="7" t="n">
        <v>0</v>
      </c>
    </row>
    <row r="2334" spans="1:16">
      <c r="A2334" t="s">
        <v>4</v>
      </c>
      <c r="B2334" s="4" t="s">
        <v>5</v>
      </c>
      <c r="C2334" s="4" t="s">
        <v>13</v>
      </c>
      <c r="D2334" s="4" t="s">
        <v>6</v>
      </c>
    </row>
    <row r="2335" spans="1:16">
      <c r="A2335" t="n">
        <v>21719</v>
      </c>
      <c r="B2335" s="8" t="n">
        <v>2</v>
      </c>
      <c r="C2335" s="7" t="n">
        <v>10</v>
      </c>
      <c r="D2335" s="7" t="s">
        <v>221</v>
      </c>
    </row>
    <row r="2336" spans="1:16">
      <c r="A2336" t="s">
        <v>4</v>
      </c>
      <c r="B2336" s="4" t="s">
        <v>5</v>
      </c>
      <c r="C2336" s="4" t="s">
        <v>10</v>
      </c>
    </row>
    <row r="2337" spans="1:9">
      <c r="A2337" t="n">
        <v>21734</v>
      </c>
      <c r="B2337" s="25" t="n">
        <v>16</v>
      </c>
      <c r="C2337" s="7" t="n">
        <v>0</v>
      </c>
    </row>
    <row r="2338" spans="1:9">
      <c r="A2338" t="s">
        <v>4</v>
      </c>
      <c r="B2338" s="4" t="s">
        <v>5</v>
      </c>
      <c r="C2338" s="4" t="s">
        <v>13</v>
      </c>
      <c r="D2338" s="4" t="s">
        <v>10</v>
      </c>
    </row>
    <row r="2339" spans="1:9">
      <c r="A2339" t="n">
        <v>21737</v>
      </c>
      <c r="B2339" s="35" t="n">
        <v>58</v>
      </c>
      <c r="C2339" s="7" t="n">
        <v>105</v>
      </c>
      <c r="D2339" s="7" t="n">
        <v>300</v>
      </c>
    </row>
    <row r="2340" spans="1:9">
      <c r="A2340" t="s">
        <v>4</v>
      </c>
      <c r="B2340" s="4" t="s">
        <v>5</v>
      </c>
      <c r="C2340" s="4" t="s">
        <v>30</v>
      </c>
      <c r="D2340" s="4" t="s">
        <v>10</v>
      </c>
    </row>
    <row r="2341" spans="1:9">
      <c r="A2341" t="n">
        <v>21741</v>
      </c>
      <c r="B2341" s="42" t="n">
        <v>103</v>
      </c>
      <c r="C2341" s="7" t="n">
        <v>1</v>
      </c>
      <c r="D2341" s="7" t="n">
        <v>300</v>
      </c>
    </row>
    <row r="2342" spans="1:9">
      <c r="A2342" t="s">
        <v>4</v>
      </c>
      <c r="B2342" s="4" t="s">
        <v>5</v>
      </c>
      <c r="C2342" s="4" t="s">
        <v>13</v>
      </c>
      <c r="D2342" s="4" t="s">
        <v>10</v>
      </c>
    </row>
    <row r="2343" spans="1:9">
      <c r="A2343" t="n">
        <v>21748</v>
      </c>
      <c r="B2343" s="54" t="n">
        <v>72</v>
      </c>
      <c r="C2343" s="7" t="n">
        <v>4</v>
      </c>
      <c r="D2343" s="7" t="n">
        <v>0</v>
      </c>
    </row>
    <row r="2344" spans="1:9">
      <c r="A2344" t="s">
        <v>4</v>
      </c>
      <c r="B2344" s="4" t="s">
        <v>5</v>
      </c>
      <c r="C2344" s="4" t="s">
        <v>9</v>
      </c>
    </row>
    <row r="2345" spans="1:9">
      <c r="A2345" t="n">
        <v>21752</v>
      </c>
      <c r="B2345" s="41" t="n">
        <v>15</v>
      </c>
      <c r="C2345" s="7" t="n">
        <v>1073741824</v>
      </c>
    </row>
    <row r="2346" spans="1:9">
      <c r="A2346" t="s">
        <v>4</v>
      </c>
      <c r="B2346" s="4" t="s">
        <v>5</v>
      </c>
      <c r="C2346" s="4" t="s">
        <v>13</v>
      </c>
    </row>
    <row r="2347" spans="1:9">
      <c r="A2347" t="n">
        <v>21757</v>
      </c>
      <c r="B2347" s="40" t="n">
        <v>64</v>
      </c>
      <c r="C2347" s="7" t="n">
        <v>3</v>
      </c>
    </row>
    <row r="2348" spans="1:9">
      <c r="A2348" t="s">
        <v>4</v>
      </c>
      <c r="B2348" s="4" t="s">
        <v>5</v>
      </c>
      <c r="C2348" s="4" t="s">
        <v>13</v>
      </c>
    </row>
    <row r="2349" spans="1:9">
      <c r="A2349" t="n">
        <v>21759</v>
      </c>
      <c r="B2349" s="11" t="n">
        <v>74</v>
      </c>
      <c r="C2349" s="7" t="n">
        <v>67</v>
      </c>
    </row>
    <row r="2350" spans="1:9">
      <c r="A2350" t="s">
        <v>4</v>
      </c>
      <c r="B2350" s="4" t="s">
        <v>5</v>
      </c>
      <c r="C2350" s="4" t="s">
        <v>13</v>
      </c>
      <c r="D2350" s="4" t="s">
        <v>13</v>
      </c>
      <c r="E2350" s="4" t="s">
        <v>10</v>
      </c>
    </row>
    <row r="2351" spans="1:9">
      <c r="A2351" t="n">
        <v>21761</v>
      </c>
      <c r="B2351" s="37" t="n">
        <v>45</v>
      </c>
      <c r="C2351" s="7" t="n">
        <v>8</v>
      </c>
      <c r="D2351" s="7" t="n">
        <v>1</v>
      </c>
      <c r="E2351" s="7" t="n">
        <v>0</v>
      </c>
    </row>
    <row r="2352" spans="1:9">
      <c r="A2352" t="s">
        <v>4</v>
      </c>
      <c r="B2352" s="4" t="s">
        <v>5</v>
      </c>
      <c r="C2352" s="4" t="s">
        <v>10</v>
      </c>
    </row>
    <row r="2353" spans="1:5">
      <c r="A2353" t="n">
        <v>21766</v>
      </c>
      <c r="B2353" s="61" t="n">
        <v>13</v>
      </c>
      <c r="C2353" s="7" t="n">
        <v>6409</v>
      </c>
    </row>
    <row r="2354" spans="1:5">
      <c r="A2354" t="s">
        <v>4</v>
      </c>
      <c r="B2354" s="4" t="s">
        <v>5</v>
      </c>
      <c r="C2354" s="4" t="s">
        <v>10</v>
      </c>
    </row>
    <row r="2355" spans="1:5">
      <c r="A2355" t="n">
        <v>21769</v>
      </c>
      <c r="B2355" s="61" t="n">
        <v>13</v>
      </c>
      <c r="C2355" s="7" t="n">
        <v>6408</v>
      </c>
    </row>
    <row r="2356" spans="1:5">
      <c r="A2356" t="s">
        <v>4</v>
      </c>
      <c r="B2356" s="4" t="s">
        <v>5</v>
      </c>
      <c r="C2356" s="4" t="s">
        <v>10</v>
      </c>
    </row>
    <row r="2357" spans="1:5">
      <c r="A2357" t="n">
        <v>21772</v>
      </c>
      <c r="B2357" s="10" t="n">
        <v>12</v>
      </c>
      <c r="C2357" s="7" t="n">
        <v>6464</v>
      </c>
    </row>
    <row r="2358" spans="1:5">
      <c r="A2358" t="s">
        <v>4</v>
      </c>
      <c r="B2358" s="4" t="s">
        <v>5</v>
      </c>
      <c r="C2358" s="4" t="s">
        <v>10</v>
      </c>
    </row>
    <row r="2359" spans="1:5">
      <c r="A2359" t="n">
        <v>21775</v>
      </c>
      <c r="B2359" s="61" t="n">
        <v>13</v>
      </c>
      <c r="C2359" s="7" t="n">
        <v>6465</v>
      </c>
    </row>
    <row r="2360" spans="1:5">
      <c r="A2360" t="s">
        <v>4</v>
      </c>
      <c r="B2360" s="4" t="s">
        <v>5</v>
      </c>
      <c r="C2360" s="4" t="s">
        <v>10</v>
      </c>
    </row>
    <row r="2361" spans="1:5">
      <c r="A2361" t="n">
        <v>21778</v>
      </c>
      <c r="B2361" s="61" t="n">
        <v>13</v>
      </c>
      <c r="C2361" s="7" t="n">
        <v>6466</v>
      </c>
    </row>
    <row r="2362" spans="1:5">
      <c r="A2362" t="s">
        <v>4</v>
      </c>
      <c r="B2362" s="4" t="s">
        <v>5</v>
      </c>
      <c r="C2362" s="4" t="s">
        <v>10</v>
      </c>
    </row>
    <row r="2363" spans="1:5">
      <c r="A2363" t="n">
        <v>21781</v>
      </c>
      <c r="B2363" s="61" t="n">
        <v>13</v>
      </c>
      <c r="C2363" s="7" t="n">
        <v>6467</v>
      </c>
    </row>
    <row r="2364" spans="1:5">
      <c r="A2364" t="s">
        <v>4</v>
      </c>
      <c r="B2364" s="4" t="s">
        <v>5</v>
      </c>
      <c r="C2364" s="4" t="s">
        <v>10</v>
      </c>
    </row>
    <row r="2365" spans="1:5">
      <c r="A2365" t="n">
        <v>21784</v>
      </c>
      <c r="B2365" s="61" t="n">
        <v>13</v>
      </c>
      <c r="C2365" s="7" t="n">
        <v>6468</v>
      </c>
    </row>
    <row r="2366" spans="1:5">
      <c r="A2366" t="s">
        <v>4</v>
      </c>
      <c r="B2366" s="4" t="s">
        <v>5</v>
      </c>
      <c r="C2366" s="4" t="s">
        <v>10</v>
      </c>
    </row>
    <row r="2367" spans="1:5">
      <c r="A2367" t="n">
        <v>21787</v>
      </c>
      <c r="B2367" s="61" t="n">
        <v>13</v>
      </c>
      <c r="C2367" s="7" t="n">
        <v>6469</v>
      </c>
    </row>
    <row r="2368" spans="1:5">
      <c r="A2368" t="s">
        <v>4</v>
      </c>
      <c r="B2368" s="4" t="s">
        <v>5</v>
      </c>
      <c r="C2368" s="4" t="s">
        <v>10</v>
      </c>
    </row>
    <row r="2369" spans="1:3">
      <c r="A2369" t="n">
        <v>21790</v>
      </c>
      <c r="B2369" s="61" t="n">
        <v>13</v>
      </c>
      <c r="C2369" s="7" t="n">
        <v>6470</v>
      </c>
    </row>
    <row r="2370" spans="1:3">
      <c r="A2370" t="s">
        <v>4</v>
      </c>
      <c r="B2370" s="4" t="s">
        <v>5</v>
      </c>
      <c r="C2370" s="4" t="s">
        <v>10</v>
      </c>
    </row>
    <row r="2371" spans="1:3">
      <c r="A2371" t="n">
        <v>21793</v>
      </c>
      <c r="B2371" s="61" t="n">
        <v>13</v>
      </c>
      <c r="C2371" s="7" t="n">
        <v>6471</v>
      </c>
    </row>
    <row r="2372" spans="1:3">
      <c r="A2372" t="s">
        <v>4</v>
      </c>
      <c r="B2372" s="4" t="s">
        <v>5</v>
      </c>
      <c r="C2372" s="4" t="s">
        <v>13</v>
      </c>
    </row>
    <row r="2373" spans="1:3">
      <c r="A2373" t="n">
        <v>21796</v>
      </c>
      <c r="B2373" s="11" t="n">
        <v>74</v>
      </c>
      <c r="C2373" s="7" t="n">
        <v>18</v>
      </c>
    </row>
    <row r="2374" spans="1:3">
      <c r="A2374" t="s">
        <v>4</v>
      </c>
      <c r="B2374" s="4" t="s">
        <v>5</v>
      </c>
      <c r="C2374" s="4" t="s">
        <v>13</v>
      </c>
    </row>
    <row r="2375" spans="1:3">
      <c r="A2375" t="n">
        <v>21798</v>
      </c>
      <c r="B2375" s="11" t="n">
        <v>74</v>
      </c>
      <c r="C2375" s="7" t="n">
        <v>45</v>
      </c>
    </row>
    <row r="2376" spans="1:3">
      <c r="A2376" t="s">
        <v>4</v>
      </c>
      <c r="B2376" s="4" t="s">
        <v>5</v>
      </c>
      <c r="C2376" s="4" t="s">
        <v>10</v>
      </c>
    </row>
    <row r="2377" spans="1:3">
      <c r="A2377" t="n">
        <v>21800</v>
      </c>
      <c r="B2377" s="25" t="n">
        <v>16</v>
      </c>
      <c r="C2377" s="7" t="n">
        <v>0</v>
      </c>
    </row>
    <row r="2378" spans="1:3">
      <c r="A2378" t="s">
        <v>4</v>
      </c>
      <c r="B2378" s="4" t="s">
        <v>5</v>
      </c>
      <c r="C2378" s="4" t="s">
        <v>13</v>
      </c>
      <c r="D2378" s="4" t="s">
        <v>13</v>
      </c>
      <c r="E2378" s="4" t="s">
        <v>13</v>
      </c>
      <c r="F2378" s="4" t="s">
        <v>13</v>
      </c>
    </row>
    <row r="2379" spans="1:3">
      <c r="A2379" t="n">
        <v>21803</v>
      </c>
      <c r="B2379" s="20" t="n">
        <v>14</v>
      </c>
      <c r="C2379" s="7" t="n">
        <v>0</v>
      </c>
      <c r="D2379" s="7" t="n">
        <v>8</v>
      </c>
      <c r="E2379" s="7" t="n">
        <v>0</v>
      </c>
      <c r="F2379" s="7" t="n">
        <v>0</v>
      </c>
    </row>
    <row r="2380" spans="1:3">
      <c r="A2380" t="s">
        <v>4</v>
      </c>
      <c r="B2380" s="4" t="s">
        <v>5</v>
      </c>
      <c r="C2380" s="4" t="s">
        <v>13</v>
      </c>
      <c r="D2380" s="4" t="s">
        <v>6</v>
      </c>
    </row>
    <row r="2381" spans="1:3">
      <c r="A2381" t="n">
        <v>21808</v>
      </c>
      <c r="B2381" s="8" t="n">
        <v>2</v>
      </c>
      <c r="C2381" s="7" t="n">
        <v>11</v>
      </c>
      <c r="D2381" s="7" t="s">
        <v>47</v>
      </c>
    </row>
    <row r="2382" spans="1:3">
      <c r="A2382" t="s">
        <v>4</v>
      </c>
      <c r="B2382" s="4" t="s">
        <v>5</v>
      </c>
      <c r="C2382" s="4" t="s">
        <v>10</v>
      </c>
    </row>
    <row r="2383" spans="1:3">
      <c r="A2383" t="n">
        <v>21822</v>
      </c>
      <c r="B2383" s="25" t="n">
        <v>16</v>
      </c>
      <c r="C2383" s="7" t="n">
        <v>0</v>
      </c>
    </row>
    <row r="2384" spans="1:3">
      <c r="A2384" t="s">
        <v>4</v>
      </c>
      <c r="B2384" s="4" t="s">
        <v>5</v>
      </c>
      <c r="C2384" s="4" t="s">
        <v>13</v>
      </c>
      <c r="D2384" s="4" t="s">
        <v>6</v>
      </c>
    </row>
    <row r="2385" spans="1:6">
      <c r="A2385" t="n">
        <v>21825</v>
      </c>
      <c r="B2385" s="8" t="n">
        <v>2</v>
      </c>
      <c r="C2385" s="7" t="n">
        <v>11</v>
      </c>
      <c r="D2385" s="7" t="s">
        <v>222</v>
      </c>
    </row>
    <row r="2386" spans="1:6">
      <c r="A2386" t="s">
        <v>4</v>
      </c>
      <c r="B2386" s="4" t="s">
        <v>5</v>
      </c>
      <c r="C2386" s="4" t="s">
        <v>10</v>
      </c>
    </row>
    <row r="2387" spans="1:6">
      <c r="A2387" t="n">
        <v>21834</v>
      </c>
      <c r="B2387" s="25" t="n">
        <v>16</v>
      </c>
      <c r="C2387" s="7" t="n">
        <v>0</v>
      </c>
    </row>
    <row r="2388" spans="1:6">
      <c r="A2388" t="s">
        <v>4</v>
      </c>
      <c r="B2388" s="4" t="s">
        <v>5</v>
      </c>
      <c r="C2388" s="4" t="s">
        <v>9</v>
      </c>
    </row>
    <row r="2389" spans="1:6">
      <c r="A2389" t="n">
        <v>21837</v>
      </c>
      <c r="B2389" s="41" t="n">
        <v>15</v>
      </c>
      <c r="C2389" s="7" t="n">
        <v>2048</v>
      </c>
    </row>
    <row r="2390" spans="1:6">
      <c r="A2390" t="s">
        <v>4</v>
      </c>
      <c r="B2390" s="4" t="s">
        <v>5</v>
      </c>
      <c r="C2390" s="4" t="s">
        <v>13</v>
      </c>
      <c r="D2390" s="4" t="s">
        <v>6</v>
      </c>
    </row>
    <row r="2391" spans="1:6">
      <c r="A2391" t="n">
        <v>21842</v>
      </c>
      <c r="B2391" s="8" t="n">
        <v>2</v>
      </c>
      <c r="C2391" s="7" t="n">
        <v>10</v>
      </c>
      <c r="D2391" s="7" t="s">
        <v>68</v>
      </c>
    </row>
    <row r="2392" spans="1:6">
      <c r="A2392" t="s">
        <v>4</v>
      </c>
      <c r="B2392" s="4" t="s">
        <v>5</v>
      </c>
      <c r="C2392" s="4" t="s">
        <v>10</v>
      </c>
    </row>
    <row r="2393" spans="1:6">
      <c r="A2393" t="n">
        <v>21860</v>
      </c>
      <c r="B2393" s="25" t="n">
        <v>16</v>
      </c>
      <c r="C2393" s="7" t="n">
        <v>0</v>
      </c>
    </row>
    <row r="2394" spans="1:6">
      <c r="A2394" t="s">
        <v>4</v>
      </c>
      <c r="B2394" s="4" t="s">
        <v>5</v>
      </c>
      <c r="C2394" s="4" t="s">
        <v>13</v>
      </c>
      <c r="D2394" s="4" t="s">
        <v>6</v>
      </c>
    </row>
    <row r="2395" spans="1:6">
      <c r="A2395" t="n">
        <v>21863</v>
      </c>
      <c r="B2395" s="8" t="n">
        <v>2</v>
      </c>
      <c r="C2395" s="7" t="n">
        <v>10</v>
      </c>
      <c r="D2395" s="7" t="s">
        <v>69</v>
      </c>
    </row>
    <row r="2396" spans="1:6">
      <c r="A2396" t="s">
        <v>4</v>
      </c>
      <c r="B2396" s="4" t="s">
        <v>5</v>
      </c>
      <c r="C2396" s="4" t="s">
        <v>10</v>
      </c>
    </row>
    <row r="2397" spans="1:6">
      <c r="A2397" t="n">
        <v>21882</v>
      </c>
      <c r="B2397" s="25" t="n">
        <v>16</v>
      </c>
      <c r="C2397" s="7" t="n">
        <v>0</v>
      </c>
    </row>
    <row r="2398" spans="1:6">
      <c r="A2398" t="s">
        <v>4</v>
      </c>
      <c r="B2398" s="4" t="s">
        <v>5</v>
      </c>
      <c r="C2398" s="4" t="s">
        <v>13</v>
      </c>
      <c r="D2398" s="4" t="s">
        <v>10</v>
      </c>
      <c r="E2398" s="4" t="s">
        <v>30</v>
      </c>
    </row>
    <row r="2399" spans="1:6">
      <c r="A2399" t="n">
        <v>21885</v>
      </c>
      <c r="B2399" s="35" t="n">
        <v>58</v>
      </c>
      <c r="C2399" s="7" t="n">
        <v>100</v>
      </c>
      <c r="D2399" s="7" t="n">
        <v>300</v>
      </c>
      <c r="E2399" s="7" t="n">
        <v>1</v>
      </c>
    </row>
    <row r="2400" spans="1:6">
      <c r="A2400" t="s">
        <v>4</v>
      </c>
      <c r="B2400" s="4" t="s">
        <v>5</v>
      </c>
      <c r="C2400" s="4" t="s">
        <v>13</v>
      </c>
      <c r="D2400" s="4" t="s">
        <v>10</v>
      </c>
    </row>
    <row r="2401" spans="1:5">
      <c r="A2401" t="n">
        <v>21893</v>
      </c>
      <c r="B2401" s="35" t="n">
        <v>58</v>
      </c>
      <c r="C2401" s="7" t="n">
        <v>255</v>
      </c>
      <c r="D2401" s="7" t="n">
        <v>0</v>
      </c>
    </row>
    <row r="2402" spans="1:5">
      <c r="A2402" t="s">
        <v>4</v>
      </c>
      <c r="B2402" s="4" t="s">
        <v>5</v>
      </c>
      <c r="C2402" s="4" t="s">
        <v>13</v>
      </c>
    </row>
    <row r="2403" spans="1:5">
      <c r="A2403" t="n">
        <v>21897</v>
      </c>
      <c r="B2403" s="31" t="n">
        <v>23</v>
      </c>
      <c r="C2403" s="7" t="n">
        <v>0</v>
      </c>
    </row>
    <row r="2404" spans="1:5">
      <c r="A2404" t="s">
        <v>4</v>
      </c>
      <c r="B2404" s="4" t="s">
        <v>5</v>
      </c>
    </row>
    <row r="2405" spans="1:5">
      <c r="A2405" t="n">
        <v>21899</v>
      </c>
      <c r="B2405" s="5" t="n">
        <v>1</v>
      </c>
    </row>
    <row r="2406" spans="1:5" s="3" customFormat="1" customHeight="0">
      <c r="A2406" s="3" t="s">
        <v>2</v>
      </c>
      <c r="B2406" s="3" t="s">
        <v>223</v>
      </c>
    </row>
    <row r="2407" spans="1:5">
      <c r="A2407" t="s">
        <v>4</v>
      </c>
      <c r="B2407" s="4" t="s">
        <v>5</v>
      </c>
      <c r="C2407" s="4" t="s">
        <v>13</v>
      </c>
      <c r="D2407" s="4" t="s">
        <v>13</v>
      </c>
      <c r="E2407" s="4" t="s">
        <v>13</v>
      </c>
      <c r="F2407" s="4" t="s">
        <v>13</v>
      </c>
    </row>
    <row r="2408" spans="1:5">
      <c r="A2408" t="n">
        <v>21900</v>
      </c>
      <c r="B2408" s="20" t="n">
        <v>14</v>
      </c>
      <c r="C2408" s="7" t="n">
        <v>2</v>
      </c>
      <c r="D2408" s="7" t="n">
        <v>0</v>
      </c>
      <c r="E2408" s="7" t="n">
        <v>0</v>
      </c>
      <c r="F2408" s="7" t="n">
        <v>0</v>
      </c>
    </row>
    <row r="2409" spans="1:5">
      <c r="A2409" t="s">
        <v>4</v>
      </c>
      <c r="B2409" s="4" t="s">
        <v>5</v>
      </c>
      <c r="C2409" s="4" t="s">
        <v>13</v>
      </c>
      <c r="D2409" s="39" t="s">
        <v>100</v>
      </c>
      <c r="E2409" s="4" t="s">
        <v>5</v>
      </c>
      <c r="F2409" s="4" t="s">
        <v>13</v>
      </c>
      <c r="G2409" s="4" t="s">
        <v>10</v>
      </c>
      <c r="H2409" s="39" t="s">
        <v>101</v>
      </c>
      <c r="I2409" s="4" t="s">
        <v>13</v>
      </c>
      <c r="J2409" s="4" t="s">
        <v>9</v>
      </c>
      <c r="K2409" s="4" t="s">
        <v>13</v>
      </c>
      <c r="L2409" s="4" t="s">
        <v>13</v>
      </c>
      <c r="M2409" s="39" t="s">
        <v>100</v>
      </c>
      <c r="N2409" s="4" t="s">
        <v>5</v>
      </c>
      <c r="O2409" s="4" t="s">
        <v>13</v>
      </c>
      <c r="P2409" s="4" t="s">
        <v>10</v>
      </c>
      <c r="Q2409" s="39" t="s">
        <v>101</v>
      </c>
      <c r="R2409" s="4" t="s">
        <v>13</v>
      </c>
      <c r="S2409" s="4" t="s">
        <v>9</v>
      </c>
      <c r="T2409" s="4" t="s">
        <v>13</v>
      </c>
      <c r="U2409" s="4" t="s">
        <v>13</v>
      </c>
      <c r="V2409" s="4" t="s">
        <v>13</v>
      </c>
      <c r="W2409" s="4" t="s">
        <v>46</v>
      </c>
    </row>
    <row r="2410" spans="1:5">
      <c r="A2410" t="n">
        <v>21905</v>
      </c>
      <c r="B2410" s="13" t="n">
        <v>5</v>
      </c>
      <c r="C2410" s="7" t="n">
        <v>28</v>
      </c>
      <c r="D2410" s="39" t="s">
        <v>3</v>
      </c>
      <c r="E2410" s="9" t="n">
        <v>162</v>
      </c>
      <c r="F2410" s="7" t="n">
        <v>3</v>
      </c>
      <c r="G2410" s="7" t="n">
        <v>4177</v>
      </c>
      <c r="H2410" s="39" t="s">
        <v>3</v>
      </c>
      <c r="I2410" s="7" t="n">
        <v>0</v>
      </c>
      <c r="J2410" s="7" t="n">
        <v>1</v>
      </c>
      <c r="K2410" s="7" t="n">
        <v>2</v>
      </c>
      <c r="L2410" s="7" t="n">
        <v>28</v>
      </c>
      <c r="M2410" s="39" t="s">
        <v>3</v>
      </c>
      <c r="N2410" s="9" t="n">
        <v>162</v>
      </c>
      <c r="O2410" s="7" t="n">
        <v>3</v>
      </c>
      <c r="P2410" s="7" t="n">
        <v>4177</v>
      </c>
      <c r="Q2410" s="39" t="s">
        <v>3</v>
      </c>
      <c r="R2410" s="7" t="n">
        <v>0</v>
      </c>
      <c r="S2410" s="7" t="n">
        <v>2</v>
      </c>
      <c r="T2410" s="7" t="n">
        <v>2</v>
      </c>
      <c r="U2410" s="7" t="n">
        <v>11</v>
      </c>
      <c r="V2410" s="7" t="n">
        <v>1</v>
      </c>
      <c r="W2410" s="14" t="n">
        <f t="normal" ca="1">A2414</f>
        <v>0</v>
      </c>
    </row>
    <row r="2411" spans="1:5">
      <c r="A2411" t="s">
        <v>4</v>
      </c>
      <c r="B2411" s="4" t="s">
        <v>5</v>
      </c>
      <c r="C2411" s="4" t="s">
        <v>13</v>
      </c>
      <c r="D2411" s="4" t="s">
        <v>10</v>
      </c>
      <c r="E2411" s="4" t="s">
        <v>30</v>
      </c>
    </row>
    <row r="2412" spans="1:5">
      <c r="A2412" t="n">
        <v>21934</v>
      </c>
      <c r="B2412" s="35" t="n">
        <v>58</v>
      </c>
      <c r="C2412" s="7" t="n">
        <v>0</v>
      </c>
      <c r="D2412" s="7" t="n">
        <v>0</v>
      </c>
      <c r="E2412" s="7" t="n">
        <v>1</v>
      </c>
    </row>
    <row r="2413" spans="1:5">
      <c r="A2413" t="s">
        <v>4</v>
      </c>
      <c r="B2413" s="4" t="s">
        <v>5</v>
      </c>
      <c r="C2413" s="4" t="s">
        <v>13</v>
      </c>
      <c r="D2413" s="39" t="s">
        <v>100</v>
      </c>
      <c r="E2413" s="4" t="s">
        <v>5</v>
      </c>
      <c r="F2413" s="4" t="s">
        <v>13</v>
      </c>
      <c r="G2413" s="4" t="s">
        <v>10</v>
      </c>
      <c r="H2413" s="39" t="s">
        <v>101</v>
      </c>
      <c r="I2413" s="4" t="s">
        <v>13</v>
      </c>
      <c r="J2413" s="4" t="s">
        <v>9</v>
      </c>
      <c r="K2413" s="4" t="s">
        <v>13</v>
      </c>
      <c r="L2413" s="4" t="s">
        <v>13</v>
      </c>
      <c r="M2413" s="39" t="s">
        <v>100</v>
      </c>
      <c r="N2413" s="4" t="s">
        <v>5</v>
      </c>
      <c r="O2413" s="4" t="s">
        <v>13</v>
      </c>
      <c r="P2413" s="4" t="s">
        <v>10</v>
      </c>
      <c r="Q2413" s="39" t="s">
        <v>101</v>
      </c>
      <c r="R2413" s="4" t="s">
        <v>13</v>
      </c>
      <c r="S2413" s="4" t="s">
        <v>9</v>
      </c>
      <c r="T2413" s="4" t="s">
        <v>13</v>
      </c>
      <c r="U2413" s="4" t="s">
        <v>13</v>
      </c>
      <c r="V2413" s="4" t="s">
        <v>13</v>
      </c>
      <c r="W2413" s="4" t="s">
        <v>46</v>
      </c>
    </row>
    <row r="2414" spans="1:5">
      <c r="A2414" t="n">
        <v>21942</v>
      </c>
      <c r="B2414" s="13" t="n">
        <v>5</v>
      </c>
      <c r="C2414" s="7" t="n">
        <v>28</v>
      </c>
      <c r="D2414" s="39" t="s">
        <v>3</v>
      </c>
      <c r="E2414" s="9" t="n">
        <v>162</v>
      </c>
      <c r="F2414" s="7" t="n">
        <v>3</v>
      </c>
      <c r="G2414" s="7" t="n">
        <v>4177</v>
      </c>
      <c r="H2414" s="39" t="s">
        <v>3</v>
      </c>
      <c r="I2414" s="7" t="n">
        <v>0</v>
      </c>
      <c r="J2414" s="7" t="n">
        <v>1</v>
      </c>
      <c r="K2414" s="7" t="n">
        <v>3</v>
      </c>
      <c r="L2414" s="7" t="n">
        <v>28</v>
      </c>
      <c r="M2414" s="39" t="s">
        <v>3</v>
      </c>
      <c r="N2414" s="9" t="n">
        <v>162</v>
      </c>
      <c r="O2414" s="7" t="n">
        <v>3</v>
      </c>
      <c r="P2414" s="7" t="n">
        <v>4177</v>
      </c>
      <c r="Q2414" s="39" t="s">
        <v>3</v>
      </c>
      <c r="R2414" s="7" t="n">
        <v>0</v>
      </c>
      <c r="S2414" s="7" t="n">
        <v>2</v>
      </c>
      <c r="T2414" s="7" t="n">
        <v>3</v>
      </c>
      <c r="U2414" s="7" t="n">
        <v>9</v>
      </c>
      <c r="V2414" s="7" t="n">
        <v>1</v>
      </c>
      <c r="W2414" s="14" t="n">
        <f t="normal" ca="1">A2424</f>
        <v>0</v>
      </c>
    </row>
    <row r="2415" spans="1:5">
      <c r="A2415" t="s">
        <v>4</v>
      </c>
      <c r="B2415" s="4" t="s">
        <v>5</v>
      </c>
      <c r="C2415" s="4" t="s">
        <v>13</v>
      </c>
      <c r="D2415" s="39" t="s">
        <v>100</v>
      </c>
      <c r="E2415" s="4" t="s">
        <v>5</v>
      </c>
      <c r="F2415" s="4" t="s">
        <v>10</v>
      </c>
      <c r="G2415" s="4" t="s">
        <v>13</v>
      </c>
      <c r="H2415" s="4" t="s">
        <v>13</v>
      </c>
      <c r="I2415" s="4" t="s">
        <v>6</v>
      </c>
      <c r="J2415" s="39" t="s">
        <v>101</v>
      </c>
      <c r="K2415" s="4" t="s">
        <v>13</v>
      </c>
      <c r="L2415" s="4" t="s">
        <v>13</v>
      </c>
      <c r="M2415" s="39" t="s">
        <v>100</v>
      </c>
      <c r="N2415" s="4" t="s">
        <v>5</v>
      </c>
      <c r="O2415" s="4" t="s">
        <v>13</v>
      </c>
      <c r="P2415" s="39" t="s">
        <v>101</v>
      </c>
      <c r="Q2415" s="4" t="s">
        <v>13</v>
      </c>
      <c r="R2415" s="4" t="s">
        <v>9</v>
      </c>
      <c r="S2415" s="4" t="s">
        <v>13</v>
      </c>
      <c r="T2415" s="4" t="s">
        <v>13</v>
      </c>
      <c r="U2415" s="4" t="s">
        <v>13</v>
      </c>
      <c r="V2415" s="39" t="s">
        <v>100</v>
      </c>
      <c r="W2415" s="4" t="s">
        <v>5</v>
      </c>
      <c r="X2415" s="4" t="s">
        <v>13</v>
      </c>
      <c r="Y2415" s="39" t="s">
        <v>101</v>
      </c>
      <c r="Z2415" s="4" t="s">
        <v>13</v>
      </c>
      <c r="AA2415" s="4" t="s">
        <v>9</v>
      </c>
      <c r="AB2415" s="4" t="s">
        <v>13</v>
      </c>
      <c r="AC2415" s="4" t="s">
        <v>13</v>
      </c>
      <c r="AD2415" s="4" t="s">
        <v>13</v>
      </c>
      <c r="AE2415" s="4" t="s">
        <v>46</v>
      </c>
    </row>
    <row r="2416" spans="1:5">
      <c r="A2416" t="n">
        <v>21971</v>
      </c>
      <c r="B2416" s="13" t="n">
        <v>5</v>
      </c>
      <c r="C2416" s="7" t="n">
        <v>28</v>
      </c>
      <c r="D2416" s="39" t="s">
        <v>3</v>
      </c>
      <c r="E2416" s="53" t="n">
        <v>47</v>
      </c>
      <c r="F2416" s="7" t="n">
        <v>61456</v>
      </c>
      <c r="G2416" s="7" t="n">
        <v>2</v>
      </c>
      <c r="H2416" s="7" t="n">
        <v>0</v>
      </c>
      <c r="I2416" s="7" t="s">
        <v>169</v>
      </c>
      <c r="J2416" s="39" t="s">
        <v>3</v>
      </c>
      <c r="K2416" s="7" t="n">
        <v>8</v>
      </c>
      <c r="L2416" s="7" t="n">
        <v>28</v>
      </c>
      <c r="M2416" s="39" t="s">
        <v>3</v>
      </c>
      <c r="N2416" s="11" t="n">
        <v>74</v>
      </c>
      <c r="O2416" s="7" t="n">
        <v>65</v>
      </c>
      <c r="P2416" s="39" t="s">
        <v>3</v>
      </c>
      <c r="Q2416" s="7" t="n">
        <v>0</v>
      </c>
      <c r="R2416" s="7" t="n">
        <v>1</v>
      </c>
      <c r="S2416" s="7" t="n">
        <v>3</v>
      </c>
      <c r="T2416" s="7" t="n">
        <v>9</v>
      </c>
      <c r="U2416" s="7" t="n">
        <v>28</v>
      </c>
      <c r="V2416" s="39" t="s">
        <v>3</v>
      </c>
      <c r="W2416" s="11" t="n">
        <v>74</v>
      </c>
      <c r="X2416" s="7" t="n">
        <v>65</v>
      </c>
      <c r="Y2416" s="39" t="s">
        <v>3</v>
      </c>
      <c r="Z2416" s="7" t="n">
        <v>0</v>
      </c>
      <c r="AA2416" s="7" t="n">
        <v>2</v>
      </c>
      <c r="AB2416" s="7" t="n">
        <v>3</v>
      </c>
      <c r="AC2416" s="7" t="n">
        <v>9</v>
      </c>
      <c r="AD2416" s="7" t="n">
        <v>1</v>
      </c>
      <c r="AE2416" s="14" t="n">
        <f t="normal" ca="1">A2420</f>
        <v>0</v>
      </c>
    </row>
    <row r="2417" spans="1:31">
      <c r="A2417" t="s">
        <v>4</v>
      </c>
      <c r="B2417" s="4" t="s">
        <v>5</v>
      </c>
      <c r="C2417" s="4" t="s">
        <v>10</v>
      </c>
      <c r="D2417" s="4" t="s">
        <v>13</v>
      </c>
      <c r="E2417" s="4" t="s">
        <v>13</v>
      </c>
      <c r="F2417" s="4" t="s">
        <v>6</v>
      </c>
    </row>
    <row r="2418" spans="1:31">
      <c r="A2418" t="n">
        <v>22019</v>
      </c>
      <c r="B2418" s="53" t="n">
        <v>47</v>
      </c>
      <c r="C2418" s="7" t="n">
        <v>61456</v>
      </c>
      <c r="D2418" s="7" t="n">
        <v>0</v>
      </c>
      <c r="E2418" s="7" t="n">
        <v>0</v>
      </c>
      <c r="F2418" s="7" t="s">
        <v>170</v>
      </c>
    </row>
    <row r="2419" spans="1:31">
      <c r="A2419" t="s">
        <v>4</v>
      </c>
      <c r="B2419" s="4" t="s">
        <v>5</v>
      </c>
      <c r="C2419" s="4" t="s">
        <v>13</v>
      </c>
      <c r="D2419" s="4" t="s">
        <v>10</v>
      </c>
      <c r="E2419" s="4" t="s">
        <v>30</v>
      </c>
    </row>
    <row r="2420" spans="1:31">
      <c r="A2420" t="n">
        <v>22032</v>
      </c>
      <c r="B2420" s="35" t="n">
        <v>58</v>
      </c>
      <c r="C2420" s="7" t="n">
        <v>0</v>
      </c>
      <c r="D2420" s="7" t="n">
        <v>300</v>
      </c>
      <c r="E2420" s="7" t="n">
        <v>1</v>
      </c>
    </row>
    <row r="2421" spans="1:31">
      <c r="A2421" t="s">
        <v>4</v>
      </c>
      <c r="B2421" s="4" t="s">
        <v>5</v>
      </c>
      <c r="C2421" s="4" t="s">
        <v>13</v>
      </c>
      <c r="D2421" s="4" t="s">
        <v>10</v>
      </c>
    </row>
    <row r="2422" spans="1:31">
      <c r="A2422" t="n">
        <v>22040</v>
      </c>
      <c r="B2422" s="35" t="n">
        <v>58</v>
      </c>
      <c r="C2422" s="7" t="n">
        <v>255</v>
      </c>
      <c r="D2422" s="7" t="n">
        <v>0</v>
      </c>
    </row>
    <row r="2423" spans="1:31">
      <c r="A2423" t="s">
        <v>4</v>
      </c>
      <c r="B2423" s="4" t="s">
        <v>5</v>
      </c>
      <c r="C2423" s="4" t="s">
        <v>13</v>
      </c>
      <c r="D2423" s="4" t="s">
        <v>13</v>
      </c>
      <c r="E2423" s="4" t="s">
        <v>13</v>
      </c>
      <c r="F2423" s="4" t="s">
        <v>13</v>
      </c>
    </row>
    <row r="2424" spans="1:31">
      <c r="A2424" t="n">
        <v>22044</v>
      </c>
      <c r="B2424" s="20" t="n">
        <v>14</v>
      </c>
      <c r="C2424" s="7" t="n">
        <v>0</v>
      </c>
      <c r="D2424" s="7" t="n">
        <v>0</v>
      </c>
      <c r="E2424" s="7" t="n">
        <v>0</v>
      </c>
      <c r="F2424" s="7" t="n">
        <v>64</v>
      </c>
    </row>
    <row r="2425" spans="1:31">
      <c r="A2425" t="s">
        <v>4</v>
      </c>
      <c r="B2425" s="4" t="s">
        <v>5</v>
      </c>
      <c r="C2425" s="4" t="s">
        <v>13</v>
      </c>
      <c r="D2425" s="4" t="s">
        <v>10</v>
      </c>
    </row>
    <row r="2426" spans="1:31">
      <c r="A2426" t="n">
        <v>22049</v>
      </c>
      <c r="B2426" s="23" t="n">
        <v>22</v>
      </c>
      <c r="C2426" s="7" t="n">
        <v>0</v>
      </c>
      <c r="D2426" s="7" t="n">
        <v>4177</v>
      </c>
    </row>
    <row r="2427" spans="1:31">
      <c r="A2427" t="s">
        <v>4</v>
      </c>
      <c r="B2427" s="4" t="s">
        <v>5</v>
      </c>
      <c r="C2427" s="4" t="s">
        <v>13</v>
      </c>
      <c r="D2427" s="4" t="s">
        <v>10</v>
      </c>
    </row>
    <row r="2428" spans="1:31">
      <c r="A2428" t="n">
        <v>22053</v>
      </c>
      <c r="B2428" s="35" t="n">
        <v>58</v>
      </c>
      <c r="C2428" s="7" t="n">
        <v>5</v>
      </c>
      <c r="D2428" s="7" t="n">
        <v>300</v>
      </c>
    </row>
    <row r="2429" spans="1:31">
      <c r="A2429" t="s">
        <v>4</v>
      </c>
      <c r="B2429" s="4" t="s">
        <v>5</v>
      </c>
      <c r="C2429" s="4" t="s">
        <v>30</v>
      </c>
      <c r="D2429" s="4" t="s">
        <v>10</v>
      </c>
    </row>
    <row r="2430" spans="1:31">
      <c r="A2430" t="n">
        <v>22057</v>
      </c>
      <c r="B2430" s="42" t="n">
        <v>103</v>
      </c>
      <c r="C2430" s="7" t="n">
        <v>0</v>
      </c>
      <c r="D2430" s="7" t="n">
        <v>300</v>
      </c>
    </row>
    <row r="2431" spans="1:31">
      <c r="A2431" t="s">
        <v>4</v>
      </c>
      <c r="B2431" s="4" t="s">
        <v>5</v>
      </c>
      <c r="C2431" s="4" t="s">
        <v>13</v>
      </c>
    </row>
    <row r="2432" spans="1:31">
      <c r="A2432" t="n">
        <v>22064</v>
      </c>
      <c r="B2432" s="40" t="n">
        <v>64</v>
      </c>
      <c r="C2432" s="7" t="n">
        <v>7</v>
      </c>
    </row>
    <row r="2433" spans="1:6">
      <c r="A2433" t="s">
        <v>4</v>
      </c>
      <c r="B2433" s="4" t="s">
        <v>5</v>
      </c>
      <c r="C2433" s="4" t="s">
        <v>13</v>
      </c>
      <c r="D2433" s="4" t="s">
        <v>10</v>
      </c>
    </row>
    <row r="2434" spans="1:6">
      <c r="A2434" t="n">
        <v>22066</v>
      </c>
      <c r="B2434" s="54" t="n">
        <v>72</v>
      </c>
      <c r="C2434" s="7" t="n">
        <v>5</v>
      </c>
      <c r="D2434" s="7" t="n">
        <v>0</v>
      </c>
    </row>
    <row r="2435" spans="1:6">
      <c r="A2435" t="s">
        <v>4</v>
      </c>
      <c r="B2435" s="4" t="s">
        <v>5</v>
      </c>
      <c r="C2435" s="4" t="s">
        <v>13</v>
      </c>
      <c r="D2435" s="39" t="s">
        <v>100</v>
      </c>
      <c r="E2435" s="4" t="s">
        <v>5</v>
      </c>
      <c r="F2435" s="4" t="s">
        <v>13</v>
      </c>
      <c r="G2435" s="4" t="s">
        <v>10</v>
      </c>
      <c r="H2435" s="39" t="s">
        <v>101</v>
      </c>
      <c r="I2435" s="4" t="s">
        <v>13</v>
      </c>
      <c r="J2435" s="4" t="s">
        <v>9</v>
      </c>
      <c r="K2435" s="4" t="s">
        <v>13</v>
      </c>
      <c r="L2435" s="4" t="s">
        <v>13</v>
      </c>
      <c r="M2435" s="4" t="s">
        <v>46</v>
      </c>
    </row>
    <row r="2436" spans="1:6">
      <c r="A2436" t="n">
        <v>22070</v>
      </c>
      <c r="B2436" s="13" t="n">
        <v>5</v>
      </c>
      <c r="C2436" s="7" t="n">
        <v>28</v>
      </c>
      <c r="D2436" s="39" t="s">
        <v>3</v>
      </c>
      <c r="E2436" s="9" t="n">
        <v>162</v>
      </c>
      <c r="F2436" s="7" t="n">
        <v>4</v>
      </c>
      <c r="G2436" s="7" t="n">
        <v>4177</v>
      </c>
      <c r="H2436" s="39" t="s">
        <v>3</v>
      </c>
      <c r="I2436" s="7" t="n">
        <v>0</v>
      </c>
      <c r="J2436" s="7" t="n">
        <v>1</v>
      </c>
      <c r="K2436" s="7" t="n">
        <v>2</v>
      </c>
      <c r="L2436" s="7" t="n">
        <v>1</v>
      </c>
      <c r="M2436" s="14" t="n">
        <f t="normal" ca="1">A2442</f>
        <v>0</v>
      </c>
    </row>
    <row r="2437" spans="1:6">
      <c r="A2437" t="s">
        <v>4</v>
      </c>
      <c r="B2437" s="4" t="s">
        <v>5</v>
      </c>
      <c r="C2437" s="4" t="s">
        <v>13</v>
      </c>
      <c r="D2437" s="4" t="s">
        <v>6</v>
      </c>
    </row>
    <row r="2438" spans="1:6">
      <c r="A2438" t="n">
        <v>22087</v>
      </c>
      <c r="B2438" s="8" t="n">
        <v>2</v>
      </c>
      <c r="C2438" s="7" t="n">
        <v>10</v>
      </c>
      <c r="D2438" s="7" t="s">
        <v>171</v>
      </c>
    </row>
    <row r="2439" spans="1:6">
      <c r="A2439" t="s">
        <v>4</v>
      </c>
      <c r="B2439" s="4" t="s">
        <v>5</v>
      </c>
      <c r="C2439" s="4" t="s">
        <v>10</v>
      </c>
    </row>
    <row r="2440" spans="1:6">
      <c r="A2440" t="n">
        <v>22104</v>
      </c>
      <c r="B2440" s="25" t="n">
        <v>16</v>
      </c>
      <c r="C2440" s="7" t="n">
        <v>0</v>
      </c>
    </row>
    <row r="2441" spans="1:6">
      <c r="A2441" t="s">
        <v>4</v>
      </c>
      <c r="B2441" s="4" t="s">
        <v>5</v>
      </c>
      <c r="C2441" s="4" t="s">
        <v>10</v>
      </c>
      <c r="D2441" s="4" t="s">
        <v>6</v>
      </c>
      <c r="E2441" s="4" t="s">
        <v>6</v>
      </c>
      <c r="F2441" s="4" t="s">
        <v>6</v>
      </c>
      <c r="G2441" s="4" t="s">
        <v>13</v>
      </c>
      <c r="H2441" s="4" t="s">
        <v>9</v>
      </c>
      <c r="I2441" s="4" t="s">
        <v>30</v>
      </c>
      <c r="J2441" s="4" t="s">
        <v>30</v>
      </c>
      <c r="K2441" s="4" t="s">
        <v>30</v>
      </c>
      <c r="L2441" s="4" t="s">
        <v>30</v>
      </c>
      <c r="M2441" s="4" t="s">
        <v>30</v>
      </c>
      <c r="N2441" s="4" t="s">
        <v>30</v>
      </c>
      <c r="O2441" s="4" t="s">
        <v>30</v>
      </c>
      <c r="P2441" s="4" t="s">
        <v>6</v>
      </c>
      <c r="Q2441" s="4" t="s">
        <v>6</v>
      </c>
      <c r="R2441" s="4" t="s">
        <v>9</v>
      </c>
      <c r="S2441" s="4" t="s">
        <v>13</v>
      </c>
      <c r="T2441" s="4" t="s">
        <v>9</v>
      </c>
      <c r="U2441" s="4" t="s">
        <v>9</v>
      </c>
      <c r="V2441" s="4" t="s">
        <v>10</v>
      </c>
    </row>
    <row r="2442" spans="1:6">
      <c r="A2442" t="n">
        <v>22107</v>
      </c>
      <c r="B2442" s="15" t="n">
        <v>19</v>
      </c>
      <c r="C2442" s="7" t="n">
        <v>7032</v>
      </c>
      <c r="D2442" s="7" t="s">
        <v>172</v>
      </c>
      <c r="E2442" s="7" t="s">
        <v>173</v>
      </c>
      <c r="F2442" s="7" t="s">
        <v>12</v>
      </c>
      <c r="G2442" s="7" t="n">
        <v>0</v>
      </c>
      <c r="H2442" s="7" t="n">
        <v>1</v>
      </c>
      <c r="I2442" s="7" t="n">
        <v>0</v>
      </c>
      <c r="J2442" s="7" t="n">
        <v>0</v>
      </c>
      <c r="K2442" s="7" t="n">
        <v>0</v>
      </c>
      <c r="L2442" s="7" t="n">
        <v>0</v>
      </c>
      <c r="M2442" s="7" t="n">
        <v>1</v>
      </c>
      <c r="N2442" s="7" t="n">
        <v>1.60000002384186</v>
      </c>
      <c r="O2442" s="7" t="n">
        <v>0.0900000035762787</v>
      </c>
      <c r="P2442" s="7" t="s">
        <v>12</v>
      </c>
      <c r="Q2442" s="7" t="s">
        <v>12</v>
      </c>
      <c r="R2442" s="7" t="n">
        <v>-1</v>
      </c>
      <c r="S2442" s="7" t="n">
        <v>0</v>
      </c>
      <c r="T2442" s="7" t="n">
        <v>0</v>
      </c>
      <c r="U2442" s="7" t="n">
        <v>0</v>
      </c>
      <c r="V2442" s="7" t="n">
        <v>0</v>
      </c>
    </row>
    <row r="2443" spans="1:6">
      <c r="A2443" t="s">
        <v>4</v>
      </c>
      <c r="B2443" s="4" t="s">
        <v>5</v>
      </c>
      <c r="C2443" s="4" t="s">
        <v>10</v>
      </c>
      <c r="D2443" s="4" t="s">
        <v>6</v>
      </c>
      <c r="E2443" s="4" t="s">
        <v>6</v>
      </c>
      <c r="F2443" s="4" t="s">
        <v>6</v>
      </c>
      <c r="G2443" s="4" t="s">
        <v>13</v>
      </c>
      <c r="H2443" s="4" t="s">
        <v>9</v>
      </c>
      <c r="I2443" s="4" t="s">
        <v>30</v>
      </c>
      <c r="J2443" s="4" t="s">
        <v>30</v>
      </c>
      <c r="K2443" s="4" t="s">
        <v>30</v>
      </c>
      <c r="L2443" s="4" t="s">
        <v>30</v>
      </c>
      <c r="M2443" s="4" t="s">
        <v>30</v>
      </c>
      <c r="N2443" s="4" t="s">
        <v>30</v>
      </c>
      <c r="O2443" s="4" t="s">
        <v>30</v>
      </c>
      <c r="P2443" s="4" t="s">
        <v>6</v>
      </c>
      <c r="Q2443" s="4" t="s">
        <v>6</v>
      </c>
      <c r="R2443" s="4" t="s">
        <v>9</v>
      </c>
      <c r="S2443" s="4" t="s">
        <v>13</v>
      </c>
      <c r="T2443" s="4" t="s">
        <v>9</v>
      </c>
      <c r="U2443" s="4" t="s">
        <v>9</v>
      </c>
      <c r="V2443" s="4" t="s">
        <v>10</v>
      </c>
    </row>
    <row r="2444" spans="1:6">
      <c r="A2444" t="n">
        <v>22177</v>
      </c>
      <c r="B2444" s="15" t="n">
        <v>19</v>
      </c>
      <c r="C2444" s="7" t="n">
        <v>7502</v>
      </c>
      <c r="D2444" s="7" t="s">
        <v>224</v>
      </c>
      <c r="E2444" s="7" t="s">
        <v>225</v>
      </c>
      <c r="F2444" s="7" t="s">
        <v>12</v>
      </c>
      <c r="G2444" s="7" t="n">
        <v>0</v>
      </c>
      <c r="H2444" s="7" t="n">
        <v>1</v>
      </c>
      <c r="I2444" s="7" t="n">
        <v>0</v>
      </c>
      <c r="J2444" s="7" t="n">
        <v>0</v>
      </c>
      <c r="K2444" s="7" t="n">
        <v>0</v>
      </c>
      <c r="L2444" s="7" t="n">
        <v>0</v>
      </c>
      <c r="M2444" s="7" t="n">
        <v>1</v>
      </c>
      <c r="N2444" s="7" t="n">
        <v>1.60000002384186</v>
      </c>
      <c r="O2444" s="7" t="n">
        <v>0.0900000035762787</v>
      </c>
      <c r="P2444" s="7" t="s">
        <v>12</v>
      </c>
      <c r="Q2444" s="7" t="s">
        <v>12</v>
      </c>
      <c r="R2444" s="7" t="n">
        <v>-1</v>
      </c>
      <c r="S2444" s="7" t="n">
        <v>0</v>
      </c>
      <c r="T2444" s="7" t="n">
        <v>0</v>
      </c>
      <c r="U2444" s="7" t="n">
        <v>0</v>
      </c>
      <c r="V2444" s="7" t="n">
        <v>0</v>
      </c>
    </row>
    <row r="2445" spans="1:6">
      <c r="A2445" t="s">
        <v>4</v>
      </c>
      <c r="B2445" s="4" t="s">
        <v>5</v>
      </c>
      <c r="C2445" s="4" t="s">
        <v>10</v>
      </c>
      <c r="D2445" s="4" t="s">
        <v>6</v>
      </c>
      <c r="E2445" s="4" t="s">
        <v>6</v>
      </c>
      <c r="F2445" s="4" t="s">
        <v>6</v>
      </c>
      <c r="G2445" s="4" t="s">
        <v>13</v>
      </c>
      <c r="H2445" s="4" t="s">
        <v>9</v>
      </c>
      <c r="I2445" s="4" t="s">
        <v>30</v>
      </c>
      <c r="J2445" s="4" t="s">
        <v>30</v>
      </c>
      <c r="K2445" s="4" t="s">
        <v>30</v>
      </c>
      <c r="L2445" s="4" t="s">
        <v>30</v>
      </c>
      <c r="M2445" s="4" t="s">
        <v>30</v>
      </c>
      <c r="N2445" s="4" t="s">
        <v>30</v>
      </c>
      <c r="O2445" s="4" t="s">
        <v>30</v>
      </c>
      <c r="P2445" s="4" t="s">
        <v>6</v>
      </c>
      <c r="Q2445" s="4" t="s">
        <v>6</v>
      </c>
      <c r="R2445" s="4" t="s">
        <v>9</v>
      </c>
      <c r="S2445" s="4" t="s">
        <v>13</v>
      </c>
      <c r="T2445" s="4" t="s">
        <v>9</v>
      </c>
      <c r="U2445" s="4" t="s">
        <v>9</v>
      </c>
      <c r="V2445" s="4" t="s">
        <v>10</v>
      </c>
    </row>
    <row r="2446" spans="1:6">
      <c r="A2446" t="n">
        <v>22247</v>
      </c>
      <c r="B2446" s="15" t="n">
        <v>19</v>
      </c>
      <c r="C2446" s="7" t="n">
        <v>7508</v>
      </c>
      <c r="D2446" s="7" t="s">
        <v>226</v>
      </c>
      <c r="E2446" s="7" t="s">
        <v>225</v>
      </c>
      <c r="F2446" s="7" t="s">
        <v>12</v>
      </c>
      <c r="G2446" s="7" t="n">
        <v>0</v>
      </c>
      <c r="H2446" s="7" t="n">
        <v>1</v>
      </c>
      <c r="I2446" s="7" t="n">
        <v>0</v>
      </c>
      <c r="J2446" s="7" t="n">
        <v>0</v>
      </c>
      <c r="K2446" s="7" t="n">
        <v>0</v>
      </c>
      <c r="L2446" s="7" t="n">
        <v>0</v>
      </c>
      <c r="M2446" s="7" t="n">
        <v>1</v>
      </c>
      <c r="N2446" s="7" t="n">
        <v>1.60000002384186</v>
      </c>
      <c r="O2446" s="7" t="n">
        <v>0.0900000035762787</v>
      </c>
      <c r="P2446" s="7" t="s">
        <v>12</v>
      </c>
      <c r="Q2446" s="7" t="s">
        <v>12</v>
      </c>
      <c r="R2446" s="7" t="n">
        <v>-1</v>
      </c>
      <c r="S2446" s="7" t="n">
        <v>0</v>
      </c>
      <c r="T2446" s="7" t="n">
        <v>0</v>
      </c>
      <c r="U2446" s="7" t="n">
        <v>0</v>
      </c>
      <c r="V2446" s="7" t="n">
        <v>0</v>
      </c>
    </row>
    <row r="2447" spans="1:6">
      <c r="A2447" t="s">
        <v>4</v>
      </c>
      <c r="B2447" s="4" t="s">
        <v>5</v>
      </c>
      <c r="C2447" s="4" t="s">
        <v>10</v>
      </c>
      <c r="D2447" s="4" t="s">
        <v>6</v>
      </c>
      <c r="E2447" s="4" t="s">
        <v>6</v>
      </c>
      <c r="F2447" s="4" t="s">
        <v>6</v>
      </c>
      <c r="G2447" s="4" t="s">
        <v>13</v>
      </c>
      <c r="H2447" s="4" t="s">
        <v>9</v>
      </c>
      <c r="I2447" s="4" t="s">
        <v>30</v>
      </c>
      <c r="J2447" s="4" t="s">
        <v>30</v>
      </c>
      <c r="K2447" s="4" t="s">
        <v>30</v>
      </c>
      <c r="L2447" s="4" t="s">
        <v>30</v>
      </c>
      <c r="M2447" s="4" t="s">
        <v>30</v>
      </c>
      <c r="N2447" s="4" t="s">
        <v>30</v>
      </c>
      <c r="O2447" s="4" t="s">
        <v>30</v>
      </c>
      <c r="P2447" s="4" t="s">
        <v>6</v>
      </c>
      <c r="Q2447" s="4" t="s">
        <v>6</v>
      </c>
      <c r="R2447" s="4" t="s">
        <v>9</v>
      </c>
      <c r="S2447" s="4" t="s">
        <v>13</v>
      </c>
      <c r="T2447" s="4" t="s">
        <v>9</v>
      </c>
      <c r="U2447" s="4" t="s">
        <v>9</v>
      </c>
      <c r="V2447" s="4" t="s">
        <v>10</v>
      </c>
    </row>
    <row r="2448" spans="1:6">
      <c r="A2448" t="n">
        <v>22321</v>
      </c>
      <c r="B2448" s="15" t="n">
        <v>19</v>
      </c>
      <c r="C2448" s="7" t="n">
        <v>7509</v>
      </c>
      <c r="D2448" s="7" t="s">
        <v>226</v>
      </c>
      <c r="E2448" s="7" t="s">
        <v>225</v>
      </c>
      <c r="F2448" s="7" t="s">
        <v>12</v>
      </c>
      <c r="G2448" s="7" t="n">
        <v>0</v>
      </c>
      <c r="H2448" s="7" t="n">
        <v>1</v>
      </c>
      <c r="I2448" s="7" t="n">
        <v>0</v>
      </c>
      <c r="J2448" s="7" t="n">
        <v>0</v>
      </c>
      <c r="K2448" s="7" t="n">
        <v>0</v>
      </c>
      <c r="L2448" s="7" t="n">
        <v>0</v>
      </c>
      <c r="M2448" s="7" t="n">
        <v>1</v>
      </c>
      <c r="N2448" s="7" t="n">
        <v>1.60000002384186</v>
      </c>
      <c r="O2448" s="7" t="n">
        <v>0.0900000035762787</v>
      </c>
      <c r="P2448" s="7" t="s">
        <v>12</v>
      </c>
      <c r="Q2448" s="7" t="s">
        <v>12</v>
      </c>
      <c r="R2448" s="7" t="n">
        <v>-1</v>
      </c>
      <c r="S2448" s="7" t="n">
        <v>0</v>
      </c>
      <c r="T2448" s="7" t="n">
        <v>0</v>
      </c>
      <c r="U2448" s="7" t="n">
        <v>0</v>
      </c>
      <c r="V2448" s="7" t="n">
        <v>0</v>
      </c>
    </row>
    <row r="2449" spans="1:22">
      <c r="A2449" t="s">
        <v>4</v>
      </c>
      <c r="B2449" s="4" t="s">
        <v>5</v>
      </c>
      <c r="C2449" s="4" t="s">
        <v>10</v>
      </c>
      <c r="D2449" s="4" t="s">
        <v>6</v>
      </c>
      <c r="E2449" s="4" t="s">
        <v>6</v>
      </c>
      <c r="F2449" s="4" t="s">
        <v>6</v>
      </c>
      <c r="G2449" s="4" t="s">
        <v>13</v>
      </c>
      <c r="H2449" s="4" t="s">
        <v>9</v>
      </c>
      <c r="I2449" s="4" t="s">
        <v>30</v>
      </c>
      <c r="J2449" s="4" t="s">
        <v>30</v>
      </c>
      <c r="K2449" s="4" t="s">
        <v>30</v>
      </c>
      <c r="L2449" s="4" t="s">
        <v>30</v>
      </c>
      <c r="M2449" s="4" t="s">
        <v>30</v>
      </c>
      <c r="N2449" s="4" t="s">
        <v>30</v>
      </c>
      <c r="O2449" s="4" t="s">
        <v>30</v>
      </c>
      <c r="P2449" s="4" t="s">
        <v>6</v>
      </c>
      <c r="Q2449" s="4" t="s">
        <v>6</v>
      </c>
      <c r="R2449" s="4" t="s">
        <v>9</v>
      </c>
      <c r="S2449" s="4" t="s">
        <v>13</v>
      </c>
      <c r="T2449" s="4" t="s">
        <v>9</v>
      </c>
      <c r="U2449" s="4" t="s">
        <v>9</v>
      </c>
      <c r="V2449" s="4" t="s">
        <v>10</v>
      </c>
    </row>
    <row r="2450" spans="1:22">
      <c r="A2450" t="n">
        <v>22395</v>
      </c>
      <c r="B2450" s="15" t="n">
        <v>19</v>
      </c>
      <c r="C2450" s="7" t="n">
        <v>1660</v>
      </c>
      <c r="D2450" s="7" t="s">
        <v>227</v>
      </c>
      <c r="E2450" s="7" t="s">
        <v>228</v>
      </c>
      <c r="F2450" s="7" t="s">
        <v>12</v>
      </c>
      <c r="G2450" s="7" t="n">
        <v>0</v>
      </c>
      <c r="H2450" s="7" t="n">
        <v>1</v>
      </c>
      <c r="I2450" s="7" t="n">
        <v>0</v>
      </c>
      <c r="J2450" s="7" t="n">
        <v>0</v>
      </c>
      <c r="K2450" s="7" t="n">
        <v>0</v>
      </c>
      <c r="L2450" s="7" t="n">
        <v>0</v>
      </c>
      <c r="M2450" s="7" t="n">
        <v>1</v>
      </c>
      <c r="N2450" s="7" t="n">
        <v>1.60000002384186</v>
      </c>
      <c r="O2450" s="7" t="n">
        <v>0.0900000035762787</v>
      </c>
      <c r="P2450" s="7" t="s">
        <v>229</v>
      </c>
      <c r="Q2450" s="7" t="s">
        <v>12</v>
      </c>
      <c r="R2450" s="7" t="n">
        <v>-1</v>
      </c>
      <c r="S2450" s="7" t="n">
        <v>0</v>
      </c>
      <c r="T2450" s="7" t="n">
        <v>0</v>
      </c>
      <c r="U2450" s="7" t="n">
        <v>0</v>
      </c>
      <c r="V2450" s="7" t="n">
        <v>0</v>
      </c>
    </row>
    <row r="2451" spans="1:22">
      <c r="A2451" t="s">
        <v>4</v>
      </c>
      <c r="B2451" s="4" t="s">
        <v>5</v>
      </c>
      <c r="C2451" s="4" t="s">
        <v>10</v>
      </c>
      <c r="D2451" s="4" t="s">
        <v>6</v>
      </c>
      <c r="E2451" s="4" t="s">
        <v>6</v>
      </c>
      <c r="F2451" s="4" t="s">
        <v>6</v>
      </c>
      <c r="G2451" s="4" t="s">
        <v>13</v>
      </c>
      <c r="H2451" s="4" t="s">
        <v>9</v>
      </c>
      <c r="I2451" s="4" t="s">
        <v>30</v>
      </c>
      <c r="J2451" s="4" t="s">
        <v>30</v>
      </c>
      <c r="K2451" s="4" t="s">
        <v>30</v>
      </c>
      <c r="L2451" s="4" t="s">
        <v>30</v>
      </c>
      <c r="M2451" s="4" t="s">
        <v>30</v>
      </c>
      <c r="N2451" s="4" t="s">
        <v>30</v>
      </c>
      <c r="O2451" s="4" t="s">
        <v>30</v>
      </c>
      <c r="P2451" s="4" t="s">
        <v>6</v>
      </c>
      <c r="Q2451" s="4" t="s">
        <v>6</v>
      </c>
      <c r="R2451" s="4" t="s">
        <v>9</v>
      </c>
      <c r="S2451" s="4" t="s">
        <v>13</v>
      </c>
      <c r="T2451" s="4" t="s">
        <v>9</v>
      </c>
      <c r="U2451" s="4" t="s">
        <v>9</v>
      </c>
      <c r="V2451" s="4" t="s">
        <v>10</v>
      </c>
    </row>
    <row r="2452" spans="1:22">
      <c r="A2452" t="n">
        <v>22489</v>
      </c>
      <c r="B2452" s="15" t="n">
        <v>19</v>
      </c>
      <c r="C2452" s="7" t="n">
        <v>1661</v>
      </c>
      <c r="D2452" s="7" t="s">
        <v>227</v>
      </c>
      <c r="E2452" s="7" t="s">
        <v>228</v>
      </c>
      <c r="F2452" s="7" t="s">
        <v>12</v>
      </c>
      <c r="G2452" s="7" t="n">
        <v>0</v>
      </c>
      <c r="H2452" s="7" t="n">
        <v>1</v>
      </c>
      <c r="I2452" s="7" t="n">
        <v>0</v>
      </c>
      <c r="J2452" s="7" t="n">
        <v>0</v>
      </c>
      <c r="K2452" s="7" t="n">
        <v>0</v>
      </c>
      <c r="L2452" s="7" t="n">
        <v>0</v>
      </c>
      <c r="M2452" s="7" t="n">
        <v>1</v>
      </c>
      <c r="N2452" s="7" t="n">
        <v>1.60000002384186</v>
      </c>
      <c r="O2452" s="7" t="n">
        <v>0.0900000035762787</v>
      </c>
      <c r="P2452" s="7" t="s">
        <v>229</v>
      </c>
      <c r="Q2452" s="7" t="s">
        <v>12</v>
      </c>
      <c r="R2452" s="7" t="n">
        <v>-1</v>
      </c>
      <c r="S2452" s="7" t="n">
        <v>0</v>
      </c>
      <c r="T2452" s="7" t="n">
        <v>0</v>
      </c>
      <c r="U2452" s="7" t="n">
        <v>0</v>
      </c>
      <c r="V2452" s="7" t="n">
        <v>0</v>
      </c>
    </row>
    <row r="2453" spans="1:22">
      <c r="A2453" t="s">
        <v>4</v>
      </c>
      <c r="B2453" s="4" t="s">
        <v>5</v>
      </c>
      <c r="C2453" s="4" t="s">
        <v>10</v>
      </c>
      <c r="D2453" s="4" t="s">
        <v>13</v>
      </c>
      <c r="E2453" s="4" t="s">
        <v>13</v>
      </c>
      <c r="F2453" s="4" t="s">
        <v>6</v>
      </c>
    </row>
    <row r="2454" spans="1:22">
      <c r="A2454" t="n">
        <v>22583</v>
      </c>
      <c r="B2454" s="55" t="n">
        <v>20</v>
      </c>
      <c r="C2454" s="7" t="n">
        <v>0</v>
      </c>
      <c r="D2454" s="7" t="n">
        <v>3</v>
      </c>
      <c r="E2454" s="7" t="n">
        <v>10</v>
      </c>
      <c r="F2454" s="7" t="s">
        <v>177</v>
      </c>
    </row>
    <row r="2455" spans="1:22">
      <c r="A2455" t="s">
        <v>4</v>
      </c>
      <c r="B2455" s="4" t="s">
        <v>5</v>
      </c>
      <c r="C2455" s="4" t="s">
        <v>10</v>
      </c>
    </row>
    <row r="2456" spans="1:22">
      <c r="A2456" t="n">
        <v>22601</v>
      </c>
      <c r="B2456" s="25" t="n">
        <v>16</v>
      </c>
      <c r="C2456" s="7" t="n">
        <v>0</v>
      </c>
    </row>
    <row r="2457" spans="1:22">
      <c r="A2457" t="s">
        <v>4</v>
      </c>
      <c r="B2457" s="4" t="s">
        <v>5</v>
      </c>
      <c r="C2457" s="4" t="s">
        <v>10</v>
      </c>
      <c r="D2457" s="4" t="s">
        <v>13</v>
      </c>
      <c r="E2457" s="4" t="s">
        <v>13</v>
      </c>
      <c r="F2457" s="4" t="s">
        <v>6</v>
      </c>
    </row>
    <row r="2458" spans="1:22">
      <c r="A2458" t="n">
        <v>22604</v>
      </c>
      <c r="B2458" s="55" t="n">
        <v>20</v>
      </c>
      <c r="C2458" s="7" t="n">
        <v>61489</v>
      </c>
      <c r="D2458" s="7" t="n">
        <v>3</v>
      </c>
      <c r="E2458" s="7" t="n">
        <v>10</v>
      </c>
      <c r="F2458" s="7" t="s">
        <v>177</v>
      </c>
    </row>
    <row r="2459" spans="1:22">
      <c r="A2459" t="s">
        <v>4</v>
      </c>
      <c r="B2459" s="4" t="s">
        <v>5</v>
      </c>
      <c r="C2459" s="4" t="s">
        <v>10</v>
      </c>
    </row>
    <row r="2460" spans="1:22">
      <c r="A2460" t="n">
        <v>22622</v>
      </c>
      <c r="B2460" s="25" t="n">
        <v>16</v>
      </c>
      <c r="C2460" s="7" t="n">
        <v>0</v>
      </c>
    </row>
    <row r="2461" spans="1:22">
      <c r="A2461" t="s">
        <v>4</v>
      </c>
      <c r="B2461" s="4" t="s">
        <v>5</v>
      </c>
      <c r="C2461" s="4" t="s">
        <v>10</v>
      </c>
      <c r="D2461" s="4" t="s">
        <v>13</v>
      </c>
      <c r="E2461" s="4" t="s">
        <v>13</v>
      </c>
      <c r="F2461" s="4" t="s">
        <v>6</v>
      </c>
    </row>
    <row r="2462" spans="1:22">
      <c r="A2462" t="n">
        <v>22625</v>
      </c>
      <c r="B2462" s="55" t="n">
        <v>20</v>
      </c>
      <c r="C2462" s="7" t="n">
        <v>61490</v>
      </c>
      <c r="D2462" s="7" t="n">
        <v>3</v>
      </c>
      <c r="E2462" s="7" t="n">
        <v>10</v>
      </c>
      <c r="F2462" s="7" t="s">
        <v>177</v>
      </c>
    </row>
    <row r="2463" spans="1:22">
      <c r="A2463" t="s">
        <v>4</v>
      </c>
      <c r="B2463" s="4" t="s">
        <v>5</v>
      </c>
      <c r="C2463" s="4" t="s">
        <v>10</v>
      </c>
    </row>
    <row r="2464" spans="1:22">
      <c r="A2464" t="n">
        <v>22643</v>
      </c>
      <c r="B2464" s="25" t="n">
        <v>16</v>
      </c>
      <c r="C2464" s="7" t="n">
        <v>0</v>
      </c>
    </row>
    <row r="2465" spans="1:22">
      <c r="A2465" t="s">
        <v>4</v>
      </c>
      <c r="B2465" s="4" t="s">
        <v>5</v>
      </c>
      <c r="C2465" s="4" t="s">
        <v>10</v>
      </c>
      <c r="D2465" s="4" t="s">
        <v>13</v>
      </c>
      <c r="E2465" s="4" t="s">
        <v>13</v>
      </c>
      <c r="F2465" s="4" t="s">
        <v>6</v>
      </c>
    </row>
    <row r="2466" spans="1:22">
      <c r="A2466" t="n">
        <v>22646</v>
      </c>
      <c r="B2466" s="55" t="n">
        <v>20</v>
      </c>
      <c r="C2466" s="7" t="n">
        <v>61488</v>
      </c>
      <c r="D2466" s="7" t="n">
        <v>3</v>
      </c>
      <c r="E2466" s="7" t="n">
        <v>10</v>
      </c>
      <c r="F2466" s="7" t="s">
        <v>177</v>
      </c>
    </row>
    <row r="2467" spans="1:22">
      <c r="A2467" t="s">
        <v>4</v>
      </c>
      <c r="B2467" s="4" t="s">
        <v>5</v>
      </c>
      <c r="C2467" s="4" t="s">
        <v>10</v>
      </c>
    </row>
    <row r="2468" spans="1:22">
      <c r="A2468" t="n">
        <v>22664</v>
      </c>
      <c r="B2468" s="25" t="n">
        <v>16</v>
      </c>
      <c r="C2468" s="7" t="n">
        <v>0</v>
      </c>
    </row>
    <row r="2469" spans="1:22">
      <c r="A2469" t="s">
        <v>4</v>
      </c>
      <c r="B2469" s="4" t="s">
        <v>5</v>
      </c>
      <c r="C2469" s="4" t="s">
        <v>10</v>
      </c>
      <c r="D2469" s="4" t="s">
        <v>13</v>
      </c>
      <c r="E2469" s="4" t="s">
        <v>13</v>
      </c>
      <c r="F2469" s="4" t="s">
        <v>6</v>
      </c>
    </row>
    <row r="2470" spans="1:22">
      <c r="A2470" t="n">
        <v>22667</v>
      </c>
      <c r="B2470" s="55" t="n">
        <v>20</v>
      </c>
      <c r="C2470" s="7" t="n">
        <v>7032</v>
      </c>
      <c r="D2470" s="7" t="n">
        <v>3</v>
      </c>
      <c r="E2470" s="7" t="n">
        <v>10</v>
      </c>
      <c r="F2470" s="7" t="s">
        <v>177</v>
      </c>
    </row>
    <row r="2471" spans="1:22">
      <c r="A2471" t="s">
        <v>4</v>
      </c>
      <c r="B2471" s="4" t="s">
        <v>5</v>
      </c>
      <c r="C2471" s="4" t="s">
        <v>10</v>
      </c>
    </row>
    <row r="2472" spans="1:22">
      <c r="A2472" t="n">
        <v>22685</v>
      </c>
      <c r="B2472" s="25" t="n">
        <v>16</v>
      </c>
      <c r="C2472" s="7" t="n">
        <v>0</v>
      </c>
    </row>
    <row r="2473" spans="1:22">
      <c r="A2473" t="s">
        <v>4</v>
      </c>
      <c r="B2473" s="4" t="s">
        <v>5</v>
      </c>
      <c r="C2473" s="4" t="s">
        <v>10</v>
      </c>
      <c r="D2473" s="4" t="s">
        <v>13</v>
      </c>
      <c r="E2473" s="4" t="s">
        <v>13</v>
      </c>
      <c r="F2473" s="4" t="s">
        <v>6</v>
      </c>
    </row>
    <row r="2474" spans="1:22">
      <c r="A2474" t="n">
        <v>22688</v>
      </c>
      <c r="B2474" s="55" t="n">
        <v>20</v>
      </c>
      <c r="C2474" s="7" t="n">
        <v>8</v>
      </c>
      <c r="D2474" s="7" t="n">
        <v>3</v>
      </c>
      <c r="E2474" s="7" t="n">
        <v>10</v>
      </c>
      <c r="F2474" s="7" t="s">
        <v>177</v>
      </c>
    </row>
    <row r="2475" spans="1:22">
      <c r="A2475" t="s">
        <v>4</v>
      </c>
      <c r="B2475" s="4" t="s">
        <v>5</v>
      </c>
      <c r="C2475" s="4" t="s">
        <v>10</v>
      </c>
    </row>
    <row r="2476" spans="1:22">
      <c r="A2476" t="n">
        <v>22706</v>
      </c>
      <c r="B2476" s="25" t="n">
        <v>16</v>
      </c>
      <c r="C2476" s="7" t="n">
        <v>0</v>
      </c>
    </row>
    <row r="2477" spans="1:22">
      <c r="A2477" t="s">
        <v>4</v>
      </c>
      <c r="B2477" s="4" t="s">
        <v>5</v>
      </c>
      <c r="C2477" s="4" t="s">
        <v>10</v>
      </c>
      <c r="D2477" s="4" t="s">
        <v>13</v>
      </c>
      <c r="E2477" s="4" t="s">
        <v>13</v>
      </c>
      <c r="F2477" s="4" t="s">
        <v>6</v>
      </c>
    </row>
    <row r="2478" spans="1:22">
      <c r="A2478" t="n">
        <v>22709</v>
      </c>
      <c r="B2478" s="55" t="n">
        <v>20</v>
      </c>
      <c r="C2478" s="7" t="n">
        <v>1</v>
      </c>
      <c r="D2478" s="7" t="n">
        <v>3</v>
      </c>
      <c r="E2478" s="7" t="n">
        <v>10</v>
      </c>
      <c r="F2478" s="7" t="s">
        <v>177</v>
      </c>
    </row>
    <row r="2479" spans="1:22">
      <c r="A2479" t="s">
        <v>4</v>
      </c>
      <c r="B2479" s="4" t="s">
        <v>5</v>
      </c>
      <c r="C2479" s="4" t="s">
        <v>10</v>
      </c>
    </row>
    <row r="2480" spans="1:22">
      <c r="A2480" t="n">
        <v>22727</v>
      </c>
      <c r="B2480" s="25" t="n">
        <v>16</v>
      </c>
      <c r="C2480" s="7" t="n">
        <v>0</v>
      </c>
    </row>
    <row r="2481" spans="1:6">
      <c r="A2481" t="s">
        <v>4</v>
      </c>
      <c r="B2481" s="4" t="s">
        <v>5</v>
      </c>
      <c r="C2481" s="4" t="s">
        <v>10</v>
      </c>
      <c r="D2481" s="4" t="s">
        <v>13</v>
      </c>
      <c r="E2481" s="4" t="s">
        <v>13</v>
      </c>
      <c r="F2481" s="4" t="s">
        <v>6</v>
      </c>
    </row>
    <row r="2482" spans="1:6">
      <c r="A2482" t="n">
        <v>22730</v>
      </c>
      <c r="B2482" s="55" t="n">
        <v>20</v>
      </c>
      <c r="C2482" s="7" t="n">
        <v>9</v>
      </c>
      <c r="D2482" s="7" t="n">
        <v>3</v>
      </c>
      <c r="E2482" s="7" t="n">
        <v>10</v>
      </c>
      <c r="F2482" s="7" t="s">
        <v>177</v>
      </c>
    </row>
    <row r="2483" spans="1:6">
      <c r="A2483" t="s">
        <v>4</v>
      </c>
      <c r="B2483" s="4" t="s">
        <v>5</v>
      </c>
      <c r="C2483" s="4" t="s">
        <v>10</v>
      </c>
    </row>
    <row r="2484" spans="1:6">
      <c r="A2484" t="n">
        <v>22748</v>
      </c>
      <c r="B2484" s="25" t="n">
        <v>16</v>
      </c>
      <c r="C2484" s="7" t="n">
        <v>0</v>
      </c>
    </row>
    <row r="2485" spans="1:6">
      <c r="A2485" t="s">
        <v>4</v>
      </c>
      <c r="B2485" s="4" t="s">
        <v>5</v>
      </c>
      <c r="C2485" s="4" t="s">
        <v>10</v>
      </c>
      <c r="D2485" s="4" t="s">
        <v>13</v>
      </c>
      <c r="E2485" s="4" t="s">
        <v>13</v>
      </c>
      <c r="F2485" s="4" t="s">
        <v>6</v>
      </c>
    </row>
    <row r="2486" spans="1:6">
      <c r="A2486" t="n">
        <v>22751</v>
      </c>
      <c r="B2486" s="55" t="n">
        <v>20</v>
      </c>
      <c r="C2486" s="7" t="n">
        <v>7502</v>
      </c>
      <c r="D2486" s="7" t="n">
        <v>3</v>
      </c>
      <c r="E2486" s="7" t="n">
        <v>10</v>
      </c>
      <c r="F2486" s="7" t="s">
        <v>177</v>
      </c>
    </row>
    <row r="2487" spans="1:6">
      <c r="A2487" t="s">
        <v>4</v>
      </c>
      <c r="B2487" s="4" t="s">
        <v>5</v>
      </c>
      <c r="C2487" s="4" t="s">
        <v>10</v>
      </c>
    </row>
    <row r="2488" spans="1:6">
      <c r="A2488" t="n">
        <v>22769</v>
      </c>
      <c r="B2488" s="25" t="n">
        <v>16</v>
      </c>
      <c r="C2488" s="7" t="n">
        <v>0</v>
      </c>
    </row>
    <row r="2489" spans="1:6">
      <c r="A2489" t="s">
        <v>4</v>
      </c>
      <c r="B2489" s="4" t="s">
        <v>5</v>
      </c>
      <c r="C2489" s="4" t="s">
        <v>10</v>
      </c>
      <c r="D2489" s="4" t="s">
        <v>13</v>
      </c>
      <c r="E2489" s="4" t="s">
        <v>13</v>
      </c>
      <c r="F2489" s="4" t="s">
        <v>6</v>
      </c>
    </row>
    <row r="2490" spans="1:6">
      <c r="A2490" t="n">
        <v>22772</v>
      </c>
      <c r="B2490" s="55" t="n">
        <v>20</v>
      </c>
      <c r="C2490" s="7" t="n">
        <v>7508</v>
      </c>
      <c r="D2490" s="7" t="n">
        <v>3</v>
      </c>
      <c r="E2490" s="7" t="n">
        <v>10</v>
      </c>
      <c r="F2490" s="7" t="s">
        <v>177</v>
      </c>
    </row>
    <row r="2491" spans="1:6">
      <c r="A2491" t="s">
        <v>4</v>
      </c>
      <c r="B2491" s="4" t="s">
        <v>5</v>
      </c>
      <c r="C2491" s="4" t="s">
        <v>10</v>
      </c>
    </row>
    <row r="2492" spans="1:6">
      <c r="A2492" t="n">
        <v>22790</v>
      </c>
      <c r="B2492" s="25" t="n">
        <v>16</v>
      </c>
      <c r="C2492" s="7" t="n">
        <v>0</v>
      </c>
    </row>
    <row r="2493" spans="1:6">
      <c r="A2493" t="s">
        <v>4</v>
      </c>
      <c r="B2493" s="4" t="s">
        <v>5</v>
      </c>
      <c r="C2493" s="4" t="s">
        <v>10</v>
      </c>
      <c r="D2493" s="4" t="s">
        <v>13</v>
      </c>
      <c r="E2493" s="4" t="s">
        <v>13</v>
      </c>
      <c r="F2493" s="4" t="s">
        <v>6</v>
      </c>
    </row>
    <row r="2494" spans="1:6">
      <c r="A2494" t="n">
        <v>22793</v>
      </c>
      <c r="B2494" s="55" t="n">
        <v>20</v>
      </c>
      <c r="C2494" s="7" t="n">
        <v>7509</v>
      </c>
      <c r="D2494" s="7" t="n">
        <v>3</v>
      </c>
      <c r="E2494" s="7" t="n">
        <v>10</v>
      </c>
      <c r="F2494" s="7" t="s">
        <v>177</v>
      </c>
    </row>
    <row r="2495" spans="1:6">
      <c r="A2495" t="s">
        <v>4</v>
      </c>
      <c r="B2495" s="4" t="s">
        <v>5</v>
      </c>
      <c r="C2495" s="4" t="s">
        <v>10</v>
      </c>
    </row>
    <row r="2496" spans="1:6">
      <c r="A2496" t="n">
        <v>22811</v>
      </c>
      <c r="B2496" s="25" t="n">
        <v>16</v>
      </c>
      <c r="C2496" s="7" t="n">
        <v>0</v>
      </c>
    </row>
    <row r="2497" spans="1:6">
      <c r="A2497" t="s">
        <v>4</v>
      </c>
      <c r="B2497" s="4" t="s">
        <v>5</v>
      </c>
      <c r="C2497" s="4" t="s">
        <v>10</v>
      </c>
      <c r="D2497" s="4" t="s">
        <v>13</v>
      </c>
      <c r="E2497" s="4" t="s">
        <v>13</v>
      </c>
      <c r="F2497" s="4" t="s">
        <v>6</v>
      </c>
    </row>
    <row r="2498" spans="1:6">
      <c r="A2498" t="n">
        <v>22814</v>
      </c>
      <c r="B2498" s="55" t="n">
        <v>20</v>
      </c>
      <c r="C2498" s="7" t="n">
        <v>1660</v>
      </c>
      <c r="D2498" s="7" t="n">
        <v>3</v>
      </c>
      <c r="E2498" s="7" t="n">
        <v>10</v>
      </c>
      <c r="F2498" s="7" t="s">
        <v>177</v>
      </c>
    </row>
    <row r="2499" spans="1:6">
      <c r="A2499" t="s">
        <v>4</v>
      </c>
      <c r="B2499" s="4" t="s">
        <v>5</v>
      </c>
      <c r="C2499" s="4" t="s">
        <v>10</v>
      </c>
    </row>
    <row r="2500" spans="1:6">
      <c r="A2500" t="n">
        <v>22832</v>
      </c>
      <c r="B2500" s="25" t="n">
        <v>16</v>
      </c>
      <c r="C2500" s="7" t="n">
        <v>0</v>
      </c>
    </row>
    <row r="2501" spans="1:6">
      <c r="A2501" t="s">
        <v>4</v>
      </c>
      <c r="B2501" s="4" t="s">
        <v>5</v>
      </c>
      <c r="C2501" s="4" t="s">
        <v>10</v>
      </c>
      <c r="D2501" s="4" t="s">
        <v>13</v>
      </c>
      <c r="E2501" s="4" t="s">
        <v>13</v>
      </c>
      <c r="F2501" s="4" t="s">
        <v>6</v>
      </c>
    </row>
    <row r="2502" spans="1:6">
      <c r="A2502" t="n">
        <v>22835</v>
      </c>
      <c r="B2502" s="55" t="n">
        <v>20</v>
      </c>
      <c r="C2502" s="7" t="n">
        <v>1661</v>
      </c>
      <c r="D2502" s="7" t="n">
        <v>3</v>
      </c>
      <c r="E2502" s="7" t="n">
        <v>10</v>
      </c>
      <c r="F2502" s="7" t="s">
        <v>177</v>
      </c>
    </row>
    <row r="2503" spans="1:6">
      <c r="A2503" t="s">
        <v>4</v>
      </c>
      <c r="B2503" s="4" t="s">
        <v>5</v>
      </c>
      <c r="C2503" s="4" t="s">
        <v>10</v>
      </c>
    </row>
    <row r="2504" spans="1:6">
      <c r="A2504" t="n">
        <v>22853</v>
      </c>
      <c r="B2504" s="25" t="n">
        <v>16</v>
      </c>
      <c r="C2504" s="7" t="n">
        <v>0</v>
      </c>
    </row>
    <row r="2505" spans="1:6">
      <c r="A2505" t="s">
        <v>4</v>
      </c>
      <c r="B2505" s="4" t="s">
        <v>5</v>
      </c>
      <c r="C2505" s="4" t="s">
        <v>10</v>
      </c>
      <c r="D2505" s="4" t="s">
        <v>30</v>
      </c>
      <c r="E2505" s="4" t="s">
        <v>30</v>
      </c>
      <c r="F2505" s="4" t="s">
        <v>30</v>
      </c>
      <c r="G2505" s="4" t="s">
        <v>30</v>
      </c>
    </row>
    <row r="2506" spans="1:6">
      <c r="A2506" t="n">
        <v>22856</v>
      </c>
      <c r="B2506" s="46" t="n">
        <v>46</v>
      </c>
      <c r="C2506" s="7" t="n">
        <v>0</v>
      </c>
      <c r="D2506" s="7" t="n">
        <v>12.1199998855591</v>
      </c>
      <c r="E2506" s="7" t="n">
        <v>16</v>
      </c>
      <c r="F2506" s="7" t="n">
        <v>-4.01000022888184</v>
      </c>
      <c r="G2506" s="7" t="n">
        <v>358.600006103516</v>
      </c>
    </row>
    <row r="2507" spans="1:6">
      <c r="A2507" t="s">
        <v>4</v>
      </c>
      <c r="B2507" s="4" t="s">
        <v>5</v>
      </c>
      <c r="C2507" s="4" t="s">
        <v>13</v>
      </c>
      <c r="D2507" s="39" t="s">
        <v>100</v>
      </c>
      <c r="E2507" s="4" t="s">
        <v>5</v>
      </c>
      <c r="F2507" s="4" t="s">
        <v>13</v>
      </c>
      <c r="G2507" s="4" t="s">
        <v>10</v>
      </c>
      <c r="H2507" s="39" t="s">
        <v>101</v>
      </c>
      <c r="I2507" s="4" t="s">
        <v>13</v>
      </c>
      <c r="J2507" s="4" t="s">
        <v>46</v>
      </c>
    </row>
    <row r="2508" spans="1:6">
      <c r="A2508" t="n">
        <v>22875</v>
      </c>
      <c r="B2508" s="13" t="n">
        <v>5</v>
      </c>
      <c r="C2508" s="7" t="n">
        <v>28</v>
      </c>
      <c r="D2508" s="39" t="s">
        <v>3</v>
      </c>
      <c r="E2508" s="40" t="n">
        <v>64</v>
      </c>
      <c r="F2508" s="7" t="n">
        <v>5</v>
      </c>
      <c r="G2508" s="7" t="n">
        <v>7</v>
      </c>
      <c r="H2508" s="39" t="s">
        <v>3</v>
      </c>
      <c r="I2508" s="7" t="n">
        <v>1</v>
      </c>
      <c r="J2508" s="14" t="n">
        <f t="normal" ca="1">A2524</f>
        <v>0</v>
      </c>
    </row>
    <row r="2509" spans="1:6">
      <c r="A2509" t="s">
        <v>4</v>
      </c>
      <c r="B2509" s="4" t="s">
        <v>5</v>
      </c>
      <c r="C2509" s="4" t="s">
        <v>10</v>
      </c>
      <c r="D2509" s="4" t="s">
        <v>30</v>
      </c>
      <c r="E2509" s="4" t="s">
        <v>30</v>
      </c>
      <c r="F2509" s="4" t="s">
        <v>30</v>
      </c>
      <c r="G2509" s="4" t="s">
        <v>30</v>
      </c>
    </row>
    <row r="2510" spans="1:6">
      <c r="A2510" t="n">
        <v>22886</v>
      </c>
      <c r="B2510" s="46" t="n">
        <v>46</v>
      </c>
      <c r="C2510" s="7" t="n">
        <v>7</v>
      </c>
      <c r="D2510" s="7" t="n">
        <v>13.1999998092651</v>
      </c>
      <c r="E2510" s="7" t="n">
        <v>16</v>
      </c>
      <c r="F2510" s="7" t="n">
        <v>-5.65999984741211</v>
      </c>
      <c r="G2510" s="7" t="n">
        <v>358.600006103516</v>
      </c>
    </row>
    <row r="2511" spans="1:6">
      <c r="A2511" t="s">
        <v>4</v>
      </c>
      <c r="B2511" s="4" t="s">
        <v>5</v>
      </c>
      <c r="C2511" s="4" t="s">
        <v>10</v>
      </c>
      <c r="D2511" s="4" t="s">
        <v>30</v>
      </c>
      <c r="E2511" s="4" t="s">
        <v>30</v>
      </c>
      <c r="F2511" s="4" t="s">
        <v>30</v>
      </c>
      <c r="G2511" s="4" t="s">
        <v>30</v>
      </c>
    </row>
    <row r="2512" spans="1:6">
      <c r="A2512" t="n">
        <v>22905</v>
      </c>
      <c r="B2512" s="46" t="n">
        <v>46</v>
      </c>
      <c r="C2512" s="7" t="n">
        <v>9</v>
      </c>
      <c r="D2512" s="7" t="n">
        <v>10.9799995422363</v>
      </c>
      <c r="E2512" s="7" t="n">
        <v>16</v>
      </c>
      <c r="F2512" s="7" t="n">
        <v>-7.53999996185303</v>
      </c>
      <c r="G2512" s="7" t="n">
        <v>355.700012207031</v>
      </c>
    </row>
    <row r="2513" spans="1:10">
      <c r="A2513" t="s">
        <v>4</v>
      </c>
      <c r="B2513" s="4" t="s">
        <v>5</v>
      </c>
      <c r="C2513" s="4" t="s">
        <v>13</v>
      </c>
      <c r="D2513" s="39" t="s">
        <v>100</v>
      </c>
      <c r="E2513" s="4" t="s">
        <v>5</v>
      </c>
      <c r="F2513" s="4" t="s">
        <v>13</v>
      </c>
      <c r="G2513" s="4" t="s">
        <v>10</v>
      </c>
      <c r="H2513" s="39" t="s">
        <v>101</v>
      </c>
      <c r="I2513" s="4" t="s">
        <v>13</v>
      </c>
      <c r="J2513" s="4" t="s">
        <v>46</v>
      </c>
    </row>
    <row r="2514" spans="1:10">
      <c r="A2514" t="n">
        <v>22924</v>
      </c>
      <c r="B2514" s="13" t="n">
        <v>5</v>
      </c>
      <c r="C2514" s="7" t="n">
        <v>28</v>
      </c>
      <c r="D2514" s="39" t="s">
        <v>3</v>
      </c>
      <c r="E2514" s="40" t="n">
        <v>64</v>
      </c>
      <c r="F2514" s="7" t="n">
        <v>5</v>
      </c>
      <c r="G2514" s="7" t="n">
        <v>2</v>
      </c>
      <c r="H2514" s="39" t="s">
        <v>3</v>
      </c>
      <c r="I2514" s="7" t="n">
        <v>1</v>
      </c>
      <c r="J2514" s="14" t="n">
        <f t="normal" ca="1">A2518</f>
        <v>0</v>
      </c>
    </row>
    <row r="2515" spans="1:10">
      <c r="A2515" t="s">
        <v>4</v>
      </c>
      <c r="B2515" s="4" t="s">
        <v>5</v>
      </c>
      <c r="C2515" s="4" t="s">
        <v>10</v>
      </c>
      <c r="D2515" s="4" t="s">
        <v>30</v>
      </c>
      <c r="E2515" s="4" t="s">
        <v>30</v>
      </c>
      <c r="F2515" s="4" t="s">
        <v>30</v>
      </c>
      <c r="G2515" s="4" t="s">
        <v>30</v>
      </c>
    </row>
    <row r="2516" spans="1:10">
      <c r="A2516" t="n">
        <v>22935</v>
      </c>
      <c r="B2516" s="46" t="n">
        <v>46</v>
      </c>
      <c r="C2516" s="7" t="n">
        <v>2</v>
      </c>
      <c r="D2516" s="7" t="n">
        <v>12.8900003433228</v>
      </c>
      <c r="E2516" s="7" t="n">
        <v>16</v>
      </c>
      <c r="F2516" s="7" t="n">
        <v>-7.78999996185303</v>
      </c>
      <c r="G2516" s="7" t="n">
        <v>1.39999997615814</v>
      </c>
    </row>
    <row r="2517" spans="1:10">
      <c r="A2517" t="s">
        <v>4</v>
      </c>
      <c r="B2517" s="4" t="s">
        <v>5</v>
      </c>
      <c r="C2517" s="4" t="s">
        <v>13</v>
      </c>
      <c r="D2517" s="39" t="s">
        <v>100</v>
      </c>
      <c r="E2517" s="4" t="s">
        <v>5</v>
      </c>
      <c r="F2517" s="4" t="s">
        <v>13</v>
      </c>
      <c r="G2517" s="4" t="s">
        <v>10</v>
      </c>
      <c r="H2517" s="39" t="s">
        <v>101</v>
      </c>
      <c r="I2517" s="4" t="s">
        <v>13</v>
      </c>
      <c r="J2517" s="4" t="s">
        <v>46</v>
      </c>
    </row>
    <row r="2518" spans="1:10">
      <c r="A2518" t="n">
        <v>22954</v>
      </c>
      <c r="B2518" s="13" t="n">
        <v>5</v>
      </c>
      <c r="C2518" s="7" t="n">
        <v>28</v>
      </c>
      <c r="D2518" s="39" t="s">
        <v>3</v>
      </c>
      <c r="E2518" s="40" t="n">
        <v>64</v>
      </c>
      <c r="F2518" s="7" t="n">
        <v>5</v>
      </c>
      <c r="G2518" s="7" t="n">
        <v>4</v>
      </c>
      <c r="H2518" s="39" t="s">
        <v>3</v>
      </c>
      <c r="I2518" s="7" t="n">
        <v>1</v>
      </c>
      <c r="J2518" s="14" t="n">
        <f t="normal" ca="1">A2522</f>
        <v>0</v>
      </c>
    </row>
    <row r="2519" spans="1:10">
      <c r="A2519" t="s">
        <v>4</v>
      </c>
      <c r="B2519" s="4" t="s">
        <v>5</v>
      </c>
      <c r="C2519" s="4" t="s">
        <v>10</v>
      </c>
      <c r="D2519" s="4" t="s">
        <v>30</v>
      </c>
      <c r="E2519" s="4" t="s">
        <v>30</v>
      </c>
      <c r="F2519" s="4" t="s">
        <v>30</v>
      </c>
      <c r="G2519" s="4" t="s">
        <v>30</v>
      </c>
    </row>
    <row r="2520" spans="1:10">
      <c r="A2520" t="n">
        <v>22965</v>
      </c>
      <c r="B2520" s="46" t="n">
        <v>46</v>
      </c>
      <c r="C2520" s="7" t="n">
        <v>4</v>
      </c>
      <c r="D2520" s="7" t="n">
        <v>12.8900003433228</v>
      </c>
      <c r="E2520" s="7" t="n">
        <v>16</v>
      </c>
      <c r="F2520" s="7" t="n">
        <v>-7.78999996185303</v>
      </c>
      <c r="G2520" s="7" t="n">
        <v>1.39999997615814</v>
      </c>
    </row>
    <row r="2521" spans="1:10">
      <c r="A2521" t="s">
        <v>4</v>
      </c>
      <c r="B2521" s="4" t="s">
        <v>5</v>
      </c>
      <c r="C2521" s="4" t="s">
        <v>46</v>
      </c>
    </row>
    <row r="2522" spans="1:10">
      <c r="A2522" t="n">
        <v>22984</v>
      </c>
      <c r="B2522" s="22" t="n">
        <v>3</v>
      </c>
      <c r="C2522" s="14" t="n">
        <f t="normal" ca="1">A2530</f>
        <v>0</v>
      </c>
    </row>
    <row r="2523" spans="1:10">
      <c r="A2523" t="s">
        <v>4</v>
      </c>
      <c r="B2523" s="4" t="s">
        <v>5</v>
      </c>
      <c r="C2523" s="4" t="s">
        <v>10</v>
      </c>
      <c r="D2523" s="4" t="s">
        <v>30</v>
      </c>
      <c r="E2523" s="4" t="s">
        <v>30</v>
      </c>
      <c r="F2523" s="4" t="s">
        <v>30</v>
      </c>
      <c r="G2523" s="4" t="s">
        <v>30</v>
      </c>
    </row>
    <row r="2524" spans="1:10">
      <c r="A2524" t="n">
        <v>22989</v>
      </c>
      <c r="B2524" s="46" t="n">
        <v>46</v>
      </c>
      <c r="C2524" s="7" t="n">
        <v>9</v>
      </c>
      <c r="D2524" s="7" t="n">
        <v>13.1999998092651</v>
      </c>
      <c r="E2524" s="7" t="n">
        <v>16</v>
      </c>
      <c r="F2524" s="7" t="n">
        <v>-5.65999984741211</v>
      </c>
      <c r="G2524" s="7" t="n">
        <v>358.600006103516</v>
      </c>
    </row>
    <row r="2525" spans="1:10">
      <c r="A2525" t="s">
        <v>4</v>
      </c>
      <c r="B2525" s="4" t="s">
        <v>5</v>
      </c>
      <c r="C2525" s="4" t="s">
        <v>10</v>
      </c>
      <c r="D2525" s="4" t="s">
        <v>30</v>
      </c>
      <c r="E2525" s="4" t="s">
        <v>30</v>
      </c>
      <c r="F2525" s="4" t="s">
        <v>30</v>
      </c>
      <c r="G2525" s="4" t="s">
        <v>30</v>
      </c>
    </row>
    <row r="2526" spans="1:10">
      <c r="A2526" t="n">
        <v>23008</v>
      </c>
      <c r="B2526" s="46" t="n">
        <v>46</v>
      </c>
      <c r="C2526" s="7" t="n">
        <v>61489</v>
      </c>
      <c r="D2526" s="7" t="n">
        <v>10.9799995422363</v>
      </c>
      <c r="E2526" s="7" t="n">
        <v>16</v>
      </c>
      <c r="F2526" s="7" t="n">
        <v>-7.53999996185303</v>
      </c>
      <c r="G2526" s="7" t="n">
        <v>355.700012207031</v>
      </c>
    </row>
    <row r="2527" spans="1:10">
      <c r="A2527" t="s">
        <v>4</v>
      </c>
      <c r="B2527" s="4" t="s">
        <v>5</v>
      </c>
      <c r="C2527" s="4" t="s">
        <v>10</v>
      </c>
      <c r="D2527" s="4" t="s">
        <v>30</v>
      </c>
      <c r="E2527" s="4" t="s">
        <v>30</v>
      </c>
      <c r="F2527" s="4" t="s">
        <v>30</v>
      </c>
      <c r="G2527" s="4" t="s">
        <v>30</v>
      </c>
    </row>
    <row r="2528" spans="1:10">
      <c r="A2528" t="n">
        <v>23027</v>
      </c>
      <c r="B2528" s="46" t="n">
        <v>46</v>
      </c>
      <c r="C2528" s="7" t="n">
        <v>61490</v>
      </c>
      <c r="D2528" s="7" t="n">
        <v>12.8900003433228</v>
      </c>
      <c r="E2528" s="7" t="n">
        <v>16</v>
      </c>
      <c r="F2528" s="7" t="n">
        <v>-7.78999996185303</v>
      </c>
      <c r="G2528" s="7" t="n">
        <v>1.39999997615814</v>
      </c>
    </row>
    <row r="2529" spans="1:10">
      <c r="A2529" t="s">
        <v>4</v>
      </c>
      <c r="B2529" s="4" t="s">
        <v>5</v>
      </c>
      <c r="C2529" s="4" t="s">
        <v>10</v>
      </c>
      <c r="D2529" s="4" t="s">
        <v>30</v>
      </c>
      <c r="E2529" s="4" t="s">
        <v>30</v>
      </c>
      <c r="F2529" s="4" t="s">
        <v>30</v>
      </c>
      <c r="G2529" s="4" t="s">
        <v>30</v>
      </c>
    </row>
    <row r="2530" spans="1:10">
      <c r="A2530" t="n">
        <v>23046</v>
      </c>
      <c r="B2530" s="46" t="n">
        <v>46</v>
      </c>
      <c r="C2530" s="7" t="n">
        <v>61488</v>
      </c>
      <c r="D2530" s="7" t="n">
        <v>11.5900001525879</v>
      </c>
      <c r="E2530" s="7" t="n">
        <v>16</v>
      </c>
      <c r="F2530" s="7" t="n">
        <v>-8.77999973297119</v>
      </c>
      <c r="G2530" s="7" t="n">
        <v>358.600006103516</v>
      </c>
    </row>
    <row r="2531" spans="1:10">
      <c r="A2531" t="s">
        <v>4</v>
      </c>
      <c r="B2531" s="4" t="s">
        <v>5</v>
      </c>
      <c r="C2531" s="4" t="s">
        <v>10</v>
      </c>
      <c r="D2531" s="4" t="s">
        <v>30</v>
      </c>
      <c r="E2531" s="4" t="s">
        <v>30</v>
      </c>
      <c r="F2531" s="4" t="s">
        <v>30</v>
      </c>
      <c r="G2531" s="4" t="s">
        <v>30</v>
      </c>
    </row>
    <row r="2532" spans="1:10">
      <c r="A2532" t="n">
        <v>23065</v>
      </c>
      <c r="B2532" s="46" t="n">
        <v>46</v>
      </c>
      <c r="C2532" s="7" t="n">
        <v>8</v>
      </c>
      <c r="D2532" s="7" t="n">
        <v>11.0299997329712</v>
      </c>
      <c r="E2532" s="7" t="n">
        <v>16</v>
      </c>
      <c r="F2532" s="7" t="n">
        <v>-4.90999984741211</v>
      </c>
      <c r="G2532" s="7" t="n">
        <v>355.700012207031</v>
      </c>
    </row>
    <row r="2533" spans="1:10">
      <c r="A2533" t="s">
        <v>4</v>
      </c>
      <c r="B2533" s="4" t="s">
        <v>5</v>
      </c>
      <c r="C2533" s="4" t="s">
        <v>10</v>
      </c>
      <c r="D2533" s="4" t="s">
        <v>30</v>
      </c>
      <c r="E2533" s="4" t="s">
        <v>30</v>
      </c>
      <c r="F2533" s="4" t="s">
        <v>30</v>
      </c>
      <c r="G2533" s="4" t="s">
        <v>30</v>
      </c>
    </row>
    <row r="2534" spans="1:10">
      <c r="A2534" t="n">
        <v>23084</v>
      </c>
      <c r="B2534" s="46" t="n">
        <v>46</v>
      </c>
      <c r="C2534" s="7" t="n">
        <v>1</v>
      </c>
      <c r="D2534" s="7" t="n">
        <v>12.2600002288818</v>
      </c>
      <c r="E2534" s="7" t="n">
        <v>16</v>
      </c>
      <c r="F2534" s="7" t="n">
        <v>-6.67999982833862</v>
      </c>
      <c r="G2534" s="7" t="n">
        <v>1.39999997615814</v>
      </c>
    </row>
    <row r="2535" spans="1:10">
      <c r="A2535" t="s">
        <v>4</v>
      </c>
      <c r="B2535" s="4" t="s">
        <v>5</v>
      </c>
      <c r="C2535" s="4" t="s">
        <v>10</v>
      </c>
      <c r="D2535" s="4" t="s">
        <v>30</v>
      </c>
      <c r="E2535" s="4" t="s">
        <v>30</v>
      </c>
      <c r="F2535" s="4" t="s">
        <v>30</v>
      </c>
      <c r="G2535" s="4" t="s">
        <v>30</v>
      </c>
    </row>
    <row r="2536" spans="1:10">
      <c r="A2536" t="n">
        <v>23103</v>
      </c>
      <c r="B2536" s="46" t="n">
        <v>46</v>
      </c>
      <c r="C2536" s="7" t="n">
        <v>7032</v>
      </c>
      <c r="D2536" s="7" t="n">
        <v>11.789999961853</v>
      </c>
      <c r="E2536" s="7" t="n">
        <v>16</v>
      </c>
      <c r="F2536" s="7" t="n">
        <v>-11.6499996185303</v>
      </c>
      <c r="G2536" s="7" t="n">
        <v>355.700012207031</v>
      </c>
    </row>
    <row r="2537" spans="1:10">
      <c r="A2537" t="s">
        <v>4</v>
      </c>
      <c r="B2537" s="4" t="s">
        <v>5</v>
      </c>
      <c r="C2537" s="4" t="s">
        <v>10</v>
      </c>
      <c r="D2537" s="4" t="s">
        <v>30</v>
      </c>
      <c r="E2537" s="4" t="s">
        <v>30</v>
      </c>
      <c r="F2537" s="4" t="s">
        <v>30</v>
      </c>
      <c r="G2537" s="4" t="s">
        <v>30</v>
      </c>
    </row>
    <row r="2538" spans="1:10">
      <c r="A2538" t="n">
        <v>23122</v>
      </c>
      <c r="B2538" s="46" t="n">
        <v>46</v>
      </c>
      <c r="C2538" s="7" t="n">
        <v>7502</v>
      </c>
      <c r="D2538" s="7" t="n">
        <v>9.06999969482422</v>
      </c>
      <c r="E2538" s="7" t="n">
        <v>16</v>
      </c>
      <c r="F2538" s="7" t="n">
        <v>12.0500001907349</v>
      </c>
      <c r="G2538" s="7" t="n">
        <v>109.300003051758</v>
      </c>
    </row>
    <row r="2539" spans="1:10">
      <c r="A2539" t="s">
        <v>4</v>
      </c>
      <c r="B2539" s="4" t="s">
        <v>5</v>
      </c>
      <c r="C2539" s="4" t="s">
        <v>10</v>
      </c>
      <c r="D2539" s="4" t="s">
        <v>30</v>
      </c>
      <c r="E2539" s="4" t="s">
        <v>30</v>
      </c>
      <c r="F2539" s="4" t="s">
        <v>30</v>
      </c>
      <c r="G2539" s="4" t="s">
        <v>30</v>
      </c>
    </row>
    <row r="2540" spans="1:10">
      <c r="A2540" t="n">
        <v>23141</v>
      </c>
      <c r="B2540" s="46" t="n">
        <v>46</v>
      </c>
      <c r="C2540" s="7" t="n">
        <v>7508</v>
      </c>
      <c r="D2540" s="7" t="n">
        <v>7.07999992370605</v>
      </c>
      <c r="E2540" s="7" t="n">
        <v>16</v>
      </c>
      <c r="F2540" s="7" t="n">
        <v>10.5200004577637</v>
      </c>
      <c r="G2540" s="7" t="n">
        <v>83.5</v>
      </c>
    </row>
    <row r="2541" spans="1:10">
      <c r="A2541" t="s">
        <v>4</v>
      </c>
      <c r="B2541" s="4" t="s">
        <v>5</v>
      </c>
      <c r="C2541" s="4" t="s">
        <v>10</v>
      </c>
      <c r="D2541" s="4" t="s">
        <v>30</v>
      </c>
      <c r="E2541" s="4" t="s">
        <v>30</v>
      </c>
      <c r="F2541" s="4" t="s">
        <v>30</v>
      </c>
      <c r="G2541" s="4" t="s">
        <v>30</v>
      </c>
    </row>
    <row r="2542" spans="1:10">
      <c r="A2542" t="n">
        <v>23160</v>
      </c>
      <c r="B2542" s="46" t="n">
        <v>46</v>
      </c>
      <c r="C2542" s="7" t="n">
        <v>7509</v>
      </c>
      <c r="D2542" s="7" t="n">
        <v>7.94000005722046</v>
      </c>
      <c r="E2542" s="7" t="n">
        <v>16</v>
      </c>
      <c r="F2542" s="7" t="n">
        <v>13.3599996566772</v>
      </c>
      <c r="G2542" s="7" t="n">
        <v>93.0999984741211</v>
      </c>
    </row>
    <row r="2543" spans="1:10">
      <c r="A2543" t="s">
        <v>4</v>
      </c>
      <c r="B2543" s="4" t="s">
        <v>5</v>
      </c>
      <c r="C2543" s="4" t="s">
        <v>10</v>
      </c>
      <c r="D2543" s="4" t="s">
        <v>30</v>
      </c>
      <c r="E2543" s="4" t="s">
        <v>30</v>
      </c>
      <c r="F2543" s="4" t="s">
        <v>30</v>
      </c>
      <c r="G2543" s="4" t="s">
        <v>30</v>
      </c>
    </row>
    <row r="2544" spans="1:10">
      <c r="A2544" t="n">
        <v>23179</v>
      </c>
      <c r="B2544" s="46" t="n">
        <v>46</v>
      </c>
      <c r="C2544" s="7" t="n">
        <v>1660</v>
      </c>
      <c r="D2544" s="7" t="n">
        <v>0.839999973773956</v>
      </c>
      <c r="E2544" s="7" t="n">
        <v>16</v>
      </c>
      <c r="F2544" s="7" t="n">
        <v>11.210000038147</v>
      </c>
      <c r="G2544" s="7" t="n">
        <v>86.4000015258789</v>
      </c>
    </row>
    <row r="2545" spans="1:7">
      <c r="A2545" t="s">
        <v>4</v>
      </c>
      <c r="B2545" s="4" t="s">
        <v>5</v>
      </c>
      <c r="C2545" s="4" t="s">
        <v>10</v>
      </c>
      <c r="D2545" s="4" t="s">
        <v>30</v>
      </c>
      <c r="E2545" s="4" t="s">
        <v>30</v>
      </c>
      <c r="F2545" s="4" t="s">
        <v>30</v>
      </c>
      <c r="G2545" s="4" t="s">
        <v>30</v>
      </c>
    </row>
    <row r="2546" spans="1:7">
      <c r="A2546" t="n">
        <v>23198</v>
      </c>
      <c r="B2546" s="46" t="n">
        <v>46</v>
      </c>
      <c r="C2546" s="7" t="n">
        <v>1661</v>
      </c>
      <c r="D2546" s="7" t="n">
        <v>-4.73999977111816</v>
      </c>
      <c r="E2546" s="7" t="n">
        <v>16</v>
      </c>
      <c r="F2546" s="7" t="n">
        <v>12.6899995803833</v>
      </c>
      <c r="G2546" s="7" t="n">
        <v>87.4000015258789</v>
      </c>
    </row>
    <row r="2547" spans="1:7">
      <c r="A2547" t="s">
        <v>4</v>
      </c>
      <c r="B2547" s="4" t="s">
        <v>5</v>
      </c>
      <c r="C2547" s="4" t="s">
        <v>13</v>
      </c>
      <c r="D2547" s="4" t="s">
        <v>10</v>
      </c>
      <c r="E2547" s="4" t="s">
        <v>6</v>
      </c>
      <c r="F2547" s="4" t="s">
        <v>6</v>
      </c>
      <c r="G2547" s="4" t="s">
        <v>6</v>
      </c>
      <c r="H2547" s="4" t="s">
        <v>6</v>
      </c>
    </row>
    <row r="2548" spans="1:7">
      <c r="A2548" t="n">
        <v>23217</v>
      </c>
      <c r="B2548" s="33" t="n">
        <v>51</v>
      </c>
      <c r="C2548" s="7" t="n">
        <v>3</v>
      </c>
      <c r="D2548" s="7" t="n">
        <v>0</v>
      </c>
      <c r="E2548" s="7" t="s">
        <v>178</v>
      </c>
      <c r="F2548" s="7" t="s">
        <v>179</v>
      </c>
      <c r="G2548" s="7" t="s">
        <v>136</v>
      </c>
      <c r="H2548" s="7" t="s">
        <v>137</v>
      </c>
    </row>
    <row r="2549" spans="1:7">
      <c r="A2549" t="s">
        <v>4</v>
      </c>
      <c r="B2549" s="4" t="s">
        <v>5</v>
      </c>
      <c r="C2549" s="4" t="s">
        <v>13</v>
      </c>
      <c r="D2549" s="4" t="s">
        <v>10</v>
      </c>
      <c r="E2549" s="4" t="s">
        <v>6</v>
      </c>
      <c r="F2549" s="4" t="s">
        <v>6</v>
      </c>
      <c r="G2549" s="4" t="s">
        <v>6</v>
      </c>
      <c r="H2549" s="4" t="s">
        <v>6</v>
      </c>
    </row>
    <row r="2550" spans="1:7">
      <c r="A2550" t="n">
        <v>23246</v>
      </c>
      <c r="B2550" s="33" t="n">
        <v>51</v>
      </c>
      <c r="C2550" s="7" t="n">
        <v>3</v>
      </c>
      <c r="D2550" s="7" t="n">
        <v>61489</v>
      </c>
      <c r="E2550" s="7" t="s">
        <v>178</v>
      </c>
      <c r="F2550" s="7" t="s">
        <v>179</v>
      </c>
      <c r="G2550" s="7" t="s">
        <v>136</v>
      </c>
      <c r="H2550" s="7" t="s">
        <v>137</v>
      </c>
    </row>
    <row r="2551" spans="1:7">
      <c r="A2551" t="s">
        <v>4</v>
      </c>
      <c r="B2551" s="4" t="s">
        <v>5</v>
      </c>
      <c r="C2551" s="4" t="s">
        <v>13</v>
      </c>
      <c r="D2551" s="4" t="s">
        <v>10</v>
      </c>
      <c r="E2551" s="4" t="s">
        <v>6</v>
      </c>
      <c r="F2551" s="4" t="s">
        <v>6</v>
      </c>
      <c r="G2551" s="4" t="s">
        <v>6</v>
      </c>
      <c r="H2551" s="4" t="s">
        <v>6</v>
      </c>
    </row>
    <row r="2552" spans="1:7">
      <c r="A2552" t="n">
        <v>23275</v>
      </c>
      <c r="B2552" s="33" t="n">
        <v>51</v>
      </c>
      <c r="C2552" s="7" t="n">
        <v>3</v>
      </c>
      <c r="D2552" s="7" t="n">
        <v>61490</v>
      </c>
      <c r="E2552" s="7" t="s">
        <v>178</v>
      </c>
      <c r="F2552" s="7" t="s">
        <v>179</v>
      </c>
      <c r="G2552" s="7" t="s">
        <v>136</v>
      </c>
      <c r="H2552" s="7" t="s">
        <v>137</v>
      </c>
    </row>
    <row r="2553" spans="1:7">
      <c r="A2553" t="s">
        <v>4</v>
      </c>
      <c r="B2553" s="4" t="s">
        <v>5</v>
      </c>
      <c r="C2553" s="4" t="s">
        <v>13</v>
      </c>
      <c r="D2553" s="4" t="s">
        <v>10</v>
      </c>
      <c r="E2553" s="4" t="s">
        <v>6</v>
      </c>
      <c r="F2553" s="4" t="s">
        <v>6</v>
      </c>
      <c r="G2553" s="4" t="s">
        <v>6</v>
      </c>
      <c r="H2553" s="4" t="s">
        <v>6</v>
      </c>
    </row>
    <row r="2554" spans="1:7">
      <c r="A2554" t="n">
        <v>23304</v>
      </c>
      <c r="B2554" s="33" t="n">
        <v>51</v>
      </c>
      <c r="C2554" s="7" t="n">
        <v>3</v>
      </c>
      <c r="D2554" s="7" t="n">
        <v>61488</v>
      </c>
      <c r="E2554" s="7" t="s">
        <v>178</v>
      </c>
      <c r="F2554" s="7" t="s">
        <v>179</v>
      </c>
      <c r="G2554" s="7" t="s">
        <v>136</v>
      </c>
      <c r="H2554" s="7" t="s">
        <v>137</v>
      </c>
    </row>
    <row r="2555" spans="1:7">
      <c r="A2555" t="s">
        <v>4</v>
      </c>
      <c r="B2555" s="4" t="s">
        <v>5</v>
      </c>
      <c r="C2555" s="4" t="s">
        <v>13</v>
      </c>
      <c r="D2555" s="4" t="s">
        <v>10</v>
      </c>
      <c r="E2555" s="4" t="s">
        <v>6</v>
      </c>
      <c r="F2555" s="4" t="s">
        <v>6</v>
      </c>
      <c r="G2555" s="4" t="s">
        <v>6</v>
      </c>
      <c r="H2555" s="4" t="s">
        <v>6</v>
      </c>
    </row>
    <row r="2556" spans="1:7">
      <c r="A2556" t="n">
        <v>23333</v>
      </c>
      <c r="B2556" s="33" t="n">
        <v>51</v>
      </c>
      <c r="C2556" s="7" t="n">
        <v>3</v>
      </c>
      <c r="D2556" s="7" t="n">
        <v>7032</v>
      </c>
      <c r="E2556" s="7" t="s">
        <v>178</v>
      </c>
      <c r="F2556" s="7" t="s">
        <v>179</v>
      </c>
      <c r="G2556" s="7" t="s">
        <v>136</v>
      </c>
      <c r="H2556" s="7" t="s">
        <v>137</v>
      </c>
    </row>
    <row r="2557" spans="1:7">
      <c r="A2557" t="s">
        <v>4</v>
      </c>
      <c r="B2557" s="4" t="s">
        <v>5</v>
      </c>
      <c r="C2557" s="4" t="s">
        <v>13</v>
      </c>
      <c r="D2557" s="4" t="s">
        <v>10</v>
      </c>
      <c r="E2557" s="4" t="s">
        <v>6</v>
      </c>
      <c r="F2557" s="4" t="s">
        <v>6</v>
      </c>
      <c r="G2557" s="4" t="s">
        <v>6</v>
      </c>
      <c r="H2557" s="4" t="s">
        <v>6</v>
      </c>
    </row>
    <row r="2558" spans="1:7">
      <c r="A2558" t="n">
        <v>23362</v>
      </c>
      <c r="B2558" s="33" t="n">
        <v>51</v>
      </c>
      <c r="C2558" s="7" t="n">
        <v>3</v>
      </c>
      <c r="D2558" s="7" t="n">
        <v>0</v>
      </c>
      <c r="E2558" s="7" t="s">
        <v>178</v>
      </c>
      <c r="F2558" s="7" t="s">
        <v>179</v>
      </c>
      <c r="G2558" s="7" t="s">
        <v>136</v>
      </c>
      <c r="H2558" s="7" t="s">
        <v>137</v>
      </c>
    </row>
    <row r="2559" spans="1:7">
      <c r="A2559" t="s">
        <v>4</v>
      </c>
      <c r="B2559" s="4" t="s">
        <v>5</v>
      </c>
      <c r="C2559" s="4" t="s">
        <v>13</v>
      </c>
      <c r="D2559" s="4" t="s">
        <v>10</v>
      </c>
      <c r="E2559" s="4" t="s">
        <v>6</v>
      </c>
      <c r="F2559" s="4" t="s">
        <v>6</v>
      </c>
      <c r="G2559" s="4" t="s">
        <v>6</v>
      </c>
      <c r="H2559" s="4" t="s">
        <v>6</v>
      </c>
    </row>
    <row r="2560" spans="1:7">
      <c r="A2560" t="n">
        <v>23391</v>
      </c>
      <c r="B2560" s="33" t="n">
        <v>51</v>
      </c>
      <c r="C2560" s="7" t="n">
        <v>3</v>
      </c>
      <c r="D2560" s="7" t="n">
        <v>8</v>
      </c>
      <c r="E2560" s="7" t="s">
        <v>178</v>
      </c>
      <c r="F2560" s="7" t="s">
        <v>179</v>
      </c>
      <c r="G2560" s="7" t="s">
        <v>136</v>
      </c>
      <c r="H2560" s="7" t="s">
        <v>137</v>
      </c>
    </row>
    <row r="2561" spans="1:8">
      <c r="A2561" t="s">
        <v>4</v>
      </c>
      <c r="B2561" s="4" t="s">
        <v>5</v>
      </c>
      <c r="C2561" s="4" t="s">
        <v>13</v>
      </c>
      <c r="D2561" s="4" t="s">
        <v>10</v>
      </c>
      <c r="E2561" s="4" t="s">
        <v>6</v>
      </c>
      <c r="F2561" s="4" t="s">
        <v>6</v>
      </c>
      <c r="G2561" s="4" t="s">
        <v>6</v>
      </c>
      <c r="H2561" s="4" t="s">
        <v>6</v>
      </c>
    </row>
    <row r="2562" spans="1:8">
      <c r="A2562" t="n">
        <v>23420</v>
      </c>
      <c r="B2562" s="33" t="n">
        <v>51</v>
      </c>
      <c r="C2562" s="7" t="n">
        <v>3</v>
      </c>
      <c r="D2562" s="7" t="n">
        <v>9</v>
      </c>
      <c r="E2562" s="7" t="s">
        <v>178</v>
      </c>
      <c r="F2562" s="7" t="s">
        <v>179</v>
      </c>
      <c r="G2562" s="7" t="s">
        <v>136</v>
      </c>
      <c r="H2562" s="7" t="s">
        <v>137</v>
      </c>
    </row>
    <row r="2563" spans="1:8">
      <c r="A2563" t="s">
        <v>4</v>
      </c>
      <c r="B2563" s="4" t="s">
        <v>5</v>
      </c>
      <c r="C2563" s="4" t="s">
        <v>13</v>
      </c>
      <c r="D2563" s="4" t="s">
        <v>10</v>
      </c>
      <c r="E2563" s="4" t="s">
        <v>6</v>
      </c>
      <c r="F2563" s="4" t="s">
        <v>6</v>
      </c>
      <c r="G2563" s="4" t="s">
        <v>6</v>
      </c>
      <c r="H2563" s="4" t="s">
        <v>6</v>
      </c>
    </row>
    <row r="2564" spans="1:8">
      <c r="A2564" t="n">
        <v>23449</v>
      </c>
      <c r="B2564" s="33" t="n">
        <v>51</v>
      </c>
      <c r="C2564" s="7" t="n">
        <v>3</v>
      </c>
      <c r="D2564" s="7" t="n">
        <v>1</v>
      </c>
      <c r="E2564" s="7" t="s">
        <v>178</v>
      </c>
      <c r="F2564" s="7" t="s">
        <v>179</v>
      </c>
      <c r="G2564" s="7" t="s">
        <v>136</v>
      </c>
      <c r="H2564" s="7" t="s">
        <v>137</v>
      </c>
    </row>
    <row r="2565" spans="1:8">
      <c r="A2565" t="s">
        <v>4</v>
      </c>
      <c r="B2565" s="4" t="s">
        <v>5</v>
      </c>
      <c r="C2565" s="4" t="s">
        <v>13</v>
      </c>
      <c r="D2565" s="4" t="s">
        <v>10</v>
      </c>
      <c r="E2565" s="4" t="s">
        <v>6</v>
      </c>
      <c r="F2565" s="4" t="s">
        <v>6</v>
      </c>
      <c r="G2565" s="4" t="s">
        <v>6</v>
      </c>
      <c r="H2565" s="4" t="s">
        <v>6</v>
      </c>
    </row>
    <row r="2566" spans="1:8">
      <c r="A2566" t="n">
        <v>23478</v>
      </c>
      <c r="B2566" s="33" t="n">
        <v>51</v>
      </c>
      <c r="C2566" s="7" t="n">
        <v>3</v>
      </c>
      <c r="D2566" s="7" t="n">
        <v>7502</v>
      </c>
      <c r="E2566" s="7" t="s">
        <v>210</v>
      </c>
      <c r="F2566" s="7" t="s">
        <v>135</v>
      </c>
      <c r="G2566" s="7" t="s">
        <v>136</v>
      </c>
      <c r="H2566" s="7" t="s">
        <v>137</v>
      </c>
    </row>
    <row r="2567" spans="1:8">
      <c r="A2567" t="s">
        <v>4</v>
      </c>
      <c r="B2567" s="4" t="s">
        <v>5</v>
      </c>
      <c r="C2567" s="4" t="s">
        <v>13</v>
      </c>
      <c r="D2567" s="4" t="s">
        <v>10</v>
      </c>
      <c r="E2567" s="4" t="s">
        <v>6</v>
      </c>
      <c r="F2567" s="4" t="s">
        <v>6</v>
      </c>
      <c r="G2567" s="4" t="s">
        <v>6</v>
      </c>
      <c r="H2567" s="4" t="s">
        <v>6</v>
      </c>
    </row>
    <row r="2568" spans="1:8">
      <c r="A2568" t="n">
        <v>23491</v>
      </c>
      <c r="B2568" s="33" t="n">
        <v>51</v>
      </c>
      <c r="C2568" s="7" t="n">
        <v>3</v>
      </c>
      <c r="D2568" s="7" t="n">
        <v>7508</v>
      </c>
      <c r="E2568" s="7" t="s">
        <v>210</v>
      </c>
      <c r="F2568" s="7" t="s">
        <v>135</v>
      </c>
      <c r="G2568" s="7" t="s">
        <v>136</v>
      </c>
      <c r="H2568" s="7" t="s">
        <v>137</v>
      </c>
    </row>
    <row r="2569" spans="1:8">
      <c r="A2569" t="s">
        <v>4</v>
      </c>
      <c r="B2569" s="4" t="s">
        <v>5</v>
      </c>
      <c r="C2569" s="4" t="s">
        <v>13</v>
      </c>
      <c r="D2569" s="4" t="s">
        <v>10</v>
      </c>
      <c r="E2569" s="4" t="s">
        <v>6</v>
      </c>
      <c r="F2569" s="4" t="s">
        <v>6</v>
      </c>
      <c r="G2569" s="4" t="s">
        <v>6</v>
      </c>
      <c r="H2569" s="4" t="s">
        <v>6</v>
      </c>
    </row>
    <row r="2570" spans="1:8">
      <c r="A2570" t="n">
        <v>23504</v>
      </c>
      <c r="B2570" s="33" t="n">
        <v>51</v>
      </c>
      <c r="C2570" s="7" t="n">
        <v>3</v>
      </c>
      <c r="D2570" s="7" t="n">
        <v>7509</v>
      </c>
      <c r="E2570" s="7" t="s">
        <v>210</v>
      </c>
      <c r="F2570" s="7" t="s">
        <v>135</v>
      </c>
      <c r="G2570" s="7" t="s">
        <v>136</v>
      </c>
      <c r="H2570" s="7" t="s">
        <v>137</v>
      </c>
    </row>
    <row r="2571" spans="1:8">
      <c r="A2571" t="s">
        <v>4</v>
      </c>
      <c r="B2571" s="4" t="s">
        <v>5</v>
      </c>
      <c r="C2571" s="4" t="s">
        <v>13</v>
      </c>
      <c r="D2571" s="4" t="s">
        <v>10</v>
      </c>
      <c r="E2571" s="4" t="s">
        <v>13</v>
      </c>
      <c r="F2571" s="4" t="s">
        <v>6</v>
      </c>
      <c r="G2571" s="4" t="s">
        <v>6</v>
      </c>
      <c r="H2571" s="4" t="s">
        <v>6</v>
      </c>
      <c r="I2571" s="4" t="s">
        <v>6</v>
      </c>
      <c r="J2571" s="4" t="s">
        <v>6</v>
      </c>
      <c r="K2571" s="4" t="s">
        <v>6</v>
      </c>
      <c r="L2571" s="4" t="s">
        <v>6</v>
      </c>
      <c r="M2571" s="4" t="s">
        <v>6</v>
      </c>
      <c r="N2571" s="4" t="s">
        <v>6</v>
      </c>
      <c r="O2571" s="4" t="s">
        <v>6</v>
      </c>
      <c r="P2571" s="4" t="s">
        <v>6</v>
      </c>
      <c r="Q2571" s="4" t="s">
        <v>6</v>
      </c>
      <c r="R2571" s="4" t="s">
        <v>6</v>
      </c>
      <c r="S2571" s="4" t="s">
        <v>6</v>
      </c>
      <c r="T2571" s="4" t="s">
        <v>6</v>
      </c>
      <c r="U2571" s="4" t="s">
        <v>6</v>
      </c>
    </row>
    <row r="2572" spans="1:8">
      <c r="A2572" t="n">
        <v>23517</v>
      </c>
      <c r="B2572" s="50" t="n">
        <v>36</v>
      </c>
      <c r="C2572" s="7" t="n">
        <v>8</v>
      </c>
      <c r="D2572" s="7" t="n">
        <v>7502</v>
      </c>
      <c r="E2572" s="7" t="n">
        <v>0</v>
      </c>
      <c r="F2572" s="7" t="s">
        <v>180</v>
      </c>
      <c r="G2572" s="7" t="s">
        <v>184</v>
      </c>
      <c r="H2572" s="7" t="s">
        <v>12</v>
      </c>
      <c r="I2572" s="7" t="s">
        <v>12</v>
      </c>
      <c r="J2572" s="7" t="s">
        <v>12</v>
      </c>
      <c r="K2572" s="7" t="s">
        <v>12</v>
      </c>
      <c r="L2572" s="7" t="s">
        <v>12</v>
      </c>
      <c r="M2572" s="7" t="s">
        <v>12</v>
      </c>
      <c r="N2572" s="7" t="s">
        <v>12</v>
      </c>
      <c r="O2572" s="7" t="s">
        <v>12</v>
      </c>
      <c r="P2572" s="7" t="s">
        <v>12</v>
      </c>
      <c r="Q2572" s="7" t="s">
        <v>12</v>
      </c>
      <c r="R2572" s="7" t="s">
        <v>12</v>
      </c>
      <c r="S2572" s="7" t="s">
        <v>12</v>
      </c>
      <c r="T2572" s="7" t="s">
        <v>12</v>
      </c>
      <c r="U2572" s="7" t="s">
        <v>12</v>
      </c>
    </row>
    <row r="2573" spans="1:8">
      <c r="A2573" t="s">
        <v>4</v>
      </c>
      <c r="B2573" s="4" t="s">
        <v>5</v>
      </c>
      <c r="C2573" s="4" t="s">
        <v>13</v>
      </c>
      <c r="D2573" s="4" t="s">
        <v>10</v>
      </c>
      <c r="E2573" s="4" t="s">
        <v>13</v>
      </c>
      <c r="F2573" s="4" t="s">
        <v>6</v>
      </c>
      <c r="G2573" s="4" t="s">
        <v>6</v>
      </c>
      <c r="H2573" s="4" t="s">
        <v>6</v>
      </c>
      <c r="I2573" s="4" t="s">
        <v>6</v>
      </c>
      <c r="J2573" s="4" t="s">
        <v>6</v>
      </c>
      <c r="K2573" s="4" t="s">
        <v>6</v>
      </c>
      <c r="L2573" s="4" t="s">
        <v>6</v>
      </c>
      <c r="M2573" s="4" t="s">
        <v>6</v>
      </c>
      <c r="N2573" s="4" t="s">
        <v>6</v>
      </c>
      <c r="O2573" s="4" t="s">
        <v>6</v>
      </c>
      <c r="P2573" s="4" t="s">
        <v>6</v>
      </c>
      <c r="Q2573" s="4" t="s">
        <v>6</v>
      </c>
      <c r="R2573" s="4" t="s">
        <v>6</v>
      </c>
      <c r="S2573" s="4" t="s">
        <v>6</v>
      </c>
      <c r="T2573" s="4" t="s">
        <v>6</v>
      </c>
      <c r="U2573" s="4" t="s">
        <v>6</v>
      </c>
    </row>
    <row r="2574" spans="1:8">
      <c r="A2574" t="n">
        <v>23562</v>
      </c>
      <c r="B2574" s="50" t="n">
        <v>36</v>
      </c>
      <c r="C2574" s="7" t="n">
        <v>8</v>
      </c>
      <c r="D2574" s="7" t="n">
        <v>7508</v>
      </c>
      <c r="E2574" s="7" t="n">
        <v>0</v>
      </c>
      <c r="F2574" s="7" t="s">
        <v>180</v>
      </c>
      <c r="G2574" s="7" t="s">
        <v>184</v>
      </c>
      <c r="H2574" s="7" t="s">
        <v>12</v>
      </c>
      <c r="I2574" s="7" t="s">
        <v>12</v>
      </c>
      <c r="J2574" s="7" t="s">
        <v>12</v>
      </c>
      <c r="K2574" s="7" t="s">
        <v>12</v>
      </c>
      <c r="L2574" s="7" t="s">
        <v>12</v>
      </c>
      <c r="M2574" s="7" t="s">
        <v>12</v>
      </c>
      <c r="N2574" s="7" t="s">
        <v>12</v>
      </c>
      <c r="O2574" s="7" t="s">
        <v>12</v>
      </c>
      <c r="P2574" s="7" t="s">
        <v>12</v>
      </c>
      <c r="Q2574" s="7" t="s">
        <v>12</v>
      </c>
      <c r="R2574" s="7" t="s">
        <v>12</v>
      </c>
      <c r="S2574" s="7" t="s">
        <v>12</v>
      </c>
      <c r="T2574" s="7" t="s">
        <v>12</v>
      </c>
      <c r="U2574" s="7" t="s">
        <v>12</v>
      </c>
    </row>
    <row r="2575" spans="1:8">
      <c r="A2575" t="s">
        <v>4</v>
      </c>
      <c r="B2575" s="4" t="s">
        <v>5</v>
      </c>
      <c r="C2575" s="4" t="s">
        <v>13</v>
      </c>
      <c r="D2575" s="4" t="s">
        <v>10</v>
      </c>
      <c r="E2575" s="4" t="s">
        <v>13</v>
      </c>
      <c r="F2575" s="4" t="s">
        <v>6</v>
      </c>
      <c r="G2575" s="4" t="s">
        <v>6</v>
      </c>
      <c r="H2575" s="4" t="s">
        <v>6</v>
      </c>
      <c r="I2575" s="4" t="s">
        <v>6</v>
      </c>
      <c r="J2575" s="4" t="s">
        <v>6</v>
      </c>
      <c r="K2575" s="4" t="s">
        <v>6</v>
      </c>
      <c r="L2575" s="4" t="s">
        <v>6</v>
      </c>
      <c r="M2575" s="4" t="s">
        <v>6</v>
      </c>
      <c r="N2575" s="4" t="s">
        <v>6</v>
      </c>
      <c r="O2575" s="4" t="s">
        <v>6</v>
      </c>
      <c r="P2575" s="4" t="s">
        <v>6</v>
      </c>
      <c r="Q2575" s="4" t="s">
        <v>6</v>
      </c>
      <c r="R2575" s="4" t="s">
        <v>6</v>
      </c>
      <c r="S2575" s="4" t="s">
        <v>6</v>
      </c>
      <c r="T2575" s="4" t="s">
        <v>6</v>
      </c>
      <c r="U2575" s="4" t="s">
        <v>6</v>
      </c>
    </row>
    <row r="2576" spans="1:8">
      <c r="A2576" t="n">
        <v>23607</v>
      </c>
      <c r="B2576" s="50" t="n">
        <v>36</v>
      </c>
      <c r="C2576" s="7" t="n">
        <v>8</v>
      </c>
      <c r="D2576" s="7" t="n">
        <v>7509</v>
      </c>
      <c r="E2576" s="7" t="n">
        <v>0</v>
      </c>
      <c r="F2576" s="7" t="s">
        <v>180</v>
      </c>
      <c r="G2576" s="7" t="s">
        <v>184</v>
      </c>
      <c r="H2576" s="7" t="s">
        <v>12</v>
      </c>
      <c r="I2576" s="7" t="s">
        <v>12</v>
      </c>
      <c r="J2576" s="7" t="s">
        <v>12</v>
      </c>
      <c r="K2576" s="7" t="s">
        <v>12</v>
      </c>
      <c r="L2576" s="7" t="s">
        <v>12</v>
      </c>
      <c r="M2576" s="7" t="s">
        <v>12</v>
      </c>
      <c r="N2576" s="7" t="s">
        <v>12</v>
      </c>
      <c r="O2576" s="7" t="s">
        <v>12</v>
      </c>
      <c r="P2576" s="7" t="s">
        <v>12</v>
      </c>
      <c r="Q2576" s="7" t="s">
        <v>12</v>
      </c>
      <c r="R2576" s="7" t="s">
        <v>12</v>
      </c>
      <c r="S2576" s="7" t="s">
        <v>12</v>
      </c>
      <c r="T2576" s="7" t="s">
        <v>12</v>
      </c>
      <c r="U2576" s="7" t="s">
        <v>12</v>
      </c>
    </row>
    <row r="2577" spans="1:21">
      <c r="A2577" t="s">
        <v>4</v>
      </c>
      <c r="B2577" s="4" t="s">
        <v>5</v>
      </c>
      <c r="C2577" s="4" t="s">
        <v>10</v>
      </c>
      <c r="D2577" s="4" t="s">
        <v>13</v>
      </c>
      <c r="E2577" s="4" t="s">
        <v>6</v>
      </c>
      <c r="F2577" s="4" t="s">
        <v>30</v>
      </c>
      <c r="G2577" s="4" t="s">
        <v>30</v>
      </c>
      <c r="H2577" s="4" t="s">
        <v>30</v>
      </c>
    </row>
    <row r="2578" spans="1:21">
      <c r="A2578" t="n">
        <v>23652</v>
      </c>
      <c r="B2578" s="51" t="n">
        <v>48</v>
      </c>
      <c r="C2578" s="7" t="n">
        <v>7502</v>
      </c>
      <c r="D2578" s="7" t="n">
        <v>0</v>
      </c>
      <c r="E2578" s="7" t="s">
        <v>144</v>
      </c>
      <c r="F2578" s="7" t="n">
        <v>-1</v>
      </c>
      <c r="G2578" s="7" t="n">
        <v>1</v>
      </c>
      <c r="H2578" s="7" t="n">
        <v>0</v>
      </c>
    </row>
    <row r="2579" spans="1:21">
      <c r="A2579" t="s">
        <v>4</v>
      </c>
      <c r="B2579" s="4" t="s">
        <v>5</v>
      </c>
      <c r="C2579" s="4" t="s">
        <v>10</v>
      </c>
      <c r="D2579" s="4" t="s">
        <v>13</v>
      </c>
      <c r="E2579" s="4" t="s">
        <v>6</v>
      </c>
      <c r="F2579" s="4" t="s">
        <v>30</v>
      </c>
      <c r="G2579" s="4" t="s">
        <v>30</v>
      </c>
      <c r="H2579" s="4" t="s">
        <v>30</v>
      </c>
    </row>
    <row r="2580" spans="1:21">
      <c r="A2580" t="n">
        <v>23685</v>
      </c>
      <c r="B2580" s="51" t="n">
        <v>48</v>
      </c>
      <c r="C2580" s="7" t="n">
        <v>7508</v>
      </c>
      <c r="D2580" s="7" t="n">
        <v>0</v>
      </c>
      <c r="E2580" s="7" t="s">
        <v>144</v>
      </c>
      <c r="F2580" s="7" t="n">
        <v>-1</v>
      </c>
      <c r="G2580" s="7" t="n">
        <v>1</v>
      </c>
      <c r="H2580" s="7" t="n">
        <v>0</v>
      </c>
    </row>
    <row r="2581" spans="1:21">
      <c r="A2581" t="s">
        <v>4</v>
      </c>
      <c r="B2581" s="4" t="s">
        <v>5</v>
      </c>
      <c r="C2581" s="4" t="s">
        <v>10</v>
      </c>
      <c r="D2581" s="4" t="s">
        <v>13</v>
      </c>
      <c r="E2581" s="4" t="s">
        <v>6</v>
      </c>
      <c r="F2581" s="4" t="s">
        <v>30</v>
      </c>
      <c r="G2581" s="4" t="s">
        <v>30</v>
      </c>
      <c r="H2581" s="4" t="s">
        <v>30</v>
      </c>
    </row>
    <row r="2582" spans="1:21">
      <c r="A2582" t="n">
        <v>23718</v>
      </c>
      <c r="B2582" s="51" t="n">
        <v>48</v>
      </c>
      <c r="C2582" s="7" t="n">
        <v>7509</v>
      </c>
      <c r="D2582" s="7" t="n">
        <v>0</v>
      </c>
      <c r="E2582" s="7" t="s">
        <v>144</v>
      </c>
      <c r="F2582" s="7" t="n">
        <v>-1</v>
      </c>
      <c r="G2582" s="7" t="n">
        <v>1</v>
      </c>
      <c r="H2582" s="7" t="n">
        <v>0</v>
      </c>
    </row>
    <row r="2583" spans="1:21">
      <c r="A2583" t="s">
        <v>4</v>
      </c>
      <c r="B2583" s="4" t="s">
        <v>5</v>
      </c>
      <c r="C2583" s="4" t="s">
        <v>13</v>
      </c>
      <c r="D2583" s="4" t="s">
        <v>10</v>
      </c>
      <c r="E2583" s="4" t="s">
        <v>13</v>
      </c>
      <c r="F2583" s="4" t="s">
        <v>6</v>
      </c>
      <c r="G2583" s="4" t="s">
        <v>6</v>
      </c>
      <c r="H2583" s="4" t="s">
        <v>6</v>
      </c>
      <c r="I2583" s="4" t="s">
        <v>6</v>
      </c>
      <c r="J2583" s="4" t="s">
        <v>6</v>
      </c>
      <c r="K2583" s="4" t="s">
        <v>6</v>
      </c>
      <c r="L2583" s="4" t="s">
        <v>6</v>
      </c>
      <c r="M2583" s="4" t="s">
        <v>6</v>
      </c>
      <c r="N2583" s="4" t="s">
        <v>6</v>
      </c>
      <c r="O2583" s="4" t="s">
        <v>6</v>
      </c>
      <c r="P2583" s="4" t="s">
        <v>6</v>
      </c>
      <c r="Q2583" s="4" t="s">
        <v>6</v>
      </c>
      <c r="R2583" s="4" t="s">
        <v>6</v>
      </c>
      <c r="S2583" s="4" t="s">
        <v>6</v>
      </c>
      <c r="T2583" s="4" t="s">
        <v>6</v>
      </c>
      <c r="U2583" s="4" t="s">
        <v>6</v>
      </c>
    </row>
    <row r="2584" spans="1:21">
      <c r="A2584" t="n">
        <v>23751</v>
      </c>
      <c r="B2584" s="50" t="n">
        <v>36</v>
      </c>
      <c r="C2584" s="7" t="n">
        <v>8</v>
      </c>
      <c r="D2584" s="7" t="n">
        <v>0</v>
      </c>
      <c r="E2584" s="7" t="n">
        <v>0</v>
      </c>
      <c r="F2584" s="7" t="s">
        <v>184</v>
      </c>
      <c r="G2584" s="7" t="s">
        <v>180</v>
      </c>
      <c r="H2584" s="7" t="s">
        <v>12</v>
      </c>
      <c r="I2584" s="7" t="s">
        <v>12</v>
      </c>
      <c r="J2584" s="7" t="s">
        <v>12</v>
      </c>
      <c r="K2584" s="7" t="s">
        <v>12</v>
      </c>
      <c r="L2584" s="7" t="s">
        <v>12</v>
      </c>
      <c r="M2584" s="7" t="s">
        <v>12</v>
      </c>
      <c r="N2584" s="7" t="s">
        <v>12</v>
      </c>
      <c r="O2584" s="7" t="s">
        <v>12</v>
      </c>
      <c r="P2584" s="7" t="s">
        <v>12</v>
      </c>
      <c r="Q2584" s="7" t="s">
        <v>12</v>
      </c>
      <c r="R2584" s="7" t="s">
        <v>12</v>
      </c>
      <c r="S2584" s="7" t="s">
        <v>12</v>
      </c>
      <c r="T2584" s="7" t="s">
        <v>12</v>
      </c>
      <c r="U2584" s="7" t="s">
        <v>12</v>
      </c>
    </row>
    <row r="2585" spans="1:21">
      <c r="A2585" t="s">
        <v>4</v>
      </c>
      <c r="B2585" s="4" t="s">
        <v>5</v>
      </c>
      <c r="C2585" s="4" t="s">
        <v>13</v>
      </c>
      <c r="D2585" s="4" t="s">
        <v>10</v>
      </c>
      <c r="E2585" s="4" t="s">
        <v>13</v>
      </c>
      <c r="F2585" s="4" t="s">
        <v>6</v>
      </c>
      <c r="G2585" s="4" t="s">
        <v>6</v>
      </c>
      <c r="H2585" s="4" t="s">
        <v>6</v>
      </c>
      <c r="I2585" s="4" t="s">
        <v>6</v>
      </c>
      <c r="J2585" s="4" t="s">
        <v>6</v>
      </c>
      <c r="K2585" s="4" t="s">
        <v>6</v>
      </c>
      <c r="L2585" s="4" t="s">
        <v>6</v>
      </c>
      <c r="M2585" s="4" t="s">
        <v>6</v>
      </c>
      <c r="N2585" s="4" t="s">
        <v>6</v>
      </c>
      <c r="O2585" s="4" t="s">
        <v>6</v>
      </c>
      <c r="P2585" s="4" t="s">
        <v>6</v>
      </c>
      <c r="Q2585" s="4" t="s">
        <v>6</v>
      </c>
      <c r="R2585" s="4" t="s">
        <v>6</v>
      </c>
      <c r="S2585" s="4" t="s">
        <v>6</v>
      </c>
      <c r="T2585" s="4" t="s">
        <v>6</v>
      </c>
      <c r="U2585" s="4" t="s">
        <v>6</v>
      </c>
    </row>
    <row r="2586" spans="1:21">
      <c r="A2586" t="n">
        <v>23796</v>
      </c>
      <c r="B2586" s="50" t="n">
        <v>36</v>
      </c>
      <c r="C2586" s="7" t="n">
        <v>8</v>
      </c>
      <c r="D2586" s="7" t="n">
        <v>61489</v>
      </c>
      <c r="E2586" s="7" t="n">
        <v>0</v>
      </c>
      <c r="F2586" s="7" t="s">
        <v>184</v>
      </c>
      <c r="G2586" s="7" t="s">
        <v>180</v>
      </c>
      <c r="H2586" s="7" t="s">
        <v>12</v>
      </c>
      <c r="I2586" s="7" t="s">
        <v>12</v>
      </c>
      <c r="J2586" s="7" t="s">
        <v>12</v>
      </c>
      <c r="K2586" s="7" t="s">
        <v>12</v>
      </c>
      <c r="L2586" s="7" t="s">
        <v>12</v>
      </c>
      <c r="M2586" s="7" t="s">
        <v>12</v>
      </c>
      <c r="N2586" s="7" t="s">
        <v>12</v>
      </c>
      <c r="O2586" s="7" t="s">
        <v>12</v>
      </c>
      <c r="P2586" s="7" t="s">
        <v>12</v>
      </c>
      <c r="Q2586" s="7" t="s">
        <v>12</v>
      </c>
      <c r="R2586" s="7" t="s">
        <v>12</v>
      </c>
      <c r="S2586" s="7" t="s">
        <v>12</v>
      </c>
      <c r="T2586" s="7" t="s">
        <v>12</v>
      </c>
      <c r="U2586" s="7" t="s">
        <v>12</v>
      </c>
    </row>
    <row r="2587" spans="1:21">
      <c r="A2587" t="s">
        <v>4</v>
      </c>
      <c r="B2587" s="4" t="s">
        <v>5</v>
      </c>
      <c r="C2587" s="4" t="s">
        <v>13</v>
      </c>
      <c r="D2587" s="4" t="s">
        <v>10</v>
      </c>
      <c r="E2587" s="4" t="s">
        <v>13</v>
      </c>
      <c r="F2587" s="4" t="s">
        <v>6</v>
      </c>
      <c r="G2587" s="4" t="s">
        <v>6</v>
      </c>
      <c r="H2587" s="4" t="s">
        <v>6</v>
      </c>
      <c r="I2587" s="4" t="s">
        <v>6</v>
      </c>
      <c r="J2587" s="4" t="s">
        <v>6</v>
      </c>
      <c r="K2587" s="4" t="s">
        <v>6</v>
      </c>
      <c r="L2587" s="4" t="s">
        <v>6</v>
      </c>
      <c r="M2587" s="4" t="s">
        <v>6</v>
      </c>
      <c r="N2587" s="4" t="s">
        <v>6</v>
      </c>
      <c r="O2587" s="4" t="s">
        <v>6</v>
      </c>
      <c r="P2587" s="4" t="s">
        <v>6</v>
      </c>
      <c r="Q2587" s="4" t="s">
        <v>6</v>
      </c>
      <c r="R2587" s="4" t="s">
        <v>6</v>
      </c>
      <c r="S2587" s="4" t="s">
        <v>6</v>
      </c>
      <c r="T2587" s="4" t="s">
        <v>6</v>
      </c>
      <c r="U2587" s="4" t="s">
        <v>6</v>
      </c>
    </row>
    <row r="2588" spans="1:21">
      <c r="A2588" t="n">
        <v>23841</v>
      </c>
      <c r="B2588" s="50" t="n">
        <v>36</v>
      </c>
      <c r="C2588" s="7" t="n">
        <v>8</v>
      </c>
      <c r="D2588" s="7" t="n">
        <v>61490</v>
      </c>
      <c r="E2588" s="7" t="n">
        <v>0</v>
      </c>
      <c r="F2588" s="7" t="s">
        <v>184</v>
      </c>
      <c r="G2588" s="7" t="s">
        <v>180</v>
      </c>
      <c r="H2588" s="7" t="s">
        <v>12</v>
      </c>
      <c r="I2588" s="7" t="s">
        <v>12</v>
      </c>
      <c r="J2588" s="7" t="s">
        <v>12</v>
      </c>
      <c r="K2588" s="7" t="s">
        <v>12</v>
      </c>
      <c r="L2588" s="7" t="s">
        <v>12</v>
      </c>
      <c r="M2588" s="7" t="s">
        <v>12</v>
      </c>
      <c r="N2588" s="7" t="s">
        <v>12</v>
      </c>
      <c r="O2588" s="7" t="s">
        <v>12</v>
      </c>
      <c r="P2588" s="7" t="s">
        <v>12</v>
      </c>
      <c r="Q2588" s="7" t="s">
        <v>12</v>
      </c>
      <c r="R2588" s="7" t="s">
        <v>12</v>
      </c>
      <c r="S2588" s="7" t="s">
        <v>12</v>
      </c>
      <c r="T2588" s="7" t="s">
        <v>12</v>
      </c>
      <c r="U2588" s="7" t="s">
        <v>12</v>
      </c>
    </row>
    <row r="2589" spans="1:21">
      <c r="A2589" t="s">
        <v>4</v>
      </c>
      <c r="B2589" s="4" t="s">
        <v>5</v>
      </c>
      <c r="C2589" s="4" t="s">
        <v>13</v>
      </c>
      <c r="D2589" s="4" t="s">
        <v>10</v>
      </c>
      <c r="E2589" s="4" t="s">
        <v>13</v>
      </c>
      <c r="F2589" s="4" t="s">
        <v>6</v>
      </c>
      <c r="G2589" s="4" t="s">
        <v>6</v>
      </c>
      <c r="H2589" s="4" t="s">
        <v>6</v>
      </c>
      <c r="I2589" s="4" t="s">
        <v>6</v>
      </c>
      <c r="J2589" s="4" t="s">
        <v>6</v>
      </c>
      <c r="K2589" s="4" t="s">
        <v>6</v>
      </c>
      <c r="L2589" s="4" t="s">
        <v>6</v>
      </c>
      <c r="M2589" s="4" t="s">
        <v>6</v>
      </c>
      <c r="N2589" s="4" t="s">
        <v>6</v>
      </c>
      <c r="O2589" s="4" t="s">
        <v>6</v>
      </c>
      <c r="P2589" s="4" t="s">
        <v>6</v>
      </c>
      <c r="Q2589" s="4" t="s">
        <v>6</v>
      </c>
      <c r="R2589" s="4" t="s">
        <v>6</v>
      </c>
      <c r="S2589" s="4" t="s">
        <v>6</v>
      </c>
      <c r="T2589" s="4" t="s">
        <v>6</v>
      </c>
      <c r="U2589" s="4" t="s">
        <v>6</v>
      </c>
    </row>
    <row r="2590" spans="1:21">
      <c r="A2590" t="n">
        <v>23886</v>
      </c>
      <c r="B2590" s="50" t="n">
        <v>36</v>
      </c>
      <c r="C2590" s="7" t="n">
        <v>8</v>
      </c>
      <c r="D2590" s="7" t="n">
        <v>61488</v>
      </c>
      <c r="E2590" s="7" t="n">
        <v>0</v>
      </c>
      <c r="F2590" s="7" t="s">
        <v>184</v>
      </c>
      <c r="G2590" s="7" t="s">
        <v>180</v>
      </c>
      <c r="H2590" s="7" t="s">
        <v>12</v>
      </c>
      <c r="I2590" s="7" t="s">
        <v>12</v>
      </c>
      <c r="J2590" s="7" t="s">
        <v>12</v>
      </c>
      <c r="K2590" s="7" t="s">
        <v>12</v>
      </c>
      <c r="L2590" s="7" t="s">
        <v>12</v>
      </c>
      <c r="M2590" s="7" t="s">
        <v>12</v>
      </c>
      <c r="N2590" s="7" t="s">
        <v>12</v>
      </c>
      <c r="O2590" s="7" t="s">
        <v>12</v>
      </c>
      <c r="P2590" s="7" t="s">
        <v>12</v>
      </c>
      <c r="Q2590" s="7" t="s">
        <v>12</v>
      </c>
      <c r="R2590" s="7" t="s">
        <v>12</v>
      </c>
      <c r="S2590" s="7" t="s">
        <v>12</v>
      </c>
      <c r="T2590" s="7" t="s">
        <v>12</v>
      </c>
      <c r="U2590" s="7" t="s">
        <v>12</v>
      </c>
    </row>
    <row r="2591" spans="1:21">
      <c r="A2591" t="s">
        <v>4</v>
      </c>
      <c r="B2591" s="4" t="s">
        <v>5</v>
      </c>
      <c r="C2591" s="4" t="s">
        <v>13</v>
      </c>
      <c r="D2591" s="4" t="s">
        <v>10</v>
      </c>
      <c r="E2591" s="4" t="s">
        <v>13</v>
      </c>
      <c r="F2591" s="4" t="s">
        <v>6</v>
      </c>
      <c r="G2591" s="4" t="s">
        <v>6</v>
      </c>
      <c r="H2591" s="4" t="s">
        <v>6</v>
      </c>
      <c r="I2591" s="4" t="s">
        <v>6</v>
      </c>
      <c r="J2591" s="4" t="s">
        <v>6</v>
      </c>
      <c r="K2591" s="4" t="s">
        <v>6</v>
      </c>
      <c r="L2591" s="4" t="s">
        <v>6</v>
      </c>
      <c r="M2591" s="4" t="s">
        <v>6</v>
      </c>
      <c r="N2591" s="4" t="s">
        <v>6</v>
      </c>
      <c r="O2591" s="4" t="s">
        <v>6</v>
      </c>
      <c r="P2591" s="4" t="s">
        <v>6</v>
      </c>
      <c r="Q2591" s="4" t="s">
        <v>6</v>
      </c>
      <c r="R2591" s="4" t="s">
        <v>6</v>
      </c>
      <c r="S2591" s="4" t="s">
        <v>6</v>
      </c>
      <c r="T2591" s="4" t="s">
        <v>6</v>
      </c>
      <c r="U2591" s="4" t="s">
        <v>6</v>
      </c>
    </row>
    <row r="2592" spans="1:21">
      <c r="A2592" t="n">
        <v>23931</v>
      </c>
      <c r="B2592" s="50" t="n">
        <v>36</v>
      </c>
      <c r="C2592" s="7" t="n">
        <v>8</v>
      </c>
      <c r="D2592" s="7" t="n">
        <v>8</v>
      </c>
      <c r="E2592" s="7" t="n">
        <v>0</v>
      </c>
      <c r="F2592" s="7" t="s">
        <v>184</v>
      </c>
      <c r="G2592" s="7" t="s">
        <v>180</v>
      </c>
      <c r="H2592" s="7" t="s">
        <v>12</v>
      </c>
      <c r="I2592" s="7" t="s">
        <v>12</v>
      </c>
      <c r="J2592" s="7" t="s">
        <v>12</v>
      </c>
      <c r="K2592" s="7" t="s">
        <v>12</v>
      </c>
      <c r="L2592" s="7" t="s">
        <v>12</v>
      </c>
      <c r="M2592" s="7" t="s">
        <v>12</v>
      </c>
      <c r="N2592" s="7" t="s">
        <v>12</v>
      </c>
      <c r="O2592" s="7" t="s">
        <v>12</v>
      </c>
      <c r="P2592" s="7" t="s">
        <v>12</v>
      </c>
      <c r="Q2592" s="7" t="s">
        <v>12</v>
      </c>
      <c r="R2592" s="7" t="s">
        <v>12</v>
      </c>
      <c r="S2592" s="7" t="s">
        <v>12</v>
      </c>
      <c r="T2592" s="7" t="s">
        <v>12</v>
      </c>
      <c r="U2592" s="7" t="s">
        <v>12</v>
      </c>
    </row>
    <row r="2593" spans="1:21">
      <c r="A2593" t="s">
        <v>4</v>
      </c>
      <c r="B2593" s="4" t="s">
        <v>5</v>
      </c>
      <c r="C2593" s="4" t="s">
        <v>13</v>
      </c>
      <c r="D2593" s="4" t="s">
        <v>10</v>
      </c>
      <c r="E2593" s="4" t="s">
        <v>13</v>
      </c>
      <c r="F2593" s="4" t="s">
        <v>6</v>
      </c>
      <c r="G2593" s="4" t="s">
        <v>6</v>
      </c>
      <c r="H2593" s="4" t="s">
        <v>6</v>
      </c>
      <c r="I2593" s="4" t="s">
        <v>6</v>
      </c>
      <c r="J2593" s="4" t="s">
        <v>6</v>
      </c>
      <c r="K2593" s="4" t="s">
        <v>6</v>
      </c>
      <c r="L2593" s="4" t="s">
        <v>6</v>
      </c>
      <c r="M2593" s="4" t="s">
        <v>6</v>
      </c>
      <c r="N2593" s="4" t="s">
        <v>6</v>
      </c>
      <c r="O2593" s="4" t="s">
        <v>6</v>
      </c>
      <c r="P2593" s="4" t="s">
        <v>6</v>
      </c>
      <c r="Q2593" s="4" t="s">
        <v>6</v>
      </c>
      <c r="R2593" s="4" t="s">
        <v>6</v>
      </c>
      <c r="S2593" s="4" t="s">
        <v>6</v>
      </c>
      <c r="T2593" s="4" t="s">
        <v>6</v>
      </c>
      <c r="U2593" s="4" t="s">
        <v>6</v>
      </c>
    </row>
    <row r="2594" spans="1:21">
      <c r="A2594" t="n">
        <v>23976</v>
      </c>
      <c r="B2594" s="50" t="n">
        <v>36</v>
      </c>
      <c r="C2594" s="7" t="n">
        <v>8</v>
      </c>
      <c r="D2594" s="7" t="n">
        <v>1</v>
      </c>
      <c r="E2594" s="7" t="n">
        <v>0</v>
      </c>
      <c r="F2594" s="7" t="s">
        <v>184</v>
      </c>
      <c r="G2594" s="7" t="s">
        <v>180</v>
      </c>
      <c r="H2594" s="7" t="s">
        <v>12</v>
      </c>
      <c r="I2594" s="7" t="s">
        <v>12</v>
      </c>
      <c r="J2594" s="7" t="s">
        <v>12</v>
      </c>
      <c r="K2594" s="7" t="s">
        <v>12</v>
      </c>
      <c r="L2594" s="7" t="s">
        <v>12</v>
      </c>
      <c r="M2594" s="7" t="s">
        <v>12</v>
      </c>
      <c r="N2594" s="7" t="s">
        <v>12</v>
      </c>
      <c r="O2594" s="7" t="s">
        <v>12</v>
      </c>
      <c r="P2594" s="7" t="s">
        <v>12</v>
      </c>
      <c r="Q2594" s="7" t="s">
        <v>12</v>
      </c>
      <c r="R2594" s="7" t="s">
        <v>12</v>
      </c>
      <c r="S2594" s="7" t="s">
        <v>12</v>
      </c>
      <c r="T2594" s="7" t="s">
        <v>12</v>
      </c>
      <c r="U2594" s="7" t="s">
        <v>12</v>
      </c>
    </row>
    <row r="2595" spans="1:21">
      <c r="A2595" t="s">
        <v>4</v>
      </c>
      <c r="B2595" s="4" t="s">
        <v>5</v>
      </c>
      <c r="C2595" s="4" t="s">
        <v>13</v>
      </c>
      <c r="D2595" s="4" t="s">
        <v>10</v>
      </c>
      <c r="E2595" s="4" t="s">
        <v>13</v>
      </c>
      <c r="F2595" s="4" t="s">
        <v>6</v>
      </c>
      <c r="G2595" s="4" t="s">
        <v>6</v>
      </c>
      <c r="H2595" s="4" t="s">
        <v>6</v>
      </c>
      <c r="I2595" s="4" t="s">
        <v>6</v>
      </c>
      <c r="J2595" s="4" t="s">
        <v>6</v>
      </c>
      <c r="K2595" s="4" t="s">
        <v>6</v>
      </c>
      <c r="L2595" s="4" t="s">
        <v>6</v>
      </c>
      <c r="M2595" s="4" t="s">
        <v>6</v>
      </c>
      <c r="N2595" s="4" t="s">
        <v>6</v>
      </c>
      <c r="O2595" s="4" t="s">
        <v>6</v>
      </c>
      <c r="P2595" s="4" t="s">
        <v>6</v>
      </c>
      <c r="Q2595" s="4" t="s">
        <v>6</v>
      </c>
      <c r="R2595" s="4" t="s">
        <v>6</v>
      </c>
      <c r="S2595" s="4" t="s">
        <v>6</v>
      </c>
      <c r="T2595" s="4" t="s">
        <v>6</v>
      </c>
      <c r="U2595" s="4" t="s">
        <v>6</v>
      </c>
    </row>
    <row r="2596" spans="1:21">
      <c r="A2596" t="n">
        <v>24021</v>
      </c>
      <c r="B2596" s="50" t="n">
        <v>36</v>
      </c>
      <c r="C2596" s="7" t="n">
        <v>8</v>
      </c>
      <c r="D2596" s="7" t="n">
        <v>9</v>
      </c>
      <c r="E2596" s="7" t="n">
        <v>0</v>
      </c>
      <c r="F2596" s="7" t="s">
        <v>180</v>
      </c>
      <c r="G2596" s="7" t="s">
        <v>12</v>
      </c>
      <c r="H2596" s="7" t="s">
        <v>12</v>
      </c>
      <c r="I2596" s="7" t="s">
        <v>12</v>
      </c>
      <c r="J2596" s="7" t="s">
        <v>12</v>
      </c>
      <c r="K2596" s="7" t="s">
        <v>12</v>
      </c>
      <c r="L2596" s="7" t="s">
        <v>12</v>
      </c>
      <c r="M2596" s="7" t="s">
        <v>12</v>
      </c>
      <c r="N2596" s="7" t="s">
        <v>12</v>
      </c>
      <c r="O2596" s="7" t="s">
        <v>12</v>
      </c>
      <c r="P2596" s="7" t="s">
        <v>12</v>
      </c>
      <c r="Q2596" s="7" t="s">
        <v>12</v>
      </c>
      <c r="R2596" s="7" t="s">
        <v>12</v>
      </c>
      <c r="S2596" s="7" t="s">
        <v>12</v>
      </c>
      <c r="T2596" s="7" t="s">
        <v>12</v>
      </c>
      <c r="U2596" s="7" t="s">
        <v>12</v>
      </c>
    </row>
    <row r="2597" spans="1:21">
      <c r="A2597" t="s">
        <v>4</v>
      </c>
      <c r="B2597" s="4" t="s">
        <v>5</v>
      </c>
      <c r="C2597" s="4" t="s">
        <v>10</v>
      </c>
      <c r="D2597" s="4" t="s">
        <v>13</v>
      </c>
      <c r="E2597" s="4" t="s">
        <v>6</v>
      </c>
      <c r="F2597" s="4" t="s">
        <v>30</v>
      </c>
      <c r="G2597" s="4" t="s">
        <v>30</v>
      </c>
      <c r="H2597" s="4" t="s">
        <v>30</v>
      </c>
    </row>
    <row r="2598" spans="1:21">
      <c r="A2598" t="n">
        <v>24054</v>
      </c>
      <c r="B2598" s="51" t="n">
        <v>48</v>
      </c>
      <c r="C2598" s="7" t="n">
        <v>0</v>
      </c>
      <c r="D2598" s="7" t="n">
        <v>0</v>
      </c>
      <c r="E2598" s="7" t="s">
        <v>144</v>
      </c>
      <c r="F2598" s="7" t="n">
        <v>-1</v>
      </c>
      <c r="G2598" s="7" t="n">
        <v>1</v>
      </c>
      <c r="H2598" s="7" t="n">
        <v>1.40129846432482e-45</v>
      </c>
    </row>
    <row r="2599" spans="1:21">
      <c r="A2599" t="s">
        <v>4</v>
      </c>
      <c r="B2599" s="4" t="s">
        <v>5</v>
      </c>
      <c r="C2599" s="4" t="s">
        <v>10</v>
      </c>
      <c r="D2599" s="4" t="s">
        <v>13</v>
      </c>
      <c r="E2599" s="4" t="s">
        <v>6</v>
      </c>
      <c r="F2599" s="4" t="s">
        <v>30</v>
      </c>
      <c r="G2599" s="4" t="s">
        <v>30</v>
      </c>
      <c r="H2599" s="4" t="s">
        <v>30</v>
      </c>
    </row>
    <row r="2600" spans="1:21">
      <c r="A2600" t="n">
        <v>24087</v>
      </c>
      <c r="B2600" s="51" t="n">
        <v>48</v>
      </c>
      <c r="C2600" s="7" t="n">
        <v>61489</v>
      </c>
      <c r="D2600" s="7" t="n">
        <v>0</v>
      </c>
      <c r="E2600" s="7" t="s">
        <v>144</v>
      </c>
      <c r="F2600" s="7" t="n">
        <v>-1</v>
      </c>
      <c r="G2600" s="7" t="n">
        <v>1</v>
      </c>
      <c r="H2600" s="7" t="n">
        <v>1.40129846432482e-45</v>
      </c>
    </row>
    <row r="2601" spans="1:21">
      <c r="A2601" t="s">
        <v>4</v>
      </c>
      <c r="B2601" s="4" t="s">
        <v>5</v>
      </c>
      <c r="C2601" s="4" t="s">
        <v>10</v>
      </c>
      <c r="D2601" s="4" t="s">
        <v>13</v>
      </c>
      <c r="E2601" s="4" t="s">
        <v>6</v>
      </c>
      <c r="F2601" s="4" t="s">
        <v>30</v>
      </c>
      <c r="G2601" s="4" t="s">
        <v>30</v>
      </c>
      <c r="H2601" s="4" t="s">
        <v>30</v>
      </c>
    </row>
    <row r="2602" spans="1:21">
      <c r="A2602" t="n">
        <v>24120</v>
      </c>
      <c r="B2602" s="51" t="n">
        <v>48</v>
      </c>
      <c r="C2602" s="7" t="n">
        <v>61490</v>
      </c>
      <c r="D2602" s="7" t="n">
        <v>0</v>
      </c>
      <c r="E2602" s="7" t="s">
        <v>144</v>
      </c>
      <c r="F2602" s="7" t="n">
        <v>-1</v>
      </c>
      <c r="G2602" s="7" t="n">
        <v>1</v>
      </c>
      <c r="H2602" s="7" t="n">
        <v>1.40129846432482e-45</v>
      </c>
    </row>
    <row r="2603" spans="1:21">
      <c r="A2603" t="s">
        <v>4</v>
      </c>
      <c r="B2603" s="4" t="s">
        <v>5</v>
      </c>
      <c r="C2603" s="4" t="s">
        <v>10</v>
      </c>
      <c r="D2603" s="4" t="s">
        <v>13</v>
      </c>
      <c r="E2603" s="4" t="s">
        <v>6</v>
      </c>
      <c r="F2603" s="4" t="s">
        <v>30</v>
      </c>
      <c r="G2603" s="4" t="s">
        <v>30</v>
      </c>
      <c r="H2603" s="4" t="s">
        <v>30</v>
      </c>
    </row>
    <row r="2604" spans="1:21">
      <c r="A2604" t="n">
        <v>24153</v>
      </c>
      <c r="B2604" s="51" t="n">
        <v>48</v>
      </c>
      <c r="C2604" s="7" t="n">
        <v>61488</v>
      </c>
      <c r="D2604" s="7" t="n">
        <v>0</v>
      </c>
      <c r="E2604" s="7" t="s">
        <v>144</v>
      </c>
      <c r="F2604" s="7" t="n">
        <v>-1</v>
      </c>
      <c r="G2604" s="7" t="n">
        <v>1</v>
      </c>
      <c r="H2604" s="7" t="n">
        <v>1.40129846432482e-45</v>
      </c>
    </row>
    <row r="2605" spans="1:21">
      <c r="A2605" t="s">
        <v>4</v>
      </c>
      <c r="B2605" s="4" t="s">
        <v>5</v>
      </c>
      <c r="C2605" s="4" t="s">
        <v>10</v>
      </c>
      <c r="D2605" s="4" t="s">
        <v>13</v>
      </c>
      <c r="E2605" s="4" t="s">
        <v>6</v>
      </c>
      <c r="F2605" s="4" t="s">
        <v>30</v>
      </c>
      <c r="G2605" s="4" t="s">
        <v>30</v>
      </c>
      <c r="H2605" s="4" t="s">
        <v>30</v>
      </c>
    </row>
    <row r="2606" spans="1:21">
      <c r="A2606" t="n">
        <v>24186</v>
      </c>
      <c r="B2606" s="51" t="n">
        <v>48</v>
      </c>
      <c r="C2606" s="7" t="n">
        <v>1</v>
      </c>
      <c r="D2606" s="7" t="n">
        <v>0</v>
      </c>
      <c r="E2606" s="7" t="s">
        <v>144</v>
      </c>
      <c r="F2606" s="7" t="n">
        <v>-1</v>
      </c>
      <c r="G2606" s="7" t="n">
        <v>1</v>
      </c>
      <c r="H2606" s="7" t="n">
        <v>1.40129846432482e-45</v>
      </c>
    </row>
    <row r="2607" spans="1:21">
      <c r="A2607" t="s">
        <v>4</v>
      </c>
      <c r="B2607" s="4" t="s">
        <v>5</v>
      </c>
      <c r="C2607" s="4" t="s">
        <v>10</v>
      </c>
      <c r="D2607" s="4" t="s">
        <v>13</v>
      </c>
      <c r="E2607" s="4" t="s">
        <v>6</v>
      </c>
      <c r="F2607" s="4" t="s">
        <v>30</v>
      </c>
      <c r="G2607" s="4" t="s">
        <v>30</v>
      </c>
      <c r="H2607" s="4" t="s">
        <v>30</v>
      </c>
    </row>
    <row r="2608" spans="1:21">
      <c r="A2608" t="n">
        <v>24219</v>
      </c>
      <c r="B2608" s="51" t="n">
        <v>48</v>
      </c>
      <c r="C2608" s="7" t="n">
        <v>8</v>
      </c>
      <c r="D2608" s="7" t="n">
        <v>0</v>
      </c>
      <c r="E2608" s="7" t="s">
        <v>144</v>
      </c>
      <c r="F2608" s="7" t="n">
        <v>-1</v>
      </c>
      <c r="G2608" s="7" t="n">
        <v>1</v>
      </c>
      <c r="H2608" s="7" t="n">
        <v>1.40129846432482e-45</v>
      </c>
    </row>
    <row r="2609" spans="1:21">
      <c r="A2609" t="s">
        <v>4</v>
      </c>
      <c r="B2609" s="4" t="s">
        <v>5</v>
      </c>
      <c r="C2609" s="4" t="s">
        <v>10</v>
      </c>
      <c r="D2609" s="4" t="s">
        <v>13</v>
      </c>
      <c r="E2609" s="4" t="s">
        <v>6</v>
      </c>
      <c r="F2609" s="4" t="s">
        <v>30</v>
      </c>
      <c r="G2609" s="4" t="s">
        <v>30</v>
      </c>
      <c r="H2609" s="4" t="s">
        <v>30</v>
      </c>
    </row>
    <row r="2610" spans="1:21">
      <c r="A2610" t="n">
        <v>24252</v>
      </c>
      <c r="B2610" s="51" t="n">
        <v>48</v>
      </c>
      <c r="C2610" s="7" t="n">
        <v>0</v>
      </c>
      <c r="D2610" s="7" t="n">
        <v>0</v>
      </c>
      <c r="E2610" s="7" t="s">
        <v>180</v>
      </c>
      <c r="F2610" s="7" t="n">
        <v>-1</v>
      </c>
      <c r="G2610" s="7" t="n">
        <v>1</v>
      </c>
      <c r="H2610" s="7" t="n">
        <v>1.40129846432482e-45</v>
      </c>
    </row>
    <row r="2611" spans="1:21">
      <c r="A2611" t="s">
        <v>4</v>
      </c>
      <c r="B2611" s="4" t="s">
        <v>5</v>
      </c>
      <c r="C2611" s="4" t="s">
        <v>10</v>
      </c>
      <c r="D2611" s="4" t="s">
        <v>13</v>
      </c>
      <c r="E2611" s="4" t="s">
        <v>6</v>
      </c>
      <c r="F2611" s="4" t="s">
        <v>30</v>
      </c>
      <c r="G2611" s="4" t="s">
        <v>30</v>
      </c>
      <c r="H2611" s="4" t="s">
        <v>30</v>
      </c>
    </row>
    <row r="2612" spans="1:21">
      <c r="A2612" t="n">
        <v>24281</v>
      </c>
      <c r="B2612" s="51" t="n">
        <v>48</v>
      </c>
      <c r="C2612" s="7" t="n">
        <v>61489</v>
      </c>
      <c r="D2612" s="7" t="n">
        <v>0</v>
      </c>
      <c r="E2612" s="7" t="s">
        <v>180</v>
      </c>
      <c r="F2612" s="7" t="n">
        <v>-1</v>
      </c>
      <c r="G2612" s="7" t="n">
        <v>1</v>
      </c>
      <c r="H2612" s="7" t="n">
        <v>1.40129846432482e-45</v>
      </c>
    </row>
    <row r="2613" spans="1:21">
      <c r="A2613" t="s">
        <v>4</v>
      </c>
      <c r="B2613" s="4" t="s">
        <v>5</v>
      </c>
      <c r="C2613" s="4" t="s">
        <v>10</v>
      </c>
      <c r="D2613" s="4" t="s">
        <v>13</v>
      </c>
      <c r="E2613" s="4" t="s">
        <v>6</v>
      </c>
      <c r="F2613" s="4" t="s">
        <v>30</v>
      </c>
      <c r="G2613" s="4" t="s">
        <v>30</v>
      </c>
      <c r="H2613" s="4" t="s">
        <v>30</v>
      </c>
    </row>
    <row r="2614" spans="1:21">
      <c r="A2614" t="n">
        <v>24310</v>
      </c>
      <c r="B2614" s="51" t="n">
        <v>48</v>
      </c>
      <c r="C2614" s="7" t="n">
        <v>61490</v>
      </c>
      <c r="D2614" s="7" t="n">
        <v>0</v>
      </c>
      <c r="E2614" s="7" t="s">
        <v>180</v>
      </c>
      <c r="F2614" s="7" t="n">
        <v>-1</v>
      </c>
      <c r="G2614" s="7" t="n">
        <v>1</v>
      </c>
      <c r="H2614" s="7" t="n">
        <v>1.40129846432482e-45</v>
      </c>
    </row>
    <row r="2615" spans="1:21">
      <c r="A2615" t="s">
        <v>4</v>
      </c>
      <c r="B2615" s="4" t="s">
        <v>5</v>
      </c>
      <c r="C2615" s="4" t="s">
        <v>10</v>
      </c>
      <c r="D2615" s="4" t="s">
        <v>13</v>
      </c>
      <c r="E2615" s="4" t="s">
        <v>6</v>
      </c>
      <c r="F2615" s="4" t="s">
        <v>30</v>
      </c>
      <c r="G2615" s="4" t="s">
        <v>30</v>
      </c>
      <c r="H2615" s="4" t="s">
        <v>30</v>
      </c>
    </row>
    <row r="2616" spans="1:21">
      <c r="A2616" t="n">
        <v>24339</v>
      </c>
      <c r="B2616" s="51" t="n">
        <v>48</v>
      </c>
      <c r="C2616" s="7" t="n">
        <v>61488</v>
      </c>
      <c r="D2616" s="7" t="n">
        <v>0</v>
      </c>
      <c r="E2616" s="7" t="s">
        <v>180</v>
      </c>
      <c r="F2616" s="7" t="n">
        <v>-1</v>
      </c>
      <c r="G2616" s="7" t="n">
        <v>1</v>
      </c>
      <c r="H2616" s="7" t="n">
        <v>1.40129846432482e-45</v>
      </c>
    </row>
    <row r="2617" spans="1:21">
      <c r="A2617" t="s">
        <v>4</v>
      </c>
      <c r="B2617" s="4" t="s">
        <v>5</v>
      </c>
      <c r="C2617" s="4" t="s">
        <v>10</v>
      </c>
      <c r="D2617" s="4" t="s">
        <v>13</v>
      </c>
      <c r="E2617" s="4" t="s">
        <v>6</v>
      </c>
      <c r="F2617" s="4" t="s">
        <v>30</v>
      </c>
      <c r="G2617" s="4" t="s">
        <v>30</v>
      </c>
      <c r="H2617" s="4" t="s">
        <v>30</v>
      </c>
    </row>
    <row r="2618" spans="1:21">
      <c r="A2618" t="n">
        <v>24368</v>
      </c>
      <c r="B2618" s="51" t="n">
        <v>48</v>
      </c>
      <c r="C2618" s="7" t="n">
        <v>8</v>
      </c>
      <c r="D2618" s="7" t="n">
        <v>0</v>
      </c>
      <c r="E2618" s="7" t="s">
        <v>180</v>
      </c>
      <c r="F2618" s="7" t="n">
        <v>-1</v>
      </c>
      <c r="G2618" s="7" t="n">
        <v>1</v>
      </c>
      <c r="H2618" s="7" t="n">
        <v>1.40129846432482e-45</v>
      </c>
    </row>
    <row r="2619" spans="1:21">
      <c r="A2619" t="s">
        <v>4</v>
      </c>
      <c r="B2619" s="4" t="s">
        <v>5</v>
      </c>
      <c r="C2619" s="4" t="s">
        <v>10</v>
      </c>
      <c r="D2619" s="4" t="s">
        <v>13</v>
      </c>
      <c r="E2619" s="4" t="s">
        <v>6</v>
      </c>
      <c r="F2619" s="4" t="s">
        <v>30</v>
      </c>
      <c r="G2619" s="4" t="s">
        <v>30</v>
      </c>
      <c r="H2619" s="4" t="s">
        <v>30</v>
      </c>
    </row>
    <row r="2620" spans="1:21">
      <c r="A2620" t="n">
        <v>24397</v>
      </c>
      <c r="B2620" s="51" t="n">
        <v>48</v>
      </c>
      <c r="C2620" s="7" t="n">
        <v>1</v>
      </c>
      <c r="D2620" s="7" t="n">
        <v>0</v>
      </c>
      <c r="E2620" s="7" t="s">
        <v>180</v>
      </c>
      <c r="F2620" s="7" t="n">
        <v>-1</v>
      </c>
      <c r="G2620" s="7" t="n">
        <v>1</v>
      </c>
      <c r="H2620" s="7" t="n">
        <v>1.40129846432482e-45</v>
      </c>
    </row>
    <row r="2621" spans="1:21">
      <c r="A2621" t="s">
        <v>4</v>
      </c>
      <c r="B2621" s="4" t="s">
        <v>5</v>
      </c>
      <c r="C2621" s="4" t="s">
        <v>10</v>
      </c>
      <c r="D2621" s="4" t="s">
        <v>13</v>
      </c>
      <c r="E2621" s="4" t="s">
        <v>6</v>
      </c>
      <c r="F2621" s="4" t="s">
        <v>30</v>
      </c>
      <c r="G2621" s="4" t="s">
        <v>30</v>
      </c>
      <c r="H2621" s="4" t="s">
        <v>30</v>
      </c>
    </row>
    <row r="2622" spans="1:21">
      <c r="A2622" t="n">
        <v>24426</v>
      </c>
      <c r="B2622" s="51" t="n">
        <v>48</v>
      </c>
      <c r="C2622" s="7" t="n">
        <v>9</v>
      </c>
      <c r="D2622" s="7" t="n">
        <v>0</v>
      </c>
      <c r="E2622" s="7" t="s">
        <v>180</v>
      </c>
      <c r="F2622" s="7" t="n">
        <v>-1</v>
      </c>
      <c r="G2622" s="7" t="n">
        <v>1</v>
      </c>
      <c r="H2622" s="7" t="n">
        <v>1.40129846432482e-45</v>
      </c>
    </row>
    <row r="2623" spans="1:21">
      <c r="A2623" t="s">
        <v>4</v>
      </c>
      <c r="B2623" s="4" t="s">
        <v>5</v>
      </c>
      <c r="C2623" s="4" t="s">
        <v>13</v>
      </c>
      <c r="D2623" s="4" t="s">
        <v>10</v>
      </c>
      <c r="E2623" s="4" t="s">
        <v>13</v>
      </c>
      <c r="F2623" s="4" t="s">
        <v>6</v>
      </c>
      <c r="G2623" s="4" t="s">
        <v>6</v>
      </c>
      <c r="H2623" s="4" t="s">
        <v>6</v>
      </c>
      <c r="I2623" s="4" t="s">
        <v>6</v>
      </c>
      <c r="J2623" s="4" t="s">
        <v>6</v>
      </c>
      <c r="K2623" s="4" t="s">
        <v>6</v>
      </c>
      <c r="L2623" s="4" t="s">
        <v>6</v>
      </c>
      <c r="M2623" s="4" t="s">
        <v>6</v>
      </c>
      <c r="N2623" s="4" t="s">
        <v>6</v>
      </c>
      <c r="O2623" s="4" t="s">
        <v>6</v>
      </c>
      <c r="P2623" s="4" t="s">
        <v>6</v>
      </c>
      <c r="Q2623" s="4" t="s">
        <v>6</v>
      </c>
      <c r="R2623" s="4" t="s">
        <v>6</v>
      </c>
      <c r="S2623" s="4" t="s">
        <v>6</v>
      </c>
      <c r="T2623" s="4" t="s">
        <v>6</v>
      </c>
      <c r="U2623" s="4" t="s">
        <v>6</v>
      </c>
    </row>
    <row r="2624" spans="1:21">
      <c r="A2624" t="n">
        <v>24455</v>
      </c>
      <c r="B2624" s="50" t="n">
        <v>36</v>
      </c>
      <c r="C2624" s="7" t="n">
        <v>8</v>
      </c>
      <c r="D2624" s="7" t="n">
        <v>7032</v>
      </c>
      <c r="E2624" s="7" t="n">
        <v>0</v>
      </c>
      <c r="F2624" s="7" t="s">
        <v>230</v>
      </c>
      <c r="G2624" s="7" t="s">
        <v>12</v>
      </c>
      <c r="H2624" s="7" t="s">
        <v>12</v>
      </c>
      <c r="I2624" s="7" t="s">
        <v>12</v>
      </c>
      <c r="J2624" s="7" t="s">
        <v>12</v>
      </c>
      <c r="K2624" s="7" t="s">
        <v>12</v>
      </c>
      <c r="L2624" s="7" t="s">
        <v>12</v>
      </c>
      <c r="M2624" s="7" t="s">
        <v>12</v>
      </c>
      <c r="N2624" s="7" t="s">
        <v>12</v>
      </c>
      <c r="O2624" s="7" t="s">
        <v>12</v>
      </c>
      <c r="P2624" s="7" t="s">
        <v>12</v>
      </c>
      <c r="Q2624" s="7" t="s">
        <v>12</v>
      </c>
      <c r="R2624" s="7" t="s">
        <v>12</v>
      </c>
      <c r="S2624" s="7" t="s">
        <v>12</v>
      </c>
      <c r="T2624" s="7" t="s">
        <v>12</v>
      </c>
      <c r="U2624" s="7" t="s">
        <v>12</v>
      </c>
    </row>
    <row r="2625" spans="1:21">
      <c r="A2625" t="s">
        <v>4</v>
      </c>
      <c r="B2625" s="4" t="s">
        <v>5</v>
      </c>
      <c r="C2625" s="4" t="s">
        <v>13</v>
      </c>
      <c r="D2625" s="4" t="s">
        <v>13</v>
      </c>
      <c r="E2625" s="4" t="s">
        <v>30</v>
      </c>
      <c r="F2625" s="4" t="s">
        <v>30</v>
      </c>
      <c r="G2625" s="4" t="s">
        <v>30</v>
      </c>
      <c r="H2625" s="4" t="s">
        <v>10</v>
      </c>
    </row>
    <row r="2626" spans="1:21">
      <c r="A2626" t="n">
        <v>24484</v>
      </c>
      <c r="B2626" s="37" t="n">
        <v>45</v>
      </c>
      <c r="C2626" s="7" t="n">
        <v>2</v>
      </c>
      <c r="D2626" s="7" t="n">
        <v>3</v>
      </c>
      <c r="E2626" s="7" t="n">
        <v>11.6800003051758</v>
      </c>
      <c r="F2626" s="7" t="n">
        <v>17.1000003814697</v>
      </c>
      <c r="G2626" s="7" t="n">
        <v>0.0500000007450581</v>
      </c>
      <c r="H2626" s="7" t="n">
        <v>0</v>
      </c>
    </row>
    <row r="2627" spans="1:21">
      <c r="A2627" t="s">
        <v>4</v>
      </c>
      <c r="B2627" s="4" t="s">
        <v>5</v>
      </c>
      <c r="C2627" s="4" t="s">
        <v>13</v>
      </c>
      <c r="D2627" s="4" t="s">
        <v>13</v>
      </c>
      <c r="E2627" s="4" t="s">
        <v>30</v>
      </c>
      <c r="F2627" s="4" t="s">
        <v>30</v>
      </c>
      <c r="G2627" s="4" t="s">
        <v>30</v>
      </c>
      <c r="H2627" s="4" t="s">
        <v>10</v>
      </c>
      <c r="I2627" s="4" t="s">
        <v>13</v>
      </c>
    </row>
    <row r="2628" spans="1:21">
      <c r="A2628" t="n">
        <v>24501</v>
      </c>
      <c r="B2628" s="37" t="n">
        <v>45</v>
      </c>
      <c r="C2628" s="7" t="n">
        <v>4</v>
      </c>
      <c r="D2628" s="7" t="n">
        <v>3</v>
      </c>
      <c r="E2628" s="7" t="n">
        <v>1.74000000953674</v>
      </c>
      <c r="F2628" s="7" t="n">
        <v>18.0100002288818</v>
      </c>
      <c r="G2628" s="7" t="n">
        <v>0</v>
      </c>
      <c r="H2628" s="7" t="n">
        <v>0</v>
      </c>
      <c r="I2628" s="7" t="n">
        <v>0</v>
      </c>
    </row>
    <row r="2629" spans="1:21">
      <c r="A2629" t="s">
        <v>4</v>
      </c>
      <c r="B2629" s="4" t="s">
        <v>5</v>
      </c>
      <c r="C2629" s="4" t="s">
        <v>13</v>
      </c>
      <c r="D2629" s="4" t="s">
        <v>13</v>
      </c>
      <c r="E2629" s="4" t="s">
        <v>30</v>
      </c>
      <c r="F2629" s="4" t="s">
        <v>10</v>
      </c>
    </row>
    <row r="2630" spans="1:21">
      <c r="A2630" t="n">
        <v>24519</v>
      </c>
      <c r="B2630" s="37" t="n">
        <v>45</v>
      </c>
      <c r="C2630" s="7" t="n">
        <v>5</v>
      </c>
      <c r="D2630" s="7" t="n">
        <v>3</v>
      </c>
      <c r="E2630" s="7" t="n">
        <v>4.40000009536743</v>
      </c>
      <c r="F2630" s="7" t="n">
        <v>0</v>
      </c>
    </row>
    <row r="2631" spans="1:21">
      <c r="A2631" t="s">
        <v>4</v>
      </c>
      <c r="B2631" s="4" t="s">
        <v>5</v>
      </c>
      <c r="C2631" s="4" t="s">
        <v>13</v>
      </c>
      <c r="D2631" s="4" t="s">
        <v>13</v>
      </c>
      <c r="E2631" s="4" t="s">
        <v>30</v>
      </c>
      <c r="F2631" s="4" t="s">
        <v>10</v>
      </c>
    </row>
    <row r="2632" spans="1:21">
      <c r="A2632" t="n">
        <v>24528</v>
      </c>
      <c r="B2632" s="37" t="n">
        <v>45</v>
      </c>
      <c r="C2632" s="7" t="n">
        <v>11</v>
      </c>
      <c r="D2632" s="7" t="n">
        <v>3</v>
      </c>
      <c r="E2632" s="7" t="n">
        <v>34</v>
      </c>
      <c r="F2632" s="7" t="n">
        <v>0</v>
      </c>
    </row>
    <row r="2633" spans="1:21">
      <c r="A2633" t="s">
        <v>4</v>
      </c>
      <c r="B2633" s="4" t="s">
        <v>5</v>
      </c>
      <c r="C2633" s="4" t="s">
        <v>13</v>
      </c>
    </row>
    <row r="2634" spans="1:21">
      <c r="A2634" t="n">
        <v>24537</v>
      </c>
      <c r="B2634" s="56" t="n">
        <v>116</v>
      </c>
      <c r="C2634" s="7" t="n">
        <v>0</v>
      </c>
    </row>
    <row r="2635" spans="1:21">
      <c r="A2635" t="s">
        <v>4</v>
      </c>
      <c r="B2635" s="4" t="s">
        <v>5</v>
      </c>
      <c r="C2635" s="4" t="s">
        <v>13</v>
      </c>
      <c r="D2635" s="4" t="s">
        <v>10</v>
      </c>
    </row>
    <row r="2636" spans="1:21">
      <c r="A2636" t="n">
        <v>24539</v>
      </c>
      <c r="B2636" s="56" t="n">
        <v>116</v>
      </c>
      <c r="C2636" s="7" t="n">
        <v>2</v>
      </c>
      <c r="D2636" s="7" t="n">
        <v>1</v>
      </c>
    </row>
    <row r="2637" spans="1:21">
      <c r="A2637" t="s">
        <v>4</v>
      </c>
      <c r="B2637" s="4" t="s">
        <v>5</v>
      </c>
      <c r="C2637" s="4" t="s">
        <v>13</v>
      </c>
      <c r="D2637" s="4" t="s">
        <v>9</v>
      </c>
    </row>
    <row r="2638" spans="1:21">
      <c r="A2638" t="n">
        <v>24543</v>
      </c>
      <c r="B2638" s="56" t="n">
        <v>116</v>
      </c>
      <c r="C2638" s="7" t="n">
        <v>5</v>
      </c>
      <c r="D2638" s="7" t="n">
        <v>1095761920</v>
      </c>
    </row>
    <row r="2639" spans="1:21">
      <c r="A2639" t="s">
        <v>4</v>
      </c>
      <c r="B2639" s="4" t="s">
        <v>5</v>
      </c>
      <c r="C2639" s="4" t="s">
        <v>13</v>
      </c>
      <c r="D2639" s="4" t="s">
        <v>10</v>
      </c>
    </row>
    <row r="2640" spans="1:21">
      <c r="A2640" t="n">
        <v>24549</v>
      </c>
      <c r="B2640" s="56" t="n">
        <v>116</v>
      </c>
      <c r="C2640" s="7" t="n">
        <v>6</v>
      </c>
      <c r="D2640" s="7" t="n">
        <v>1</v>
      </c>
    </row>
    <row r="2641" spans="1:9">
      <c r="A2641" t="s">
        <v>4</v>
      </c>
      <c r="B2641" s="4" t="s">
        <v>5</v>
      </c>
      <c r="C2641" s="4" t="s">
        <v>10</v>
      </c>
      <c r="D2641" s="4" t="s">
        <v>13</v>
      </c>
      <c r="E2641" s="4" t="s">
        <v>13</v>
      </c>
      <c r="F2641" s="4" t="s">
        <v>6</v>
      </c>
    </row>
    <row r="2642" spans="1:9">
      <c r="A2642" t="n">
        <v>24553</v>
      </c>
      <c r="B2642" s="55" t="n">
        <v>20</v>
      </c>
      <c r="C2642" s="7" t="n">
        <v>0</v>
      </c>
      <c r="D2642" s="7" t="n">
        <v>2</v>
      </c>
      <c r="E2642" s="7" t="n">
        <v>11</v>
      </c>
      <c r="F2642" s="7" t="s">
        <v>231</v>
      </c>
    </row>
    <row r="2643" spans="1:9">
      <c r="A2643" t="s">
        <v>4</v>
      </c>
      <c r="B2643" s="4" t="s">
        <v>5</v>
      </c>
      <c r="C2643" s="4" t="s">
        <v>13</v>
      </c>
      <c r="D2643" s="39" t="s">
        <v>100</v>
      </c>
      <c r="E2643" s="4" t="s">
        <v>5</v>
      </c>
      <c r="F2643" s="4" t="s">
        <v>13</v>
      </c>
      <c r="G2643" s="4" t="s">
        <v>10</v>
      </c>
      <c r="H2643" s="39" t="s">
        <v>101</v>
      </c>
      <c r="I2643" s="4" t="s">
        <v>13</v>
      </c>
      <c r="J2643" s="4" t="s">
        <v>46</v>
      </c>
    </row>
    <row r="2644" spans="1:9">
      <c r="A2644" t="n">
        <v>24577</v>
      </c>
      <c r="B2644" s="13" t="n">
        <v>5</v>
      </c>
      <c r="C2644" s="7" t="n">
        <v>28</v>
      </c>
      <c r="D2644" s="39" t="s">
        <v>3</v>
      </c>
      <c r="E2644" s="40" t="n">
        <v>64</v>
      </c>
      <c r="F2644" s="7" t="n">
        <v>5</v>
      </c>
      <c r="G2644" s="7" t="n">
        <v>7</v>
      </c>
      <c r="H2644" s="39" t="s">
        <v>3</v>
      </c>
      <c r="I2644" s="7" t="n">
        <v>1</v>
      </c>
      <c r="J2644" s="14" t="n">
        <f t="normal" ca="1">A2660</f>
        <v>0</v>
      </c>
    </row>
    <row r="2645" spans="1:9">
      <c r="A2645" t="s">
        <v>4</v>
      </c>
      <c r="B2645" s="4" t="s">
        <v>5</v>
      </c>
      <c r="C2645" s="4" t="s">
        <v>10</v>
      </c>
      <c r="D2645" s="4" t="s">
        <v>13</v>
      </c>
      <c r="E2645" s="4" t="s">
        <v>13</v>
      </c>
      <c r="F2645" s="4" t="s">
        <v>6</v>
      </c>
    </row>
    <row r="2646" spans="1:9">
      <c r="A2646" t="n">
        <v>24588</v>
      </c>
      <c r="B2646" s="55" t="n">
        <v>20</v>
      </c>
      <c r="C2646" s="7" t="n">
        <v>7</v>
      </c>
      <c r="D2646" s="7" t="n">
        <v>2</v>
      </c>
      <c r="E2646" s="7" t="n">
        <v>11</v>
      </c>
      <c r="F2646" s="7" t="s">
        <v>232</v>
      </c>
    </row>
    <row r="2647" spans="1:9">
      <c r="A2647" t="s">
        <v>4</v>
      </c>
      <c r="B2647" s="4" t="s">
        <v>5</v>
      </c>
      <c r="C2647" s="4" t="s">
        <v>10</v>
      </c>
      <c r="D2647" s="4" t="s">
        <v>13</v>
      </c>
      <c r="E2647" s="4" t="s">
        <v>13</v>
      </c>
      <c r="F2647" s="4" t="s">
        <v>6</v>
      </c>
    </row>
    <row r="2648" spans="1:9">
      <c r="A2648" t="n">
        <v>24620</v>
      </c>
      <c r="B2648" s="55" t="n">
        <v>20</v>
      </c>
      <c r="C2648" s="7" t="n">
        <v>9</v>
      </c>
      <c r="D2648" s="7" t="n">
        <v>2</v>
      </c>
      <c r="E2648" s="7" t="n">
        <v>11</v>
      </c>
      <c r="F2648" s="7" t="s">
        <v>233</v>
      </c>
    </row>
    <row r="2649" spans="1:9">
      <c r="A2649" t="s">
        <v>4</v>
      </c>
      <c r="B2649" s="4" t="s">
        <v>5</v>
      </c>
      <c r="C2649" s="4" t="s">
        <v>13</v>
      </c>
      <c r="D2649" s="39" t="s">
        <v>100</v>
      </c>
      <c r="E2649" s="4" t="s">
        <v>5</v>
      </c>
      <c r="F2649" s="4" t="s">
        <v>13</v>
      </c>
      <c r="G2649" s="4" t="s">
        <v>10</v>
      </c>
      <c r="H2649" s="39" t="s">
        <v>101</v>
      </c>
      <c r="I2649" s="4" t="s">
        <v>13</v>
      </c>
      <c r="J2649" s="4" t="s">
        <v>46</v>
      </c>
    </row>
    <row r="2650" spans="1:9">
      <c r="A2650" t="n">
        <v>24647</v>
      </c>
      <c r="B2650" s="13" t="n">
        <v>5</v>
      </c>
      <c r="C2650" s="7" t="n">
        <v>28</v>
      </c>
      <c r="D2650" s="39" t="s">
        <v>3</v>
      </c>
      <c r="E2650" s="40" t="n">
        <v>64</v>
      </c>
      <c r="F2650" s="7" t="n">
        <v>5</v>
      </c>
      <c r="G2650" s="7" t="n">
        <v>2</v>
      </c>
      <c r="H2650" s="39" t="s">
        <v>3</v>
      </c>
      <c r="I2650" s="7" t="n">
        <v>1</v>
      </c>
      <c r="J2650" s="14" t="n">
        <f t="normal" ca="1">A2654</f>
        <v>0</v>
      </c>
    </row>
    <row r="2651" spans="1:9">
      <c r="A2651" t="s">
        <v>4</v>
      </c>
      <c r="B2651" s="4" t="s">
        <v>5</v>
      </c>
      <c r="C2651" s="4" t="s">
        <v>10</v>
      </c>
      <c r="D2651" s="4" t="s">
        <v>13</v>
      </c>
      <c r="E2651" s="4" t="s">
        <v>13</v>
      </c>
      <c r="F2651" s="4" t="s">
        <v>6</v>
      </c>
    </row>
    <row r="2652" spans="1:9">
      <c r="A2652" t="n">
        <v>24658</v>
      </c>
      <c r="B2652" s="55" t="n">
        <v>20</v>
      </c>
      <c r="C2652" s="7" t="n">
        <v>2</v>
      </c>
      <c r="D2652" s="7" t="n">
        <v>2</v>
      </c>
      <c r="E2652" s="7" t="n">
        <v>11</v>
      </c>
      <c r="F2652" s="7" t="s">
        <v>234</v>
      </c>
    </row>
    <row r="2653" spans="1:9">
      <c r="A2653" t="s">
        <v>4</v>
      </c>
      <c r="B2653" s="4" t="s">
        <v>5</v>
      </c>
      <c r="C2653" s="4" t="s">
        <v>13</v>
      </c>
      <c r="D2653" s="39" t="s">
        <v>100</v>
      </c>
      <c r="E2653" s="4" t="s">
        <v>5</v>
      </c>
      <c r="F2653" s="4" t="s">
        <v>13</v>
      </c>
      <c r="G2653" s="4" t="s">
        <v>10</v>
      </c>
      <c r="H2653" s="39" t="s">
        <v>101</v>
      </c>
      <c r="I2653" s="4" t="s">
        <v>13</v>
      </c>
      <c r="J2653" s="4" t="s">
        <v>46</v>
      </c>
    </row>
    <row r="2654" spans="1:9">
      <c r="A2654" t="n">
        <v>24685</v>
      </c>
      <c r="B2654" s="13" t="n">
        <v>5</v>
      </c>
      <c r="C2654" s="7" t="n">
        <v>28</v>
      </c>
      <c r="D2654" s="39" t="s">
        <v>3</v>
      </c>
      <c r="E2654" s="40" t="n">
        <v>64</v>
      </c>
      <c r="F2654" s="7" t="n">
        <v>5</v>
      </c>
      <c r="G2654" s="7" t="n">
        <v>4</v>
      </c>
      <c r="H2654" s="39" t="s">
        <v>3</v>
      </c>
      <c r="I2654" s="7" t="n">
        <v>1</v>
      </c>
      <c r="J2654" s="14" t="n">
        <f t="normal" ca="1">A2658</f>
        <v>0</v>
      </c>
    </row>
    <row r="2655" spans="1:9">
      <c r="A2655" t="s">
        <v>4</v>
      </c>
      <c r="B2655" s="4" t="s">
        <v>5</v>
      </c>
      <c r="C2655" s="4" t="s">
        <v>10</v>
      </c>
      <c r="D2655" s="4" t="s">
        <v>13</v>
      </c>
      <c r="E2655" s="4" t="s">
        <v>13</v>
      </c>
      <c r="F2655" s="4" t="s">
        <v>6</v>
      </c>
    </row>
    <row r="2656" spans="1:9">
      <c r="A2656" t="n">
        <v>24696</v>
      </c>
      <c r="B2656" s="55" t="n">
        <v>20</v>
      </c>
      <c r="C2656" s="7" t="n">
        <v>4</v>
      </c>
      <c r="D2656" s="7" t="n">
        <v>2</v>
      </c>
      <c r="E2656" s="7" t="n">
        <v>11</v>
      </c>
      <c r="F2656" s="7" t="s">
        <v>234</v>
      </c>
    </row>
    <row r="2657" spans="1:10">
      <c r="A2657" t="s">
        <v>4</v>
      </c>
      <c r="B2657" s="4" t="s">
        <v>5</v>
      </c>
      <c r="C2657" s="4" t="s">
        <v>46</v>
      </c>
    </row>
    <row r="2658" spans="1:10">
      <c r="A2658" t="n">
        <v>24723</v>
      </c>
      <c r="B2658" s="22" t="n">
        <v>3</v>
      </c>
      <c r="C2658" s="14" t="n">
        <f t="normal" ca="1">A2666</f>
        <v>0</v>
      </c>
    </row>
    <row r="2659" spans="1:10">
      <c r="A2659" t="s">
        <v>4</v>
      </c>
      <c r="B2659" s="4" t="s">
        <v>5</v>
      </c>
      <c r="C2659" s="4" t="s">
        <v>10</v>
      </c>
      <c r="D2659" s="4" t="s">
        <v>13</v>
      </c>
      <c r="E2659" s="4" t="s">
        <v>13</v>
      </c>
      <c r="F2659" s="4" t="s">
        <v>6</v>
      </c>
    </row>
    <row r="2660" spans="1:10">
      <c r="A2660" t="n">
        <v>24728</v>
      </c>
      <c r="B2660" s="55" t="n">
        <v>20</v>
      </c>
      <c r="C2660" s="7" t="n">
        <v>9</v>
      </c>
      <c r="D2660" s="7" t="n">
        <v>2</v>
      </c>
      <c r="E2660" s="7" t="n">
        <v>11</v>
      </c>
      <c r="F2660" s="7" t="s">
        <v>232</v>
      </c>
    </row>
    <row r="2661" spans="1:10">
      <c r="A2661" t="s">
        <v>4</v>
      </c>
      <c r="B2661" s="4" t="s">
        <v>5</v>
      </c>
      <c r="C2661" s="4" t="s">
        <v>10</v>
      </c>
      <c r="D2661" s="4" t="s">
        <v>13</v>
      </c>
      <c r="E2661" s="4" t="s">
        <v>13</v>
      </c>
      <c r="F2661" s="4" t="s">
        <v>6</v>
      </c>
    </row>
    <row r="2662" spans="1:10">
      <c r="A2662" t="n">
        <v>24760</v>
      </c>
      <c r="B2662" s="55" t="n">
        <v>20</v>
      </c>
      <c r="C2662" s="7" t="n">
        <v>61489</v>
      </c>
      <c r="D2662" s="7" t="n">
        <v>2</v>
      </c>
      <c r="E2662" s="7" t="n">
        <v>11</v>
      </c>
      <c r="F2662" s="7" t="s">
        <v>233</v>
      </c>
    </row>
    <row r="2663" spans="1:10">
      <c r="A2663" t="s">
        <v>4</v>
      </c>
      <c r="B2663" s="4" t="s">
        <v>5</v>
      </c>
      <c r="C2663" s="4" t="s">
        <v>10</v>
      </c>
      <c r="D2663" s="4" t="s">
        <v>13</v>
      </c>
      <c r="E2663" s="4" t="s">
        <v>13</v>
      </c>
      <c r="F2663" s="4" t="s">
        <v>6</v>
      </c>
    </row>
    <row r="2664" spans="1:10">
      <c r="A2664" t="n">
        <v>24787</v>
      </c>
      <c r="B2664" s="55" t="n">
        <v>20</v>
      </c>
      <c r="C2664" s="7" t="n">
        <v>61490</v>
      </c>
      <c r="D2664" s="7" t="n">
        <v>2</v>
      </c>
      <c r="E2664" s="7" t="n">
        <v>11</v>
      </c>
      <c r="F2664" s="7" t="s">
        <v>234</v>
      </c>
    </row>
    <row r="2665" spans="1:10">
      <c r="A2665" t="s">
        <v>4</v>
      </c>
      <c r="B2665" s="4" t="s">
        <v>5</v>
      </c>
      <c r="C2665" s="4" t="s">
        <v>10</v>
      </c>
      <c r="D2665" s="4" t="s">
        <v>13</v>
      </c>
      <c r="E2665" s="4" t="s">
        <v>13</v>
      </c>
      <c r="F2665" s="4" t="s">
        <v>6</v>
      </c>
    </row>
    <row r="2666" spans="1:10">
      <c r="A2666" t="n">
        <v>24814</v>
      </c>
      <c r="B2666" s="55" t="n">
        <v>20</v>
      </c>
      <c r="C2666" s="7" t="n">
        <v>61488</v>
      </c>
      <c r="D2666" s="7" t="n">
        <v>2</v>
      </c>
      <c r="E2666" s="7" t="n">
        <v>11</v>
      </c>
      <c r="F2666" s="7" t="s">
        <v>235</v>
      </c>
    </row>
    <row r="2667" spans="1:10">
      <c r="A2667" t="s">
        <v>4</v>
      </c>
      <c r="B2667" s="4" t="s">
        <v>5</v>
      </c>
      <c r="C2667" s="4" t="s">
        <v>10</v>
      </c>
      <c r="D2667" s="4" t="s">
        <v>13</v>
      </c>
      <c r="E2667" s="4" t="s">
        <v>13</v>
      </c>
      <c r="F2667" s="4" t="s">
        <v>6</v>
      </c>
    </row>
    <row r="2668" spans="1:10">
      <c r="A2668" t="n">
        <v>24840</v>
      </c>
      <c r="B2668" s="55" t="n">
        <v>20</v>
      </c>
      <c r="C2668" s="7" t="n">
        <v>8</v>
      </c>
      <c r="D2668" s="7" t="n">
        <v>2</v>
      </c>
      <c r="E2668" s="7" t="n">
        <v>11</v>
      </c>
      <c r="F2668" s="7" t="s">
        <v>236</v>
      </c>
    </row>
    <row r="2669" spans="1:10">
      <c r="A2669" t="s">
        <v>4</v>
      </c>
      <c r="B2669" s="4" t="s">
        <v>5</v>
      </c>
      <c r="C2669" s="4" t="s">
        <v>10</v>
      </c>
      <c r="D2669" s="4" t="s">
        <v>13</v>
      </c>
      <c r="E2669" s="4" t="s">
        <v>13</v>
      </c>
      <c r="F2669" s="4" t="s">
        <v>6</v>
      </c>
    </row>
    <row r="2670" spans="1:10">
      <c r="A2670" t="n">
        <v>24865</v>
      </c>
      <c r="B2670" s="55" t="n">
        <v>20</v>
      </c>
      <c r="C2670" s="7" t="n">
        <v>1</v>
      </c>
      <c r="D2670" s="7" t="n">
        <v>2</v>
      </c>
      <c r="E2670" s="7" t="n">
        <v>11</v>
      </c>
      <c r="F2670" s="7" t="s">
        <v>237</v>
      </c>
    </row>
    <row r="2671" spans="1:10">
      <c r="A2671" t="s">
        <v>4</v>
      </c>
      <c r="B2671" s="4" t="s">
        <v>5</v>
      </c>
      <c r="C2671" s="4" t="s">
        <v>10</v>
      </c>
      <c r="D2671" s="4" t="s">
        <v>13</v>
      </c>
      <c r="E2671" s="4" t="s">
        <v>13</v>
      </c>
      <c r="F2671" s="4" t="s">
        <v>6</v>
      </c>
    </row>
    <row r="2672" spans="1:10">
      <c r="A2672" t="n">
        <v>24890</v>
      </c>
      <c r="B2672" s="55" t="n">
        <v>20</v>
      </c>
      <c r="C2672" s="7" t="n">
        <v>7032</v>
      </c>
      <c r="D2672" s="7" t="n">
        <v>2</v>
      </c>
      <c r="E2672" s="7" t="n">
        <v>11</v>
      </c>
      <c r="F2672" s="7" t="s">
        <v>238</v>
      </c>
    </row>
    <row r="2673" spans="1:6">
      <c r="A2673" t="s">
        <v>4</v>
      </c>
      <c r="B2673" s="4" t="s">
        <v>5</v>
      </c>
      <c r="C2673" s="4" t="s">
        <v>13</v>
      </c>
      <c r="D2673" s="4" t="s">
        <v>10</v>
      </c>
      <c r="E2673" s="4" t="s">
        <v>30</v>
      </c>
    </row>
    <row r="2674" spans="1:6">
      <c r="A2674" t="n">
        <v>24917</v>
      </c>
      <c r="B2674" s="35" t="n">
        <v>58</v>
      </c>
      <c r="C2674" s="7" t="n">
        <v>100</v>
      </c>
      <c r="D2674" s="7" t="n">
        <v>1000</v>
      </c>
      <c r="E2674" s="7" t="n">
        <v>1</v>
      </c>
    </row>
    <row r="2675" spans="1:6">
      <c r="A2675" t="s">
        <v>4</v>
      </c>
      <c r="B2675" s="4" t="s">
        <v>5</v>
      </c>
      <c r="C2675" s="4" t="s">
        <v>13</v>
      </c>
      <c r="D2675" s="4" t="s">
        <v>10</v>
      </c>
    </row>
    <row r="2676" spans="1:6">
      <c r="A2676" t="n">
        <v>24925</v>
      </c>
      <c r="B2676" s="35" t="n">
        <v>58</v>
      </c>
      <c r="C2676" s="7" t="n">
        <v>255</v>
      </c>
      <c r="D2676" s="7" t="n">
        <v>0</v>
      </c>
    </row>
    <row r="2677" spans="1:6">
      <c r="A2677" t="s">
        <v>4</v>
      </c>
      <c r="B2677" s="4" t="s">
        <v>5</v>
      </c>
      <c r="C2677" s="4" t="s">
        <v>10</v>
      </c>
    </row>
    <row r="2678" spans="1:6">
      <c r="A2678" t="n">
        <v>24929</v>
      </c>
      <c r="B2678" s="25" t="n">
        <v>16</v>
      </c>
      <c r="C2678" s="7" t="n">
        <v>200</v>
      </c>
    </row>
    <row r="2679" spans="1:6">
      <c r="A2679" t="s">
        <v>4</v>
      </c>
      <c r="B2679" s="4" t="s">
        <v>5</v>
      </c>
      <c r="C2679" s="4" t="s">
        <v>13</v>
      </c>
      <c r="D2679" s="4" t="s">
        <v>10</v>
      </c>
      <c r="E2679" s="4" t="s">
        <v>10</v>
      </c>
      <c r="F2679" s="4" t="s">
        <v>13</v>
      </c>
    </row>
    <row r="2680" spans="1:6">
      <c r="A2680" t="n">
        <v>24932</v>
      </c>
      <c r="B2680" s="27" t="n">
        <v>25</v>
      </c>
      <c r="C2680" s="7" t="n">
        <v>1</v>
      </c>
      <c r="D2680" s="7" t="n">
        <v>65535</v>
      </c>
      <c r="E2680" s="7" t="n">
        <v>100</v>
      </c>
      <c r="F2680" s="7" t="n">
        <v>5</v>
      </c>
    </row>
    <row r="2681" spans="1:6">
      <c r="A2681" t="s">
        <v>4</v>
      </c>
      <c r="B2681" s="4" t="s">
        <v>5</v>
      </c>
      <c r="C2681" s="4" t="s">
        <v>6</v>
      </c>
      <c r="D2681" s="4" t="s">
        <v>10</v>
      </c>
    </row>
    <row r="2682" spans="1:6">
      <c r="A2682" t="n">
        <v>24939</v>
      </c>
      <c r="B2682" s="64" t="n">
        <v>29</v>
      </c>
      <c r="C2682" s="7" t="s">
        <v>239</v>
      </c>
      <c r="D2682" s="7" t="n">
        <v>65533</v>
      </c>
    </row>
    <row r="2683" spans="1:6">
      <c r="A2683" t="s">
        <v>4</v>
      </c>
      <c r="B2683" s="4" t="s">
        <v>5</v>
      </c>
      <c r="C2683" s="4" t="s">
        <v>13</v>
      </c>
      <c r="D2683" s="4" t="s">
        <v>10</v>
      </c>
      <c r="E2683" s="4" t="s">
        <v>6</v>
      </c>
    </row>
    <row r="2684" spans="1:6">
      <c r="A2684" t="n">
        <v>24948</v>
      </c>
      <c r="B2684" s="33" t="n">
        <v>51</v>
      </c>
      <c r="C2684" s="7" t="n">
        <v>4</v>
      </c>
      <c r="D2684" s="7" t="n">
        <v>7502</v>
      </c>
      <c r="E2684" s="7" t="s">
        <v>214</v>
      </c>
    </row>
    <row r="2685" spans="1:6">
      <c r="A2685" t="s">
        <v>4</v>
      </c>
      <c r="B2685" s="4" t="s">
        <v>5</v>
      </c>
      <c r="C2685" s="4" t="s">
        <v>10</v>
      </c>
    </row>
    <row r="2686" spans="1:6">
      <c r="A2686" t="n">
        <v>24961</v>
      </c>
      <c r="B2686" s="25" t="n">
        <v>16</v>
      </c>
      <c r="C2686" s="7" t="n">
        <v>0</v>
      </c>
    </row>
    <row r="2687" spans="1:6">
      <c r="A2687" t="s">
        <v>4</v>
      </c>
      <c r="B2687" s="4" t="s">
        <v>5</v>
      </c>
      <c r="C2687" s="4" t="s">
        <v>10</v>
      </c>
      <c r="D2687" s="4" t="s">
        <v>65</v>
      </c>
      <c r="E2687" s="4" t="s">
        <v>13</v>
      </c>
      <c r="F2687" s="4" t="s">
        <v>13</v>
      </c>
    </row>
    <row r="2688" spans="1:6">
      <c r="A2688" t="n">
        <v>24964</v>
      </c>
      <c r="B2688" s="34" t="n">
        <v>26</v>
      </c>
      <c r="C2688" s="7" t="n">
        <v>7502</v>
      </c>
      <c r="D2688" s="7" t="s">
        <v>240</v>
      </c>
      <c r="E2688" s="7" t="n">
        <v>2</v>
      </c>
      <c r="F2688" s="7" t="n">
        <v>0</v>
      </c>
    </row>
    <row r="2689" spans="1:6">
      <c r="A2689" t="s">
        <v>4</v>
      </c>
      <c r="B2689" s="4" t="s">
        <v>5</v>
      </c>
    </row>
    <row r="2690" spans="1:6">
      <c r="A2690" t="n">
        <v>24977</v>
      </c>
      <c r="B2690" s="29" t="n">
        <v>28</v>
      </c>
    </row>
    <row r="2691" spans="1:6">
      <c r="A2691" t="s">
        <v>4</v>
      </c>
      <c r="B2691" s="4" t="s">
        <v>5</v>
      </c>
      <c r="C2691" s="4" t="s">
        <v>6</v>
      </c>
      <c r="D2691" s="4" t="s">
        <v>10</v>
      </c>
    </row>
    <row r="2692" spans="1:6">
      <c r="A2692" t="n">
        <v>24978</v>
      </c>
      <c r="B2692" s="64" t="n">
        <v>29</v>
      </c>
      <c r="C2692" s="7" t="s">
        <v>12</v>
      </c>
      <c r="D2692" s="7" t="n">
        <v>65533</v>
      </c>
    </row>
    <row r="2693" spans="1:6">
      <c r="A2693" t="s">
        <v>4</v>
      </c>
      <c r="B2693" s="4" t="s">
        <v>5</v>
      </c>
      <c r="C2693" s="4" t="s">
        <v>13</v>
      </c>
      <c r="D2693" s="4" t="s">
        <v>10</v>
      </c>
      <c r="E2693" s="4" t="s">
        <v>10</v>
      </c>
      <c r="F2693" s="4" t="s">
        <v>13</v>
      </c>
    </row>
    <row r="2694" spans="1:6">
      <c r="A2694" t="n">
        <v>24982</v>
      </c>
      <c r="B2694" s="27" t="n">
        <v>25</v>
      </c>
      <c r="C2694" s="7" t="n">
        <v>1</v>
      </c>
      <c r="D2694" s="7" t="n">
        <v>65535</v>
      </c>
      <c r="E2694" s="7" t="n">
        <v>65535</v>
      </c>
      <c r="F2694" s="7" t="n">
        <v>0</v>
      </c>
    </row>
    <row r="2695" spans="1:6">
      <c r="A2695" t="s">
        <v>4</v>
      </c>
      <c r="B2695" s="4" t="s">
        <v>5</v>
      </c>
      <c r="C2695" s="4" t="s">
        <v>10</v>
      </c>
      <c r="D2695" s="4" t="s">
        <v>13</v>
      </c>
      <c r="E2695" s="4" t="s">
        <v>30</v>
      </c>
      <c r="F2695" s="4" t="s">
        <v>10</v>
      </c>
    </row>
    <row r="2696" spans="1:6">
      <c r="A2696" t="n">
        <v>24989</v>
      </c>
      <c r="B2696" s="57" t="n">
        <v>59</v>
      </c>
      <c r="C2696" s="7" t="n">
        <v>0</v>
      </c>
      <c r="D2696" s="7" t="n">
        <v>1</v>
      </c>
      <c r="E2696" s="7" t="n">
        <v>0.150000005960464</v>
      </c>
      <c r="F2696" s="7" t="n">
        <v>0</v>
      </c>
    </row>
    <row r="2697" spans="1:6">
      <c r="A2697" t="s">
        <v>4</v>
      </c>
      <c r="B2697" s="4" t="s">
        <v>5</v>
      </c>
      <c r="C2697" s="4" t="s">
        <v>10</v>
      </c>
    </row>
    <row r="2698" spans="1:6">
      <c r="A2698" t="n">
        <v>24999</v>
      </c>
      <c r="B2698" s="25" t="n">
        <v>16</v>
      </c>
      <c r="C2698" s="7" t="n">
        <v>50</v>
      </c>
    </row>
    <row r="2699" spans="1:6">
      <c r="A2699" t="s">
        <v>4</v>
      </c>
      <c r="B2699" s="4" t="s">
        <v>5</v>
      </c>
      <c r="C2699" s="4" t="s">
        <v>10</v>
      </c>
      <c r="D2699" s="4" t="s">
        <v>13</v>
      </c>
      <c r="E2699" s="4" t="s">
        <v>30</v>
      </c>
      <c r="F2699" s="4" t="s">
        <v>10</v>
      </c>
    </row>
    <row r="2700" spans="1:6">
      <c r="A2700" t="n">
        <v>25002</v>
      </c>
      <c r="B2700" s="57" t="n">
        <v>59</v>
      </c>
      <c r="C2700" s="7" t="n">
        <v>9</v>
      </c>
      <c r="D2700" s="7" t="n">
        <v>1</v>
      </c>
      <c r="E2700" s="7" t="n">
        <v>0.150000005960464</v>
      </c>
      <c r="F2700" s="7" t="n">
        <v>0</v>
      </c>
    </row>
    <row r="2701" spans="1:6">
      <c r="A2701" t="s">
        <v>4</v>
      </c>
      <c r="B2701" s="4" t="s">
        <v>5</v>
      </c>
      <c r="C2701" s="4" t="s">
        <v>10</v>
      </c>
      <c r="D2701" s="4" t="s">
        <v>13</v>
      </c>
      <c r="E2701" s="4" t="s">
        <v>30</v>
      </c>
      <c r="F2701" s="4" t="s">
        <v>10</v>
      </c>
    </row>
    <row r="2702" spans="1:6">
      <c r="A2702" t="n">
        <v>25012</v>
      </c>
      <c r="B2702" s="57" t="n">
        <v>59</v>
      </c>
      <c r="C2702" s="7" t="n">
        <v>1</v>
      </c>
      <c r="D2702" s="7" t="n">
        <v>1</v>
      </c>
      <c r="E2702" s="7" t="n">
        <v>0.150000005960464</v>
      </c>
      <c r="F2702" s="7" t="n">
        <v>0</v>
      </c>
    </row>
    <row r="2703" spans="1:6">
      <c r="A2703" t="s">
        <v>4</v>
      </c>
      <c r="B2703" s="4" t="s">
        <v>5</v>
      </c>
      <c r="C2703" s="4" t="s">
        <v>10</v>
      </c>
      <c r="D2703" s="4" t="s">
        <v>13</v>
      </c>
      <c r="E2703" s="4" t="s">
        <v>30</v>
      </c>
      <c r="F2703" s="4" t="s">
        <v>10</v>
      </c>
    </row>
    <row r="2704" spans="1:6">
      <c r="A2704" t="n">
        <v>25022</v>
      </c>
      <c r="B2704" s="57" t="n">
        <v>59</v>
      </c>
      <c r="C2704" s="7" t="n">
        <v>8</v>
      </c>
      <c r="D2704" s="7" t="n">
        <v>1</v>
      </c>
      <c r="E2704" s="7" t="n">
        <v>0.150000005960464</v>
      </c>
      <c r="F2704" s="7" t="n">
        <v>0</v>
      </c>
    </row>
    <row r="2705" spans="1:6">
      <c r="A2705" t="s">
        <v>4</v>
      </c>
      <c r="B2705" s="4" t="s">
        <v>5</v>
      </c>
      <c r="C2705" s="4" t="s">
        <v>10</v>
      </c>
    </row>
    <row r="2706" spans="1:6">
      <c r="A2706" t="n">
        <v>25032</v>
      </c>
      <c r="B2706" s="25" t="n">
        <v>16</v>
      </c>
      <c r="C2706" s="7" t="n">
        <v>50</v>
      </c>
    </row>
    <row r="2707" spans="1:6">
      <c r="A2707" t="s">
        <v>4</v>
      </c>
      <c r="B2707" s="4" t="s">
        <v>5</v>
      </c>
      <c r="C2707" s="4" t="s">
        <v>10</v>
      </c>
      <c r="D2707" s="4" t="s">
        <v>13</v>
      </c>
      <c r="E2707" s="4" t="s">
        <v>30</v>
      </c>
      <c r="F2707" s="4" t="s">
        <v>10</v>
      </c>
    </row>
    <row r="2708" spans="1:6">
      <c r="A2708" t="n">
        <v>25035</v>
      </c>
      <c r="B2708" s="57" t="n">
        <v>59</v>
      </c>
      <c r="C2708" s="7" t="n">
        <v>61489</v>
      </c>
      <c r="D2708" s="7" t="n">
        <v>1</v>
      </c>
      <c r="E2708" s="7" t="n">
        <v>0.150000005960464</v>
      </c>
      <c r="F2708" s="7" t="n">
        <v>0</v>
      </c>
    </row>
    <row r="2709" spans="1:6">
      <c r="A2709" t="s">
        <v>4</v>
      </c>
      <c r="B2709" s="4" t="s">
        <v>5</v>
      </c>
      <c r="C2709" s="4" t="s">
        <v>10</v>
      </c>
    </row>
    <row r="2710" spans="1:6">
      <c r="A2710" t="n">
        <v>25045</v>
      </c>
      <c r="B2710" s="25" t="n">
        <v>16</v>
      </c>
      <c r="C2710" s="7" t="n">
        <v>50</v>
      </c>
    </row>
    <row r="2711" spans="1:6">
      <c r="A2711" t="s">
        <v>4</v>
      </c>
      <c r="B2711" s="4" t="s">
        <v>5</v>
      </c>
      <c r="C2711" s="4" t="s">
        <v>10</v>
      </c>
      <c r="D2711" s="4" t="s">
        <v>13</v>
      </c>
      <c r="E2711" s="4" t="s">
        <v>30</v>
      </c>
      <c r="F2711" s="4" t="s">
        <v>10</v>
      </c>
    </row>
    <row r="2712" spans="1:6">
      <c r="A2712" t="n">
        <v>25048</v>
      </c>
      <c r="B2712" s="57" t="n">
        <v>59</v>
      </c>
      <c r="C2712" s="7" t="n">
        <v>61490</v>
      </c>
      <c r="D2712" s="7" t="n">
        <v>1</v>
      </c>
      <c r="E2712" s="7" t="n">
        <v>0.150000005960464</v>
      </c>
      <c r="F2712" s="7" t="n">
        <v>0</v>
      </c>
    </row>
    <row r="2713" spans="1:6">
      <c r="A2713" t="s">
        <v>4</v>
      </c>
      <c r="B2713" s="4" t="s">
        <v>5</v>
      </c>
      <c r="C2713" s="4" t="s">
        <v>10</v>
      </c>
    </row>
    <row r="2714" spans="1:6">
      <c r="A2714" t="n">
        <v>25058</v>
      </c>
      <c r="B2714" s="25" t="n">
        <v>16</v>
      </c>
      <c r="C2714" s="7" t="n">
        <v>50</v>
      </c>
    </row>
    <row r="2715" spans="1:6">
      <c r="A2715" t="s">
        <v>4</v>
      </c>
      <c r="B2715" s="4" t="s">
        <v>5</v>
      </c>
      <c r="C2715" s="4" t="s">
        <v>10</v>
      </c>
      <c r="D2715" s="4" t="s">
        <v>13</v>
      </c>
      <c r="E2715" s="4" t="s">
        <v>30</v>
      </c>
      <c r="F2715" s="4" t="s">
        <v>10</v>
      </c>
    </row>
    <row r="2716" spans="1:6">
      <c r="A2716" t="n">
        <v>25061</v>
      </c>
      <c r="B2716" s="57" t="n">
        <v>59</v>
      </c>
      <c r="C2716" s="7" t="n">
        <v>61488</v>
      </c>
      <c r="D2716" s="7" t="n">
        <v>13</v>
      </c>
      <c r="E2716" s="7" t="n">
        <v>0.150000005960464</v>
      </c>
      <c r="F2716" s="7" t="n">
        <v>0</v>
      </c>
    </row>
    <row r="2717" spans="1:6">
      <c r="A2717" t="s">
        <v>4</v>
      </c>
      <c r="B2717" s="4" t="s">
        <v>5</v>
      </c>
      <c r="C2717" s="4" t="s">
        <v>10</v>
      </c>
    </row>
    <row r="2718" spans="1:6">
      <c r="A2718" t="n">
        <v>25071</v>
      </c>
      <c r="B2718" s="25" t="n">
        <v>16</v>
      </c>
      <c r="C2718" s="7" t="n">
        <v>50</v>
      </c>
    </row>
    <row r="2719" spans="1:6">
      <c r="A2719" t="s">
        <v>4</v>
      </c>
      <c r="B2719" s="4" t="s">
        <v>5</v>
      </c>
      <c r="C2719" s="4" t="s">
        <v>10</v>
      </c>
      <c r="D2719" s="4" t="s">
        <v>13</v>
      </c>
      <c r="E2719" s="4" t="s">
        <v>30</v>
      </c>
      <c r="F2719" s="4" t="s">
        <v>10</v>
      </c>
    </row>
    <row r="2720" spans="1:6">
      <c r="A2720" t="n">
        <v>25074</v>
      </c>
      <c r="B2720" s="57" t="n">
        <v>59</v>
      </c>
      <c r="C2720" s="7" t="n">
        <v>7032</v>
      </c>
      <c r="D2720" s="7" t="n">
        <v>13</v>
      </c>
      <c r="E2720" s="7" t="n">
        <v>0.150000005960464</v>
      </c>
      <c r="F2720" s="7" t="n">
        <v>0</v>
      </c>
    </row>
    <row r="2721" spans="1:6">
      <c r="A2721" t="s">
        <v>4</v>
      </c>
      <c r="B2721" s="4" t="s">
        <v>5</v>
      </c>
      <c r="C2721" s="4" t="s">
        <v>10</v>
      </c>
    </row>
    <row r="2722" spans="1:6">
      <c r="A2722" t="n">
        <v>25084</v>
      </c>
      <c r="B2722" s="25" t="n">
        <v>16</v>
      </c>
      <c r="C2722" s="7" t="n">
        <v>50</v>
      </c>
    </row>
    <row r="2723" spans="1:6">
      <c r="A2723" t="s">
        <v>4</v>
      </c>
      <c r="B2723" s="4" t="s">
        <v>5</v>
      </c>
      <c r="C2723" s="4" t="s">
        <v>10</v>
      </c>
    </row>
    <row r="2724" spans="1:6">
      <c r="A2724" t="n">
        <v>25087</v>
      </c>
      <c r="B2724" s="25" t="n">
        <v>16</v>
      </c>
      <c r="C2724" s="7" t="n">
        <v>1300</v>
      </c>
    </row>
    <row r="2725" spans="1:6">
      <c r="A2725" t="s">
        <v>4</v>
      </c>
      <c r="B2725" s="4" t="s">
        <v>5</v>
      </c>
      <c r="C2725" s="4" t="s">
        <v>13</v>
      </c>
      <c r="D2725" s="4" t="s">
        <v>10</v>
      </c>
      <c r="E2725" s="4" t="s">
        <v>30</v>
      </c>
    </row>
    <row r="2726" spans="1:6">
      <c r="A2726" t="n">
        <v>25090</v>
      </c>
      <c r="B2726" s="35" t="n">
        <v>58</v>
      </c>
      <c r="C2726" s="7" t="n">
        <v>101</v>
      </c>
      <c r="D2726" s="7" t="n">
        <v>300</v>
      </c>
      <c r="E2726" s="7" t="n">
        <v>1</v>
      </c>
    </row>
    <row r="2727" spans="1:6">
      <c r="A2727" t="s">
        <v>4</v>
      </c>
      <c r="B2727" s="4" t="s">
        <v>5</v>
      </c>
      <c r="C2727" s="4" t="s">
        <v>13</v>
      </c>
      <c r="D2727" s="4" t="s">
        <v>10</v>
      </c>
    </row>
    <row r="2728" spans="1:6">
      <c r="A2728" t="n">
        <v>25098</v>
      </c>
      <c r="B2728" s="35" t="n">
        <v>58</v>
      </c>
      <c r="C2728" s="7" t="n">
        <v>254</v>
      </c>
      <c r="D2728" s="7" t="n">
        <v>0</v>
      </c>
    </row>
    <row r="2729" spans="1:6">
      <c r="A2729" t="s">
        <v>4</v>
      </c>
      <c r="B2729" s="4" t="s">
        <v>5</v>
      </c>
      <c r="C2729" s="4" t="s">
        <v>13</v>
      </c>
      <c r="D2729" s="4" t="s">
        <v>13</v>
      </c>
      <c r="E2729" s="4" t="s">
        <v>30</v>
      </c>
      <c r="F2729" s="4" t="s">
        <v>30</v>
      </c>
      <c r="G2729" s="4" t="s">
        <v>30</v>
      </c>
      <c r="H2729" s="4" t="s">
        <v>10</v>
      </c>
    </row>
    <row r="2730" spans="1:6">
      <c r="A2730" t="n">
        <v>25102</v>
      </c>
      <c r="B2730" s="37" t="n">
        <v>45</v>
      </c>
      <c r="C2730" s="7" t="n">
        <v>2</v>
      </c>
      <c r="D2730" s="7" t="n">
        <v>3</v>
      </c>
      <c r="E2730" s="7" t="n">
        <v>12.710000038147</v>
      </c>
      <c r="F2730" s="7" t="n">
        <v>17.6599998474121</v>
      </c>
      <c r="G2730" s="7" t="n">
        <v>-1.82000005245209</v>
      </c>
      <c r="H2730" s="7" t="n">
        <v>0</v>
      </c>
    </row>
    <row r="2731" spans="1:6">
      <c r="A2731" t="s">
        <v>4</v>
      </c>
      <c r="B2731" s="4" t="s">
        <v>5</v>
      </c>
      <c r="C2731" s="4" t="s">
        <v>13</v>
      </c>
      <c r="D2731" s="4" t="s">
        <v>13</v>
      </c>
      <c r="E2731" s="4" t="s">
        <v>30</v>
      </c>
      <c r="F2731" s="4" t="s">
        <v>30</v>
      </c>
      <c r="G2731" s="4" t="s">
        <v>30</v>
      </c>
      <c r="H2731" s="4" t="s">
        <v>10</v>
      </c>
      <c r="I2731" s="4" t="s">
        <v>13</v>
      </c>
    </row>
    <row r="2732" spans="1:6">
      <c r="A2732" t="n">
        <v>25119</v>
      </c>
      <c r="B2732" s="37" t="n">
        <v>45</v>
      </c>
      <c r="C2732" s="7" t="n">
        <v>4</v>
      </c>
      <c r="D2732" s="7" t="n">
        <v>3</v>
      </c>
      <c r="E2732" s="7" t="n">
        <v>6.55000019073486</v>
      </c>
      <c r="F2732" s="7" t="n">
        <v>154.830001831055</v>
      </c>
      <c r="G2732" s="7" t="n">
        <v>0</v>
      </c>
      <c r="H2732" s="7" t="n">
        <v>0</v>
      </c>
      <c r="I2732" s="7" t="n">
        <v>0</v>
      </c>
    </row>
    <row r="2733" spans="1:6">
      <c r="A2733" t="s">
        <v>4</v>
      </c>
      <c r="B2733" s="4" t="s">
        <v>5</v>
      </c>
      <c r="C2733" s="4" t="s">
        <v>13</v>
      </c>
      <c r="D2733" s="4" t="s">
        <v>13</v>
      </c>
      <c r="E2733" s="4" t="s">
        <v>30</v>
      </c>
      <c r="F2733" s="4" t="s">
        <v>10</v>
      </c>
    </row>
    <row r="2734" spans="1:6">
      <c r="A2734" t="n">
        <v>25137</v>
      </c>
      <c r="B2734" s="37" t="n">
        <v>45</v>
      </c>
      <c r="C2734" s="7" t="n">
        <v>5</v>
      </c>
      <c r="D2734" s="7" t="n">
        <v>3</v>
      </c>
      <c r="E2734" s="7" t="n">
        <v>3.59999990463257</v>
      </c>
      <c r="F2734" s="7" t="n">
        <v>0</v>
      </c>
    </row>
    <row r="2735" spans="1:6">
      <c r="A2735" t="s">
        <v>4</v>
      </c>
      <c r="B2735" s="4" t="s">
        <v>5</v>
      </c>
      <c r="C2735" s="4" t="s">
        <v>13</v>
      </c>
      <c r="D2735" s="4" t="s">
        <v>13</v>
      </c>
      <c r="E2735" s="4" t="s">
        <v>30</v>
      </c>
      <c r="F2735" s="4" t="s">
        <v>10</v>
      </c>
    </row>
    <row r="2736" spans="1:6">
      <c r="A2736" t="n">
        <v>25146</v>
      </c>
      <c r="B2736" s="37" t="n">
        <v>45</v>
      </c>
      <c r="C2736" s="7" t="n">
        <v>11</v>
      </c>
      <c r="D2736" s="7" t="n">
        <v>3</v>
      </c>
      <c r="E2736" s="7" t="n">
        <v>26.6000003814697</v>
      </c>
      <c r="F2736" s="7" t="n">
        <v>0</v>
      </c>
    </row>
    <row r="2737" spans="1:9">
      <c r="A2737" t="s">
        <v>4</v>
      </c>
      <c r="B2737" s="4" t="s">
        <v>5</v>
      </c>
      <c r="C2737" s="4" t="s">
        <v>13</v>
      </c>
      <c r="D2737" s="4" t="s">
        <v>13</v>
      </c>
      <c r="E2737" s="4" t="s">
        <v>30</v>
      </c>
      <c r="F2737" s="4" t="s">
        <v>30</v>
      </c>
      <c r="G2737" s="4" t="s">
        <v>30</v>
      </c>
      <c r="H2737" s="4" t="s">
        <v>10</v>
      </c>
    </row>
    <row r="2738" spans="1:9">
      <c r="A2738" t="n">
        <v>25155</v>
      </c>
      <c r="B2738" s="37" t="n">
        <v>45</v>
      </c>
      <c r="C2738" s="7" t="n">
        <v>2</v>
      </c>
      <c r="D2738" s="7" t="n">
        <v>3</v>
      </c>
      <c r="E2738" s="7" t="n">
        <v>12.5699996948242</v>
      </c>
      <c r="F2738" s="7" t="n">
        <v>17.4400005340576</v>
      </c>
      <c r="G2738" s="7" t="n">
        <v>0.100000001490116</v>
      </c>
      <c r="H2738" s="7" t="n">
        <v>2000</v>
      </c>
    </row>
    <row r="2739" spans="1:9">
      <c r="A2739" t="s">
        <v>4</v>
      </c>
      <c r="B2739" s="4" t="s">
        <v>5</v>
      </c>
      <c r="C2739" s="4" t="s">
        <v>13</v>
      </c>
      <c r="D2739" s="4" t="s">
        <v>13</v>
      </c>
      <c r="E2739" s="4" t="s">
        <v>30</v>
      </c>
      <c r="F2739" s="4" t="s">
        <v>30</v>
      </c>
      <c r="G2739" s="4" t="s">
        <v>30</v>
      </c>
      <c r="H2739" s="4" t="s">
        <v>10</v>
      </c>
      <c r="I2739" s="4" t="s">
        <v>13</v>
      </c>
    </row>
    <row r="2740" spans="1:9">
      <c r="A2740" t="n">
        <v>25172</v>
      </c>
      <c r="B2740" s="37" t="n">
        <v>45</v>
      </c>
      <c r="C2740" s="7" t="n">
        <v>4</v>
      </c>
      <c r="D2740" s="7" t="n">
        <v>3</v>
      </c>
      <c r="E2740" s="7" t="n">
        <v>6.55999994277954</v>
      </c>
      <c r="F2740" s="7" t="n">
        <v>161.429992675781</v>
      </c>
      <c r="G2740" s="7" t="n">
        <v>0</v>
      </c>
      <c r="H2740" s="7" t="n">
        <v>2000</v>
      </c>
      <c r="I2740" s="7" t="n">
        <v>1</v>
      </c>
    </row>
    <row r="2741" spans="1:9">
      <c r="A2741" t="s">
        <v>4</v>
      </c>
      <c r="B2741" s="4" t="s">
        <v>5</v>
      </c>
      <c r="C2741" s="4" t="s">
        <v>13</v>
      </c>
      <c r="D2741" s="4" t="s">
        <v>13</v>
      </c>
      <c r="E2741" s="4" t="s">
        <v>30</v>
      </c>
      <c r="F2741" s="4" t="s">
        <v>10</v>
      </c>
    </row>
    <row r="2742" spans="1:9">
      <c r="A2742" t="n">
        <v>25190</v>
      </c>
      <c r="B2742" s="37" t="n">
        <v>45</v>
      </c>
      <c r="C2742" s="7" t="n">
        <v>5</v>
      </c>
      <c r="D2742" s="7" t="n">
        <v>3</v>
      </c>
      <c r="E2742" s="7" t="n">
        <v>3.59999990463257</v>
      </c>
      <c r="F2742" s="7" t="n">
        <v>2000</v>
      </c>
    </row>
    <row r="2743" spans="1:9">
      <c r="A2743" t="s">
        <v>4</v>
      </c>
      <c r="B2743" s="4" t="s">
        <v>5</v>
      </c>
      <c r="C2743" s="4" t="s">
        <v>13</v>
      </c>
      <c r="D2743" s="4" t="s">
        <v>13</v>
      </c>
      <c r="E2743" s="4" t="s">
        <v>30</v>
      </c>
      <c r="F2743" s="4" t="s">
        <v>10</v>
      </c>
    </row>
    <row r="2744" spans="1:9">
      <c r="A2744" t="n">
        <v>25199</v>
      </c>
      <c r="B2744" s="37" t="n">
        <v>45</v>
      </c>
      <c r="C2744" s="7" t="n">
        <v>11</v>
      </c>
      <c r="D2744" s="7" t="n">
        <v>3</v>
      </c>
      <c r="E2744" s="7" t="n">
        <v>26.6000003814697</v>
      </c>
      <c r="F2744" s="7" t="n">
        <v>2000</v>
      </c>
    </row>
    <row r="2745" spans="1:9">
      <c r="A2745" t="s">
        <v>4</v>
      </c>
      <c r="B2745" s="4" t="s">
        <v>5</v>
      </c>
      <c r="C2745" s="4" t="s">
        <v>13</v>
      </c>
    </row>
    <row r="2746" spans="1:9">
      <c r="A2746" t="n">
        <v>25208</v>
      </c>
      <c r="B2746" s="56" t="n">
        <v>116</v>
      </c>
      <c r="C2746" s="7" t="n">
        <v>0</v>
      </c>
    </row>
    <row r="2747" spans="1:9">
      <c r="A2747" t="s">
        <v>4</v>
      </c>
      <c r="B2747" s="4" t="s">
        <v>5</v>
      </c>
      <c r="C2747" s="4" t="s">
        <v>13</v>
      </c>
      <c r="D2747" s="4" t="s">
        <v>10</v>
      </c>
    </row>
    <row r="2748" spans="1:9">
      <c r="A2748" t="n">
        <v>25210</v>
      </c>
      <c r="B2748" s="56" t="n">
        <v>116</v>
      </c>
      <c r="C2748" s="7" t="n">
        <v>2</v>
      </c>
      <c r="D2748" s="7" t="n">
        <v>1</v>
      </c>
    </row>
    <row r="2749" spans="1:9">
      <c r="A2749" t="s">
        <v>4</v>
      </c>
      <c r="B2749" s="4" t="s">
        <v>5</v>
      </c>
      <c r="C2749" s="4" t="s">
        <v>13</v>
      </c>
      <c r="D2749" s="4" t="s">
        <v>9</v>
      </c>
    </row>
    <row r="2750" spans="1:9">
      <c r="A2750" t="n">
        <v>25214</v>
      </c>
      <c r="B2750" s="56" t="n">
        <v>116</v>
      </c>
      <c r="C2750" s="7" t="n">
        <v>5</v>
      </c>
      <c r="D2750" s="7" t="n">
        <v>1106247680</v>
      </c>
    </row>
    <row r="2751" spans="1:9">
      <c r="A2751" t="s">
        <v>4</v>
      </c>
      <c r="B2751" s="4" t="s">
        <v>5</v>
      </c>
      <c r="C2751" s="4" t="s">
        <v>13</v>
      </c>
      <c r="D2751" s="4" t="s">
        <v>10</v>
      </c>
    </row>
    <row r="2752" spans="1:9">
      <c r="A2752" t="n">
        <v>25220</v>
      </c>
      <c r="B2752" s="56" t="n">
        <v>116</v>
      </c>
      <c r="C2752" s="7" t="n">
        <v>6</v>
      </c>
      <c r="D2752" s="7" t="n">
        <v>1</v>
      </c>
    </row>
    <row r="2753" spans="1:9">
      <c r="A2753" t="s">
        <v>4</v>
      </c>
      <c r="B2753" s="4" t="s">
        <v>5</v>
      </c>
      <c r="C2753" s="4" t="s">
        <v>13</v>
      </c>
      <c r="D2753" s="4" t="s">
        <v>10</v>
      </c>
      <c r="E2753" s="4" t="s">
        <v>10</v>
      </c>
      <c r="F2753" s="4" t="s">
        <v>9</v>
      </c>
    </row>
    <row r="2754" spans="1:9">
      <c r="A2754" t="n">
        <v>25224</v>
      </c>
      <c r="B2754" s="65" t="n">
        <v>84</v>
      </c>
      <c r="C2754" s="7" t="n">
        <v>0</v>
      </c>
      <c r="D2754" s="7" t="n">
        <v>0</v>
      </c>
      <c r="E2754" s="7" t="n">
        <v>0</v>
      </c>
      <c r="F2754" s="7" t="n">
        <v>1050253722</v>
      </c>
    </row>
    <row r="2755" spans="1:9">
      <c r="A2755" t="s">
        <v>4</v>
      </c>
      <c r="B2755" s="4" t="s">
        <v>5</v>
      </c>
      <c r="C2755" s="4" t="s">
        <v>10</v>
      </c>
      <c r="D2755" s="4" t="s">
        <v>13</v>
      </c>
      <c r="E2755" s="4" t="s">
        <v>13</v>
      </c>
      <c r="F2755" s="4" t="s">
        <v>6</v>
      </c>
    </row>
    <row r="2756" spans="1:9">
      <c r="A2756" t="n">
        <v>25234</v>
      </c>
      <c r="B2756" s="55" t="n">
        <v>20</v>
      </c>
      <c r="C2756" s="7" t="n">
        <v>7502</v>
      </c>
      <c r="D2756" s="7" t="n">
        <v>2</v>
      </c>
      <c r="E2756" s="7" t="n">
        <v>11</v>
      </c>
      <c r="F2756" s="7" t="s">
        <v>241</v>
      </c>
    </row>
    <row r="2757" spans="1:9">
      <c r="A2757" t="s">
        <v>4</v>
      </c>
      <c r="B2757" s="4" t="s">
        <v>5</v>
      </c>
      <c r="C2757" s="4" t="s">
        <v>10</v>
      </c>
      <c r="D2757" s="4" t="s">
        <v>13</v>
      </c>
      <c r="E2757" s="4" t="s">
        <v>13</v>
      </c>
      <c r="F2757" s="4" t="s">
        <v>6</v>
      </c>
    </row>
    <row r="2758" spans="1:9">
      <c r="A2758" t="n">
        <v>25263</v>
      </c>
      <c r="B2758" s="55" t="n">
        <v>20</v>
      </c>
      <c r="C2758" s="7" t="n">
        <v>7508</v>
      </c>
      <c r="D2758" s="7" t="n">
        <v>2</v>
      </c>
      <c r="E2758" s="7" t="n">
        <v>11</v>
      </c>
      <c r="F2758" s="7" t="s">
        <v>242</v>
      </c>
    </row>
    <row r="2759" spans="1:9">
      <c r="A2759" t="s">
        <v>4</v>
      </c>
      <c r="B2759" s="4" t="s">
        <v>5</v>
      </c>
      <c r="C2759" s="4" t="s">
        <v>10</v>
      </c>
      <c r="D2759" s="4" t="s">
        <v>13</v>
      </c>
      <c r="E2759" s="4" t="s">
        <v>13</v>
      </c>
      <c r="F2759" s="4" t="s">
        <v>6</v>
      </c>
    </row>
    <row r="2760" spans="1:9">
      <c r="A2760" t="n">
        <v>25292</v>
      </c>
      <c r="B2760" s="55" t="n">
        <v>20</v>
      </c>
      <c r="C2760" s="7" t="n">
        <v>7509</v>
      </c>
      <c r="D2760" s="7" t="n">
        <v>2</v>
      </c>
      <c r="E2760" s="7" t="n">
        <v>11</v>
      </c>
      <c r="F2760" s="7" t="s">
        <v>243</v>
      </c>
    </row>
    <row r="2761" spans="1:9">
      <c r="A2761" t="s">
        <v>4</v>
      </c>
      <c r="B2761" s="4" t="s">
        <v>5</v>
      </c>
      <c r="C2761" s="4" t="s">
        <v>10</v>
      </c>
      <c r="D2761" s="4" t="s">
        <v>13</v>
      </c>
      <c r="E2761" s="4" t="s">
        <v>13</v>
      </c>
      <c r="F2761" s="4" t="s">
        <v>6</v>
      </c>
    </row>
    <row r="2762" spans="1:9">
      <c r="A2762" t="n">
        <v>25321</v>
      </c>
      <c r="B2762" s="55" t="n">
        <v>20</v>
      </c>
      <c r="C2762" s="7" t="n">
        <v>1660</v>
      </c>
      <c r="D2762" s="7" t="n">
        <v>2</v>
      </c>
      <c r="E2762" s="7" t="n">
        <v>11</v>
      </c>
      <c r="F2762" s="7" t="s">
        <v>244</v>
      </c>
    </row>
    <row r="2763" spans="1:9">
      <c r="A2763" t="s">
        <v>4</v>
      </c>
      <c r="B2763" s="4" t="s">
        <v>5</v>
      </c>
      <c r="C2763" s="4" t="s">
        <v>10</v>
      </c>
      <c r="D2763" s="4" t="s">
        <v>13</v>
      </c>
      <c r="E2763" s="4" t="s">
        <v>13</v>
      </c>
      <c r="F2763" s="4" t="s">
        <v>6</v>
      </c>
    </row>
    <row r="2764" spans="1:9">
      <c r="A2764" t="n">
        <v>25352</v>
      </c>
      <c r="B2764" s="55" t="n">
        <v>20</v>
      </c>
      <c r="C2764" s="7" t="n">
        <v>1661</v>
      </c>
      <c r="D2764" s="7" t="n">
        <v>2</v>
      </c>
      <c r="E2764" s="7" t="n">
        <v>11</v>
      </c>
      <c r="F2764" s="7" t="s">
        <v>245</v>
      </c>
    </row>
    <row r="2765" spans="1:9">
      <c r="A2765" t="s">
        <v>4</v>
      </c>
      <c r="B2765" s="4" t="s">
        <v>5</v>
      </c>
      <c r="C2765" s="4" t="s">
        <v>10</v>
      </c>
      <c r="D2765" s="4" t="s">
        <v>13</v>
      </c>
      <c r="E2765" s="4" t="s">
        <v>13</v>
      </c>
      <c r="F2765" s="4" t="s">
        <v>6</v>
      </c>
    </row>
    <row r="2766" spans="1:9">
      <c r="A2766" t="n">
        <v>25383</v>
      </c>
      <c r="B2766" s="55" t="n">
        <v>20</v>
      </c>
      <c r="C2766" s="7" t="n">
        <v>1660</v>
      </c>
      <c r="D2766" s="7" t="n">
        <v>3</v>
      </c>
      <c r="E2766" s="7" t="n">
        <v>11</v>
      </c>
      <c r="F2766" s="7" t="s">
        <v>246</v>
      </c>
    </row>
    <row r="2767" spans="1:9">
      <c r="A2767" t="s">
        <v>4</v>
      </c>
      <c r="B2767" s="4" t="s">
        <v>5</v>
      </c>
      <c r="C2767" s="4" t="s">
        <v>13</v>
      </c>
      <c r="D2767" s="4" t="s">
        <v>10</v>
      </c>
    </row>
    <row r="2768" spans="1:9">
      <c r="A2768" t="n">
        <v>25399</v>
      </c>
      <c r="B2768" s="35" t="n">
        <v>58</v>
      </c>
      <c r="C2768" s="7" t="n">
        <v>255</v>
      </c>
      <c r="D2768" s="7" t="n">
        <v>0</v>
      </c>
    </row>
    <row r="2769" spans="1:6">
      <c r="A2769" t="s">
        <v>4</v>
      </c>
      <c r="B2769" s="4" t="s">
        <v>5</v>
      </c>
      <c r="C2769" s="4" t="s">
        <v>10</v>
      </c>
      <c r="D2769" s="4" t="s">
        <v>13</v>
      </c>
    </row>
    <row r="2770" spans="1:6">
      <c r="A2770" t="n">
        <v>25403</v>
      </c>
      <c r="B2770" s="66" t="n">
        <v>67</v>
      </c>
      <c r="C2770" s="7" t="n">
        <v>7502</v>
      </c>
      <c r="D2770" s="7" t="n">
        <v>2</v>
      </c>
    </row>
    <row r="2771" spans="1:6">
      <c r="A2771" t="s">
        <v>4</v>
      </c>
      <c r="B2771" s="4" t="s">
        <v>5</v>
      </c>
      <c r="C2771" s="4" t="s">
        <v>10</v>
      </c>
      <c r="D2771" s="4" t="s">
        <v>13</v>
      </c>
    </row>
    <row r="2772" spans="1:6">
      <c r="A2772" t="n">
        <v>25407</v>
      </c>
      <c r="B2772" s="66" t="n">
        <v>67</v>
      </c>
      <c r="C2772" s="7" t="n">
        <v>7508</v>
      </c>
      <c r="D2772" s="7" t="n">
        <v>2</v>
      </c>
    </row>
    <row r="2773" spans="1:6">
      <c r="A2773" t="s">
        <v>4</v>
      </c>
      <c r="B2773" s="4" t="s">
        <v>5</v>
      </c>
      <c r="C2773" s="4" t="s">
        <v>10</v>
      </c>
      <c r="D2773" s="4" t="s">
        <v>13</v>
      </c>
    </row>
    <row r="2774" spans="1:6">
      <c r="A2774" t="n">
        <v>25411</v>
      </c>
      <c r="B2774" s="66" t="n">
        <v>67</v>
      </c>
      <c r="C2774" s="7" t="n">
        <v>7509</v>
      </c>
      <c r="D2774" s="7" t="n">
        <v>2</v>
      </c>
    </row>
    <row r="2775" spans="1:6">
      <c r="A2775" t="s">
        <v>4</v>
      </c>
      <c r="B2775" s="4" t="s">
        <v>5</v>
      </c>
      <c r="C2775" s="4" t="s">
        <v>10</v>
      </c>
      <c r="D2775" s="4" t="s">
        <v>13</v>
      </c>
    </row>
    <row r="2776" spans="1:6">
      <c r="A2776" t="n">
        <v>25415</v>
      </c>
      <c r="B2776" s="66" t="n">
        <v>67</v>
      </c>
      <c r="C2776" s="7" t="n">
        <v>1660</v>
      </c>
      <c r="D2776" s="7" t="n">
        <v>2</v>
      </c>
    </row>
    <row r="2777" spans="1:6">
      <c r="A2777" t="s">
        <v>4</v>
      </c>
      <c r="B2777" s="4" t="s">
        <v>5</v>
      </c>
      <c r="C2777" s="4" t="s">
        <v>10</v>
      </c>
      <c r="D2777" s="4" t="s">
        <v>13</v>
      </c>
    </row>
    <row r="2778" spans="1:6">
      <c r="A2778" t="n">
        <v>25419</v>
      </c>
      <c r="B2778" s="66" t="n">
        <v>67</v>
      </c>
      <c r="C2778" s="7" t="n">
        <v>1661</v>
      </c>
      <c r="D2778" s="7" t="n">
        <v>2</v>
      </c>
    </row>
    <row r="2779" spans="1:6">
      <c r="A2779" t="s">
        <v>4</v>
      </c>
      <c r="B2779" s="4" t="s">
        <v>5</v>
      </c>
      <c r="C2779" s="4" t="s">
        <v>13</v>
      </c>
      <c r="D2779" s="4" t="s">
        <v>10</v>
      </c>
      <c r="E2779" s="4" t="s">
        <v>10</v>
      </c>
      <c r="F2779" s="4" t="s">
        <v>9</v>
      </c>
    </row>
    <row r="2780" spans="1:6">
      <c r="A2780" t="n">
        <v>25423</v>
      </c>
      <c r="B2780" s="65" t="n">
        <v>84</v>
      </c>
      <c r="C2780" s="7" t="n">
        <v>1</v>
      </c>
      <c r="D2780" s="7" t="n">
        <v>0</v>
      </c>
      <c r="E2780" s="7" t="n">
        <v>500</v>
      </c>
      <c r="F2780" s="7" t="n">
        <v>0</v>
      </c>
    </row>
    <row r="2781" spans="1:6">
      <c r="A2781" t="s">
        <v>4</v>
      </c>
      <c r="B2781" s="4" t="s">
        <v>5</v>
      </c>
      <c r="C2781" s="4" t="s">
        <v>13</v>
      </c>
      <c r="D2781" s="39" t="s">
        <v>100</v>
      </c>
      <c r="E2781" s="4" t="s">
        <v>5</v>
      </c>
      <c r="F2781" s="4" t="s">
        <v>13</v>
      </c>
      <c r="G2781" s="4" t="s">
        <v>10</v>
      </c>
      <c r="H2781" s="39" t="s">
        <v>101</v>
      </c>
      <c r="I2781" s="4" t="s">
        <v>13</v>
      </c>
      <c r="J2781" s="4" t="s">
        <v>46</v>
      </c>
    </row>
    <row r="2782" spans="1:6">
      <c r="A2782" t="n">
        <v>25433</v>
      </c>
      <c r="B2782" s="13" t="n">
        <v>5</v>
      </c>
      <c r="C2782" s="7" t="n">
        <v>28</v>
      </c>
      <c r="D2782" s="39" t="s">
        <v>3</v>
      </c>
      <c r="E2782" s="40" t="n">
        <v>64</v>
      </c>
      <c r="F2782" s="7" t="n">
        <v>5</v>
      </c>
      <c r="G2782" s="7" t="n">
        <v>7</v>
      </c>
      <c r="H2782" s="39" t="s">
        <v>3</v>
      </c>
      <c r="I2782" s="7" t="n">
        <v>1</v>
      </c>
      <c r="J2782" s="14" t="n">
        <f t="normal" ca="1">A2792</f>
        <v>0</v>
      </c>
    </row>
    <row r="2783" spans="1:6">
      <c r="A2783" t="s">
        <v>4</v>
      </c>
      <c r="B2783" s="4" t="s">
        <v>5</v>
      </c>
      <c r="C2783" s="4" t="s">
        <v>13</v>
      </c>
      <c r="D2783" s="4" t="s">
        <v>10</v>
      </c>
      <c r="E2783" s="4" t="s">
        <v>6</v>
      </c>
    </row>
    <row r="2784" spans="1:6">
      <c r="A2784" t="n">
        <v>25444</v>
      </c>
      <c r="B2784" s="33" t="n">
        <v>51</v>
      </c>
      <c r="C2784" s="7" t="n">
        <v>4</v>
      </c>
      <c r="D2784" s="7" t="n">
        <v>7</v>
      </c>
      <c r="E2784" s="7" t="s">
        <v>214</v>
      </c>
    </row>
    <row r="2785" spans="1:10">
      <c r="A2785" t="s">
        <v>4</v>
      </c>
      <c r="B2785" s="4" t="s">
        <v>5</v>
      </c>
      <c r="C2785" s="4" t="s">
        <v>10</v>
      </c>
    </row>
    <row r="2786" spans="1:10">
      <c r="A2786" t="n">
        <v>25457</v>
      </c>
      <c r="B2786" s="25" t="n">
        <v>16</v>
      </c>
      <c r="C2786" s="7" t="n">
        <v>0</v>
      </c>
    </row>
    <row r="2787" spans="1:10">
      <c r="A2787" t="s">
        <v>4</v>
      </c>
      <c r="B2787" s="4" t="s">
        <v>5</v>
      </c>
      <c r="C2787" s="4" t="s">
        <v>10</v>
      </c>
      <c r="D2787" s="4" t="s">
        <v>65</v>
      </c>
      <c r="E2787" s="4" t="s">
        <v>13</v>
      </c>
      <c r="F2787" s="4" t="s">
        <v>13</v>
      </c>
    </row>
    <row r="2788" spans="1:10">
      <c r="A2788" t="n">
        <v>25460</v>
      </c>
      <c r="B2788" s="34" t="n">
        <v>26</v>
      </c>
      <c r="C2788" s="7" t="n">
        <v>7</v>
      </c>
      <c r="D2788" s="7" t="s">
        <v>247</v>
      </c>
      <c r="E2788" s="7" t="n">
        <v>2</v>
      </c>
      <c r="F2788" s="7" t="n">
        <v>0</v>
      </c>
    </row>
    <row r="2789" spans="1:10">
      <c r="A2789" t="s">
        <v>4</v>
      </c>
      <c r="B2789" s="4" t="s">
        <v>5</v>
      </c>
    </row>
    <row r="2790" spans="1:10">
      <c r="A2790" t="n">
        <v>25477</v>
      </c>
      <c r="B2790" s="29" t="n">
        <v>28</v>
      </c>
    </row>
    <row r="2791" spans="1:10">
      <c r="A2791" t="s">
        <v>4</v>
      </c>
      <c r="B2791" s="4" t="s">
        <v>5</v>
      </c>
      <c r="C2791" s="4" t="s">
        <v>13</v>
      </c>
      <c r="D2791" s="39" t="s">
        <v>100</v>
      </c>
      <c r="E2791" s="4" t="s">
        <v>5</v>
      </c>
      <c r="F2791" s="4" t="s">
        <v>13</v>
      </c>
      <c r="G2791" s="4" t="s">
        <v>10</v>
      </c>
      <c r="H2791" s="39" t="s">
        <v>101</v>
      </c>
      <c r="I2791" s="4" t="s">
        <v>13</v>
      </c>
      <c r="J2791" s="4" t="s">
        <v>46</v>
      </c>
    </row>
    <row r="2792" spans="1:10">
      <c r="A2792" t="n">
        <v>25478</v>
      </c>
      <c r="B2792" s="13" t="n">
        <v>5</v>
      </c>
      <c r="C2792" s="7" t="n">
        <v>28</v>
      </c>
      <c r="D2792" s="39" t="s">
        <v>3</v>
      </c>
      <c r="E2792" s="40" t="n">
        <v>64</v>
      </c>
      <c r="F2792" s="7" t="n">
        <v>5</v>
      </c>
      <c r="G2792" s="7" t="n">
        <v>16</v>
      </c>
      <c r="H2792" s="39" t="s">
        <v>3</v>
      </c>
      <c r="I2792" s="7" t="n">
        <v>1</v>
      </c>
      <c r="J2792" s="14" t="n">
        <f t="normal" ca="1">A2810</f>
        <v>0</v>
      </c>
    </row>
    <row r="2793" spans="1:10">
      <c r="A2793" t="s">
        <v>4</v>
      </c>
      <c r="B2793" s="4" t="s">
        <v>5</v>
      </c>
      <c r="C2793" s="4" t="s">
        <v>13</v>
      </c>
      <c r="D2793" s="4" t="s">
        <v>10</v>
      </c>
      <c r="E2793" s="4" t="s">
        <v>10</v>
      </c>
      <c r="F2793" s="4" t="s">
        <v>13</v>
      </c>
    </row>
    <row r="2794" spans="1:10">
      <c r="A2794" t="n">
        <v>25489</v>
      </c>
      <c r="B2794" s="27" t="n">
        <v>25</v>
      </c>
      <c r="C2794" s="7" t="n">
        <v>1</v>
      </c>
      <c r="D2794" s="7" t="n">
        <v>160</v>
      </c>
      <c r="E2794" s="7" t="n">
        <v>570</v>
      </c>
      <c r="F2794" s="7" t="n">
        <v>2</v>
      </c>
    </row>
    <row r="2795" spans="1:10">
      <c r="A2795" t="s">
        <v>4</v>
      </c>
      <c r="B2795" s="4" t="s">
        <v>5</v>
      </c>
      <c r="C2795" s="4" t="s">
        <v>13</v>
      </c>
      <c r="D2795" s="4" t="s">
        <v>10</v>
      </c>
      <c r="E2795" s="4" t="s">
        <v>6</v>
      </c>
    </row>
    <row r="2796" spans="1:10">
      <c r="A2796" t="n">
        <v>25496</v>
      </c>
      <c r="B2796" s="33" t="n">
        <v>51</v>
      </c>
      <c r="C2796" s="7" t="n">
        <v>4</v>
      </c>
      <c r="D2796" s="7" t="n">
        <v>16</v>
      </c>
      <c r="E2796" s="7" t="s">
        <v>214</v>
      </c>
    </row>
    <row r="2797" spans="1:10">
      <c r="A2797" t="s">
        <v>4</v>
      </c>
      <c r="B2797" s="4" t="s">
        <v>5</v>
      </c>
      <c r="C2797" s="4" t="s">
        <v>10</v>
      </c>
    </row>
    <row r="2798" spans="1:10">
      <c r="A2798" t="n">
        <v>25509</v>
      </c>
      <c r="B2798" s="25" t="n">
        <v>16</v>
      </c>
      <c r="C2798" s="7" t="n">
        <v>0</v>
      </c>
    </row>
    <row r="2799" spans="1:10">
      <c r="A2799" t="s">
        <v>4</v>
      </c>
      <c r="B2799" s="4" t="s">
        <v>5</v>
      </c>
      <c r="C2799" s="4" t="s">
        <v>10</v>
      </c>
      <c r="D2799" s="4" t="s">
        <v>65</v>
      </c>
      <c r="E2799" s="4" t="s">
        <v>13</v>
      </c>
      <c r="F2799" s="4" t="s">
        <v>13</v>
      </c>
    </row>
    <row r="2800" spans="1:10">
      <c r="A2800" t="n">
        <v>25512</v>
      </c>
      <c r="B2800" s="34" t="n">
        <v>26</v>
      </c>
      <c r="C2800" s="7" t="n">
        <v>16</v>
      </c>
      <c r="D2800" s="7" t="s">
        <v>248</v>
      </c>
      <c r="E2800" s="7" t="n">
        <v>2</v>
      </c>
      <c r="F2800" s="7" t="n">
        <v>0</v>
      </c>
    </row>
    <row r="2801" spans="1:10">
      <c r="A2801" t="s">
        <v>4</v>
      </c>
      <c r="B2801" s="4" t="s">
        <v>5</v>
      </c>
    </row>
    <row r="2802" spans="1:10">
      <c r="A2802" t="n">
        <v>25545</v>
      </c>
      <c r="B2802" s="29" t="n">
        <v>28</v>
      </c>
    </row>
    <row r="2803" spans="1:10">
      <c r="A2803" t="s">
        <v>4</v>
      </c>
      <c r="B2803" s="4" t="s">
        <v>5</v>
      </c>
      <c r="C2803" s="4" t="s">
        <v>10</v>
      </c>
      <c r="D2803" s="4" t="s">
        <v>13</v>
      </c>
    </row>
    <row r="2804" spans="1:10">
      <c r="A2804" t="n">
        <v>25546</v>
      </c>
      <c r="B2804" s="36" t="n">
        <v>89</v>
      </c>
      <c r="C2804" s="7" t="n">
        <v>65533</v>
      </c>
      <c r="D2804" s="7" t="n">
        <v>1</v>
      </c>
    </row>
    <row r="2805" spans="1:10">
      <c r="A2805" t="s">
        <v>4</v>
      </c>
      <c r="B2805" s="4" t="s">
        <v>5</v>
      </c>
      <c r="C2805" s="4" t="s">
        <v>13</v>
      </c>
      <c r="D2805" s="4" t="s">
        <v>10</v>
      </c>
      <c r="E2805" s="4" t="s">
        <v>10</v>
      </c>
      <c r="F2805" s="4" t="s">
        <v>13</v>
      </c>
    </row>
    <row r="2806" spans="1:10">
      <c r="A2806" t="n">
        <v>25550</v>
      </c>
      <c r="B2806" s="27" t="n">
        <v>25</v>
      </c>
      <c r="C2806" s="7" t="n">
        <v>1</v>
      </c>
      <c r="D2806" s="7" t="n">
        <v>65535</v>
      </c>
      <c r="E2806" s="7" t="n">
        <v>65535</v>
      </c>
      <c r="F2806" s="7" t="n">
        <v>0</v>
      </c>
    </row>
    <row r="2807" spans="1:10">
      <c r="A2807" t="s">
        <v>4</v>
      </c>
      <c r="B2807" s="4" t="s">
        <v>5</v>
      </c>
      <c r="C2807" s="4" t="s">
        <v>46</v>
      </c>
    </row>
    <row r="2808" spans="1:10">
      <c r="A2808" t="n">
        <v>25557</v>
      </c>
      <c r="B2808" s="22" t="n">
        <v>3</v>
      </c>
      <c r="C2808" s="14" t="n">
        <f t="normal" ca="1">A2826</f>
        <v>0</v>
      </c>
    </row>
    <row r="2809" spans="1:10">
      <c r="A2809" t="s">
        <v>4</v>
      </c>
      <c r="B2809" s="4" t="s">
        <v>5</v>
      </c>
      <c r="C2809" s="4" t="s">
        <v>13</v>
      </c>
      <c r="D2809" s="39" t="s">
        <v>100</v>
      </c>
      <c r="E2809" s="4" t="s">
        <v>5</v>
      </c>
      <c r="F2809" s="4" t="s">
        <v>13</v>
      </c>
      <c r="G2809" s="4" t="s">
        <v>10</v>
      </c>
      <c r="H2809" s="39" t="s">
        <v>101</v>
      </c>
      <c r="I2809" s="4" t="s">
        <v>13</v>
      </c>
      <c r="J2809" s="4" t="s">
        <v>46</v>
      </c>
    </row>
    <row r="2810" spans="1:10">
      <c r="A2810" t="n">
        <v>25562</v>
      </c>
      <c r="B2810" s="13" t="n">
        <v>5</v>
      </c>
      <c r="C2810" s="7" t="n">
        <v>28</v>
      </c>
      <c r="D2810" s="39" t="s">
        <v>3</v>
      </c>
      <c r="E2810" s="40" t="n">
        <v>64</v>
      </c>
      <c r="F2810" s="7" t="n">
        <v>5</v>
      </c>
      <c r="G2810" s="7" t="n">
        <v>15</v>
      </c>
      <c r="H2810" s="39" t="s">
        <v>3</v>
      </c>
      <c r="I2810" s="7" t="n">
        <v>1</v>
      </c>
      <c r="J2810" s="14" t="n">
        <f t="normal" ca="1">A2826</f>
        <v>0</v>
      </c>
    </row>
    <row r="2811" spans="1:10">
      <c r="A2811" t="s">
        <v>4</v>
      </c>
      <c r="B2811" s="4" t="s">
        <v>5</v>
      </c>
      <c r="C2811" s="4" t="s">
        <v>13</v>
      </c>
      <c r="D2811" s="4" t="s">
        <v>10</v>
      </c>
      <c r="E2811" s="4" t="s">
        <v>10</v>
      </c>
      <c r="F2811" s="4" t="s">
        <v>13</v>
      </c>
    </row>
    <row r="2812" spans="1:10">
      <c r="A2812" t="n">
        <v>25573</v>
      </c>
      <c r="B2812" s="27" t="n">
        <v>25</v>
      </c>
      <c r="C2812" s="7" t="n">
        <v>1</v>
      </c>
      <c r="D2812" s="7" t="n">
        <v>160</v>
      </c>
      <c r="E2812" s="7" t="n">
        <v>570</v>
      </c>
      <c r="F2812" s="7" t="n">
        <v>2</v>
      </c>
    </row>
    <row r="2813" spans="1:10">
      <c r="A2813" t="s">
        <v>4</v>
      </c>
      <c r="B2813" s="4" t="s">
        <v>5</v>
      </c>
      <c r="C2813" s="4" t="s">
        <v>13</v>
      </c>
      <c r="D2813" s="4" t="s">
        <v>10</v>
      </c>
      <c r="E2813" s="4" t="s">
        <v>6</v>
      </c>
    </row>
    <row r="2814" spans="1:10">
      <c r="A2814" t="n">
        <v>25580</v>
      </c>
      <c r="B2814" s="33" t="n">
        <v>51</v>
      </c>
      <c r="C2814" s="7" t="n">
        <v>4</v>
      </c>
      <c r="D2814" s="7" t="n">
        <v>15</v>
      </c>
      <c r="E2814" s="7" t="s">
        <v>214</v>
      </c>
    </row>
    <row r="2815" spans="1:10">
      <c r="A2815" t="s">
        <v>4</v>
      </c>
      <c r="B2815" s="4" t="s">
        <v>5</v>
      </c>
      <c r="C2815" s="4" t="s">
        <v>10</v>
      </c>
    </row>
    <row r="2816" spans="1:10">
      <c r="A2816" t="n">
        <v>25593</v>
      </c>
      <c r="B2816" s="25" t="n">
        <v>16</v>
      </c>
      <c r="C2816" s="7" t="n">
        <v>0</v>
      </c>
    </row>
    <row r="2817" spans="1:10">
      <c r="A2817" t="s">
        <v>4</v>
      </c>
      <c r="B2817" s="4" t="s">
        <v>5</v>
      </c>
      <c r="C2817" s="4" t="s">
        <v>10</v>
      </c>
      <c r="D2817" s="4" t="s">
        <v>65</v>
      </c>
      <c r="E2817" s="4" t="s">
        <v>13</v>
      </c>
      <c r="F2817" s="4" t="s">
        <v>13</v>
      </c>
    </row>
    <row r="2818" spans="1:10">
      <c r="A2818" t="n">
        <v>25596</v>
      </c>
      <c r="B2818" s="34" t="n">
        <v>26</v>
      </c>
      <c r="C2818" s="7" t="n">
        <v>15</v>
      </c>
      <c r="D2818" s="7" t="s">
        <v>249</v>
      </c>
      <c r="E2818" s="7" t="n">
        <v>2</v>
      </c>
      <c r="F2818" s="7" t="n">
        <v>0</v>
      </c>
    </row>
    <row r="2819" spans="1:10">
      <c r="A2819" t="s">
        <v>4</v>
      </c>
      <c r="B2819" s="4" t="s">
        <v>5</v>
      </c>
    </row>
    <row r="2820" spans="1:10">
      <c r="A2820" t="n">
        <v>25623</v>
      </c>
      <c r="B2820" s="29" t="n">
        <v>28</v>
      </c>
    </row>
    <row r="2821" spans="1:10">
      <c r="A2821" t="s">
        <v>4</v>
      </c>
      <c r="B2821" s="4" t="s">
        <v>5</v>
      </c>
      <c r="C2821" s="4" t="s">
        <v>10</v>
      </c>
      <c r="D2821" s="4" t="s">
        <v>13</v>
      </c>
    </row>
    <row r="2822" spans="1:10">
      <c r="A2822" t="n">
        <v>25624</v>
      </c>
      <c r="B2822" s="36" t="n">
        <v>89</v>
      </c>
      <c r="C2822" s="7" t="n">
        <v>65533</v>
      </c>
      <c r="D2822" s="7" t="n">
        <v>1</v>
      </c>
    </row>
    <row r="2823" spans="1:10">
      <c r="A2823" t="s">
        <v>4</v>
      </c>
      <c r="B2823" s="4" t="s">
        <v>5</v>
      </c>
      <c r="C2823" s="4" t="s">
        <v>13</v>
      </c>
      <c r="D2823" s="4" t="s">
        <v>10</v>
      </c>
      <c r="E2823" s="4" t="s">
        <v>10</v>
      </c>
      <c r="F2823" s="4" t="s">
        <v>13</v>
      </c>
    </row>
    <row r="2824" spans="1:10">
      <c r="A2824" t="n">
        <v>25628</v>
      </c>
      <c r="B2824" s="27" t="n">
        <v>25</v>
      </c>
      <c r="C2824" s="7" t="n">
        <v>1</v>
      </c>
      <c r="D2824" s="7" t="n">
        <v>65535</v>
      </c>
      <c r="E2824" s="7" t="n">
        <v>65535</v>
      </c>
      <c r="F2824" s="7" t="n">
        <v>0</v>
      </c>
    </row>
    <row r="2825" spans="1:10">
      <c r="A2825" t="s">
        <v>4</v>
      </c>
      <c r="B2825" s="4" t="s">
        <v>5</v>
      </c>
      <c r="C2825" s="4" t="s">
        <v>10</v>
      </c>
      <c r="D2825" s="4" t="s">
        <v>13</v>
      </c>
    </row>
    <row r="2826" spans="1:10">
      <c r="A2826" t="n">
        <v>25635</v>
      </c>
      <c r="B2826" s="67" t="n">
        <v>21</v>
      </c>
      <c r="C2826" s="7" t="n">
        <v>1660</v>
      </c>
      <c r="D2826" s="7" t="n">
        <v>3</v>
      </c>
    </row>
    <row r="2827" spans="1:10">
      <c r="A2827" t="s">
        <v>4</v>
      </c>
      <c r="B2827" s="4" t="s">
        <v>5</v>
      </c>
      <c r="C2827" s="4" t="s">
        <v>13</v>
      </c>
      <c r="D2827" s="4" t="s">
        <v>10</v>
      </c>
      <c r="E2827" s="4" t="s">
        <v>30</v>
      </c>
    </row>
    <row r="2828" spans="1:10">
      <c r="A2828" t="n">
        <v>25639</v>
      </c>
      <c r="B2828" s="35" t="n">
        <v>58</v>
      </c>
      <c r="C2828" s="7" t="n">
        <v>101</v>
      </c>
      <c r="D2828" s="7" t="n">
        <v>300</v>
      </c>
      <c r="E2828" s="7" t="n">
        <v>1</v>
      </c>
    </row>
    <row r="2829" spans="1:10">
      <c r="A2829" t="s">
        <v>4</v>
      </c>
      <c r="B2829" s="4" t="s">
        <v>5</v>
      </c>
      <c r="C2829" s="4" t="s">
        <v>13</v>
      </c>
      <c r="D2829" s="4" t="s">
        <v>10</v>
      </c>
    </row>
    <row r="2830" spans="1:10">
      <c r="A2830" t="n">
        <v>25647</v>
      </c>
      <c r="B2830" s="35" t="n">
        <v>58</v>
      </c>
      <c r="C2830" s="7" t="n">
        <v>254</v>
      </c>
      <c r="D2830" s="7" t="n">
        <v>0</v>
      </c>
    </row>
    <row r="2831" spans="1:10">
      <c r="A2831" t="s">
        <v>4</v>
      </c>
      <c r="B2831" s="4" t="s">
        <v>5</v>
      </c>
      <c r="C2831" s="4" t="s">
        <v>13</v>
      </c>
      <c r="D2831" s="4" t="s">
        <v>13</v>
      </c>
      <c r="E2831" s="4" t="s">
        <v>30</v>
      </c>
      <c r="F2831" s="4" t="s">
        <v>30</v>
      </c>
      <c r="G2831" s="4" t="s">
        <v>30</v>
      </c>
      <c r="H2831" s="4" t="s">
        <v>10</v>
      </c>
    </row>
    <row r="2832" spans="1:10">
      <c r="A2832" t="n">
        <v>25651</v>
      </c>
      <c r="B2832" s="37" t="n">
        <v>45</v>
      </c>
      <c r="C2832" s="7" t="n">
        <v>2</v>
      </c>
      <c r="D2832" s="7" t="n">
        <v>3</v>
      </c>
      <c r="E2832" s="7" t="n">
        <v>12.039999961853</v>
      </c>
      <c r="F2832" s="7" t="n">
        <v>17.25</v>
      </c>
      <c r="G2832" s="7" t="n">
        <v>8.92000007629395</v>
      </c>
      <c r="H2832" s="7" t="n">
        <v>0</v>
      </c>
    </row>
    <row r="2833" spans="1:8">
      <c r="A2833" t="s">
        <v>4</v>
      </c>
      <c r="B2833" s="4" t="s">
        <v>5</v>
      </c>
      <c r="C2833" s="4" t="s">
        <v>13</v>
      </c>
      <c r="D2833" s="4" t="s">
        <v>13</v>
      </c>
      <c r="E2833" s="4" t="s">
        <v>30</v>
      </c>
      <c r="F2833" s="4" t="s">
        <v>30</v>
      </c>
      <c r="G2833" s="4" t="s">
        <v>30</v>
      </c>
      <c r="H2833" s="4" t="s">
        <v>10</v>
      </c>
      <c r="I2833" s="4" t="s">
        <v>13</v>
      </c>
    </row>
    <row r="2834" spans="1:8">
      <c r="A2834" t="n">
        <v>25668</v>
      </c>
      <c r="B2834" s="37" t="n">
        <v>45</v>
      </c>
      <c r="C2834" s="7" t="n">
        <v>4</v>
      </c>
      <c r="D2834" s="7" t="n">
        <v>3</v>
      </c>
      <c r="E2834" s="7" t="n">
        <v>2.33999991416931</v>
      </c>
      <c r="F2834" s="7" t="n">
        <v>165.869995117188</v>
      </c>
      <c r="G2834" s="7" t="n">
        <v>2</v>
      </c>
      <c r="H2834" s="7" t="n">
        <v>0</v>
      </c>
      <c r="I2834" s="7" t="n">
        <v>0</v>
      </c>
    </row>
    <row r="2835" spans="1:8">
      <c r="A2835" t="s">
        <v>4</v>
      </c>
      <c r="B2835" s="4" t="s">
        <v>5</v>
      </c>
      <c r="C2835" s="4" t="s">
        <v>13</v>
      </c>
      <c r="D2835" s="4" t="s">
        <v>13</v>
      </c>
      <c r="E2835" s="4" t="s">
        <v>30</v>
      </c>
      <c r="F2835" s="4" t="s">
        <v>10</v>
      </c>
    </row>
    <row r="2836" spans="1:8">
      <c r="A2836" t="n">
        <v>25686</v>
      </c>
      <c r="B2836" s="37" t="n">
        <v>45</v>
      </c>
      <c r="C2836" s="7" t="n">
        <v>5</v>
      </c>
      <c r="D2836" s="7" t="n">
        <v>3</v>
      </c>
      <c r="E2836" s="7" t="n">
        <v>6.59999990463257</v>
      </c>
      <c r="F2836" s="7" t="n">
        <v>0</v>
      </c>
    </row>
    <row r="2837" spans="1:8">
      <c r="A2837" t="s">
        <v>4</v>
      </c>
      <c r="B2837" s="4" t="s">
        <v>5</v>
      </c>
      <c r="C2837" s="4" t="s">
        <v>13</v>
      </c>
      <c r="D2837" s="4" t="s">
        <v>13</v>
      </c>
      <c r="E2837" s="4" t="s">
        <v>30</v>
      </c>
      <c r="F2837" s="4" t="s">
        <v>10</v>
      </c>
    </row>
    <row r="2838" spans="1:8">
      <c r="A2838" t="n">
        <v>25695</v>
      </c>
      <c r="B2838" s="37" t="n">
        <v>45</v>
      </c>
      <c r="C2838" s="7" t="n">
        <v>11</v>
      </c>
      <c r="D2838" s="7" t="n">
        <v>3</v>
      </c>
      <c r="E2838" s="7" t="n">
        <v>22.6000003814697</v>
      </c>
      <c r="F2838" s="7" t="n">
        <v>0</v>
      </c>
    </row>
    <row r="2839" spans="1:8">
      <c r="A2839" t="s">
        <v>4</v>
      </c>
      <c r="B2839" s="4" t="s">
        <v>5</v>
      </c>
      <c r="C2839" s="4" t="s">
        <v>13</v>
      </c>
      <c r="D2839" s="4" t="s">
        <v>13</v>
      </c>
      <c r="E2839" s="4" t="s">
        <v>30</v>
      </c>
      <c r="F2839" s="4" t="s">
        <v>30</v>
      </c>
      <c r="G2839" s="4" t="s">
        <v>30</v>
      </c>
      <c r="H2839" s="4" t="s">
        <v>10</v>
      </c>
    </row>
    <row r="2840" spans="1:8">
      <c r="A2840" t="n">
        <v>25704</v>
      </c>
      <c r="B2840" s="37" t="n">
        <v>45</v>
      </c>
      <c r="C2840" s="7" t="n">
        <v>2</v>
      </c>
      <c r="D2840" s="7" t="n">
        <v>3</v>
      </c>
      <c r="E2840" s="7" t="n">
        <v>12.039999961853</v>
      </c>
      <c r="F2840" s="7" t="n">
        <v>17.3099994659424</v>
      </c>
      <c r="G2840" s="7" t="n">
        <v>8.92000007629395</v>
      </c>
      <c r="H2840" s="7" t="n">
        <v>4000</v>
      </c>
    </row>
    <row r="2841" spans="1:8">
      <c r="A2841" t="s">
        <v>4</v>
      </c>
      <c r="B2841" s="4" t="s">
        <v>5</v>
      </c>
      <c r="C2841" s="4" t="s">
        <v>13</v>
      </c>
      <c r="D2841" s="4" t="s">
        <v>13</v>
      </c>
      <c r="E2841" s="4" t="s">
        <v>30</v>
      </c>
      <c r="F2841" s="4" t="s">
        <v>30</v>
      </c>
      <c r="G2841" s="4" t="s">
        <v>30</v>
      </c>
      <c r="H2841" s="4" t="s">
        <v>10</v>
      </c>
      <c r="I2841" s="4" t="s">
        <v>13</v>
      </c>
    </row>
    <row r="2842" spans="1:8">
      <c r="A2842" t="n">
        <v>25721</v>
      </c>
      <c r="B2842" s="37" t="n">
        <v>45</v>
      </c>
      <c r="C2842" s="7" t="n">
        <v>4</v>
      </c>
      <c r="D2842" s="7" t="n">
        <v>3</v>
      </c>
      <c r="E2842" s="7" t="n">
        <v>3.84999990463257</v>
      </c>
      <c r="F2842" s="7" t="n">
        <v>187.619995117188</v>
      </c>
      <c r="G2842" s="7" t="n">
        <v>2</v>
      </c>
      <c r="H2842" s="7" t="n">
        <v>4000</v>
      </c>
      <c r="I2842" s="7" t="n">
        <v>1</v>
      </c>
    </row>
    <row r="2843" spans="1:8">
      <c r="A2843" t="s">
        <v>4</v>
      </c>
      <c r="B2843" s="4" t="s">
        <v>5</v>
      </c>
      <c r="C2843" s="4" t="s">
        <v>13</v>
      </c>
      <c r="D2843" s="4" t="s">
        <v>13</v>
      </c>
      <c r="E2843" s="4" t="s">
        <v>30</v>
      </c>
      <c r="F2843" s="4" t="s">
        <v>10</v>
      </c>
    </row>
    <row r="2844" spans="1:8">
      <c r="A2844" t="n">
        <v>25739</v>
      </c>
      <c r="B2844" s="37" t="n">
        <v>45</v>
      </c>
      <c r="C2844" s="7" t="n">
        <v>5</v>
      </c>
      <c r="D2844" s="7" t="n">
        <v>3</v>
      </c>
      <c r="E2844" s="7" t="n">
        <v>6.59999990463257</v>
      </c>
      <c r="F2844" s="7" t="n">
        <v>4000</v>
      </c>
    </row>
    <row r="2845" spans="1:8">
      <c r="A2845" t="s">
        <v>4</v>
      </c>
      <c r="B2845" s="4" t="s">
        <v>5</v>
      </c>
      <c r="C2845" s="4" t="s">
        <v>13</v>
      </c>
      <c r="D2845" s="4" t="s">
        <v>13</v>
      </c>
      <c r="E2845" s="4" t="s">
        <v>30</v>
      </c>
      <c r="F2845" s="4" t="s">
        <v>10</v>
      </c>
    </row>
    <row r="2846" spans="1:8">
      <c r="A2846" t="n">
        <v>25748</v>
      </c>
      <c r="B2846" s="37" t="n">
        <v>45</v>
      </c>
      <c r="C2846" s="7" t="n">
        <v>11</v>
      </c>
      <c r="D2846" s="7" t="n">
        <v>3</v>
      </c>
      <c r="E2846" s="7" t="n">
        <v>22.6000003814697</v>
      </c>
      <c r="F2846" s="7" t="n">
        <v>4000</v>
      </c>
    </row>
    <row r="2847" spans="1:8">
      <c r="A2847" t="s">
        <v>4</v>
      </c>
      <c r="B2847" s="4" t="s">
        <v>5</v>
      </c>
      <c r="C2847" s="4" t="s">
        <v>13</v>
      </c>
    </row>
    <row r="2848" spans="1:8">
      <c r="A2848" t="n">
        <v>25757</v>
      </c>
      <c r="B2848" s="56" t="n">
        <v>116</v>
      </c>
      <c r="C2848" s="7" t="n">
        <v>0</v>
      </c>
    </row>
    <row r="2849" spans="1:9">
      <c r="A2849" t="s">
        <v>4</v>
      </c>
      <c r="B2849" s="4" t="s">
        <v>5</v>
      </c>
      <c r="C2849" s="4" t="s">
        <v>13</v>
      </c>
      <c r="D2849" s="4" t="s">
        <v>10</v>
      </c>
    </row>
    <row r="2850" spans="1:9">
      <c r="A2850" t="n">
        <v>25759</v>
      </c>
      <c r="B2850" s="56" t="n">
        <v>116</v>
      </c>
      <c r="C2850" s="7" t="n">
        <v>2</v>
      </c>
      <c r="D2850" s="7" t="n">
        <v>1</v>
      </c>
    </row>
    <row r="2851" spans="1:9">
      <c r="A2851" t="s">
        <v>4</v>
      </c>
      <c r="B2851" s="4" t="s">
        <v>5</v>
      </c>
      <c r="C2851" s="4" t="s">
        <v>13</v>
      </c>
      <c r="D2851" s="4" t="s">
        <v>9</v>
      </c>
    </row>
    <row r="2852" spans="1:9">
      <c r="A2852" t="n">
        <v>25763</v>
      </c>
      <c r="B2852" s="56" t="n">
        <v>116</v>
      </c>
      <c r="C2852" s="7" t="n">
        <v>5</v>
      </c>
      <c r="D2852" s="7" t="n">
        <v>1095761920</v>
      </c>
    </row>
    <row r="2853" spans="1:9">
      <c r="A2853" t="s">
        <v>4</v>
      </c>
      <c r="B2853" s="4" t="s">
        <v>5</v>
      </c>
      <c r="C2853" s="4" t="s">
        <v>13</v>
      </c>
      <c r="D2853" s="4" t="s">
        <v>10</v>
      </c>
    </row>
    <row r="2854" spans="1:9">
      <c r="A2854" t="n">
        <v>25769</v>
      </c>
      <c r="B2854" s="56" t="n">
        <v>116</v>
      </c>
      <c r="C2854" s="7" t="n">
        <v>6</v>
      </c>
      <c r="D2854" s="7" t="n">
        <v>1</v>
      </c>
    </row>
    <row r="2855" spans="1:9">
      <c r="A2855" t="s">
        <v>4</v>
      </c>
      <c r="B2855" s="4" t="s">
        <v>5</v>
      </c>
      <c r="C2855" s="4" t="s">
        <v>13</v>
      </c>
      <c r="D2855" s="4" t="s">
        <v>10</v>
      </c>
    </row>
    <row r="2856" spans="1:9">
      <c r="A2856" t="n">
        <v>25773</v>
      </c>
      <c r="B2856" s="35" t="n">
        <v>58</v>
      </c>
      <c r="C2856" s="7" t="n">
        <v>255</v>
      </c>
      <c r="D2856" s="7" t="n">
        <v>0</v>
      </c>
    </row>
    <row r="2857" spans="1:9">
      <c r="A2857" t="s">
        <v>4</v>
      </c>
      <c r="B2857" s="4" t="s">
        <v>5</v>
      </c>
      <c r="C2857" s="4" t="s">
        <v>13</v>
      </c>
      <c r="D2857" s="4" t="s">
        <v>13</v>
      </c>
      <c r="E2857" s="4" t="s">
        <v>13</v>
      </c>
      <c r="F2857" s="4" t="s">
        <v>13</v>
      </c>
    </row>
    <row r="2858" spans="1:9">
      <c r="A2858" t="n">
        <v>25777</v>
      </c>
      <c r="B2858" s="20" t="n">
        <v>14</v>
      </c>
      <c r="C2858" s="7" t="n">
        <v>0</v>
      </c>
      <c r="D2858" s="7" t="n">
        <v>1</v>
      </c>
      <c r="E2858" s="7" t="n">
        <v>0</v>
      </c>
      <c r="F2858" s="7" t="n">
        <v>0</v>
      </c>
    </row>
    <row r="2859" spans="1:9">
      <c r="A2859" t="s">
        <v>4</v>
      </c>
      <c r="B2859" s="4" t="s">
        <v>5</v>
      </c>
      <c r="C2859" s="4" t="s">
        <v>13</v>
      </c>
      <c r="D2859" s="4" t="s">
        <v>10</v>
      </c>
      <c r="E2859" s="4" t="s">
        <v>6</v>
      </c>
    </row>
    <row r="2860" spans="1:9">
      <c r="A2860" t="n">
        <v>25782</v>
      </c>
      <c r="B2860" s="33" t="n">
        <v>51</v>
      </c>
      <c r="C2860" s="7" t="n">
        <v>4</v>
      </c>
      <c r="D2860" s="7" t="n">
        <v>7502</v>
      </c>
      <c r="E2860" s="7" t="s">
        <v>214</v>
      </c>
    </row>
    <row r="2861" spans="1:9">
      <c r="A2861" t="s">
        <v>4</v>
      </c>
      <c r="B2861" s="4" t="s">
        <v>5</v>
      </c>
      <c r="C2861" s="4" t="s">
        <v>10</v>
      </c>
    </row>
    <row r="2862" spans="1:9">
      <c r="A2862" t="n">
        <v>25795</v>
      </c>
      <c r="B2862" s="25" t="n">
        <v>16</v>
      </c>
      <c r="C2862" s="7" t="n">
        <v>0</v>
      </c>
    </row>
    <row r="2863" spans="1:9">
      <c r="A2863" t="s">
        <v>4</v>
      </c>
      <c r="B2863" s="4" t="s">
        <v>5</v>
      </c>
      <c r="C2863" s="4" t="s">
        <v>10</v>
      </c>
      <c r="D2863" s="4" t="s">
        <v>65</v>
      </c>
      <c r="E2863" s="4" t="s">
        <v>13</v>
      </c>
      <c r="F2863" s="4" t="s">
        <v>13</v>
      </c>
      <c r="G2863" s="4" t="s">
        <v>65</v>
      </c>
      <c r="H2863" s="4" t="s">
        <v>13</v>
      </c>
      <c r="I2863" s="4" t="s">
        <v>13</v>
      </c>
    </row>
    <row r="2864" spans="1:9">
      <c r="A2864" t="n">
        <v>25798</v>
      </c>
      <c r="B2864" s="34" t="n">
        <v>26</v>
      </c>
      <c r="C2864" s="7" t="n">
        <v>7502</v>
      </c>
      <c r="D2864" s="7" t="s">
        <v>250</v>
      </c>
      <c r="E2864" s="7" t="n">
        <v>2</v>
      </c>
      <c r="F2864" s="7" t="n">
        <v>3</v>
      </c>
      <c r="G2864" s="7" t="s">
        <v>251</v>
      </c>
      <c r="H2864" s="7" t="n">
        <v>2</v>
      </c>
      <c r="I2864" s="7" t="n">
        <v>0</v>
      </c>
    </row>
    <row r="2865" spans="1:9">
      <c r="A2865" t="s">
        <v>4</v>
      </c>
      <c r="B2865" s="4" t="s">
        <v>5</v>
      </c>
    </row>
    <row r="2866" spans="1:9">
      <c r="A2866" t="n">
        <v>25934</v>
      </c>
      <c r="B2866" s="29" t="n">
        <v>28</v>
      </c>
    </row>
    <row r="2867" spans="1:9">
      <c r="A2867" t="s">
        <v>4</v>
      </c>
      <c r="B2867" s="4" t="s">
        <v>5</v>
      </c>
      <c r="C2867" s="4" t="s">
        <v>13</v>
      </c>
      <c r="D2867" s="4" t="s">
        <v>10</v>
      </c>
      <c r="E2867" s="4" t="s">
        <v>6</v>
      </c>
    </row>
    <row r="2868" spans="1:9">
      <c r="A2868" t="n">
        <v>25935</v>
      </c>
      <c r="B2868" s="33" t="n">
        <v>51</v>
      </c>
      <c r="C2868" s="7" t="n">
        <v>4</v>
      </c>
      <c r="D2868" s="7" t="n">
        <v>7509</v>
      </c>
      <c r="E2868" s="7" t="s">
        <v>214</v>
      </c>
    </row>
    <row r="2869" spans="1:9">
      <c r="A2869" t="s">
        <v>4</v>
      </c>
      <c r="B2869" s="4" t="s">
        <v>5</v>
      </c>
      <c r="C2869" s="4" t="s">
        <v>10</v>
      </c>
    </row>
    <row r="2870" spans="1:9">
      <c r="A2870" t="n">
        <v>25948</v>
      </c>
      <c r="B2870" s="25" t="n">
        <v>16</v>
      </c>
      <c r="C2870" s="7" t="n">
        <v>0</v>
      </c>
    </row>
    <row r="2871" spans="1:9">
      <c r="A2871" t="s">
        <v>4</v>
      </c>
      <c r="B2871" s="4" t="s">
        <v>5</v>
      </c>
      <c r="C2871" s="4" t="s">
        <v>10</v>
      </c>
      <c r="D2871" s="4" t="s">
        <v>65</v>
      </c>
      <c r="E2871" s="4" t="s">
        <v>13</v>
      </c>
      <c r="F2871" s="4" t="s">
        <v>13</v>
      </c>
      <c r="G2871" s="4" t="s">
        <v>65</v>
      </c>
      <c r="H2871" s="4" t="s">
        <v>13</v>
      </c>
      <c r="I2871" s="4" t="s">
        <v>13</v>
      </c>
    </row>
    <row r="2872" spans="1:9">
      <c r="A2872" t="n">
        <v>25951</v>
      </c>
      <c r="B2872" s="34" t="n">
        <v>26</v>
      </c>
      <c r="C2872" s="7" t="n">
        <v>7509</v>
      </c>
      <c r="D2872" s="7" t="s">
        <v>252</v>
      </c>
      <c r="E2872" s="7" t="n">
        <v>2</v>
      </c>
      <c r="F2872" s="7" t="n">
        <v>3</v>
      </c>
      <c r="G2872" s="7" t="s">
        <v>253</v>
      </c>
      <c r="H2872" s="7" t="n">
        <v>2</v>
      </c>
      <c r="I2872" s="7" t="n">
        <v>0</v>
      </c>
    </row>
    <row r="2873" spans="1:9">
      <c r="A2873" t="s">
        <v>4</v>
      </c>
      <c r="B2873" s="4" t="s">
        <v>5</v>
      </c>
    </row>
    <row r="2874" spans="1:9">
      <c r="A2874" t="n">
        <v>26037</v>
      </c>
      <c r="B2874" s="29" t="n">
        <v>28</v>
      </c>
    </row>
    <row r="2875" spans="1:9">
      <c r="A2875" t="s">
        <v>4</v>
      </c>
      <c r="B2875" s="4" t="s">
        <v>5</v>
      </c>
      <c r="C2875" s="4" t="s">
        <v>10</v>
      </c>
      <c r="D2875" s="4" t="s">
        <v>13</v>
      </c>
    </row>
    <row r="2876" spans="1:9">
      <c r="A2876" t="n">
        <v>26038</v>
      </c>
      <c r="B2876" s="36" t="n">
        <v>89</v>
      </c>
      <c r="C2876" s="7" t="n">
        <v>65533</v>
      </c>
      <c r="D2876" s="7" t="n">
        <v>1</v>
      </c>
    </row>
    <row r="2877" spans="1:9">
      <c r="A2877" t="s">
        <v>4</v>
      </c>
      <c r="B2877" s="4" t="s">
        <v>5</v>
      </c>
      <c r="C2877" s="4" t="s">
        <v>9</v>
      </c>
    </row>
    <row r="2878" spans="1:9">
      <c r="A2878" t="n">
        <v>26042</v>
      </c>
      <c r="B2878" s="41" t="n">
        <v>15</v>
      </c>
      <c r="C2878" s="7" t="n">
        <v>256</v>
      </c>
    </row>
    <row r="2879" spans="1:9">
      <c r="A2879" t="s">
        <v>4</v>
      </c>
      <c r="B2879" s="4" t="s">
        <v>5</v>
      </c>
      <c r="C2879" s="4" t="s">
        <v>13</v>
      </c>
      <c r="D2879" s="4" t="s">
        <v>10</v>
      </c>
      <c r="E2879" s="4" t="s">
        <v>30</v>
      </c>
    </row>
    <row r="2880" spans="1:9">
      <c r="A2880" t="n">
        <v>26047</v>
      </c>
      <c r="B2880" s="35" t="n">
        <v>58</v>
      </c>
      <c r="C2880" s="7" t="n">
        <v>101</v>
      </c>
      <c r="D2880" s="7" t="n">
        <v>300</v>
      </c>
      <c r="E2880" s="7" t="n">
        <v>1</v>
      </c>
    </row>
    <row r="2881" spans="1:9">
      <c r="A2881" t="s">
        <v>4</v>
      </c>
      <c r="B2881" s="4" t="s">
        <v>5</v>
      </c>
      <c r="C2881" s="4" t="s">
        <v>13</v>
      </c>
      <c r="D2881" s="4" t="s">
        <v>10</v>
      </c>
    </row>
    <row r="2882" spans="1:9">
      <c r="A2882" t="n">
        <v>26055</v>
      </c>
      <c r="B2882" s="35" t="n">
        <v>58</v>
      </c>
      <c r="C2882" s="7" t="n">
        <v>254</v>
      </c>
      <c r="D2882" s="7" t="n">
        <v>0</v>
      </c>
    </row>
    <row r="2883" spans="1:9">
      <c r="A2883" t="s">
        <v>4</v>
      </c>
      <c r="B2883" s="4" t="s">
        <v>5</v>
      </c>
      <c r="C2883" s="4" t="s">
        <v>13</v>
      </c>
      <c r="D2883" s="4" t="s">
        <v>13</v>
      </c>
      <c r="E2883" s="4" t="s">
        <v>30</v>
      </c>
      <c r="F2883" s="4" t="s">
        <v>30</v>
      </c>
      <c r="G2883" s="4" t="s">
        <v>30</v>
      </c>
      <c r="H2883" s="4" t="s">
        <v>10</v>
      </c>
    </row>
    <row r="2884" spans="1:9">
      <c r="A2884" t="n">
        <v>26059</v>
      </c>
      <c r="B2884" s="37" t="n">
        <v>45</v>
      </c>
      <c r="C2884" s="7" t="n">
        <v>2</v>
      </c>
      <c r="D2884" s="7" t="n">
        <v>3</v>
      </c>
      <c r="E2884" s="7" t="n">
        <v>11.6199998855591</v>
      </c>
      <c r="F2884" s="7" t="n">
        <v>17.2099990844727</v>
      </c>
      <c r="G2884" s="7" t="n">
        <v>0.0399999991059303</v>
      </c>
      <c r="H2884" s="7" t="n">
        <v>0</v>
      </c>
    </row>
    <row r="2885" spans="1:9">
      <c r="A2885" t="s">
        <v>4</v>
      </c>
      <c r="B2885" s="4" t="s">
        <v>5</v>
      </c>
      <c r="C2885" s="4" t="s">
        <v>13</v>
      </c>
      <c r="D2885" s="4" t="s">
        <v>13</v>
      </c>
      <c r="E2885" s="4" t="s">
        <v>30</v>
      </c>
      <c r="F2885" s="4" t="s">
        <v>30</v>
      </c>
      <c r="G2885" s="4" t="s">
        <v>30</v>
      </c>
      <c r="H2885" s="4" t="s">
        <v>10</v>
      </c>
      <c r="I2885" s="4" t="s">
        <v>13</v>
      </c>
    </row>
    <row r="2886" spans="1:9">
      <c r="A2886" t="n">
        <v>26076</v>
      </c>
      <c r="B2886" s="37" t="n">
        <v>45</v>
      </c>
      <c r="C2886" s="7" t="n">
        <v>4</v>
      </c>
      <c r="D2886" s="7" t="n">
        <v>3</v>
      </c>
      <c r="E2886" s="7" t="n">
        <v>5</v>
      </c>
      <c r="F2886" s="7" t="n">
        <v>330.299987792969</v>
      </c>
      <c r="G2886" s="7" t="n">
        <v>4</v>
      </c>
      <c r="H2886" s="7" t="n">
        <v>0</v>
      </c>
      <c r="I2886" s="7" t="n">
        <v>0</v>
      </c>
    </row>
    <row r="2887" spans="1:9">
      <c r="A2887" t="s">
        <v>4</v>
      </c>
      <c r="B2887" s="4" t="s">
        <v>5</v>
      </c>
      <c r="C2887" s="4" t="s">
        <v>13</v>
      </c>
      <c r="D2887" s="4" t="s">
        <v>13</v>
      </c>
      <c r="E2887" s="4" t="s">
        <v>30</v>
      </c>
      <c r="F2887" s="4" t="s">
        <v>10</v>
      </c>
    </row>
    <row r="2888" spans="1:9">
      <c r="A2888" t="n">
        <v>26094</v>
      </c>
      <c r="B2888" s="37" t="n">
        <v>45</v>
      </c>
      <c r="C2888" s="7" t="n">
        <v>5</v>
      </c>
      <c r="D2888" s="7" t="n">
        <v>3</v>
      </c>
      <c r="E2888" s="7" t="n">
        <v>5</v>
      </c>
      <c r="F2888" s="7" t="n">
        <v>0</v>
      </c>
    </row>
    <row r="2889" spans="1:9">
      <c r="A2889" t="s">
        <v>4</v>
      </c>
      <c r="B2889" s="4" t="s">
        <v>5</v>
      </c>
      <c r="C2889" s="4" t="s">
        <v>13</v>
      </c>
      <c r="D2889" s="4" t="s">
        <v>13</v>
      </c>
      <c r="E2889" s="4" t="s">
        <v>30</v>
      </c>
      <c r="F2889" s="4" t="s">
        <v>10</v>
      </c>
    </row>
    <row r="2890" spans="1:9">
      <c r="A2890" t="n">
        <v>26103</v>
      </c>
      <c r="B2890" s="37" t="n">
        <v>45</v>
      </c>
      <c r="C2890" s="7" t="n">
        <v>11</v>
      </c>
      <c r="D2890" s="7" t="n">
        <v>3</v>
      </c>
      <c r="E2890" s="7" t="n">
        <v>21.3999996185303</v>
      </c>
      <c r="F2890" s="7" t="n">
        <v>0</v>
      </c>
    </row>
    <row r="2891" spans="1:9">
      <c r="A2891" t="s">
        <v>4</v>
      </c>
      <c r="B2891" s="4" t="s">
        <v>5</v>
      </c>
      <c r="C2891" s="4" t="s">
        <v>13</v>
      </c>
    </row>
    <row r="2892" spans="1:9">
      <c r="A2892" t="n">
        <v>26112</v>
      </c>
      <c r="B2892" s="56" t="n">
        <v>116</v>
      </c>
      <c r="C2892" s="7" t="n">
        <v>0</v>
      </c>
    </row>
    <row r="2893" spans="1:9">
      <c r="A2893" t="s">
        <v>4</v>
      </c>
      <c r="B2893" s="4" t="s">
        <v>5</v>
      </c>
      <c r="C2893" s="4" t="s">
        <v>13</v>
      </c>
      <c r="D2893" s="4" t="s">
        <v>10</v>
      </c>
    </row>
    <row r="2894" spans="1:9">
      <c r="A2894" t="n">
        <v>26114</v>
      </c>
      <c r="B2894" s="56" t="n">
        <v>116</v>
      </c>
      <c r="C2894" s="7" t="n">
        <v>2</v>
      </c>
      <c r="D2894" s="7" t="n">
        <v>1</v>
      </c>
    </row>
    <row r="2895" spans="1:9">
      <c r="A2895" t="s">
        <v>4</v>
      </c>
      <c r="B2895" s="4" t="s">
        <v>5</v>
      </c>
      <c r="C2895" s="4" t="s">
        <v>13</v>
      </c>
      <c r="D2895" s="4" t="s">
        <v>9</v>
      </c>
    </row>
    <row r="2896" spans="1:9">
      <c r="A2896" t="n">
        <v>26118</v>
      </c>
      <c r="B2896" s="56" t="n">
        <v>116</v>
      </c>
      <c r="C2896" s="7" t="n">
        <v>5</v>
      </c>
      <c r="D2896" s="7" t="n">
        <v>1095761920</v>
      </c>
    </row>
    <row r="2897" spans="1:9">
      <c r="A2897" t="s">
        <v>4</v>
      </c>
      <c r="B2897" s="4" t="s">
        <v>5</v>
      </c>
      <c r="C2897" s="4" t="s">
        <v>13</v>
      </c>
      <c r="D2897" s="4" t="s">
        <v>10</v>
      </c>
    </row>
    <row r="2898" spans="1:9">
      <c r="A2898" t="n">
        <v>26124</v>
      </c>
      <c r="B2898" s="56" t="n">
        <v>116</v>
      </c>
      <c r="C2898" s="7" t="n">
        <v>6</v>
      </c>
      <c r="D2898" s="7" t="n">
        <v>1</v>
      </c>
    </row>
    <row r="2899" spans="1:9">
      <c r="A2899" t="s">
        <v>4</v>
      </c>
      <c r="B2899" s="4" t="s">
        <v>5</v>
      </c>
      <c r="C2899" s="4" t="s">
        <v>13</v>
      </c>
      <c r="D2899" s="4" t="s">
        <v>10</v>
      </c>
    </row>
    <row r="2900" spans="1:9">
      <c r="A2900" t="n">
        <v>26128</v>
      </c>
      <c r="B2900" s="35" t="n">
        <v>58</v>
      </c>
      <c r="C2900" s="7" t="n">
        <v>255</v>
      </c>
      <c r="D2900" s="7" t="n">
        <v>0</v>
      </c>
    </row>
    <row r="2901" spans="1:9">
      <c r="A2901" t="s">
        <v>4</v>
      </c>
      <c r="B2901" s="4" t="s">
        <v>5</v>
      </c>
      <c r="C2901" s="4" t="s">
        <v>13</v>
      </c>
      <c r="D2901" s="4" t="s">
        <v>10</v>
      </c>
      <c r="E2901" s="4" t="s">
        <v>6</v>
      </c>
    </row>
    <row r="2902" spans="1:9">
      <c r="A2902" t="n">
        <v>26132</v>
      </c>
      <c r="B2902" s="33" t="n">
        <v>51</v>
      </c>
      <c r="C2902" s="7" t="n">
        <v>4</v>
      </c>
      <c r="D2902" s="7" t="n">
        <v>1</v>
      </c>
      <c r="E2902" s="7" t="s">
        <v>254</v>
      </c>
    </row>
    <row r="2903" spans="1:9">
      <c r="A2903" t="s">
        <v>4</v>
      </c>
      <c r="B2903" s="4" t="s">
        <v>5</v>
      </c>
      <c r="C2903" s="4" t="s">
        <v>10</v>
      </c>
    </row>
    <row r="2904" spans="1:9">
      <c r="A2904" t="n">
        <v>26145</v>
      </c>
      <c r="B2904" s="25" t="n">
        <v>16</v>
      </c>
      <c r="C2904" s="7" t="n">
        <v>0</v>
      </c>
    </row>
    <row r="2905" spans="1:9">
      <c r="A2905" t="s">
        <v>4</v>
      </c>
      <c r="B2905" s="4" t="s">
        <v>5</v>
      </c>
      <c r="C2905" s="4" t="s">
        <v>10</v>
      </c>
      <c r="D2905" s="4" t="s">
        <v>65</v>
      </c>
      <c r="E2905" s="4" t="s">
        <v>13</v>
      </c>
      <c r="F2905" s="4" t="s">
        <v>13</v>
      </c>
    </row>
    <row r="2906" spans="1:9">
      <c r="A2906" t="n">
        <v>26148</v>
      </c>
      <c r="B2906" s="34" t="n">
        <v>26</v>
      </c>
      <c r="C2906" s="7" t="n">
        <v>1</v>
      </c>
      <c r="D2906" s="7" t="s">
        <v>255</v>
      </c>
      <c r="E2906" s="7" t="n">
        <v>2</v>
      </c>
      <c r="F2906" s="7" t="n">
        <v>0</v>
      </c>
    </row>
    <row r="2907" spans="1:9">
      <c r="A2907" t="s">
        <v>4</v>
      </c>
      <c r="B2907" s="4" t="s">
        <v>5</v>
      </c>
    </row>
    <row r="2908" spans="1:9">
      <c r="A2908" t="n">
        <v>26171</v>
      </c>
      <c r="B2908" s="29" t="n">
        <v>28</v>
      </c>
    </row>
    <row r="2909" spans="1:9">
      <c r="A2909" t="s">
        <v>4</v>
      </c>
      <c r="B2909" s="4" t="s">
        <v>5</v>
      </c>
      <c r="C2909" s="4" t="s">
        <v>13</v>
      </c>
      <c r="D2909" s="4" t="s">
        <v>10</v>
      </c>
      <c r="E2909" s="4" t="s">
        <v>6</v>
      </c>
    </row>
    <row r="2910" spans="1:9">
      <c r="A2910" t="n">
        <v>26172</v>
      </c>
      <c r="B2910" s="33" t="n">
        <v>51</v>
      </c>
      <c r="C2910" s="7" t="n">
        <v>4</v>
      </c>
      <c r="D2910" s="7" t="n">
        <v>9</v>
      </c>
      <c r="E2910" s="7" t="s">
        <v>102</v>
      </c>
    </row>
    <row r="2911" spans="1:9">
      <c r="A2911" t="s">
        <v>4</v>
      </c>
      <c r="B2911" s="4" t="s">
        <v>5</v>
      </c>
      <c r="C2911" s="4" t="s">
        <v>10</v>
      </c>
    </row>
    <row r="2912" spans="1:9">
      <c r="A2912" t="n">
        <v>26186</v>
      </c>
      <c r="B2912" s="25" t="n">
        <v>16</v>
      </c>
      <c r="C2912" s="7" t="n">
        <v>0</v>
      </c>
    </row>
    <row r="2913" spans="1:6">
      <c r="A2913" t="s">
        <v>4</v>
      </c>
      <c r="B2913" s="4" t="s">
        <v>5</v>
      </c>
      <c r="C2913" s="4" t="s">
        <v>10</v>
      </c>
      <c r="D2913" s="4" t="s">
        <v>65</v>
      </c>
      <c r="E2913" s="4" t="s">
        <v>13</v>
      </c>
      <c r="F2913" s="4" t="s">
        <v>13</v>
      </c>
    </row>
    <row r="2914" spans="1:6">
      <c r="A2914" t="n">
        <v>26189</v>
      </c>
      <c r="B2914" s="34" t="n">
        <v>26</v>
      </c>
      <c r="C2914" s="7" t="n">
        <v>9</v>
      </c>
      <c r="D2914" s="7" t="s">
        <v>256</v>
      </c>
      <c r="E2914" s="7" t="n">
        <v>2</v>
      </c>
      <c r="F2914" s="7" t="n">
        <v>0</v>
      </c>
    </row>
    <row r="2915" spans="1:6">
      <c r="A2915" t="s">
        <v>4</v>
      </c>
      <c r="B2915" s="4" t="s">
        <v>5</v>
      </c>
    </row>
    <row r="2916" spans="1:6">
      <c r="A2916" t="n">
        <v>26282</v>
      </c>
      <c r="B2916" s="29" t="n">
        <v>28</v>
      </c>
    </row>
    <row r="2917" spans="1:6">
      <c r="A2917" t="s">
        <v>4</v>
      </c>
      <c r="B2917" s="4" t="s">
        <v>5</v>
      </c>
      <c r="C2917" s="4" t="s">
        <v>13</v>
      </c>
      <c r="D2917" s="4" t="s">
        <v>10</v>
      </c>
      <c r="E2917" s="4" t="s">
        <v>6</v>
      </c>
    </row>
    <row r="2918" spans="1:6">
      <c r="A2918" t="n">
        <v>26283</v>
      </c>
      <c r="B2918" s="33" t="n">
        <v>51</v>
      </c>
      <c r="C2918" s="7" t="n">
        <v>4</v>
      </c>
      <c r="D2918" s="7" t="n">
        <v>0</v>
      </c>
      <c r="E2918" s="7" t="s">
        <v>121</v>
      </c>
    </row>
    <row r="2919" spans="1:6">
      <c r="A2919" t="s">
        <v>4</v>
      </c>
      <c r="B2919" s="4" t="s">
        <v>5</v>
      </c>
      <c r="C2919" s="4" t="s">
        <v>10</v>
      </c>
    </row>
    <row r="2920" spans="1:6">
      <c r="A2920" t="n">
        <v>26296</v>
      </c>
      <c r="B2920" s="25" t="n">
        <v>16</v>
      </c>
      <c r="C2920" s="7" t="n">
        <v>0</v>
      </c>
    </row>
    <row r="2921" spans="1:6">
      <c r="A2921" t="s">
        <v>4</v>
      </c>
      <c r="B2921" s="4" t="s">
        <v>5</v>
      </c>
      <c r="C2921" s="4" t="s">
        <v>10</v>
      </c>
      <c r="D2921" s="4" t="s">
        <v>65</v>
      </c>
      <c r="E2921" s="4" t="s">
        <v>13</v>
      </c>
      <c r="F2921" s="4" t="s">
        <v>13</v>
      </c>
    </row>
    <row r="2922" spans="1:6">
      <c r="A2922" t="n">
        <v>26299</v>
      </c>
      <c r="B2922" s="34" t="n">
        <v>26</v>
      </c>
      <c r="C2922" s="7" t="n">
        <v>0</v>
      </c>
      <c r="D2922" s="7" t="s">
        <v>257</v>
      </c>
      <c r="E2922" s="7" t="n">
        <v>2</v>
      </c>
      <c r="F2922" s="7" t="n">
        <v>0</v>
      </c>
    </row>
    <row r="2923" spans="1:6">
      <c r="A2923" t="s">
        <v>4</v>
      </c>
      <c r="B2923" s="4" t="s">
        <v>5</v>
      </c>
    </row>
    <row r="2924" spans="1:6">
      <c r="A2924" t="n">
        <v>26334</v>
      </c>
      <c r="B2924" s="29" t="n">
        <v>28</v>
      </c>
    </row>
    <row r="2925" spans="1:6">
      <c r="A2925" t="s">
        <v>4</v>
      </c>
      <c r="B2925" s="4" t="s">
        <v>5</v>
      </c>
      <c r="C2925" s="4" t="s">
        <v>13</v>
      </c>
      <c r="D2925" s="4" t="s">
        <v>10</v>
      </c>
      <c r="E2925" s="4" t="s">
        <v>6</v>
      </c>
    </row>
    <row r="2926" spans="1:6">
      <c r="A2926" t="n">
        <v>26335</v>
      </c>
      <c r="B2926" s="33" t="n">
        <v>51</v>
      </c>
      <c r="C2926" s="7" t="n">
        <v>4</v>
      </c>
      <c r="D2926" s="7" t="n">
        <v>8</v>
      </c>
      <c r="E2926" s="7" t="s">
        <v>121</v>
      </c>
    </row>
    <row r="2927" spans="1:6">
      <c r="A2927" t="s">
        <v>4</v>
      </c>
      <c r="B2927" s="4" t="s">
        <v>5</v>
      </c>
      <c r="C2927" s="4" t="s">
        <v>10</v>
      </c>
    </row>
    <row r="2928" spans="1:6">
      <c r="A2928" t="n">
        <v>26348</v>
      </c>
      <c r="B2928" s="25" t="n">
        <v>16</v>
      </c>
      <c r="C2928" s="7" t="n">
        <v>0</v>
      </c>
    </row>
    <row r="2929" spans="1:6">
      <c r="A2929" t="s">
        <v>4</v>
      </c>
      <c r="B2929" s="4" t="s">
        <v>5</v>
      </c>
      <c r="C2929" s="4" t="s">
        <v>10</v>
      </c>
      <c r="D2929" s="4" t="s">
        <v>65</v>
      </c>
      <c r="E2929" s="4" t="s">
        <v>13</v>
      </c>
      <c r="F2929" s="4" t="s">
        <v>13</v>
      </c>
    </row>
    <row r="2930" spans="1:6">
      <c r="A2930" t="n">
        <v>26351</v>
      </c>
      <c r="B2930" s="34" t="n">
        <v>26</v>
      </c>
      <c r="C2930" s="7" t="n">
        <v>8</v>
      </c>
      <c r="D2930" s="7" t="s">
        <v>258</v>
      </c>
      <c r="E2930" s="7" t="n">
        <v>2</v>
      </c>
      <c r="F2930" s="7" t="n">
        <v>0</v>
      </c>
    </row>
    <row r="2931" spans="1:6">
      <c r="A2931" t="s">
        <v>4</v>
      </c>
      <c r="B2931" s="4" t="s">
        <v>5</v>
      </c>
    </row>
    <row r="2932" spans="1:6">
      <c r="A2932" t="n">
        <v>26422</v>
      </c>
      <c r="B2932" s="29" t="n">
        <v>28</v>
      </c>
    </row>
    <row r="2933" spans="1:6">
      <c r="A2933" t="s">
        <v>4</v>
      </c>
      <c r="B2933" s="4" t="s">
        <v>5</v>
      </c>
      <c r="C2933" s="4" t="s">
        <v>10</v>
      </c>
      <c r="D2933" s="4" t="s">
        <v>13</v>
      </c>
    </row>
    <row r="2934" spans="1:6">
      <c r="A2934" t="n">
        <v>26423</v>
      </c>
      <c r="B2934" s="36" t="n">
        <v>89</v>
      </c>
      <c r="C2934" s="7" t="n">
        <v>65533</v>
      </c>
      <c r="D2934" s="7" t="n">
        <v>1</v>
      </c>
    </row>
    <row r="2935" spans="1:6">
      <c r="A2935" t="s">
        <v>4</v>
      </c>
      <c r="B2935" s="4" t="s">
        <v>5</v>
      </c>
      <c r="C2935" s="4" t="s">
        <v>13</v>
      </c>
      <c r="D2935" s="4" t="s">
        <v>10</v>
      </c>
      <c r="E2935" s="4" t="s">
        <v>30</v>
      </c>
    </row>
    <row r="2936" spans="1:6">
      <c r="A2936" t="n">
        <v>26427</v>
      </c>
      <c r="B2936" s="35" t="n">
        <v>58</v>
      </c>
      <c r="C2936" s="7" t="n">
        <v>101</v>
      </c>
      <c r="D2936" s="7" t="n">
        <v>300</v>
      </c>
      <c r="E2936" s="7" t="n">
        <v>1</v>
      </c>
    </row>
    <row r="2937" spans="1:6">
      <c r="A2937" t="s">
        <v>4</v>
      </c>
      <c r="B2937" s="4" t="s">
        <v>5</v>
      </c>
      <c r="C2937" s="4" t="s">
        <v>13</v>
      </c>
      <c r="D2937" s="4" t="s">
        <v>10</v>
      </c>
    </row>
    <row r="2938" spans="1:6">
      <c r="A2938" t="n">
        <v>26435</v>
      </c>
      <c r="B2938" s="35" t="n">
        <v>58</v>
      </c>
      <c r="C2938" s="7" t="n">
        <v>254</v>
      </c>
      <c r="D2938" s="7" t="n">
        <v>0</v>
      </c>
    </row>
    <row r="2939" spans="1:6">
      <c r="A2939" t="s">
        <v>4</v>
      </c>
      <c r="B2939" s="4" t="s">
        <v>5</v>
      </c>
      <c r="C2939" s="4" t="s">
        <v>13</v>
      </c>
      <c r="D2939" s="4" t="s">
        <v>13</v>
      </c>
      <c r="E2939" s="4" t="s">
        <v>30</v>
      </c>
      <c r="F2939" s="4" t="s">
        <v>30</v>
      </c>
      <c r="G2939" s="4" t="s">
        <v>30</v>
      </c>
      <c r="H2939" s="4" t="s">
        <v>10</v>
      </c>
    </row>
    <row r="2940" spans="1:6">
      <c r="A2940" t="n">
        <v>26439</v>
      </c>
      <c r="B2940" s="37" t="n">
        <v>45</v>
      </c>
      <c r="C2940" s="7" t="n">
        <v>2</v>
      </c>
      <c r="D2940" s="7" t="n">
        <v>3</v>
      </c>
      <c r="E2940" s="7" t="n">
        <v>12.0699996948242</v>
      </c>
      <c r="F2940" s="7" t="n">
        <v>17.5200004577637</v>
      </c>
      <c r="G2940" s="7" t="n">
        <v>-0.920000016689301</v>
      </c>
      <c r="H2940" s="7" t="n">
        <v>0</v>
      </c>
    </row>
    <row r="2941" spans="1:6">
      <c r="A2941" t="s">
        <v>4</v>
      </c>
      <c r="B2941" s="4" t="s">
        <v>5</v>
      </c>
      <c r="C2941" s="4" t="s">
        <v>13</v>
      </c>
      <c r="D2941" s="4" t="s">
        <v>13</v>
      </c>
      <c r="E2941" s="4" t="s">
        <v>30</v>
      </c>
      <c r="F2941" s="4" t="s">
        <v>30</v>
      </c>
      <c r="G2941" s="4" t="s">
        <v>30</v>
      </c>
      <c r="H2941" s="4" t="s">
        <v>10</v>
      </c>
      <c r="I2941" s="4" t="s">
        <v>13</v>
      </c>
    </row>
    <row r="2942" spans="1:6">
      <c r="A2942" t="n">
        <v>26456</v>
      </c>
      <c r="B2942" s="37" t="n">
        <v>45</v>
      </c>
      <c r="C2942" s="7" t="n">
        <v>4</v>
      </c>
      <c r="D2942" s="7" t="n">
        <v>3</v>
      </c>
      <c r="E2942" s="7" t="n">
        <v>7.21999979019165</v>
      </c>
      <c r="F2942" s="7" t="n">
        <v>182.300003051758</v>
      </c>
      <c r="G2942" s="7" t="n">
        <v>2</v>
      </c>
      <c r="H2942" s="7" t="n">
        <v>0</v>
      </c>
      <c r="I2942" s="7" t="n">
        <v>0</v>
      </c>
    </row>
    <row r="2943" spans="1:6">
      <c r="A2943" t="s">
        <v>4</v>
      </c>
      <c r="B2943" s="4" t="s">
        <v>5</v>
      </c>
      <c r="C2943" s="4" t="s">
        <v>13</v>
      </c>
      <c r="D2943" s="4" t="s">
        <v>13</v>
      </c>
      <c r="E2943" s="4" t="s">
        <v>30</v>
      </c>
      <c r="F2943" s="4" t="s">
        <v>10</v>
      </c>
    </row>
    <row r="2944" spans="1:6">
      <c r="A2944" t="n">
        <v>26474</v>
      </c>
      <c r="B2944" s="37" t="n">
        <v>45</v>
      </c>
      <c r="C2944" s="7" t="n">
        <v>5</v>
      </c>
      <c r="D2944" s="7" t="n">
        <v>3</v>
      </c>
      <c r="E2944" s="7" t="n">
        <v>5.80000019073486</v>
      </c>
      <c r="F2944" s="7" t="n">
        <v>0</v>
      </c>
    </row>
    <row r="2945" spans="1:9">
      <c r="A2945" t="s">
        <v>4</v>
      </c>
      <c r="B2945" s="4" t="s">
        <v>5</v>
      </c>
      <c r="C2945" s="4" t="s">
        <v>13</v>
      </c>
      <c r="D2945" s="4" t="s">
        <v>13</v>
      </c>
      <c r="E2945" s="4" t="s">
        <v>30</v>
      </c>
      <c r="F2945" s="4" t="s">
        <v>10</v>
      </c>
    </row>
    <row r="2946" spans="1:9">
      <c r="A2946" t="n">
        <v>26483</v>
      </c>
      <c r="B2946" s="37" t="n">
        <v>45</v>
      </c>
      <c r="C2946" s="7" t="n">
        <v>11</v>
      </c>
      <c r="D2946" s="7" t="n">
        <v>3</v>
      </c>
      <c r="E2946" s="7" t="n">
        <v>21.3999996185303</v>
      </c>
      <c r="F2946" s="7" t="n">
        <v>0</v>
      </c>
    </row>
    <row r="2947" spans="1:9">
      <c r="A2947" t="s">
        <v>4</v>
      </c>
      <c r="B2947" s="4" t="s">
        <v>5</v>
      </c>
      <c r="C2947" s="4" t="s">
        <v>13</v>
      </c>
    </row>
    <row r="2948" spans="1:9">
      <c r="A2948" t="n">
        <v>26492</v>
      </c>
      <c r="B2948" s="56" t="n">
        <v>116</v>
      </c>
      <c r="C2948" s="7" t="n">
        <v>0</v>
      </c>
    </row>
    <row r="2949" spans="1:9">
      <c r="A2949" t="s">
        <v>4</v>
      </c>
      <c r="B2949" s="4" t="s">
        <v>5</v>
      </c>
      <c r="C2949" s="4" t="s">
        <v>13</v>
      </c>
      <c r="D2949" s="4" t="s">
        <v>10</v>
      </c>
    </row>
    <row r="2950" spans="1:9">
      <c r="A2950" t="n">
        <v>26494</v>
      </c>
      <c r="B2950" s="56" t="n">
        <v>116</v>
      </c>
      <c r="C2950" s="7" t="n">
        <v>2</v>
      </c>
      <c r="D2950" s="7" t="n">
        <v>1</v>
      </c>
    </row>
    <row r="2951" spans="1:9">
      <c r="A2951" t="s">
        <v>4</v>
      </c>
      <c r="B2951" s="4" t="s">
        <v>5</v>
      </c>
      <c r="C2951" s="4" t="s">
        <v>13</v>
      </c>
      <c r="D2951" s="4" t="s">
        <v>9</v>
      </c>
    </row>
    <row r="2952" spans="1:9">
      <c r="A2952" t="n">
        <v>26498</v>
      </c>
      <c r="B2952" s="56" t="n">
        <v>116</v>
      </c>
      <c r="C2952" s="7" t="n">
        <v>5</v>
      </c>
      <c r="D2952" s="7" t="n">
        <v>1106247680</v>
      </c>
    </row>
    <row r="2953" spans="1:9">
      <c r="A2953" t="s">
        <v>4</v>
      </c>
      <c r="B2953" s="4" t="s">
        <v>5</v>
      </c>
      <c r="C2953" s="4" t="s">
        <v>13</v>
      </c>
      <c r="D2953" s="4" t="s">
        <v>10</v>
      </c>
    </row>
    <row r="2954" spans="1:9">
      <c r="A2954" t="n">
        <v>26504</v>
      </c>
      <c r="B2954" s="56" t="n">
        <v>116</v>
      </c>
      <c r="C2954" s="7" t="n">
        <v>6</v>
      </c>
      <c r="D2954" s="7" t="n">
        <v>1</v>
      </c>
    </row>
    <row r="2955" spans="1:9">
      <c r="A2955" t="s">
        <v>4</v>
      </c>
      <c r="B2955" s="4" t="s">
        <v>5</v>
      </c>
      <c r="C2955" s="4" t="s">
        <v>13</v>
      </c>
      <c r="D2955" s="4" t="s">
        <v>10</v>
      </c>
    </row>
    <row r="2956" spans="1:9">
      <c r="A2956" t="n">
        <v>26508</v>
      </c>
      <c r="B2956" s="35" t="n">
        <v>58</v>
      </c>
      <c r="C2956" s="7" t="n">
        <v>255</v>
      </c>
      <c r="D2956" s="7" t="n">
        <v>0</v>
      </c>
    </row>
    <row r="2957" spans="1:9">
      <c r="A2957" t="s">
        <v>4</v>
      </c>
      <c r="B2957" s="4" t="s">
        <v>5</v>
      </c>
      <c r="C2957" s="4" t="s">
        <v>13</v>
      </c>
      <c r="D2957" s="4" t="s">
        <v>10</v>
      </c>
      <c r="E2957" s="4" t="s">
        <v>6</v>
      </c>
    </row>
    <row r="2958" spans="1:9">
      <c r="A2958" t="n">
        <v>26512</v>
      </c>
      <c r="B2958" s="33" t="n">
        <v>51</v>
      </c>
      <c r="C2958" s="7" t="n">
        <v>4</v>
      </c>
      <c r="D2958" s="7" t="n">
        <v>7508</v>
      </c>
      <c r="E2958" s="7" t="s">
        <v>214</v>
      </c>
    </row>
    <row r="2959" spans="1:9">
      <c r="A2959" t="s">
        <v>4</v>
      </c>
      <c r="B2959" s="4" t="s">
        <v>5</v>
      </c>
      <c r="C2959" s="4" t="s">
        <v>10</v>
      </c>
    </row>
    <row r="2960" spans="1:9">
      <c r="A2960" t="n">
        <v>26525</v>
      </c>
      <c r="B2960" s="25" t="n">
        <v>16</v>
      </c>
      <c r="C2960" s="7" t="n">
        <v>0</v>
      </c>
    </row>
    <row r="2961" spans="1:6">
      <c r="A2961" t="s">
        <v>4</v>
      </c>
      <c r="B2961" s="4" t="s">
        <v>5</v>
      </c>
      <c r="C2961" s="4" t="s">
        <v>10</v>
      </c>
      <c r="D2961" s="4" t="s">
        <v>65</v>
      </c>
      <c r="E2961" s="4" t="s">
        <v>13</v>
      </c>
      <c r="F2961" s="4" t="s">
        <v>13</v>
      </c>
    </row>
    <row r="2962" spans="1:6">
      <c r="A2962" t="n">
        <v>26528</v>
      </c>
      <c r="B2962" s="34" t="n">
        <v>26</v>
      </c>
      <c r="C2962" s="7" t="n">
        <v>7508</v>
      </c>
      <c r="D2962" s="7" t="s">
        <v>259</v>
      </c>
      <c r="E2962" s="7" t="n">
        <v>2</v>
      </c>
      <c r="F2962" s="7" t="n">
        <v>0</v>
      </c>
    </row>
    <row r="2963" spans="1:6">
      <c r="A2963" t="s">
        <v>4</v>
      </c>
      <c r="B2963" s="4" t="s">
        <v>5</v>
      </c>
    </row>
    <row r="2964" spans="1:6">
      <c r="A2964" t="n">
        <v>26550</v>
      </c>
      <c r="B2964" s="29" t="n">
        <v>28</v>
      </c>
    </row>
    <row r="2965" spans="1:6">
      <c r="A2965" t="s">
        <v>4</v>
      </c>
      <c r="B2965" s="4" t="s">
        <v>5</v>
      </c>
      <c r="C2965" s="4" t="s">
        <v>13</v>
      </c>
      <c r="D2965" s="4" t="s">
        <v>10</v>
      </c>
      <c r="E2965" s="4" t="s">
        <v>6</v>
      </c>
    </row>
    <row r="2966" spans="1:6">
      <c r="A2966" t="n">
        <v>26551</v>
      </c>
      <c r="B2966" s="33" t="n">
        <v>51</v>
      </c>
      <c r="C2966" s="7" t="n">
        <v>4</v>
      </c>
      <c r="D2966" s="7" t="n">
        <v>7502</v>
      </c>
      <c r="E2966" s="7" t="s">
        <v>214</v>
      </c>
    </row>
    <row r="2967" spans="1:6">
      <c r="A2967" t="s">
        <v>4</v>
      </c>
      <c r="B2967" s="4" t="s">
        <v>5</v>
      </c>
      <c r="C2967" s="4" t="s">
        <v>10</v>
      </c>
    </row>
    <row r="2968" spans="1:6">
      <c r="A2968" t="n">
        <v>26564</v>
      </c>
      <c r="B2968" s="25" t="n">
        <v>16</v>
      </c>
      <c r="C2968" s="7" t="n">
        <v>0</v>
      </c>
    </row>
    <row r="2969" spans="1:6">
      <c r="A2969" t="s">
        <v>4</v>
      </c>
      <c r="B2969" s="4" t="s">
        <v>5</v>
      </c>
      <c r="C2969" s="4" t="s">
        <v>10</v>
      </c>
      <c r="D2969" s="4" t="s">
        <v>65</v>
      </c>
      <c r="E2969" s="4" t="s">
        <v>13</v>
      </c>
      <c r="F2969" s="4" t="s">
        <v>13</v>
      </c>
    </row>
    <row r="2970" spans="1:6">
      <c r="A2970" t="n">
        <v>26567</v>
      </c>
      <c r="B2970" s="34" t="n">
        <v>26</v>
      </c>
      <c r="C2970" s="7" t="n">
        <v>7502</v>
      </c>
      <c r="D2970" s="7" t="s">
        <v>260</v>
      </c>
      <c r="E2970" s="7" t="n">
        <v>2</v>
      </c>
      <c r="F2970" s="7" t="n">
        <v>0</v>
      </c>
    </row>
    <row r="2971" spans="1:6">
      <c r="A2971" t="s">
        <v>4</v>
      </c>
      <c r="B2971" s="4" t="s">
        <v>5</v>
      </c>
    </row>
    <row r="2972" spans="1:6">
      <c r="A2972" t="n">
        <v>26596</v>
      </c>
      <c r="B2972" s="29" t="n">
        <v>28</v>
      </c>
    </row>
    <row r="2973" spans="1:6">
      <c r="A2973" t="s">
        <v>4</v>
      </c>
      <c r="B2973" s="4" t="s">
        <v>5</v>
      </c>
      <c r="C2973" s="4" t="s">
        <v>10</v>
      </c>
      <c r="D2973" s="4" t="s">
        <v>13</v>
      </c>
    </row>
    <row r="2974" spans="1:6">
      <c r="A2974" t="n">
        <v>26597</v>
      </c>
      <c r="B2974" s="36" t="n">
        <v>89</v>
      </c>
      <c r="C2974" s="7" t="n">
        <v>65533</v>
      </c>
      <c r="D2974" s="7" t="n">
        <v>1</v>
      </c>
    </row>
    <row r="2975" spans="1:6">
      <c r="A2975" t="s">
        <v>4</v>
      </c>
      <c r="B2975" s="4" t="s">
        <v>5</v>
      </c>
      <c r="C2975" s="4" t="s">
        <v>10</v>
      </c>
    </row>
    <row r="2976" spans="1:6">
      <c r="A2976" t="n">
        <v>26601</v>
      </c>
      <c r="B2976" s="10" t="n">
        <v>12</v>
      </c>
      <c r="C2976" s="7" t="n">
        <v>6466</v>
      </c>
    </row>
    <row r="2977" spans="1:6">
      <c r="A2977" t="s">
        <v>4</v>
      </c>
      <c r="B2977" s="4" t="s">
        <v>5</v>
      </c>
      <c r="C2977" s="4" t="s">
        <v>13</v>
      </c>
      <c r="D2977" s="4" t="s">
        <v>9</v>
      </c>
      <c r="E2977" s="4" t="s">
        <v>13</v>
      </c>
      <c r="F2977" s="4" t="s">
        <v>13</v>
      </c>
      <c r="G2977" s="4" t="s">
        <v>9</v>
      </c>
      <c r="H2977" s="4" t="s">
        <v>13</v>
      </c>
      <c r="I2977" s="4" t="s">
        <v>9</v>
      </c>
      <c r="J2977" s="4" t="s">
        <v>13</v>
      </c>
    </row>
    <row r="2978" spans="1:6">
      <c r="A2978" t="n">
        <v>26604</v>
      </c>
      <c r="B2978" s="59" t="n">
        <v>33</v>
      </c>
      <c r="C2978" s="7" t="n">
        <v>0</v>
      </c>
      <c r="D2978" s="7" t="n">
        <v>2</v>
      </c>
      <c r="E2978" s="7" t="n">
        <v>0</v>
      </c>
      <c r="F2978" s="7" t="n">
        <v>0</v>
      </c>
      <c r="G2978" s="7" t="n">
        <v>-1</v>
      </c>
      <c r="H2978" s="7" t="n">
        <v>0</v>
      </c>
      <c r="I2978" s="7" t="n">
        <v>-1</v>
      </c>
      <c r="J2978" s="7" t="n">
        <v>0</v>
      </c>
    </row>
    <row r="2979" spans="1:6">
      <c r="A2979" t="s">
        <v>4</v>
      </c>
      <c r="B2979" s="4" t="s">
        <v>5</v>
      </c>
    </row>
    <row r="2980" spans="1:6">
      <c r="A2980" t="n">
        <v>26622</v>
      </c>
      <c r="B2980" s="5" t="n">
        <v>1</v>
      </c>
    </row>
    <row r="2981" spans="1:6" s="3" customFormat="1" customHeight="0">
      <c r="A2981" s="3" t="s">
        <v>2</v>
      </c>
      <c r="B2981" s="3" t="s">
        <v>261</v>
      </c>
    </row>
    <row r="2982" spans="1:6">
      <c r="A2982" t="s">
        <v>4</v>
      </c>
      <c r="B2982" s="4" t="s">
        <v>5</v>
      </c>
      <c r="C2982" s="4" t="s">
        <v>10</v>
      </c>
      <c r="D2982" s="4" t="s">
        <v>13</v>
      </c>
      <c r="E2982" s="4" t="s">
        <v>6</v>
      </c>
      <c r="F2982" s="4" t="s">
        <v>30</v>
      </c>
      <c r="G2982" s="4" t="s">
        <v>30</v>
      </c>
      <c r="H2982" s="4" t="s">
        <v>30</v>
      </c>
    </row>
    <row r="2983" spans="1:6">
      <c r="A2983" t="n">
        <v>26624</v>
      </c>
      <c r="B2983" s="51" t="n">
        <v>48</v>
      </c>
      <c r="C2983" s="7" t="n">
        <v>65534</v>
      </c>
      <c r="D2983" s="7" t="n">
        <v>0</v>
      </c>
      <c r="E2983" s="7" t="s">
        <v>184</v>
      </c>
      <c r="F2983" s="7" t="n">
        <v>-1</v>
      </c>
      <c r="G2983" s="7" t="n">
        <v>1</v>
      </c>
      <c r="H2983" s="7" t="n">
        <v>1.40129846432482e-45</v>
      </c>
    </row>
    <row r="2984" spans="1:6">
      <c r="A2984" t="s">
        <v>4</v>
      </c>
      <c r="B2984" s="4" t="s">
        <v>5</v>
      </c>
      <c r="C2984" s="4" t="s">
        <v>10</v>
      </c>
      <c r="D2984" s="4" t="s">
        <v>10</v>
      </c>
      <c r="E2984" s="4" t="s">
        <v>30</v>
      </c>
      <c r="F2984" s="4" t="s">
        <v>30</v>
      </c>
      <c r="G2984" s="4" t="s">
        <v>30</v>
      </c>
      <c r="H2984" s="4" t="s">
        <v>30</v>
      </c>
      <c r="I2984" s="4" t="s">
        <v>13</v>
      </c>
      <c r="J2984" s="4" t="s">
        <v>10</v>
      </c>
    </row>
    <row r="2985" spans="1:6">
      <c r="A2985" t="n">
        <v>26653</v>
      </c>
      <c r="B2985" s="60" t="n">
        <v>55</v>
      </c>
      <c r="C2985" s="7" t="n">
        <v>65534</v>
      </c>
      <c r="D2985" s="7" t="n">
        <v>65533</v>
      </c>
      <c r="E2985" s="7" t="n">
        <v>12</v>
      </c>
      <c r="F2985" s="7" t="n">
        <v>16</v>
      </c>
      <c r="G2985" s="7" t="n">
        <v>0.769999980926514</v>
      </c>
      <c r="H2985" s="7" t="n">
        <v>3.29999995231628</v>
      </c>
      <c r="I2985" s="7" t="n">
        <v>0</v>
      </c>
      <c r="J2985" s="7" t="n">
        <v>0</v>
      </c>
    </row>
    <row r="2986" spans="1:6">
      <c r="A2986" t="s">
        <v>4</v>
      </c>
      <c r="B2986" s="4" t="s">
        <v>5</v>
      </c>
      <c r="C2986" s="4" t="s">
        <v>10</v>
      </c>
      <c r="D2986" s="4" t="s">
        <v>13</v>
      </c>
    </row>
    <row r="2987" spans="1:6">
      <c r="A2987" t="n">
        <v>26677</v>
      </c>
      <c r="B2987" s="48" t="n">
        <v>56</v>
      </c>
      <c r="C2987" s="7" t="n">
        <v>65534</v>
      </c>
      <c r="D2987" s="7" t="n">
        <v>0</v>
      </c>
    </row>
    <row r="2988" spans="1:6">
      <c r="A2988" t="s">
        <v>4</v>
      </c>
      <c r="B2988" s="4" t="s">
        <v>5</v>
      </c>
      <c r="C2988" s="4" t="s">
        <v>10</v>
      </c>
      <c r="D2988" s="4" t="s">
        <v>13</v>
      </c>
      <c r="E2988" s="4" t="s">
        <v>6</v>
      </c>
      <c r="F2988" s="4" t="s">
        <v>30</v>
      </c>
      <c r="G2988" s="4" t="s">
        <v>30</v>
      </c>
      <c r="H2988" s="4" t="s">
        <v>30</v>
      </c>
    </row>
    <row r="2989" spans="1:6">
      <c r="A2989" t="n">
        <v>26681</v>
      </c>
      <c r="B2989" s="51" t="n">
        <v>48</v>
      </c>
      <c r="C2989" s="7" t="n">
        <v>65534</v>
      </c>
      <c r="D2989" s="7" t="n">
        <v>0</v>
      </c>
      <c r="E2989" s="7" t="s">
        <v>180</v>
      </c>
      <c r="F2989" s="7" t="n">
        <v>-1</v>
      </c>
      <c r="G2989" s="7" t="n">
        <v>1</v>
      </c>
      <c r="H2989" s="7" t="n">
        <v>0</v>
      </c>
    </row>
    <row r="2990" spans="1:6">
      <c r="A2990" t="s">
        <v>4</v>
      </c>
      <c r="B2990" s="4" t="s">
        <v>5</v>
      </c>
      <c r="C2990" s="4" t="s">
        <v>10</v>
      </c>
      <c r="D2990" s="4" t="s">
        <v>10</v>
      </c>
      <c r="E2990" s="4" t="s">
        <v>10</v>
      </c>
    </row>
    <row r="2991" spans="1:6">
      <c r="A2991" t="n">
        <v>26710</v>
      </c>
      <c r="B2991" s="32" t="n">
        <v>61</v>
      </c>
      <c r="C2991" s="7" t="n">
        <v>65534</v>
      </c>
      <c r="D2991" s="7" t="n">
        <v>7502</v>
      </c>
      <c r="E2991" s="7" t="n">
        <v>1000</v>
      </c>
    </row>
    <row r="2992" spans="1:6">
      <c r="A2992" t="s">
        <v>4</v>
      </c>
      <c r="B2992" s="4" t="s">
        <v>5</v>
      </c>
    </row>
    <row r="2993" spans="1:10">
      <c r="A2993" t="n">
        <v>26717</v>
      </c>
      <c r="B2993" s="5" t="n">
        <v>1</v>
      </c>
    </row>
    <row r="2994" spans="1:10" s="3" customFormat="1" customHeight="0">
      <c r="A2994" s="3" t="s">
        <v>2</v>
      </c>
      <c r="B2994" s="3" t="s">
        <v>262</v>
      </c>
    </row>
    <row r="2995" spans="1:10">
      <c r="A2995" t="s">
        <v>4</v>
      </c>
      <c r="B2995" s="4" t="s">
        <v>5</v>
      </c>
      <c r="C2995" s="4" t="s">
        <v>10</v>
      </c>
      <c r="D2995" s="4" t="s">
        <v>13</v>
      </c>
      <c r="E2995" s="4" t="s">
        <v>6</v>
      </c>
      <c r="F2995" s="4" t="s">
        <v>30</v>
      </c>
      <c r="G2995" s="4" t="s">
        <v>30</v>
      </c>
      <c r="H2995" s="4" t="s">
        <v>30</v>
      </c>
    </row>
    <row r="2996" spans="1:10">
      <c r="A2996" t="n">
        <v>26720</v>
      </c>
      <c r="B2996" s="51" t="n">
        <v>48</v>
      </c>
      <c r="C2996" s="7" t="n">
        <v>65534</v>
      </c>
      <c r="D2996" s="7" t="n">
        <v>0</v>
      </c>
      <c r="E2996" s="7" t="s">
        <v>184</v>
      </c>
      <c r="F2996" s="7" t="n">
        <v>-1</v>
      </c>
      <c r="G2996" s="7" t="n">
        <v>1</v>
      </c>
      <c r="H2996" s="7" t="n">
        <v>1.40129846432482e-45</v>
      </c>
    </row>
    <row r="2997" spans="1:10">
      <c r="A2997" t="s">
        <v>4</v>
      </c>
      <c r="B2997" s="4" t="s">
        <v>5</v>
      </c>
      <c r="C2997" s="4" t="s">
        <v>10</v>
      </c>
      <c r="D2997" s="4" t="s">
        <v>10</v>
      </c>
      <c r="E2997" s="4" t="s">
        <v>30</v>
      </c>
      <c r="F2997" s="4" t="s">
        <v>30</v>
      </c>
      <c r="G2997" s="4" t="s">
        <v>30</v>
      </c>
      <c r="H2997" s="4" t="s">
        <v>30</v>
      </c>
      <c r="I2997" s="4" t="s">
        <v>13</v>
      </c>
      <c r="J2997" s="4" t="s">
        <v>10</v>
      </c>
    </row>
    <row r="2998" spans="1:10">
      <c r="A2998" t="n">
        <v>26749</v>
      </c>
      <c r="B2998" s="60" t="n">
        <v>55</v>
      </c>
      <c r="C2998" s="7" t="n">
        <v>65534</v>
      </c>
      <c r="D2998" s="7" t="n">
        <v>65533</v>
      </c>
      <c r="E2998" s="7" t="n">
        <v>13.0500001907349</v>
      </c>
      <c r="F2998" s="7" t="n">
        <v>16</v>
      </c>
      <c r="G2998" s="7" t="n">
        <v>0.25</v>
      </c>
      <c r="H2998" s="7" t="n">
        <v>3.29999995231628</v>
      </c>
      <c r="I2998" s="7" t="n">
        <v>0</v>
      </c>
      <c r="J2998" s="7" t="n">
        <v>0</v>
      </c>
    </row>
    <row r="2999" spans="1:10">
      <c r="A2999" t="s">
        <v>4</v>
      </c>
      <c r="B2999" s="4" t="s">
        <v>5</v>
      </c>
      <c r="C2999" s="4" t="s">
        <v>10</v>
      </c>
      <c r="D2999" s="4" t="s">
        <v>13</v>
      </c>
    </row>
    <row r="3000" spans="1:10">
      <c r="A3000" t="n">
        <v>26773</v>
      </c>
      <c r="B3000" s="48" t="n">
        <v>56</v>
      </c>
      <c r="C3000" s="7" t="n">
        <v>65534</v>
      </c>
      <c r="D3000" s="7" t="n">
        <v>0</v>
      </c>
    </row>
    <row r="3001" spans="1:10">
      <c r="A3001" t="s">
        <v>4</v>
      </c>
      <c r="B3001" s="4" t="s">
        <v>5</v>
      </c>
      <c r="C3001" s="4" t="s">
        <v>10</v>
      </c>
      <c r="D3001" s="4" t="s">
        <v>13</v>
      </c>
      <c r="E3001" s="4" t="s">
        <v>6</v>
      </c>
      <c r="F3001" s="4" t="s">
        <v>30</v>
      </c>
      <c r="G3001" s="4" t="s">
        <v>30</v>
      </c>
      <c r="H3001" s="4" t="s">
        <v>30</v>
      </c>
    </row>
    <row r="3002" spans="1:10">
      <c r="A3002" t="n">
        <v>26777</v>
      </c>
      <c r="B3002" s="51" t="n">
        <v>48</v>
      </c>
      <c r="C3002" s="7" t="n">
        <v>65534</v>
      </c>
      <c r="D3002" s="7" t="n">
        <v>0</v>
      </c>
      <c r="E3002" s="7" t="s">
        <v>180</v>
      </c>
      <c r="F3002" s="7" t="n">
        <v>-1</v>
      </c>
      <c r="G3002" s="7" t="n">
        <v>1</v>
      </c>
      <c r="H3002" s="7" t="n">
        <v>0</v>
      </c>
    </row>
    <row r="3003" spans="1:10">
      <c r="A3003" t="s">
        <v>4</v>
      </c>
      <c r="B3003" s="4" t="s">
        <v>5</v>
      </c>
      <c r="C3003" s="4" t="s">
        <v>10</v>
      </c>
      <c r="D3003" s="4" t="s">
        <v>10</v>
      </c>
      <c r="E3003" s="4" t="s">
        <v>10</v>
      </c>
    </row>
    <row r="3004" spans="1:10">
      <c r="A3004" t="n">
        <v>26806</v>
      </c>
      <c r="B3004" s="32" t="n">
        <v>61</v>
      </c>
      <c r="C3004" s="7" t="n">
        <v>65534</v>
      </c>
      <c r="D3004" s="7" t="n">
        <v>7502</v>
      </c>
      <c r="E3004" s="7" t="n">
        <v>1000</v>
      </c>
    </row>
    <row r="3005" spans="1:10">
      <c r="A3005" t="s">
        <v>4</v>
      </c>
      <c r="B3005" s="4" t="s">
        <v>5</v>
      </c>
    </row>
    <row r="3006" spans="1:10">
      <c r="A3006" t="n">
        <v>26813</v>
      </c>
      <c r="B3006" s="5" t="n">
        <v>1</v>
      </c>
    </row>
    <row r="3007" spans="1:10" s="3" customFormat="1" customHeight="0">
      <c r="A3007" s="3" t="s">
        <v>2</v>
      </c>
      <c r="B3007" s="3" t="s">
        <v>263</v>
      </c>
    </row>
    <row r="3008" spans="1:10">
      <c r="A3008" t="s">
        <v>4</v>
      </c>
      <c r="B3008" s="4" t="s">
        <v>5</v>
      </c>
      <c r="C3008" s="4" t="s">
        <v>10</v>
      </c>
      <c r="D3008" s="4" t="s">
        <v>13</v>
      </c>
      <c r="E3008" s="4" t="s">
        <v>6</v>
      </c>
      <c r="F3008" s="4" t="s">
        <v>30</v>
      </c>
      <c r="G3008" s="4" t="s">
        <v>30</v>
      </c>
      <c r="H3008" s="4" t="s">
        <v>30</v>
      </c>
    </row>
    <row r="3009" spans="1:10">
      <c r="A3009" t="n">
        <v>26816</v>
      </c>
      <c r="B3009" s="51" t="n">
        <v>48</v>
      </c>
      <c r="C3009" s="7" t="n">
        <v>65534</v>
      </c>
      <c r="D3009" s="7" t="n">
        <v>0</v>
      </c>
      <c r="E3009" s="7" t="s">
        <v>184</v>
      </c>
      <c r="F3009" s="7" t="n">
        <v>-1</v>
      </c>
      <c r="G3009" s="7" t="n">
        <v>1</v>
      </c>
      <c r="H3009" s="7" t="n">
        <v>1.40129846432482e-45</v>
      </c>
    </row>
    <row r="3010" spans="1:10">
      <c r="A3010" t="s">
        <v>4</v>
      </c>
      <c r="B3010" s="4" t="s">
        <v>5</v>
      </c>
      <c r="C3010" s="4" t="s">
        <v>10</v>
      </c>
      <c r="D3010" s="4" t="s">
        <v>10</v>
      </c>
      <c r="E3010" s="4" t="s">
        <v>30</v>
      </c>
      <c r="F3010" s="4" t="s">
        <v>30</v>
      </c>
      <c r="G3010" s="4" t="s">
        <v>30</v>
      </c>
      <c r="H3010" s="4" t="s">
        <v>30</v>
      </c>
      <c r="I3010" s="4" t="s">
        <v>13</v>
      </c>
      <c r="J3010" s="4" t="s">
        <v>10</v>
      </c>
    </row>
    <row r="3011" spans="1:10">
      <c r="A3011" t="n">
        <v>26845</v>
      </c>
      <c r="B3011" s="60" t="n">
        <v>55</v>
      </c>
      <c r="C3011" s="7" t="n">
        <v>65534</v>
      </c>
      <c r="D3011" s="7" t="n">
        <v>65533</v>
      </c>
      <c r="E3011" s="7" t="n">
        <v>10.6899995803833</v>
      </c>
      <c r="F3011" s="7" t="n">
        <v>16</v>
      </c>
      <c r="G3011" s="7" t="n">
        <v>-1.60000002384186</v>
      </c>
      <c r="H3011" s="7" t="n">
        <v>3.29999995231628</v>
      </c>
      <c r="I3011" s="7" t="n">
        <v>0</v>
      </c>
      <c r="J3011" s="7" t="n">
        <v>0</v>
      </c>
    </row>
    <row r="3012" spans="1:10">
      <c r="A3012" t="s">
        <v>4</v>
      </c>
      <c r="B3012" s="4" t="s">
        <v>5</v>
      </c>
      <c r="C3012" s="4" t="s">
        <v>10</v>
      </c>
      <c r="D3012" s="4" t="s">
        <v>13</v>
      </c>
    </row>
    <row r="3013" spans="1:10">
      <c r="A3013" t="n">
        <v>26869</v>
      </c>
      <c r="B3013" s="48" t="n">
        <v>56</v>
      </c>
      <c r="C3013" s="7" t="n">
        <v>65534</v>
      </c>
      <c r="D3013" s="7" t="n">
        <v>0</v>
      </c>
    </row>
    <row r="3014" spans="1:10">
      <c r="A3014" t="s">
        <v>4</v>
      </c>
      <c r="B3014" s="4" t="s">
        <v>5</v>
      </c>
      <c r="C3014" s="4" t="s">
        <v>10</v>
      </c>
      <c r="D3014" s="4" t="s">
        <v>13</v>
      </c>
      <c r="E3014" s="4" t="s">
        <v>6</v>
      </c>
      <c r="F3014" s="4" t="s">
        <v>30</v>
      </c>
      <c r="G3014" s="4" t="s">
        <v>30</v>
      </c>
      <c r="H3014" s="4" t="s">
        <v>30</v>
      </c>
    </row>
    <row r="3015" spans="1:10">
      <c r="A3015" t="n">
        <v>26873</v>
      </c>
      <c r="B3015" s="51" t="n">
        <v>48</v>
      </c>
      <c r="C3015" s="7" t="n">
        <v>65534</v>
      </c>
      <c r="D3015" s="7" t="n">
        <v>0</v>
      </c>
      <c r="E3015" s="7" t="s">
        <v>180</v>
      </c>
      <c r="F3015" s="7" t="n">
        <v>-1</v>
      </c>
      <c r="G3015" s="7" t="n">
        <v>1</v>
      </c>
      <c r="H3015" s="7" t="n">
        <v>0</v>
      </c>
    </row>
    <row r="3016" spans="1:10">
      <c r="A3016" t="s">
        <v>4</v>
      </c>
      <c r="B3016" s="4" t="s">
        <v>5</v>
      </c>
      <c r="C3016" s="4" t="s">
        <v>10</v>
      </c>
      <c r="D3016" s="4" t="s">
        <v>10</v>
      </c>
      <c r="E3016" s="4" t="s">
        <v>10</v>
      </c>
    </row>
    <row r="3017" spans="1:10">
      <c r="A3017" t="n">
        <v>26902</v>
      </c>
      <c r="B3017" s="32" t="n">
        <v>61</v>
      </c>
      <c r="C3017" s="7" t="n">
        <v>65534</v>
      </c>
      <c r="D3017" s="7" t="n">
        <v>7502</v>
      </c>
      <c r="E3017" s="7" t="n">
        <v>1000</v>
      </c>
    </row>
    <row r="3018" spans="1:10">
      <c r="A3018" t="s">
        <v>4</v>
      </c>
      <c r="B3018" s="4" t="s">
        <v>5</v>
      </c>
    </row>
    <row r="3019" spans="1:10">
      <c r="A3019" t="n">
        <v>26909</v>
      </c>
      <c r="B3019" s="5" t="n">
        <v>1</v>
      </c>
    </row>
    <row r="3020" spans="1:10" s="3" customFormat="1" customHeight="0">
      <c r="A3020" s="3" t="s">
        <v>2</v>
      </c>
      <c r="B3020" s="3" t="s">
        <v>264</v>
      </c>
    </row>
    <row r="3021" spans="1:10">
      <c r="A3021" t="s">
        <v>4</v>
      </c>
      <c r="B3021" s="4" t="s">
        <v>5</v>
      </c>
      <c r="C3021" s="4" t="s">
        <v>10</v>
      </c>
      <c r="D3021" s="4" t="s">
        <v>13</v>
      </c>
      <c r="E3021" s="4" t="s">
        <v>6</v>
      </c>
      <c r="F3021" s="4" t="s">
        <v>30</v>
      </c>
      <c r="G3021" s="4" t="s">
        <v>30</v>
      </c>
      <c r="H3021" s="4" t="s">
        <v>30</v>
      </c>
    </row>
    <row r="3022" spans="1:10">
      <c r="A3022" t="n">
        <v>26912</v>
      </c>
      <c r="B3022" s="51" t="n">
        <v>48</v>
      </c>
      <c r="C3022" s="7" t="n">
        <v>65534</v>
      </c>
      <c r="D3022" s="7" t="n">
        <v>0</v>
      </c>
      <c r="E3022" s="7" t="s">
        <v>184</v>
      </c>
      <c r="F3022" s="7" t="n">
        <v>-1</v>
      </c>
      <c r="G3022" s="7" t="n">
        <v>1</v>
      </c>
      <c r="H3022" s="7" t="n">
        <v>1.40129846432482e-45</v>
      </c>
    </row>
    <row r="3023" spans="1:10">
      <c r="A3023" t="s">
        <v>4</v>
      </c>
      <c r="B3023" s="4" t="s">
        <v>5</v>
      </c>
      <c r="C3023" s="4" t="s">
        <v>10</v>
      </c>
      <c r="D3023" s="4" t="s">
        <v>10</v>
      </c>
      <c r="E3023" s="4" t="s">
        <v>30</v>
      </c>
      <c r="F3023" s="4" t="s">
        <v>30</v>
      </c>
      <c r="G3023" s="4" t="s">
        <v>30</v>
      </c>
      <c r="H3023" s="4" t="s">
        <v>30</v>
      </c>
      <c r="I3023" s="4" t="s">
        <v>13</v>
      </c>
      <c r="J3023" s="4" t="s">
        <v>10</v>
      </c>
    </row>
    <row r="3024" spans="1:10">
      <c r="A3024" t="n">
        <v>26941</v>
      </c>
      <c r="B3024" s="60" t="n">
        <v>55</v>
      </c>
      <c r="C3024" s="7" t="n">
        <v>65534</v>
      </c>
      <c r="D3024" s="7" t="n">
        <v>65533</v>
      </c>
      <c r="E3024" s="7" t="n">
        <v>13.0200004577637</v>
      </c>
      <c r="F3024" s="7" t="n">
        <v>16</v>
      </c>
      <c r="G3024" s="7" t="n">
        <v>-2.63000011444092</v>
      </c>
      <c r="H3024" s="7" t="n">
        <v>3.29999995231628</v>
      </c>
      <c r="I3024" s="7" t="n">
        <v>0</v>
      </c>
      <c r="J3024" s="7" t="n">
        <v>0</v>
      </c>
    </row>
    <row r="3025" spans="1:10">
      <c r="A3025" t="s">
        <v>4</v>
      </c>
      <c r="B3025" s="4" t="s">
        <v>5</v>
      </c>
      <c r="C3025" s="4" t="s">
        <v>10</v>
      </c>
      <c r="D3025" s="4" t="s">
        <v>13</v>
      </c>
    </row>
    <row r="3026" spans="1:10">
      <c r="A3026" t="n">
        <v>26965</v>
      </c>
      <c r="B3026" s="48" t="n">
        <v>56</v>
      </c>
      <c r="C3026" s="7" t="n">
        <v>65534</v>
      </c>
      <c r="D3026" s="7" t="n">
        <v>0</v>
      </c>
    </row>
    <row r="3027" spans="1:10">
      <c r="A3027" t="s">
        <v>4</v>
      </c>
      <c r="B3027" s="4" t="s">
        <v>5</v>
      </c>
      <c r="C3027" s="4" t="s">
        <v>10</v>
      </c>
      <c r="D3027" s="4" t="s">
        <v>13</v>
      </c>
      <c r="E3027" s="4" t="s">
        <v>6</v>
      </c>
      <c r="F3027" s="4" t="s">
        <v>30</v>
      </c>
      <c r="G3027" s="4" t="s">
        <v>30</v>
      </c>
      <c r="H3027" s="4" t="s">
        <v>30</v>
      </c>
    </row>
    <row r="3028" spans="1:10">
      <c r="A3028" t="n">
        <v>26969</v>
      </c>
      <c r="B3028" s="51" t="n">
        <v>48</v>
      </c>
      <c r="C3028" s="7" t="n">
        <v>65534</v>
      </c>
      <c r="D3028" s="7" t="n">
        <v>0</v>
      </c>
      <c r="E3028" s="7" t="s">
        <v>180</v>
      </c>
      <c r="F3028" s="7" t="n">
        <v>-1</v>
      </c>
      <c r="G3028" s="7" t="n">
        <v>1</v>
      </c>
      <c r="H3028" s="7" t="n">
        <v>0</v>
      </c>
    </row>
    <row r="3029" spans="1:10">
      <c r="A3029" t="s">
        <v>4</v>
      </c>
      <c r="B3029" s="4" t="s">
        <v>5</v>
      </c>
      <c r="C3029" s="4" t="s">
        <v>10</v>
      </c>
      <c r="D3029" s="4" t="s">
        <v>10</v>
      </c>
      <c r="E3029" s="4" t="s">
        <v>10</v>
      </c>
    </row>
    <row r="3030" spans="1:10">
      <c r="A3030" t="n">
        <v>26998</v>
      </c>
      <c r="B3030" s="32" t="n">
        <v>61</v>
      </c>
      <c r="C3030" s="7" t="n">
        <v>65534</v>
      </c>
      <c r="D3030" s="7" t="n">
        <v>7502</v>
      </c>
      <c r="E3030" s="7" t="n">
        <v>1000</v>
      </c>
    </row>
    <row r="3031" spans="1:10">
      <c r="A3031" t="s">
        <v>4</v>
      </c>
      <c r="B3031" s="4" t="s">
        <v>5</v>
      </c>
    </row>
    <row r="3032" spans="1:10">
      <c r="A3032" t="n">
        <v>27005</v>
      </c>
      <c r="B3032" s="5" t="n">
        <v>1</v>
      </c>
    </row>
    <row r="3033" spans="1:10" s="3" customFormat="1" customHeight="0">
      <c r="A3033" s="3" t="s">
        <v>2</v>
      </c>
      <c r="B3033" s="3" t="s">
        <v>265</v>
      </c>
    </row>
    <row r="3034" spans="1:10">
      <c r="A3034" t="s">
        <v>4</v>
      </c>
      <c r="B3034" s="4" t="s">
        <v>5</v>
      </c>
      <c r="C3034" s="4" t="s">
        <v>10</v>
      </c>
      <c r="D3034" s="4" t="s">
        <v>13</v>
      </c>
      <c r="E3034" s="4" t="s">
        <v>6</v>
      </c>
      <c r="F3034" s="4" t="s">
        <v>30</v>
      </c>
      <c r="G3034" s="4" t="s">
        <v>30</v>
      </c>
      <c r="H3034" s="4" t="s">
        <v>30</v>
      </c>
    </row>
    <row r="3035" spans="1:10">
      <c r="A3035" t="n">
        <v>27008</v>
      </c>
      <c r="B3035" s="51" t="n">
        <v>48</v>
      </c>
      <c r="C3035" s="7" t="n">
        <v>65534</v>
      </c>
      <c r="D3035" s="7" t="n">
        <v>0</v>
      </c>
      <c r="E3035" s="7" t="s">
        <v>184</v>
      </c>
      <c r="F3035" s="7" t="n">
        <v>-1</v>
      </c>
      <c r="G3035" s="7" t="n">
        <v>1</v>
      </c>
      <c r="H3035" s="7" t="n">
        <v>1.40129846432482e-45</v>
      </c>
    </row>
    <row r="3036" spans="1:10">
      <c r="A3036" t="s">
        <v>4</v>
      </c>
      <c r="B3036" s="4" t="s">
        <v>5</v>
      </c>
      <c r="C3036" s="4" t="s">
        <v>10</v>
      </c>
      <c r="D3036" s="4" t="s">
        <v>10</v>
      </c>
      <c r="E3036" s="4" t="s">
        <v>30</v>
      </c>
      <c r="F3036" s="4" t="s">
        <v>30</v>
      </c>
      <c r="G3036" s="4" t="s">
        <v>30</v>
      </c>
      <c r="H3036" s="4" t="s">
        <v>30</v>
      </c>
      <c r="I3036" s="4" t="s">
        <v>13</v>
      </c>
      <c r="J3036" s="4" t="s">
        <v>10</v>
      </c>
    </row>
    <row r="3037" spans="1:10">
      <c r="A3037" t="n">
        <v>27037</v>
      </c>
      <c r="B3037" s="60" t="n">
        <v>55</v>
      </c>
      <c r="C3037" s="7" t="n">
        <v>65534</v>
      </c>
      <c r="D3037" s="7" t="n">
        <v>65533</v>
      </c>
      <c r="E3037" s="7" t="n">
        <v>11.6400003433228</v>
      </c>
      <c r="F3037" s="7" t="n">
        <v>16</v>
      </c>
      <c r="G3037" s="7" t="n">
        <v>-3.17000007629395</v>
      </c>
      <c r="H3037" s="7" t="n">
        <v>3.29999995231628</v>
      </c>
      <c r="I3037" s="7" t="n">
        <v>0</v>
      </c>
      <c r="J3037" s="7" t="n">
        <v>0</v>
      </c>
    </row>
    <row r="3038" spans="1:10">
      <c r="A3038" t="s">
        <v>4</v>
      </c>
      <c r="B3038" s="4" t="s">
        <v>5</v>
      </c>
      <c r="C3038" s="4" t="s">
        <v>10</v>
      </c>
      <c r="D3038" s="4" t="s">
        <v>13</v>
      </c>
    </row>
    <row r="3039" spans="1:10">
      <c r="A3039" t="n">
        <v>27061</v>
      </c>
      <c r="B3039" s="48" t="n">
        <v>56</v>
      </c>
      <c r="C3039" s="7" t="n">
        <v>65534</v>
      </c>
      <c r="D3039" s="7" t="n">
        <v>0</v>
      </c>
    </row>
    <row r="3040" spans="1:10">
      <c r="A3040" t="s">
        <v>4</v>
      </c>
      <c r="B3040" s="4" t="s">
        <v>5</v>
      </c>
      <c r="C3040" s="4" t="s">
        <v>10</v>
      </c>
      <c r="D3040" s="4" t="s">
        <v>13</v>
      </c>
      <c r="E3040" s="4" t="s">
        <v>6</v>
      </c>
      <c r="F3040" s="4" t="s">
        <v>30</v>
      </c>
      <c r="G3040" s="4" t="s">
        <v>30</v>
      </c>
      <c r="H3040" s="4" t="s">
        <v>30</v>
      </c>
    </row>
    <row r="3041" spans="1:10">
      <c r="A3041" t="n">
        <v>27065</v>
      </c>
      <c r="B3041" s="51" t="n">
        <v>48</v>
      </c>
      <c r="C3041" s="7" t="n">
        <v>65534</v>
      </c>
      <c r="D3041" s="7" t="n">
        <v>0</v>
      </c>
      <c r="E3041" s="7" t="s">
        <v>180</v>
      </c>
      <c r="F3041" s="7" t="n">
        <v>-1</v>
      </c>
      <c r="G3041" s="7" t="n">
        <v>1</v>
      </c>
      <c r="H3041" s="7" t="n">
        <v>0</v>
      </c>
    </row>
    <row r="3042" spans="1:10">
      <c r="A3042" t="s">
        <v>4</v>
      </c>
      <c r="B3042" s="4" t="s">
        <v>5</v>
      </c>
      <c r="C3042" s="4" t="s">
        <v>10</v>
      </c>
      <c r="D3042" s="4" t="s">
        <v>10</v>
      </c>
      <c r="E3042" s="4" t="s">
        <v>10</v>
      </c>
    </row>
    <row r="3043" spans="1:10">
      <c r="A3043" t="n">
        <v>27094</v>
      </c>
      <c r="B3043" s="32" t="n">
        <v>61</v>
      </c>
      <c r="C3043" s="7" t="n">
        <v>65534</v>
      </c>
      <c r="D3043" s="7" t="n">
        <v>7502</v>
      </c>
      <c r="E3043" s="7" t="n">
        <v>1000</v>
      </c>
    </row>
    <row r="3044" spans="1:10">
      <c r="A3044" t="s">
        <v>4</v>
      </c>
      <c r="B3044" s="4" t="s">
        <v>5</v>
      </c>
    </row>
    <row r="3045" spans="1:10">
      <c r="A3045" t="n">
        <v>27101</v>
      </c>
      <c r="B3045" s="5" t="n">
        <v>1</v>
      </c>
    </row>
    <row r="3046" spans="1:10" s="3" customFormat="1" customHeight="0">
      <c r="A3046" s="3" t="s">
        <v>2</v>
      </c>
      <c r="B3046" s="3" t="s">
        <v>266</v>
      </c>
    </row>
    <row r="3047" spans="1:10">
      <c r="A3047" t="s">
        <v>4</v>
      </c>
      <c r="B3047" s="4" t="s">
        <v>5</v>
      </c>
      <c r="C3047" s="4" t="s">
        <v>10</v>
      </c>
      <c r="D3047" s="4" t="s">
        <v>13</v>
      </c>
      <c r="E3047" s="4" t="s">
        <v>6</v>
      </c>
      <c r="F3047" s="4" t="s">
        <v>30</v>
      </c>
      <c r="G3047" s="4" t="s">
        <v>30</v>
      </c>
      <c r="H3047" s="4" t="s">
        <v>30</v>
      </c>
    </row>
    <row r="3048" spans="1:10">
      <c r="A3048" t="n">
        <v>27104</v>
      </c>
      <c r="B3048" s="51" t="n">
        <v>48</v>
      </c>
      <c r="C3048" s="7" t="n">
        <v>65534</v>
      </c>
      <c r="D3048" s="7" t="n">
        <v>0</v>
      </c>
      <c r="E3048" s="7" t="s">
        <v>184</v>
      </c>
      <c r="F3048" s="7" t="n">
        <v>-1</v>
      </c>
      <c r="G3048" s="7" t="n">
        <v>1</v>
      </c>
      <c r="H3048" s="7" t="n">
        <v>1.40129846432482e-45</v>
      </c>
    </row>
    <row r="3049" spans="1:10">
      <c r="A3049" t="s">
        <v>4</v>
      </c>
      <c r="B3049" s="4" t="s">
        <v>5</v>
      </c>
      <c r="C3049" s="4" t="s">
        <v>10</v>
      </c>
      <c r="D3049" s="4" t="s">
        <v>10</v>
      </c>
      <c r="E3049" s="4" t="s">
        <v>30</v>
      </c>
      <c r="F3049" s="4" t="s">
        <v>30</v>
      </c>
      <c r="G3049" s="4" t="s">
        <v>30</v>
      </c>
      <c r="H3049" s="4" t="s">
        <v>30</v>
      </c>
      <c r="I3049" s="4" t="s">
        <v>13</v>
      </c>
      <c r="J3049" s="4" t="s">
        <v>10</v>
      </c>
    </row>
    <row r="3050" spans="1:10">
      <c r="A3050" t="n">
        <v>27133</v>
      </c>
      <c r="B3050" s="60" t="n">
        <v>55</v>
      </c>
      <c r="C3050" s="7" t="n">
        <v>65534</v>
      </c>
      <c r="D3050" s="7" t="n">
        <v>65533</v>
      </c>
      <c r="E3050" s="7" t="n">
        <v>10.6300001144409</v>
      </c>
      <c r="F3050" s="7" t="n">
        <v>16</v>
      </c>
      <c r="G3050" s="7" t="n">
        <v>0.409999996423721</v>
      </c>
      <c r="H3050" s="7" t="n">
        <v>3.29999995231628</v>
      </c>
      <c r="I3050" s="7" t="n">
        <v>0</v>
      </c>
      <c r="J3050" s="7" t="n">
        <v>0</v>
      </c>
    </row>
    <row r="3051" spans="1:10">
      <c r="A3051" t="s">
        <v>4</v>
      </c>
      <c r="B3051" s="4" t="s">
        <v>5</v>
      </c>
      <c r="C3051" s="4" t="s">
        <v>10</v>
      </c>
      <c r="D3051" s="4" t="s">
        <v>13</v>
      </c>
    </row>
    <row r="3052" spans="1:10">
      <c r="A3052" t="n">
        <v>27157</v>
      </c>
      <c r="B3052" s="48" t="n">
        <v>56</v>
      </c>
      <c r="C3052" s="7" t="n">
        <v>65534</v>
      </c>
      <c r="D3052" s="7" t="n">
        <v>0</v>
      </c>
    </row>
    <row r="3053" spans="1:10">
      <c r="A3053" t="s">
        <v>4</v>
      </c>
      <c r="B3053" s="4" t="s">
        <v>5</v>
      </c>
      <c r="C3053" s="4" t="s">
        <v>10</v>
      </c>
      <c r="D3053" s="4" t="s">
        <v>13</v>
      </c>
      <c r="E3053" s="4" t="s">
        <v>6</v>
      </c>
      <c r="F3053" s="4" t="s">
        <v>30</v>
      </c>
      <c r="G3053" s="4" t="s">
        <v>30</v>
      </c>
      <c r="H3053" s="4" t="s">
        <v>30</v>
      </c>
    </row>
    <row r="3054" spans="1:10">
      <c r="A3054" t="n">
        <v>27161</v>
      </c>
      <c r="B3054" s="51" t="n">
        <v>48</v>
      </c>
      <c r="C3054" s="7" t="n">
        <v>65534</v>
      </c>
      <c r="D3054" s="7" t="n">
        <v>0</v>
      </c>
      <c r="E3054" s="7" t="s">
        <v>180</v>
      </c>
      <c r="F3054" s="7" t="n">
        <v>-1</v>
      </c>
      <c r="G3054" s="7" t="n">
        <v>1</v>
      </c>
      <c r="H3054" s="7" t="n">
        <v>0</v>
      </c>
    </row>
    <row r="3055" spans="1:10">
      <c r="A3055" t="s">
        <v>4</v>
      </c>
      <c r="B3055" s="4" t="s">
        <v>5</v>
      </c>
      <c r="C3055" s="4" t="s">
        <v>10</v>
      </c>
      <c r="D3055" s="4" t="s">
        <v>10</v>
      </c>
      <c r="E3055" s="4" t="s">
        <v>10</v>
      </c>
    </row>
    <row r="3056" spans="1:10">
      <c r="A3056" t="n">
        <v>27190</v>
      </c>
      <c r="B3056" s="32" t="n">
        <v>61</v>
      </c>
      <c r="C3056" s="7" t="n">
        <v>65534</v>
      </c>
      <c r="D3056" s="7" t="n">
        <v>7502</v>
      </c>
      <c r="E3056" s="7" t="n">
        <v>1000</v>
      </c>
    </row>
    <row r="3057" spans="1:10">
      <c r="A3057" t="s">
        <v>4</v>
      </c>
      <c r="B3057" s="4" t="s">
        <v>5</v>
      </c>
    </row>
    <row r="3058" spans="1:10">
      <c r="A3058" t="n">
        <v>27197</v>
      </c>
      <c r="B3058" s="5" t="n">
        <v>1</v>
      </c>
    </row>
    <row r="3059" spans="1:10" s="3" customFormat="1" customHeight="0">
      <c r="A3059" s="3" t="s">
        <v>2</v>
      </c>
      <c r="B3059" s="3" t="s">
        <v>267</v>
      </c>
    </row>
    <row r="3060" spans="1:10">
      <c r="A3060" t="s">
        <v>4</v>
      </c>
      <c r="B3060" s="4" t="s">
        <v>5</v>
      </c>
      <c r="C3060" s="4" t="s">
        <v>10</v>
      </c>
      <c r="D3060" s="4" t="s">
        <v>13</v>
      </c>
      <c r="E3060" s="4" t="s">
        <v>6</v>
      </c>
      <c r="F3060" s="4" t="s">
        <v>30</v>
      </c>
      <c r="G3060" s="4" t="s">
        <v>30</v>
      </c>
      <c r="H3060" s="4" t="s">
        <v>30</v>
      </c>
    </row>
    <row r="3061" spans="1:10">
      <c r="A3061" t="n">
        <v>27200</v>
      </c>
      <c r="B3061" s="51" t="n">
        <v>48</v>
      </c>
      <c r="C3061" s="7" t="n">
        <v>65534</v>
      </c>
      <c r="D3061" s="7" t="n">
        <v>0</v>
      </c>
      <c r="E3061" s="7" t="s">
        <v>184</v>
      </c>
      <c r="F3061" s="7" t="n">
        <v>-1</v>
      </c>
      <c r="G3061" s="7" t="n">
        <v>1</v>
      </c>
      <c r="H3061" s="7" t="n">
        <v>1.40129846432482e-45</v>
      </c>
    </row>
    <row r="3062" spans="1:10">
      <c r="A3062" t="s">
        <v>4</v>
      </c>
      <c r="B3062" s="4" t="s">
        <v>5</v>
      </c>
      <c r="C3062" s="4" t="s">
        <v>10</v>
      </c>
      <c r="D3062" s="4" t="s">
        <v>10</v>
      </c>
      <c r="E3062" s="4" t="s">
        <v>30</v>
      </c>
      <c r="F3062" s="4" t="s">
        <v>30</v>
      </c>
      <c r="G3062" s="4" t="s">
        <v>30</v>
      </c>
      <c r="H3062" s="4" t="s">
        <v>30</v>
      </c>
      <c r="I3062" s="4" t="s">
        <v>13</v>
      </c>
      <c r="J3062" s="4" t="s">
        <v>10</v>
      </c>
    </row>
    <row r="3063" spans="1:10">
      <c r="A3063" t="n">
        <v>27229</v>
      </c>
      <c r="B3063" s="60" t="n">
        <v>55</v>
      </c>
      <c r="C3063" s="7" t="n">
        <v>65534</v>
      </c>
      <c r="D3063" s="7" t="n">
        <v>65533</v>
      </c>
      <c r="E3063" s="7" t="n">
        <v>12.3000001907349</v>
      </c>
      <c r="F3063" s="7" t="n">
        <v>16</v>
      </c>
      <c r="G3063" s="7" t="n">
        <v>-0.920000016689301</v>
      </c>
      <c r="H3063" s="7" t="n">
        <v>3.29999995231628</v>
      </c>
      <c r="I3063" s="7" t="n">
        <v>0</v>
      </c>
      <c r="J3063" s="7" t="n">
        <v>0</v>
      </c>
    </row>
    <row r="3064" spans="1:10">
      <c r="A3064" t="s">
        <v>4</v>
      </c>
      <c r="B3064" s="4" t="s">
        <v>5</v>
      </c>
      <c r="C3064" s="4" t="s">
        <v>10</v>
      </c>
      <c r="D3064" s="4" t="s">
        <v>13</v>
      </c>
    </row>
    <row r="3065" spans="1:10">
      <c r="A3065" t="n">
        <v>27253</v>
      </c>
      <c r="B3065" s="48" t="n">
        <v>56</v>
      </c>
      <c r="C3065" s="7" t="n">
        <v>65534</v>
      </c>
      <c r="D3065" s="7" t="n">
        <v>0</v>
      </c>
    </row>
    <row r="3066" spans="1:10">
      <c r="A3066" t="s">
        <v>4</v>
      </c>
      <c r="B3066" s="4" t="s">
        <v>5</v>
      </c>
      <c r="C3066" s="4" t="s">
        <v>10</v>
      </c>
      <c r="D3066" s="4" t="s">
        <v>13</v>
      </c>
      <c r="E3066" s="4" t="s">
        <v>6</v>
      </c>
      <c r="F3066" s="4" t="s">
        <v>30</v>
      </c>
      <c r="G3066" s="4" t="s">
        <v>30</v>
      </c>
      <c r="H3066" s="4" t="s">
        <v>30</v>
      </c>
    </row>
    <row r="3067" spans="1:10">
      <c r="A3067" t="n">
        <v>27257</v>
      </c>
      <c r="B3067" s="51" t="n">
        <v>48</v>
      </c>
      <c r="C3067" s="7" t="n">
        <v>65534</v>
      </c>
      <c r="D3067" s="7" t="n">
        <v>0</v>
      </c>
      <c r="E3067" s="7" t="s">
        <v>180</v>
      </c>
      <c r="F3067" s="7" t="n">
        <v>-1</v>
      </c>
      <c r="G3067" s="7" t="n">
        <v>1</v>
      </c>
      <c r="H3067" s="7" t="n">
        <v>0</v>
      </c>
    </row>
    <row r="3068" spans="1:10">
      <c r="A3068" t="s">
        <v>4</v>
      </c>
      <c r="B3068" s="4" t="s">
        <v>5</v>
      </c>
      <c r="C3068" s="4" t="s">
        <v>10</v>
      </c>
      <c r="D3068" s="4" t="s">
        <v>10</v>
      </c>
      <c r="E3068" s="4" t="s">
        <v>10</v>
      </c>
    </row>
    <row r="3069" spans="1:10">
      <c r="A3069" t="n">
        <v>27286</v>
      </c>
      <c r="B3069" s="32" t="n">
        <v>61</v>
      </c>
      <c r="C3069" s="7" t="n">
        <v>65534</v>
      </c>
      <c r="D3069" s="7" t="n">
        <v>7502</v>
      </c>
      <c r="E3069" s="7" t="n">
        <v>1000</v>
      </c>
    </row>
    <row r="3070" spans="1:10">
      <c r="A3070" t="s">
        <v>4</v>
      </c>
      <c r="B3070" s="4" t="s">
        <v>5</v>
      </c>
    </row>
    <row r="3071" spans="1:10">
      <c r="A3071" t="n">
        <v>27293</v>
      </c>
      <c r="B3071" s="5" t="n">
        <v>1</v>
      </c>
    </row>
    <row r="3072" spans="1:10" s="3" customFormat="1" customHeight="0">
      <c r="A3072" s="3" t="s">
        <v>2</v>
      </c>
      <c r="B3072" s="3" t="s">
        <v>268</v>
      </c>
    </row>
    <row r="3073" spans="1:10">
      <c r="A3073" t="s">
        <v>4</v>
      </c>
      <c r="B3073" s="4" t="s">
        <v>5</v>
      </c>
      <c r="C3073" s="4" t="s">
        <v>10</v>
      </c>
      <c r="D3073" s="4" t="s">
        <v>10</v>
      </c>
      <c r="E3073" s="4" t="s">
        <v>30</v>
      </c>
      <c r="F3073" s="4" t="s">
        <v>30</v>
      </c>
      <c r="G3073" s="4" t="s">
        <v>30</v>
      </c>
      <c r="H3073" s="4" t="s">
        <v>30</v>
      </c>
      <c r="I3073" s="4" t="s">
        <v>13</v>
      </c>
      <c r="J3073" s="4" t="s">
        <v>10</v>
      </c>
    </row>
    <row r="3074" spans="1:10">
      <c r="A3074" t="n">
        <v>27296</v>
      </c>
      <c r="B3074" s="60" t="n">
        <v>55</v>
      </c>
      <c r="C3074" s="7" t="n">
        <v>65534</v>
      </c>
      <c r="D3074" s="7" t="n">
        <v>65533</v>
      </c>
      <c r="E3074" s="7" t="n">
        <v>11.2200002670288</v>
      </c>
      <c r="F3074" s="7" t="n">
        <v>16</v>
      </c>
      <c r="G3074" s="7" t="n">
        <v>-4.11999988555908</v>
      </c>
      <c r="H3074" s="7" t="n">
        <v>3.29999995231628</v>
      </c>
      <c r="I3074" s="7" t="n">
        <v>2</v>
      </c>
      <c r="J3074" s="7" t="n">
        <v>0</v>
      </c>
    </row>
    <row r="3075" spans="1:10">
      <c r="A3075" t="s">
        <v>4</v>
      </c>
      <c r="B3075" s="4" t="s">
        <v>5</v>
      </c>
      <c r="C3075" s="4" t="s">
        <v>10</v>
      </c>
      <c r="D3075" s="4" t="s">
        <v>13</v>
      </c>
    </row>
    <row r="3076" spans="1:10">
      <c r="A3076" t="n">
        <v>27320</v>
      </c>
      <c r="B3076" s="48" t="n">
        <v>56</v>
      </c>
      <c r="C3076" s="7" t="n">
        <v>65534</v>
      </c>
      <c r="D3076" s="7" t="n">
        <v>0</v>
      </c>
    </row>
    <row r="3077" spans="1:10">
      <c r="A3077" t="s">
        <v>4</v>
      </c>
      <c r="B3077" s="4" t="s">
        <v>5</v>
      </c>
      <c r="C3077" s="4" t="s">
        <v>10</v>
      </c>
      <c r="D3077" s="4" t="s">
        <v>13</v>
      </c>
      <c r="E3077" s="4" t="s">
        <v>6</v>
      </c>
      <c r="F3077" s="4" t="s">
        <v>30</v>
      </c>
      <c r="G3077" s="4" t="s">
        <v>30</v>
      </c>
      <c r="H3077" s="4" t="s">
        <v>30</v>
      </c>
    </row>
    <row r="3078" spans="1:10">
      <c r="A3078" t="n">
        <v>27324</v>
      </c>
      <c r="B3078" s="51" t="n">
        <v>48</v>
      </c>
      <c r="C3078" s="7" t="n">
        <v>65534</v>
      </c>
      <c r="D3078" s="7" t="n">
        <v>0</v>
      </c>
      <c r="E3078" s="7" t="s">
        <v>230</v>
      </c>
      <c r="F3078" s="7" t="n">
        <v>-1</v>
      </c>
      <c r="G3078" s="7" t="n">
        <v>1</v>
      </c>
      <c r="H3078" s="7" t="n">
        <v>0</v>
      </c>
    </row>
    <row r="3079" spans="1:10">
      <c r="A3079" t="s">
        <v>4</v>
      </c>
      <c r="B3079" s="4" t="s">
        <v>5</v>
      </c>
      <c r="C3079" s="4" t="s">
        <v>10</v>
      </c>
      <c r="D3079" s="4" t="s">
        <v>10</v>
      </c>
      <c r="E3079" s="4" t="s">
        <v>10</v>
      </c>
    </row>
    <row r="3080" spans="1:10">
      <c r="A3080" t="n">
        <v>27349</v>
      </c>
      <c r="B3080" s="32" t="n">
        <v>61</v>
      </c>
      <c r="C3080" s="7" t="n">
        <v>65534</v>
      </c>
      <c r="D3080" s="7" t="n">
        <v>7502</v>
      </c>
      <c r="E3080" s="7" t="n">
        <v>1000</v>
      </c>
    </row>
    <row r="3081" spans="1:10">
      <c r="A3081" t="s">
        <v>4</v>
      </c>
      <c r="B3081" s="4" t="s">
        <v>5</v>
      </c>
    </row>
    <row r="3082" spans="1:10">
      <c r="A3082" t="n">
        <v>27356</v>
      </c>
      <c r="B3082" s="5" t="n">
        <v>1</v>
      </c>
    </row>
    <row r="3083" spans="1:10" s="3" customFormat="1" customHeight="0">
      <c r="A3083" s="3" t="s">
        <v>2</v>
      </c>
      <c r="B3083" s="3" t="s">
        <v>269</v>
      </c>
    </row>
    <row r="3084" spans="1:10">
      <c r="A3084" t="s">
        <v>4</v>
      </c>
      <c r="B3084" s="4" t="s">
        <v>5</v>
      </c>
      <c r="C3084" s="4" t="s">
        <v>10</v>
      </c>
      <c r="D3084" s="4" t="s">
        <v>13</v>
      </c>
      <c r="E3084" s="4" t="s">
        <v>6</v>
      </c>
      <c r="F3084" s="4" t="s">
        <v>30</v>
      </c>
      <c r="G3084" s="4" t="s">
        <v>30</v>
      </c>
      <c r="H3084" s="4" t="s">
        <v>30</v>
      </c>
    </row>
    <row r="3085" spans="1:10">
      <c r="A3085" t="n">
        <v>27360</v>
      </c>
      <c r="B3085" s="51" t="n">
        <v>48</v>
      </c>
      <c r="C3085" s="7" t="n">
        <v>65534</v>
      </c>
      <c r="D3085" s="7" t="n">
        <v>0</v>
      </c>
      <c r="E3085" s="7" t="s">
        <v>184</v>
      </c>
      <c r="F3085" s="7" t="n">
        <v>-1</v>
      </c>
      <c r="G3085" s="7" t="n">
        <v>1</v>
      </c>
      <c r="H3085" s="7" t="n">
        <v>0</v>
      </c>
    </row>
    <row r="3086" spans="1:10">
      <c r="A3086" t="s">
        <v>4</v>
      </c>
      <c r="B3086" s="4" t="s">
        <v>5</v>
      </c>
      <c r="C3086" s="4" t="s">
        <v>10</v>
      </c>
      <c r="D3086" s="4" t="s">
        <v>13</v>
      </c>
    </row>
    <row r="3087" spans="1:10">
      <c r="A3087" t="n">
        <v>27389</v>
      </c>
      <c r="B3087" s="68" t="n">
        <v>96</v>
      </c>
      <c r="C3087" s="7" t="n">
        <v>65534</v>
      </c>
      <c r="D3087" s="7" t="n">
        <v>1</v>
      </c>
    </row>
    <row r="3088" spans="1:10">
      <c r="A3088" t="s">
        <v>4</v>
      </c>
      <c r="B3088" s="4" t="s">
        <v>5</v>
      </c>
      <c r="C3088" s="4" t="s">
        <v>10</v>
      </c>
      <c r="D3088" s="4" t="s">
        <v>13</v>
      </c>
      <c r="E3088" s="4" t="s">
        <v>30</v>
      </c>
      <c r="F3088" s="4" t="s">
        <v>30</v>
      </c>
      <c r="G3088" s="4" t="s">
        <v>30</v>
      </c>
    </row>
    <row r="3089" spans="1:10">
      <c r="A3089" t="n">
        <v>27393</v>
      </c>
      <c r="B3089" s="68" t="n">
        <v>96</v>
      </c>
      <c r="C3089" s="7" t="n">
        <v>65534</v>
      </c>
      <c r="D3089" s="7" t="n">
        <v>2</v>
      </c>
      <c r="E3089" s="7" t="n">
        <v>11.5500001907349</v>
      </c>
      <c r="F3089" s="7" t="n">
        <v>16</v>
      </c>
      <c r="G3089" s="7" t="n">
        <v>11.1800003051758</v>
      </c>
    </row>
    <row r="3090" spans="1:10">
      <c r="A3090" t="s">
        <v>4</v>
      </c>
      <c r="B3090" s="4" t="s">
        <v>5</v>
      </c>
      <c r="C3090" s="4" t="s">
        <v>10</v>
      </c>
      <c r="D3090" s="4" t="s">
        <v>13</v>
      </c>
      <c r="E3090" s="4" t="s">
        <v>30</v>
      </c>
      <c r="F3090" s="4" t="s">
        <v>30</v>
      </c>
      <c r="G3090" s="4" t="s">
        <v>30</v>
      </c>
    </row>
    <row r="3091" spans="1:10">
      <c r="A3091" t="n">
        <v>27409</v>
      </c>
      <c r="B3091" s="68" t="n">
        <v>96</v>
      </c>
      <c r="C3091" s="7" t="n">
        <v>65534</v>
      </c>
      <c r="D3091" s="7" t="n">
        <v>2</v>
      </c>
      <c r="E3091" s="7" t="n">
        <v>12.0100002288818</v>
      </c>
      <c r="F3091" s="7" t="n">
        <v>16</v>
      </c>
      <c r="G3091" s="7" t="n">
        <v>10.7200002670288</v>
      </c>
    </row>
    <row r="3092" spans="1:10">
      <c r="A3092" t="s">
        <v>4</v>
      </c>
      <c r="B3092" s="4" t="s">
        <v>5</v>
      </c>
      <c r="C3092" s="4" t="s">
        <v>10</v>
      </c>
      <c r="D3092" s="4" t="s">
        <v>13</v>
      </c>
      <c r="E3092" s="4" t="s">
        <v>30</v>
      </c>
      <c r="F3092" s="4" t="s">
        <v>30</v>
      </c>
      <c r="G3092" s="4" t="s">
        <v>30</v>
      </c>
    </row>
    <row r="3093" spans="1:10">
      <c r="A3093" t="n">
        <v>27425</v>
      </c>
      <c r="B3093" s="68" t="n">
        <v>96</v>
      </c>
      <c r="C3093" s="7" t="n">
        <v>65534</v>
      </c>
      <c r="D3093" s="7" t="n">
        <v>2</v>
      </c>
      <c r="E3093" s="7" t="n">
        <v>12.0100002288818</v>
      </c>
      <c r="F3093" s="7" t="n">
        <v>16</v>
      </c>
      <c r="G3093" s="7" t="n">
        <v>10.4899997711182</v>
      </c>
    </row>
    <row r="3094" spans="1:10">
      <c r="A3094" t="s">
        <v>4</v>
      </c>
      <c r="B3094" s="4" t="s">
        <v>5</v>
      </c>
      <c r="C3094" s="4" t="s">
        <v>10</v>
      </c>
      <c r="D3094" s="4" t="s">
        <v>13</v>
      </c>
      <c r="E3094" s="4" t="s">
        <v>9</v>
      </c>
      <c r="F3094" s="4" t="s">
        <v>13</v>
      </c>
      <c r="G3094" s="4" t="s">
        <v>10</v>
      </c>
    </row>
    <row r="3095" spans="1:10">
      <c r="A3095" t="n">
        <v>27441</v>
      </c>
      <c r="B3095" s="68" t="n">
        <v>96</v>
      </c>
      <c r="C3095" s="7" t="n">
        <v>65534</v>
      </c>
      <c r="D3095" s="7" t="n">
        <v>0</v>
      </c>
      <c r="E3095" s="7" t="n">
        <v>1079194419</v>
      </c>
      <c r="F3095" s="7" t="n">
        <v>0</v>
      </c>
      <c r="G3095" s="7" t="n">
        <v>0</v>
      </c>
    </row>
    <row r="3096" spans="1:10">
      <c r="A3096" t="s">
        <v>4</v>
      </c>
      <c r="B3096" s="4" t="s">
        <v>5</v>
      </c>
      <c r="C3096" s="4" t="s">
        <v>10</v>
      </c>
      <c r="D3096" s="4" t="s">
        <v>13</v>
      </c>
    </row>
    <row r="3097" spans="1:10">
      <c r="A3097" t="n">
        <v>27452</v>
      </c>
      <c r="B3097" s="48" t="n">
        <v>56</v>
      </c>
      <c r="C3097" s="7" t="n">
        <v>65534</v>
      </c>
      <c r="D3097" s="7" t="n">
        <v>0</v>
      </c>
    </row>
    <row r="3098" spans="1:10">
      <c r="A3098" t="s">
        <v>4</v>
      </c>
      <c r="B3098" s="4" t="s">
        <v>5</v>
      </c>
      <c r="C3098" s="4" t="s">
        <v>10</v>
      </c>
      <c r="D3098" s="4" t="s">
        <v>13</v>
      </c>
      <c r="E3098" s="4" t="s">
        <v>6</v>
      </c>
      <c r="F3098" s="4" t="s">
        <v>30</v>
      </c>
      <c r="G3098" s="4" t="s">
        <v>30</v>
      </c>
      <c r="H3098" s="4" t="s">
        <v>30</v>
      </c>
    </row>
    <row r="3099" spans="1:10">
      <c r="A3099" t="n">
        <v>27456</v>
      </c>
      <c r="B3099" s="51" t="n">
        <v>48</v>
      </c>
      <c r="C3099" s="7" t="n">
        <v>65534</v>
      </c>
      <c r="D3099" s="7" t="n">
        <v>0</v>
      </c>
      <c r="E3099" s="7" t="s">
        <v>180</v>
      </c>
      <c r="F3099" s="7" t="n">
        <v>-1</v>
      </c>
      <c r="G3099" s="7" t="n">
        <v>1</v>
      </c>
      <c r="H3099" s="7" t="n">
        <v>0</v>
      </c>
    </row>
    <row r="3100" spans="1:10">
      <c r="A3100" t="s">
        <v>4</v>
      </c>
      <c r="B3100" s="4" t="s">
        <v>5</v>
      </c>
      <c r="C3100" s="4" t="s">
        <v>10</v>
      </c>
      <c r="D3100" s="4" t="s">
        <v>30</v>
      </c>
      <c r="E3100" s="4" t="s">
        <v>30</v>
      </c>
      <c r="F3100" s="4" t="s">
        <v>13</v>
      </c>
    </row>
    <row r="3101" spans="1:10">
      <c r="A3101" t="n">
        <v>27485</v>
      </c>
      <c r="B3101" s="58" t="n">
        <v>52</v>
      </c>
      <c r="C3101" s="7" t="n">
        <v>65534</v>
      </c>
      <c r="D3101" s="7" t="n">
        <v>180</v>
      </c>
      <c r="E3101" s="7" t="n">
        <v>10</v>
      </c>
      <c r="F3101" s="7" t="n">
        <v>1</v>
      </c>
    </row>
    <row r="3102" spans="1:10">
      <c r="A3102" t="s">
        <v>4</v>
      </c>
      <c r="B3102" s="4" t="s">
        <v>5</v>
      </c>
      <c r="C3102" s="4" t="s">
        <v>13</v>
      </c>
      <c r="D3102" s="4" t="s">
        <v>10</v>
      </c>
      <c r="E3102" s="4" t="s">
        <v>30</v>
      </c>
      <c r="F3102" s="4" t="s">
        <v>10</v>
      </c>
      <c r="G3102" s="4" t="s">
        <v>9</v>
      </c>
      <c r="H3102" s="4" t="s">
        <v>9</v>
      </c>
      <c r="I3102" s="4" t="s">
        <v>10</v>
      </c>
      <c r="J3102" s="4" t="s">
        <v>10</v>
      </c>
      <c r="K3102" s="4" t="s">
        <v>9</v>
      </c>
      <c r="L3102" s="4" t="s">
        <v>9</v>
      </c>
      <c r="M3102" s="4" t="s">
        <v>9</v>
      </c>
      <c r="N3102" s="4" t="s">
        <v>9</v>
      </c>
      <c r="O3102" s="4" t="s">
        <v>6</v>
      </c>
    </row>
    <row r="3103" spans="1:10">
      <c r="A3103" t="n">
        <v>27497</v>
      </c>
      <c r="B3103" s="26" t="n">
        <v>50</v>
      </c>
      <c r="C3103" s="7" t="n">
        <v>0</v>
      </c>
      <c r="D3103" s="7" t="n">
        <v>1906</v>
      </c>
      <c r="E3103" s="7" t="n">
        <v>0.800000011920929</v>
      </c>
      <c r="F3103" s="7" t="n">
        <v>0</v>
      </c>
      <c r="G3103" s="7" t="n">
        <v>0</v>
      </c>
      <c r="H3103" s="7" t="n">
        <v>0</v>
      </c>
      <c r="I3103" s="7" t="n">
        <v>0</v>
      </c>
      <c r="J3103" s="7" t="n">
        <v>65533</v>
      </c>
      <c r="K3103" s="7" t="n">
        <v>0</v>
      </c>
      <c r="L3103" s="7" t="n">
        <v>0</v>
      </c>
      <c r="M3103" s="7" t="n">
        <v>0</v>
      </c>
      <c r="N3103" s="7" t="n">
        <v>0</v>
      </c>
      <c r="O3103" s="7" t="s">
        <v>12</v>
      </c>
    </row>
    <row r="3104" spans="1:10">
      <c r="A3104" t="s">
        <v>4</v>
      </c>
      <c r="B3104" s="4" t="s">
        <v>5</v>
      </c>
      <c r="C3104" s="4" t="s">
        <v>10</v>
      </c>
    </row>
    <row r="3105" spans="1:15">
      <c r="A3105" t="n">
        <v>27536</v>
      </c>
      <c r="B3105" s="69" t="n">
        <v>54</v>
      </c>
      <c r="C3105" s="7" t="n">
        <v>65534</v>
      </c>
    </row>
    <row r="3106" spans="1:15">
      <c r="A3106" t="s">
        <v>4</v>
      </c>
      <c r="B3106" s="4" t="s">
        <v>5</v>
      </c>
      <c r="C3106" s="4" t="s">
        <v>10</v>
      </c>
      <c r="D3106" s="4" t="s">
        <v>10</v>
      </c>
      <c r="E3106" s="4" t="s">
        <v>10</v>
      </c>
    </row>
    <row r="3107" spans="1:15">
      <c r="A3107" t="n">
        <v>27539</v>
      </c>
      <c r="B3107" s="32" t="n">
        <v>61</v>
      </c>
      <c r="C3107" s="7" t="n">
        <v>65534</v>
      </c>
      <c r="D3107" s="7" t="n">
        <v>0</v>
      </c>
      <c r="E3107" s="7" t="n">
        <v>1000</v>
      </c>
    </row>
    <row r="3108" spans="1:15">
      <c r="A3108" t="s">
        <v>4</v>
      </c>
      <c r="B3108" s="4" t="s">
        <v>5</v>
      </c>
    </row>
    <row r="3109" spans="1:15">
      <c r="A3109" t="n">
        <v>27546</v>
      </c>
      <c r="B3109" s="5" t="n">
        <v>1</v>
      </c>
    </row>
    <row r="3110" spans="1:15" s="3" customFormat="1" customHeight="0">
      <c r="A3110" s="3" t="s">
        <v>2</v>
      </c>
      <c r="B3110" s="3" t="s">
        <v>270</v>
      </c>
    </row>
    <row r="3111" spans="1:15">
      <c r="A3111" t="s">
        <v>4</v>
      </c>
      <c r="B3111" s="4" t="s">
        <v>5</v>
      </c>
      <c r="C3111" s="4" t="s">
        <v>10</v>
      </c>
      <c r="D3111" s="4" t="s">
        <v>13</v>
      </c>
      <c r="E3111" s="4" t="s">
        <v>6</v>
      </c>
      <c r="F3111" s="4" t="s">
        <v>30</v>
      </c>
      <c r="G3111" s="4" t="s">
        <v>30</v>
      </c>
      <c r="H3111" s="4" t="s">
        <v>30</v>
      </c>
    </row>
    <row r="3112" spans="1:15">
      <c r="A3112" t="n">
        <v>27548</v>
      </c>
      <c r="B3112" s="51" t="n">
        <v>48</v>
      </c>
      <c r="C3112" s="7" t="n">
        <v>65534</v>
      </c>
      <c r="D3112" s="7" t="n">
        <v>0</v>
      </c>
      <c r="E3112" s="7" t="s">
        <v>184</v>
      </c>
      <c r="F3112" s="7" t="n">
        <v>-1</v>
      </c>
      <c r="G3112" s="7" t="n">
        <v>1</v>
      </c>
      <c r="H3112" s="7" t="n">
        <v>0</v>
      </c>
    </row>
    <row r="3113" spans="1:15">
      <c r="A3113" t="s">
        <v>4</v>
      </c>
      <c r="B3113" s="4" t="s">
        <v>5</v>
      </c>
      <c r="C3113" s="4" t="s">
        <v>10</v>
      </c>
      <c r="D3113" s="4" t="s">
        <v>13</v>
      </c>
    </row>
    <row r="3114" spans="1:15">
      <c r="A3114" t="n">
        <v>27577</v>
      </c>
      <c r="B3114" s="68" t="n">
        <v>96</v>
      </c>
      <c r="C3114" s="7" t="n">
        <v>65534</v>
      </c>
      <c r="D3114" s="7" t="n">
        <v>1</v>
      </c>
    </row>
    <row r="3115" spans="1:15">
      <c r="A3115" t="s">
        <v>4</v>
      </c>
      <c r="B3115" s="4" t="s">
        <v>5</v>
      </c>
      <c r="C3115" s="4" t="s">
        <v>10</v>
      </c>
      <c r="D3115" s="4" t="s">
        <v>13</v>
      </c>
      <c r="E3115" s="4" t="s">
        <v>30</v>
      </c>
      <c r="F3115" s="4" t="s">
        <v>30</v>
      </c>
      <c r="G3115" s="4" t="s">
        <v>30</v>
      </c>
    </row>
    <row r="3116" spans="1:15">
      <c r="A3116" t="n">
        <v>27581</v>
      </c>
      <c r="B3116" s="68" t="n">
        <v>96</v>
      </c>
      <c r="C3116" s="7" t="n">
        <v>65534</v>
      </c>
      <c r="D3116" s="7" t="n">
        <v>2</v>
      </c>
      <c r="E3116" s="7" t="n">
        <v>10.2200002670288</v>
      </c>
      <c r="F3116" s="7" t="n">
        <v>16</v>
      </c>
      <c r="G3116" s="7" t="n">
        <v>10.8999996185303</v>
      </c>
    </row>
    <row r="3117" spans="1:15">
      <c r="A3117" t="s">
        <v>4</v>
      </c>
      <c r="B3117" s="4" t="s">
        <v>5</v>
      </c>
      <c r="C3117" s="4" t="s">
        <v>10</v>
      </c>
      <c r="D3117" s="4" t="s">
        <v>13</v>
      </c>
      <c r="E3117" s="4" t="s">
        <v>30</v>
      </c>
      <c r="F3117" s="4" t="s">
        <v>30</v>
      </c>
      <c r="G3117" s="4" t="s">
        <v>30</v>
      </c>
    </row>
    <row r="3118" spans="1:15">
      <c r="A3118" t="n">
        <v>27597</v>
      </c>
      <c r="B3118" s="68" t="n">
        <v>96</v>
      </c>
      <c r="C3118" s="7" t="n">
        <v>65534</v>
      </c>
      <c r="D3118" s="7" t="n">
        <v>2</v>
      </c>
      <c r="E3118" s="7" t="n">
        <v>10.1800003051758</v>
      </c>
      <c r="F3118" s="7" t="n">
        <v>16</v>
      </c>
      <c r="G3118" s="7" t="n">
        <v>9.32999992370605</v>
      </c>
    </row>
    <row r="3119" spans="1:15">
      <c r="A3119" t="s">
        <v>4</v>
      </c>
      <c r="B3119" s="4" t="s">
        <v>5</v>
      </c>
      <c r="C3119" s="4" t="s">
        <v>10</v>
      </c>
      <c r="D3119" s="4" t="s">
        <v>13</v>
      </c>
      <c r="E3119" s="4" t="s">
        <v>9</v>
      </c>
      <c r="F3119" s="4" t="s">
        <v>13</v>
      </c>
      <c r="G3119" s="4" t="s">
        <v>10</v>
      </c>
    </row>
    <row r="3120" spans="1:15">
      <c r="A3120" t="n">
        <v>27613</v>
      </c>
      <c r="B3120" s="68" t="n">
        <v>96</v>
      </c>
      <c r="C3120" s="7" t="n">
        <v>65534</v>
      </c>
      <c r="D3120" s="7" t="n">
        <v>0</v>
      </c>
      <c r="E3120" s="7" t="n">
        <v>1079194419</v>
      </c>
      <c r="F3120" s="7" t="n">
        <v>0</v>
      </c>
      <c r="G3120" s="7" t="n">
        <v>0</v>
      </c>
    </row>
    <row r="3121" spans="1:8">
      <c r="A3121" t="s">
        <v>4</v>
      </c>
      <c r="B3121" s="4" t="s">
        <v>5</v>
      </c>
      <c r="C3121" s="4" t="s">
        <v>10</v>
      </c>
      <c r="D3121" s="4" t="s">
        <v>13</v>
      </c>
    </row>
    <row r="3122" spans="1:8">
      <c r="A3122" t="n">
        <v>27624</v>
      </c>
      <c r="B3122" s="48" t="n">
        <v>56</v>
      </c>
      <c r="C3122" s="7" t="n">
        <v>65534</v>
      </c>
      <c r="D3122" s="7" t="n">
        <v>0</v>
      </c>
    </row>
    <row r="3123" spans="1:8">
      <c r="A3123" t="s">
        <v>4</v>
      </c>
      <c r="B3123" s="4" t="s">
        <v>5</v>
      </c>
      <c r="C3123" s="4" t="s">
        <v>10</v>
      </c>
      <c r="D3123" s="4" t="s">
        <v>13</v>
      </c>
      <c r="E3123" s="4" t="s">
        <v>6</v>
      </c>
      <c r="F3123" s="4" t="s">
        <v>30</v>
      </c>
      <c r="G3123" s="4" t="s">
        <v>30</v>
      </c>
      <c r="H3123" s="4" t="s">
        <v>30</v>
      </c>
    </row>
    <row r="3124" spans="1:8">
      <c r="A3124" t="n">
        <v>27628</v>
      </c>
      <c r="B3124" s="51" t="n">
        <v>48</v>
      </c>
      <c r="C3124" s="7" t="n">
        <v>65534</v>
      </c>
      <c r="D3124" s="7" t="n">
        <v>0</v>
      </c>
      <c r="E3124" s="7" t="s">
        <v>180</v>
      </c>
      <c r="F3124" s="7" t="n">
        <v>-1</v>
      </c>
      <c r="G3124" s="7" t="n">
        <v>1</v>
      </c>
      <c r="H3124" s="7" t="n">
        <v>0</v>
      </c>
    </row>
    <row r="3125" spans="1:8">
      <c r="A3125" t="s">
        <v>4</v>
      </c>
      <c r="B3125" s="4" t="s">
        <v>5</v>
      </c>
      <c r="C3125" s="4" t="s">
        <v>10</v>
      </c>
      <c r="D3125" s="4" t="s">
        <v>30</v>
      </c>
      <c r="E3125" s="4" t="s">
        <v>30</v>
      </c>
      <c r="F3125" s="4" t="s">
        <v>13</v>
      </c>
    </row>
    <row r="3126" spans="1:8">
      <c r="A3126" t="n">
        <v>27657</v>
      </c>
      <c r="B3126" s="58" t="n">
        <v>52</v>
      </c>
      <c r="C3126" s="7" t="n">
        <v>65534</v>
      </c>
      <c r="D3126" s="7" t="n">
        <v>180</v>
      </c>
      <c r="E3126" s="7" t="n">
        <v>10</v>
      </c>
      <c r="F3126" s="7" t="n">
        <v>1</v>
      </c>
    </row>
    <row r="3127" spans="1:8">
      <c r="A3127" t="s">
        <v>4</v>
      </c>
      <c r="B3127" s="4" t="s">
        <v>5</v>
      </c>
      <c r="C3127" s="4" t="s">
        <v>13</v>
      </c>
      <c r="D3127" s="4" t="s">
        <v>10</v>
      </c>
      <c r="E3127" s="4" t="s">
        <v>30</v>
      </c>
      <c r="F3127" s="4" t="s">
        <v>10</v>
      </c>
      <c r="G3127" s="4" t="s">
        <v>9</v>
      </c>
      <c r="H3127" s="4" t="s">
        <v>9</v>
      </c>
      <c r="I3127" s="4" t="s">
        <v>10</v>
      </c>
      <c r="J3127" s="4" t="s">
        <v>10</v>
      </c>
      <c r="K3127" s="4" t="s">
        <v>9</v>
      </c>
      <c r="L3127" s="4" t="s">
        <v>9</v>
      </c>
      <c r="M3127" s="4" t="s">
        <v>9</v>
      </c>
      <c r="N3127" s="4" t="s">
        <v>9</v>
      </c>
      <c r="O3127" s="4" t="s">
        <v>6</v>
      </c>
    </row>
    <row r="3128" spans="1:8">
      <c r="A3128" t="n">
        <v>27669</v>
      </c>
      <c r="B3128" s="26" t="n">
        <v>50</v>
      </c>
      <c r="C3128" s="7" t="n">
        <v>0</v>
      </c>
      <c r="D3128" s="7" t="n">
        <v>1901</v>
      </c>
      <c r="E3128" s="7" t="n">
        <v>0.800000011920929</v>
      </c>
      <c r="F3128" s="7" t="n">
        <v>0</v>
      </c>
      <c r="G3128" s="7" t="n">
        <v>0</v>
      </c>
      <c r="H3128" s="7" t="n">
        <v>0</v>
      </c>
      <c r="I3128" s="7" t="n">
        <v>0</v>
      </c>
      <c r="J3128" s="7" t="n">
        <v>65533</v>
      </c>
      <c r="K3128" s="7" t="n">
        <v>0</v>
      </c>
      <c r="L3128" s="7" t="n">
        <v>0</v>
      </c>
      <c r="M3128" s="7" t="n">
        <v>0</v>
      </c>
      <c r="N3128" s="7" t="n">
        <v>0</v>
      </c>
      <c r="O3128" s="7" t="s">
        <v>12</v>
      </c>
    </row>
    <row r="3129" spans="1:8">
      <c r="A3129" t="s">
        <v>4</v>
      </c>
      <c r="B3129" s="4" t="s">
        <v>5</v>
      </c>
      <c r="C3129" s="4" t="s">
        <v>10</v>
      </c>
    </row>
    <row r="3130" spans="1:8">
      <c r="A3130" t="n">
        <v>27708</v>
      </c>
      <c r="B3130" s="69" t="n">
        <v>54</v>
      </c>
      <c r="C3130" s="7" t="n">
        <v>65534</v>
      </c>
    </row>
    <row r="3131" spans="1:8">
      <c r="A3131" t="s">
        <v>4</v>
      </c>
      <c r="B3131" s="4" t="s">
        <v>5</v>
      </c>
      <c r="C3131" s="4" t="s">
        <v>10</v>
      </c>
      <c r="D3131" s="4" t="s">
        <v>10</v>
      </c>
      <c r="E3131" s="4" t="s">
        <v>10</v>
      </c>
    </row>
    <row r="3132" spans="1:8">
      <c r="A3132" t="n">
        <v>27711</v>
      </c>
      <c r="B3132" s="32" t="n">
        <v>61</v>
      </c>
      <c r="C3132" s="7" t="n">
        <v>65534</v>
      </c>
      <c r="D3132" s="7" t="n">
        <v>0</v>
      </c>
      <c r="E3132" s="7" t="n">
        <v>1000</v>
      </c>
    </row>
    <row r="3133" spans="1:8">
      <c r="A3133" t="s">
        <v>4</v>
      </c>
      <c r="B3133" s="4" t="s">
        <v>5</v>
      </c>
    </row>
    <row r="3134" spans="1:8">
      <c r="A3134" t="n">
        <v>27718</v>
      </c>
      <c r="B3134" s="5" t="n">
        <v>1</v>
      </c>
    </row>
    <row r="3135" spans="1:8" s="3" customFormat="1" customHeight="0">
      <c r="A3135" s="3" t="s">
        <v>2</v>
      </c>
      <c r="B3135" s="3" t="s">
        <v>271</v>
      </c>
    </row>
    <row r="3136" spans="1:8">
      <c r="A3136" t="s">
        <v>4</v>
      </c>
      <c r="B3136" s="4" t="s">
        <v>5</v>
      </c>
      <c r="C3136" s="4" t="s">
        <v>10</v>
      </c>
      <c r="D3136" s="4" t="s">
        <v>13</v>
      </c>
      <c r="E3136" s="4" t="s">
        <v>6</v>
      </c>
      <c r="F3136" s="4" t="s">
        <v>30</v>
      </c>
      <c r="G3136" s="4" t="s">
        <v>30</v>
      </c>
      <c r="H3136" s="4" t="s">
        <v>30</v>
      </c>
    </row>
    <row r="3137" spans="1:15">
      <c r="A3137" t="n">
        <v>27720</v>
      </c>
      <c r="B3137" s="51" t="n">
        <v>48</v>
      </c>
      <c r="C3137" s="7" t="n">
        <v>65534</v>
      </c>
      <c r="D3137" s="7" t="n">
        <v>0</v>
      </c>
      <c r="E3137" s="7" t="s">
        <v>184</v>
      </c>
      <c r="F3137" s="7" t="n">
        <v>-1</v>
      </c>
      <c r="G3137" s="7" t="n">
        <v>1</v>
      </c>
      <c r="H3137" s="7" t="n">
        <v>0</v>
      </c>
    </row>
    <row r="3138" spans="1:15">
      <c r="A3138" t="s">
        <v>4</v>
      </c>
      <c r="B3138" s="4" t="s">
        <v>5</v>
      </c>
      <c r="C3138" s="4" t="s">
        <v>10</v>
      </c>
      <c r="D3138" s="4" t="s">
        <v>13</v>
      </c>
    </row>
    <row r="3139" spans="1:15">
      <c r="A3139" t="n">
        <v>27749</v>
      </c>
      <c r="B3139" s="68" t="n">
        <v>96</v>
      </c>
      <c r="C3139" s="7" t="n">
        <v>65534</v>
      </c>
      <c r="D3139" s="7" t="n">
        <v>1</v>
      </c>
    </row>
    <row r="3140" spans="1:15">
      <c r="A3140" t="s">
        <v>4</v>
      </c>
      <c r="B3140" s="4" t="s">
        <v>5</v>
      </c>
      <c r="C3140" s="4" t="s">
        <v>10</v>
      </c>
      <c r="D3140" s="4" t="s">
        <v>13</v>
      </c>
      <c r="E3140" s="4" t="s">
        <v>30</v>
      </c>
      <c r="F3140" s="4" t="s">
        <v>30</v>
      </c>
      <c r="G3140" s="4" t="s">
        <v>30</v>
      </c>
    </row>
    <row r="3141" spans="1:15">
      <c r="A3141" t="n">
        <v>27753</v>
      </c>
      <c r="B3141" s="68" t="n">
        <v>96</v>
      </c>
      <c r="C3141" s="7" t="n">
        <v>65534</v>
      </c>
      <c r="D3141" s="7" t="n">
        <v>2</v>
      </c>
      <c r="E3141" s="7" t="n">
        <v>12.5799999237061</v>
      </c>
      <c r="F3141" s="7" t="n">
        <v>16</v>
      </c>
      <c r="G3141" s="7" t="n">
        <v>11.8900003433228</v>
      </c>
    </row>
    <row r="3142" spans="1:15">
      <c r="A3142" t="s">
        <v>4</v>
      </c>
      <c r="B3142" s="4" t="s">
        <v>5</v>
      </c>
      <c r="C3142" s="4" t="s">
        <v>10</v>
      </c>
      <c r="D3142" s="4" t="s">
        <v>13</v>
      </c>
      <c r="E3142" s="4" t="s">
        <v>30</v>
      </c>
      <c r="F3142" s="4" t="s">
        <v>30</v>
      </c>
      <c r="G3142" s="4" t="s">
        <v>30</v>
      </c>
    </row>
    <row r="3143" spans="1:15">
      <c r="A3143" t="n">
        <v>27769</v>
      </c>
      <c r="B3143" s="68" t="n">
        <v>96</v>
      </c>
      <c r="C3143" s="7" t="n">
        <v>65534</v>
      </c>
      <c r="D3143" s="7" t="n">
        <v>2</v>
      </c>
      <c r="E3143" s="7" t="n">
        <v>13.1400003433228</v>
      </c>
      <c r="F3143" s="7" t="n">
        <v>16</v>
      </c>
      <c r="G3143" s="7" t="n">
        <v>11.0200004577637</v>
      </c>
    </row>
    <row r="3144" spans="1:15">
      <c r="A3144" t="s">
        <v>4</v>
      </c>
      <c r="B3144" s="4" t="s">
        <v>5</v>
      </c>
      <c r="C3144" s="4" t="s">
        <v>10</v>
      </c>
      <c r="D3144" s="4" t="s">
        <v>13</v>
      </c>
      <c r="E3144" s="4" t="s">
        <v>30</v>
      </c>
      <c r="F3144" s="4" t="s">
        <v>30</v>
      </c>
      <c r="G3144" s="4" t="s">
        <v>30</v>
      </c>
    </row>
    <row r="3145" spans="1:15">
      <c r="A3145" t="n">
        <v>27785</v>
      </c>
      <c r="B3145" s="68" t="n">
        <v>96</v>
      </c>
      <c r="C3145" s="7" t="n">
        <v>65534</v>
      </c>
      <c r="D3145" s="7" t="n">
        <v>2</v>
      </c>
      <c r="E3145" s="7" t="n">
        <v>13.7200002670288</v>
      </c>
      <c r="F3145" s="7" t="n">
        <v>16</v>
      </c>
      <c r="G3145" s="7" t="n">
        <v>9.42000007629395</v>
      </c>
    </row>
    <row r="3146" spans="1:15">
      <c r="A3146" t="s">
        <v>4</v>
      </c>
      <c r="B3146" s="4" t="s">
        <v>5</v>
      </c>
      <c r="C3146" s="4" t="s">
        <v>10</v>
      </c>
      <c r="D3146" s="4" t="s">
        <v>13</v>
      </c>
      <c r="E3146" s="4" t="s">
        <v>9</v>
      </c>
      <c r="F3146" s="4" t="s">
        <v>13</v>
      </c>
      <c r="G3146" s="4" t="s">
        <v>10</v>
      </c>
    </row>
    <row r="3147" spans="1:15">
      <c r="A3147" t="n">
        <v>27801</v>
      </c>
      <c r="B3147" s="68" t="n">
        <v>96</v>
      </c>
      <c r="C3147" s="7" t="n">
        <v>65534</v>
      </c>
      <c r="D3147" s="7" t="n">
        <v>0</v>
      </c>
      <c r="E3147" s="7" t="n">
        <v>1079194419</v>
      </c>
      <c r="F3147" s="7" t="n">
        <v>0</v>
      </c>
      <c r="G3147" s="7" t="n">
        <v>0</v>
      </c>
    </row>
    <row r="3148" spans="1:15">
      <c r="A3148" t="s">
        <v>4</v>
      </c>
      <c r="B3148" s="4" t="s">
        <v>5</v>
      </c>
      <c r="C3148" s="4" t="s">
        <v>10</v>
      </c>
      <c r="D3148" s="4" t="s">
        <v>13</v>
      </c>
    </row>
    <row r="3149" spans="1:15">
      <c r="A3149" t="n">
        <v>27812</v>
      </c>
      <c r="B3149" s="48" t="n">
        <v>56</v>
      </c>
      <c r="C3149" s="7" t="n">
        <v>65534</v>
      </c>
      <c r="D3149" s="7" t="n">
        <v>0</v>
      </c>
    </row>
    <row r="3150" spans="1:15">
      <c r="A3150" t="s">
        <v>4</v>
      </c>
      <c r="B3150" s="4" t="s">
        <v>5</v>
      </c>
      <c r="C3150" s="4" t="s">
        <v>10</v>
      </c>
      <c r="D3150" s="4" t="s">
        <v>13</v>
      </c>
      <c r="E3150" s="4" t="s">
        <v>6</v>
      </c>
      <c r="F3150" s="4" t="s">
        <v>30</v>
      </c>
      <c r="G3150" s="4" t="s">
        <v>30</v>
      </c>
      <c r="H3150" s="4" t="s">
        <v>30</v>
      </c>
    </row>
    <row r="3151" spans="1:15">
      <c r="A3151" t="n">
        <v>27816</v>
      </c>
      <c r="B3151" s="51" t="n">
        <v>48</v>
      </c>
      <c r="C3151" s="7" t="n">
        <v>65534</v>
      </c>
      <c r="D3151" s="7" t="n">
        <v>0</v>
      </c>
      <c r="E3151" s="7" t="s">
        <v>180</v>
      </c>
      <c r="F3151" s="7" t="n">
        <v>-1</v>
      </c>
      <c r="G3151" s="7" t="n">
        <v>1</v>
      </c>
      <c r="H3151" s="7" t="n">
        <v>0</v>
      </c>
    </row>
    <row r="3152" spans="1:15">
      <c r="A3152" t="s">
        <v>4</v>
      </c>
      <c r="B3152" s="4" t="s">
        <v>5</v>
      </c>
      <c r="C3152" s="4" t="s">
        <v>13</v>
      </c>
      <c r="D3152" s="4" t="s">
        <v>10</v>
      </c>
      <c r="E3152" s="4" t="s">
        <v>30</v>
      </c>
      <c r="F3152" s="4" t="s">
        <v>10</v>
      </c>
      <c r="G3152" s="4" t="s">
        <v>9</v>
      </c>
      <c r="H3152" s="4" t="s">
        <v>9</v>
      </c>
      <c r="I3152" s="4" t="s">
        <v>10</v>
      </c>
      <c r="J3152" s="4" t="s">
        <v>10</v>
      </c>
      <c r="K3152" s="4" t="s">
        <v>9</v>
      </c>
      <c r="L3152" s="4" t="s">
        <v>9</v>
      </c>
      <c r="M3152" s="4" t="s">
        <v>9</v>
      </c>
      <c r="N3152" s="4" t="s">
        <v>9</v>
      </c>
      <c r="O3152" s="4" t="s">
        <v>6</v>
      </c>
    </row>
    <row r="3153" spans="1:15">
      <c r="A3153" t="n">
        <v>27845</v>
      </c>
      <c r="B3153" s="26" t="n">
        <v>50</v>
      </c>
      <c r="C3153" s="7" t="n">
        <v>0</v>
      </c>
      <c r="D3153" s="7" t="n">
        <v>1901</v>
      </c>
      <c r="E3153" s="7" t="n">
        <v>0.800000011920929</v>
      </c>
      <c r="F3153" s="7" t="n">
        <v>0</v>
      </c>
      <c r="G3153" s="7" t="n">
        <v>0</v>
      </c>
      <c r="H3153" s="7" t="n">
        <v>0</v>
      </c>
      <c r="I3153" s="7" t="n">
        <v>0</v>
      </c>
      <c r="J3153" s="7" t="n">
        <v>65533</v>
      </c>
      <c r="K3153" s="7" t="n">
        <v>0</v>
      </c>
      <c r="L3153" s="7" t="n">
        <v>0</v>
      </c>
      <c r="M3153" s="7" t="n">
        <v>0</v>
      </c>
      <c r="N3153" s="7" t="n">
        <v>0</v>
      </c>
      <c r="O3153" s="7" t="s">
        <v>12</v>
      </c>
    </row>
    <row r="3154" spans="1:15">
      <c r="A3154" t="s">
        <v>4</v>
      </c>
      <c r="B3154" s="4" t="s">
        <v>5</v>
      </c>
      <c r="C3154" s="4" t="s">
        <v>10</v>
      </c>
      <c r="D3154" s="4" t="s">
        <v>30</v>
      </c>
      <c r="E3154" s="4" t="s">
        <v>30</v>
      </c>
      <c r="F3154" s="4" t="s">
        <v>13</v>
      </c>
    </row>
    <row r="3155" spans="1:15">
      <c r="A3155" t="n">
        <v>27884</v>
      </c>
      <c r="B3155" s="58" t="n">
        <v>52</v>
      </c>
      <c r="C3155" s="7" t="n">
        <v>65534</v>
      </c>
      <c r="D3155" s="7" t="n">
        <v>180</v>
      </c>
      <c r="E3155" s="7" t="n">
        <v>10</v>
      </c>
      <c r="F3155" s="7" t="n">
        <v>1</v>
      </c>
    </row>
    <row r="3156" spans="1:15">
      <c r="A3156" t="s">
        <v>4</v>
      </c>
      <c r="B3156" s="4" t="s">
        <v>5</v>
      </c>
      <c r="C3156" s="4" t="s">
        <v>10</v>
      </c>
    </row>
    <row r="3157" spans="1:15">
      <c r="A3157" t="n">
        <v>27896</v>
      </c>
      <c r="B3157" s="69" t="n">
        <v>54</v>
      </c>
      <c r="C3157" s="7" t="n">
        <v>65534</v>
      </c>
    </row>
    <row r="3158" spans="1:15">
      <c r="A3158" t="s">
        <v>4</v>
      </c>
      <c r="B3158" s="4" t="s">
        <v>5</v>
      </c>
      <c r="C3158" s="4" t="s">
        <v>10</v>
      </c>
      <c r="D3158" s="4" t="s">
        <v>10</v>
      </c>
      <c r="E3158" s="4" t="s">
        <v>10</v>
      </c>
    </row>
    <row r="3159" spans="1:15">
      <c r="A3159" t="n">
        <v>27899</v>
      </c>
      <c r="B3159" s="32" t="n">
        <v>61</v>
      </c>
      <c r="C3159" s="7" t="n">
        <v>65534</v>
      </c>
      <c r="D3159" s="7" t="n">
        <v>0</v>
      </c>
      <c r="E3159" s="7" t="n">
        <v>1000</v>
      </c>
    </row>
    <row r="3160" spans="1:15">
      <c r="A3160" t="s">
        <v>4</v>
      </c>
      <c r="B3160" s="4" t="s">
        <v>5</v>
      </c>
    </row>
    <row r="3161" spans="1:15">
      <c r="A3161" t="n">
        <v>27906</v>
      </c>
      <c r="B3161" s="5" t="n">
        <v>1</v>
      </c>
    </row>
    <row r="3162" spans="1:15" s="3" customFormat="1" customHeight="0">
      <c r="A3162" s="3" t="s">
        <v>2</v>
      </c>
      <c r="B3162" s="3" t="s">
        <v>272</v>
      </c>
    </row>
    <row r="3163" spans="1:15">
      <c r="A3163" t="s">
        <v>4</v>
      </c>
      <c r="B3163" s="4" t="s">
        <v>5</v>
      </c>
      <c r="C3163" s="4" t="s">
        <v>10</v>
      </c>
      <c r="D3163" s="4" t="s">
        <v>13</v>
      </c>
    </row>
    <row r="3164" spans="1:15">
      <c r="A3164" t="n">
        <v>27908</v>
      </c>
      <c r="B3164" s="68" t="n">
        <v>96</v>
      </c>
      <c r="C3164" s="7" t="n">
        <v>65534</v>
      </c>
      <c r="D3164" s="7" t="n">
        <v>1</v>
      </c>
    </row>
    <row r="3165" spans="1:15">
      <c r="A3165" t="s">
        <v>4</v>
      </c>
      <c r="B3165" s="4" t="s">
        <v>5</v>
      </c>
      <c r="C3165" s="4" t="s">
        <v>10</v>
      </c>
      <c r="D3165" s="4" t="s">
        <v>13</v>
      </c>
      <c r="E3165" s="4" t="s">
        <v>30</v>
      </c>
      <c r="F3165" s="4" t="s">
        <v>30</v>
      </c>
      <c r="G3165" s="4" t="s">
        <v>30</v>
      </c>
    </row>
    <row r="3166" spans="1:15">
      <c r="A3166" t="n">
        <v>27912</v>
      </c>
      <c r="B3166" s="68" t="n">
        <v>96</v>
      </c>
      <c r="C3166" s="7" t="n">
        <v>65534</v>
      </c>
      <c r="D3166" s="7" t="n">
        <v>2</v>
      </c>
      <c r="E3166" s="7" t="n">
        <v>10.8599996566772</v>
      </c>
      <c r="F3166" s="7" t="n">
        <v>16</v>
      </c>
      <c r="G3166" s="7" t="n">
        <v>13.1099996566772</v>
      </c>
    </row>
    <row r="3167" spans="1:15">
      <c r="A3167" t="s">
        <v>4</v>
      </c>
      <c r="B3167" s="4" t="s">
        <v>5</v>
      </c>
      <c r="C3167" s="4" t="s">
        <v>10</v>
      </c>
      <c r="D3167" s="4" t="s">
        <v>13</v>
      </c>
      <c r="E3167" s="4" t="s">
        <v>30</v>
      </c>
      <c r="F3167" s="4" t="s">
        <v>30</v>
      </c>
      <c r="G3167" s="4" t="s">
        <v>30</v>
      </c>
    </row>
    <row r="3168" spans="1:15">
      <c r="A3168" t="n">
        <v>27928</v>
      </c>
      <c r="B3168" s="68" t="n">
        <v>96</v>
      </c>
      <c r="C3168" s="7" t="n">
        <v>65534</v>
      </c>
      <c r="D3168" s="7" t="n">
        <v>2</v>
      </c>
      <c r="E3168" s="7" t="n">
        <v>12.0799999237061</v>
      </c>
      <c r="F3168" s="7" t="n">
        <v>16</v>
      </c>
      <c r="G3168" s="7" t="n">
        <v>13.6899995803833</v>
      </c>
    </row>
    <row r="3169" spans="1:15">
      <c r="A3169" t="s">
        <v>4</v>
      </c>
      <c r="B3169" s="4" t="s">
        <v>5</v>
      </c>
      <c r="C3169" s="4" t="s">
        <v>10</v>
      </c>
      <c r="D3169" s="4" t="s">
        <v>13</v>
      </c>
      <c r="E3169" s="4" t="s">
        <v>30</v>
      </c>
      <c r="F3169" s="4" t="s">
        <v>30</v>
      </c>
      <c r="G3169" s="4" t="s">
        <v>30</v>
      </c>
    </row>
    <row r="3170" spans="1:15">
      <c r="A3170" t="n">
        <v>27944</v>
      </c>
      <c r="B3170" s="68" t="n">
        <v>96</v>
      </c>
      <c r="C3170" s="7" t="n">
        <v>65534</v>
      </c>
      <c r="D3170" s="7" t="n">
        <v>2</v>
      </c>
      <c r="E3170" s="7" t="n">
        <v>12.8400001525879</v>
      </c>
      <c r="F3170" s="7" t="n">
        <v>16</v>
      </c>
      <c r="G3170" s="7" t="n">
        <v>11.9799995422363</v>
      </c>
    </row>
    <row r="3171" spans="1:15">
      <c r="A3171" t="s">
        <v>4</v>
      </c>
      <c r="B3171" s="4" t="s">
        <v>5</v>
      </c>
      <c r="C3171" s="4" t="s">
        <v>10</v>
      </c>
      <c r="D3171" s="4" t="s">
        <v>13</v>
      </c>
      <c r="E3171" s="4" t="s">
        <v>9</v>
      </c>
      <c r="F3171" s="4" t="s">
        <v>13</v>
      </c>
      <c r="G3171" s="4" t="s">
        <v>10</v>
      </c>
    </row>
    <row r="3172" spans="1:15">
      <c r="A3172" t="n">
        <v>27960</v>
      </c>
      <c r="B3172" s="68" t="n">
        <v>96</v>
      </c>
      <c r="C3172" s="7" t="n">
        <v>65534</v>
      </c>
      <c r="D3172" s="7" t="n">
        <v>0</v>
      </c>
      <c r="E3172" s="7" t="n">
        <v>1086324736</v>
      </c>
      <c r="F3172" s="7" t="n">
        <v>1</v>
      </c>
      <c r="G3172" s="7" t="n">
        <v>128</v>
      </c>
    </row>
    <row r="3173" spans="1:15">
      <c r="A3173" t="s">
        <v>4</v>
      </c>
      <c r="B3173" s="4" t="s">
        <v>5</v>
      </c>
      <c r="C3173" s="4" t="s">
        <v>10</v>
      </c>
      <c r="D3173" s="4" t="s">
        <v>13</v>
      </c>
    </row>
    <row r="3174" spans="1:15">
      <c r="A3174" t="n">
        <v>27971</v>
      </c>
      <c r="B3174" s="48" t="n">
        <v>56</v>
      </c>
      <c r="C3174" s="7" t="n">
        <v>65534</v>
      </c>
      <c r="D3174" s="7" t="n">
        <v>0</v>
      </c>
    </row>
    <row r="3175" spans="1:15">
      <c r="A3175" t="s">
        <v>4</v>
      </c>
      <c r="B3175" s="4" t="s">
        <v>5</v>
      </c>
      <c r="C3175" s="4" t="s">
        <v>10</v>
      </c>
      <c r="D3175" s="4" t="s">
        <v>10</v>
      </c>
      <c r="E3175" s="4" t="s">
        <v>10</v>
      </c>
    </row>
    <row r="3176" spans="1:15">
      <c r="A3176" t="n">
        <v>27975</v>
      </c>
      <c r="B3176" s="32" t="n">
        <v>61</v>
      </c>
      <c r="C3176" s="7" t="n">
        <v>65534</v>
      </c>
      <c r="D3176" s="7" t="n">
        <v>0</v>
      </c>
      <c r="E3176" s="7" t="n">
        <v>1000</v>
      </c>
    </row>
    <row r="3177" spans="1:15">
      <c r="A3177" t="s">
        <v>4</v>
      </c>
      <c r="B3177" s="4" t="s">
        <v>5</v>
      </c>
      <c r="C3177" s="4" t="s">
        <v>10</v>
      </c>
      <c r="D3177" s="4" t="s">
        <v>30</v>
      </c>
      <c r="E3177" s="4" t="s">
        <v>30</v>
      </c>
      <c r="F3177" s="4" t="s">
        <v>13</v>
      </c>
    </row>
    <row r="3178" spans="1:15">
      <c r="A3178" t="n">
        <v>27982</v>
      </c>
      <c r="B3178" s="58" t="n">
        <v>52</v>
      </c>
      <c r="C3178" s="7" t="n">
        <v>65534</v>
      </c>
      <c r="D3178" s="7" t="n">
        <v>202.899993896484</v>
      </c>
      <c r="E3178" s="7" t="n">
        <v>15</v>
      </c>
      <c r="F3178" s="7" t="n">
        <v>0</v>
      </c>
    </row>
    <row r="3179" spans="1:15">
      <c r="A3179" t="s">
        <v>4</v>
      </c>
      <c r="B3179" s="4" t="s">
        <v>5</v>
      </c>
      <c r="C3179" s="4" t="s">
        <v>10</v>
      </c>
    </row>
    <row r="3180" spans="1:15">
      <c r="A3180" t="n">
        <v>27994</v>
      </c>
      <c r="B3180" s="69" t="n">
        <v>54</v>
      </c>
      <c r="C3180" s="7" t="n">
        <v>65534</v>
      </c>
    </row>
    <row r="3181" spans="1:15">
      <c r="A3181" t="s">
        <v>4</v>
      </c>
      <c r="B3181" s="4" t="s">
        <v>5</v>
      </c>
    </row>
    <row r="3182" spans="1:15">
      <c r="A3182" t="n">
        <v>27997</v>
      </c>
      <c r="B3182" s="5" t="n">
        <v>1</v>
      </c>
    </row>
    <row r="3183" spans="1:15" s="3" customFormat="1" customHeight="0">
      <c r="A3183" s="3" t="s">
        <v>2</v>
      </c>
      <c r="B3183" s="3" t="s">
        <v>273</v>
      </c>
    </row>
    <row r="3184" spans="1:15">
      <c r="A3184" t="s">
        <v>4</v>
      </c>
      <c r="B3184" s="4" t="s">
        <v>5</v>
      </c>
      <c r="C3184" s="4" t="s">
        <v>10</v>
      </c>
      <c r="D3184" s="4" t="s">
        <v>13</v>
      </c>
    </row>
    <row r="3185" spans="1:7">
      <c r="A3185" t="n">
        <v>28000</v>
      </c>
      <c r="B3185" s="68" t="n">
        <v>96</v>
      </c>
      <c r="C3185" s="7" t="n">
        <v>65534</v>
      </c>
      <c r="D3185" s="7" t="n">
        <v>1</v>
      </c>
    </row>
    <row r="3186" spans="1:7">
      <c r="A3186" t="s">
        <v>4</v>
      </c>
      <c r="B3186" s="4" t="s">
        <v>5</v>
      </c>
      <c r="C3186" s="4" t="s">
        <v>10</v>
      </c>
      <c r="D3186" s="4" t="s">
        <v>13</v>
      </c>
      <c r="E3186" s="4" t="s">
        <v>30</v>
      </c>
      <c r="F3186" s="4" t="s">
        <v>30</v>
      </c>
      <c r="G3186" s="4" t="s">
        <v>30</v>
      </c>
    </row>
    <row r="3187" spans="1:7">
      <c r="A3187" t="n">
        <v>28004</v>
      </c>
      <c r="B3187" s="68" t="n">
        <v>96</v>
      </c>
      <c r="C3187" s="7" t="n">
        <v>65534</v>
      </c>
      <c r="D3187" s="7" t="n">
        <v>2</v>
      </c>
      <c r="E3187" s="7" t="n">
        <v>9.51000022888184</v>
      </c>
      <c r="F3187" s="7" t="n">
        <v>16</v>
      </c>
      <c r="G3187" s="7" t="n">
        <v>13.1999998092651</v>
      </c>
    </row>
    <row r="3188" spans="1:7">
      <c r="A3188" t="s">
        <v>4</v>
      </c>
      <c r="B3188" s="4" t="s">
        <v>5</v>
      </c>
      <c r="C3188" s="4" t="s">
        <v>10</v>
      </c>
      <c r="D3188" s="4" t="s">
        <v>13</v>
      </c>
      <c r="E3188" s="4" t="s">
        <v>30</v>
      </c>
      <c r="F3188" s="4" t="s">
        <v>30</v>
      </c>
      <c r="G3188" s="4" t="s">
        <v>30</v>
      </c>
    </row>
    <row r="3189" spans="1:7">
      <c r="A3189" t="n">
        <v>28020</v>
      </c>
      <c r="B3189" s="68" t="n">
        <v>96</v>
      </c>
      <c r="C3189" s="7" t="n">
        <v>65534</v>
      </c>
      <c r="D3189" s="7" t="n">
        <v>2</v>
      </c>
      <c r="E3189" s="7" t="n">
        <v>10.7600002288818</v>
      </c>
      <c r="F3189" s="7" t="n">
        <v>16</v>
      </c>
      <c r="G3189" s="7" t="n">
        <v>13.6099996566772</v>
      </c>
    </row>
    <row r="3190" spans="1:7">
      <c r="A3190" t="s">
        <v>4</v>
      </c>
      <c r="B3190" s="4" t="s">
        <v>5</v>
      </c>
      <c r="C3190" s="4" t="s">
        <v>10</v>
      </c>
      <c r="D3190" s="4" t="s">
        <v>13</v>
      </c>
      <c r="E3190" s="4" t="s">
        <v>30</v>
      </c>
      <c r="F3190" s="4" t="s">
        <v>30</v>
      </c>
      <c r="G3190" s="4" t="s">
        <v>30</v>
      </c>
    </row>
    <row r="3191" spans="1:7">
      <c r="A3191" t="n">
        <v>28036</v>
      </c>
      <c r="B3191" s="68" t="n">
        <v>96</v>
      </c>
      <c r="C3191" s="7" t="n">
        <v>65534</v>
      </c>
      <c r="D3191" s="7" t="n">
        <v>2</v>
      </c>
      <c r="E3191" s="7" t="n">
        <v>11.1999998092651</v>
      </c>
      <c r="F3191" s="7" t="n">
        <v>16</v>
      </c>
      <c r="G3191" s="7" t="n">
        <v>11.9300003051758</v>
      </c>
    </row>
    <row r="3192" spans="1:7">
      <c r="A3192" t="s">
        <v>4</v>
      </c>
      <c r="B3192" s="4" t="s">
        <v>5</v>
      </c>
      <c r="C3192" s="4" t="s">
        <v>10</v>
      </c>
      <c r="D3192" s="4" t="s">
        <v>13</v>
      </c>
      <c r="E3192" s="4" t="s">
        <v>9</v>
      </c>
      <c r="F3192" s="4" t="s">
        <v>13</v>
      </c>
      <c r="G3192" s="4" t="s">
        <v>10</v>
      </c>
    </row>
    <row r="3193" spans="1:7">
      <c r="A3193" t="n">
        <v>28052</v>
      </c>
      <c r="B3193" s="68" t="n">
        <v>96</v>
      </c>
      <c r="C3193" s="7" t="n">
        <v>65534</v>
      </c>
      <c r="D3193" s="7" t="n">
        <v>0</v>
      </c>
      <c r="E3193" s="7" t="n">
        <v>1086324736</v>
      </c>
      <c r="F3193" s="7" t="n">
        <v>1</v>
      </c>
      <c r="G3193" s="7" t="n">
        <v>128</v>
      </c>
    </row>
    <row r="3194" spans="1:7">
      <c r="A3194" t="s">
        <v>4</v>
      </c>
      <c r="B3194" s="4" t="s">
        <v>5</v>
      </c>
      <c r="C3194" s="4" t="s">
        <v>10</v>
      </c>
      <c r="D3194" s="4" t="s">
        <v>13</v>
      </c>
    </row>
    <row r="3195" spans="1:7">
      <c r="A3195" t="n">
        <v>28063</v>
      </c>
      <c r="B3195" s="48" t="n">
        <v>56</v>
      </c>
      <c r="C3195" s="7" t="n">
        <v>65534</v>
      </c>
      <c r="D3195" s="7" t="n">
        <v>0</v>
      </c>
    </row>
    <row r="3196" spans="1:7">
      <c r="A3196" t="s">
        <v>4</v>
      </c>
      <c r="B3196" s="4" t="s">
        <v>5</v>
      </c>
      <c r="C3196" s="4" t="s">
        <v>10</v>
      </c>
      <c r="D3196" s="4" t="s">
        <v>10</v>
      </c>
      <c r="E3196" s="4" t="s">
        <v>10</v>
      </c>
    </row>
    <row r="3197" spans="1:7">
      <c r="A3197" t="n">
        <v>28067</v>
      </c>
      <c r="B3197" s="32" t="n">
        <v>61</v>
      </c>
      <c r="C3197" s="7" t="n">
        <v>65534</v>
      </c>
      <c r="D3197" s="7" t="n">
        <v>0</v>
      </c>
      <c r="E3197" s="7" t="n">
        <v>1000</v>
      </c>
    </row>
    <row r="3198" spans="1:7">
      <c r="A3198" t="s">
        <v>4</v>
      </c>
      <c r="B3198" s="4" t="s">
        <v>5</v>
      </c>
      <c r="C3198" s="4" t="s">
        <v>10</v>
      </c>
      <c r="D3198" s="4" t="s">
        <v>30</v>
      </c>
      <c r="E3198" s="4" t="s">
        <v>30</v>
      </c>
      <c r="F3198" s="4" t="s">
        <v>13</v>
      </c>
    </row>
    <row r="3199" spans="1:7">
      <c r="A3199" t="n">
        <v>28074</v>
      </c>
      <c r="B3199" s="58" t="n">
        <v>52</v>
      </c>
      <c r="C3199" s="7" t="n">
        <v>65534</v>
      </c>
      <c r="D3199" s="7" t="n">
        <v>157.100006103516</v>
      </c>
      <c r="E3199" s="7" t="n">
        <v>15</v>
      </c>
      <c r="F3199" s="7" t="n">
        <v>0</v>
      </c>
    </row>
    <row r="3200" spans="1:7">
      <c r="A3200" t="s">
        <v>4</v>
      </c>
      <c r="B3200" s="4" t="s">
        <v>5</v>
      </c>
      <c r="C3200" s="4" t="s">
        <v>10</v>
      </c>
    </row>
    <row r="3201" spans="1:7">
      <c r="A3201" t="n">
        <v>28086</v>
      </c>
      <c r="B3201" s="69" t="n">
        <v>54</v>
      </c>
      <c r="C3201" s="7" t="n">
        <v>65534</v>
      </c>
    </row>
    <row r="3202" spans="1:7">
      <c r="A3202" t="s">
        <v>4</v>
      </c>
      <c r="B3202" s="4" t="s">
        <v>5</v>
      </c>
    </row>
    <row r="3203" spans="1:7">
      <c r="A3203" t="n">
        <v>28089</v>
      </c>
      <c r="B3203" s="5" t="n">
        <v>1</v>
      </c>
    </row>
    <row r="3204" spans="1:7" s="3" customFormat="1" customHeight="0">
      <c r="A3204" s="3" t="s">
        <v>2</v>
      </c>
      <c r="B3204" s="3" t="s">
        <v>274</v>
      </c>
    </row>
    <row r="3205" spans="1:7">
      <c r="A3205" t="s">
        <v>4</v>
      </c>
      <c r="B3205" s="4" t="s">
        <v>5</v>
      </c>
      <c r="C3205" s="4" t="s">
        <v>10</v>
      </c>
    </row>
    <row r="3206" spans="1:7">
      <c r="A3206" t="n">
        <v>28092</v>
      </c>
      <c r="B3206" s="25" t="n">
        <v>16</v>
      </c>
      <c r="C3206" s="7" t="n">
        <v>500</v>
      </c>
    </row>
    <row r="3207" spans="1:7">
      <c r="A3207" t="s">
        <v>4</v>
      </c>
      <c r="B3207" s="4" t="s">
        <v>5</v>
      </c>
      <c r="C3207" s="4" t="s">
        <v>13</v>
      </c>
      <c r="D3207" s="4" t="s">
        <v>10</v>
      </c>
      <c r="E3207" s="4" t="s">
        <v>30</v>
      </c>
      <c r="F3207" s="4" t="s">
        <v>10</v>
      </c>
      <c r="G3207" s="4" t="s">
        <v>9</v>
      </c>
      <c r="H3207" s="4" t="s">
        <v>9</v>
      </c>
      <c r="I3207" s="4" t="s">
        <v>10</v>
      </c>
      <c r="J3207" s="4" t="s">
        <v>10</v>
      </c>
      <c r="K3207" s="4" t="s">
        <v>9</v>
      </c>
      <c r="L3207" s="4" t="s">
        <v>9</v>
      </c>
      <c r="M3207" s="4" t="s">
        <v>9</v>
      </c>
      <c r="N3207" s="4" t="s">
        <v>9</v>
      </c>
      <c r="O3207" s="4" t="s">
        <v>6</v>
      </c>
    </row>
    <row r="3208" spans="1:7">
      <c r="A3208" t="n">
        <v>28095</v>
      </c>
      <c r="B3208" s="26" t="n">
        <v>50</v>
      </c>
      <c r="C3208" s="7" t="n">
        <v>0</v>
      </c>
      <c r="D3208" s="7" t="n">
        <v>2092</v>
      </c>
      <c r="E3208" s="7" t="n">
        <v>0.400000005960464</v>
      </c>
      <c r="F3208" s="7" t="n">
        <v>0</v>
      </c>
      <c r="G3208" s="7" t="n">
        <v>0</v>
      </c>
      <c r="H3208" s="7" t="n">
        <v>-1082130432</v>
      </c>
      <c r="I3208" s="7" t="n">
        <v>0</v>
      </c>
      <c r="J3208" s="7" t="n">
        <v>65533</v>
      </c>
      <c r="K3208" s="7" t="n">
        <v>0</v>
      </c>
      <c r="L3208" s="7" t="n">
        <v>0</v>
      </c>
      <c r="M3208" s="7" t="n">
        <v>0</v>
      </c>
      <c r="N3208" s="7" t="n">
        <v>0</v>
      </c>
      <c r="O3208" s="7" t="s">
        <v>12</v>
      </c>
    </row>
    <row r="3209" spans="1:7">
      <c r="A3209" t="s">
        <v>4</v>
      </c>
      <c r="B3209" s="4" t="s">
        <v>5</v>
      </c>
      <c r="C3209" s="4" t="s">
        <v>10</v>
      </c>
    </row>
    <row r="3210" spans="1:7">
      <c r="A3210" t="n">
        <v>28134</v>
      </c>
      <c r="B3210" s="25" t="n">
        <v>16</v>
      </c>
      <c r="C3210" s="7" t="n">
        <v>500</v>
      </c>
    </row>
    <row r="3211" spans="1:7">
      <c r="A3211" t="s">
        <v>4</v>
      </c>
      <c r="B3211" s="4" t="s">
        <v>5</v>
      </c>
      <c r="C3211" s="4" t="s">
        <v>13</v>
      </c>
      <c r="D3211" s="4" t="s">
        <v>10</v>
      </c>
      <c r="E3211" s="4" t="s">
        <v>30</v>
      </c>
      <c r="F3211" s="4" t="s">
        <v>10</v>
      </c>
      <c r="G3211" s="4" t="s">
        <v>9</v>
      </c>
      <c r="H3211" s="4" t="s">
        <v>9</v>
      </c>
      <c r="I3211" s="4" t="s">
        <v>10</v>
      </c>
      <c r="J3211" s="4" t="s">
        <v>10</v>
      </c>
      <c r="K3211" s="4" t="s">
        <v>9</v>
      </c>
      <c r="L3211" s="4" t="s">
        <v>9</v>
      </c>
      <c r="M3211" s="4" t="s">
        <v>9</v>
      </c>
      <c r="N3211" s="4" t="s">
        <v>9</v>
      </c>
      <c r="O3211" s="4" t="s">
        <v>6</v>
      </c>
    </row>
    <row r="3212" spans="1:7">
      <c r="A3212" t="n">
        <v>28137</v>
      </c>
      <c r="B3212" s="26" t="n">
        <v>50</v>
      </c>
      <c r="C3212" s="7" t="n">
        <v>0</v>
      </c>
      <c r="D3212" s="7" t="n">
        <v>2092</v>
      </c>
      <c r="E3212" s="7" t="n">
        <v>0.400000005960464</v>
      </c>
      <c r="F3212" s="7" t="n">
        <v>0</v>
      </c>
      <c r="G3212" s="7" t="n">
        <v>0</v>
      </c>
      <c r="H3212" s="7" t="n">
        <v>-1082130432</v>
      </c>
      <c r="I3212" s="7" t="n">
        <v>0</v>
      </c>
      <c r="J3212" s="7" t="n">
        <v>65533</v>
      </c>
      <c r="K3212" s="7" t="n">
        <v>0</v>
      </c>
      <c r="L3212" s="7" t="n">
        <v>0</v>
      </c>
      <c r="M3212" s="7" t="n">
        <v>0</v>
      </c>
      <c r="N3212" s="7" t="n">
        <v>0</v>
      </c>
      <c r="O3212" s="7" t="s">
        <v>12</v>
      </c>
    </row>
    <row r="3213" spans="1:7">
      <c r="A3213" t="s">
        <v>4</v>
      </c>
      <c r="B3213" s="4" t="s">
        <v>5</v>
      </c>
      <c r="C3213" s="4" t="s">
        <v>10</v>
      </c>
    </row>
    <row r="3214" spans="1:7">
      <c r="A3214" t="n">
        <v>28176</v>
      </c>
      <c r="B3214" s="25" t="n">
        <v>16</v>
      </c>
      <c r="C3214" s="7" t="n">
        <v>500</v>
      </c>
    </row>
    <row r="3215" spans="1:7">
      <c r="A3215" t="s">
        <v>4</v>
      </c>
      <c r="B3215" s="4" t="s">
        <v>5</v>
      </c>
      <c r="C3215" s="4" t="s">
        <v>13</v>
      </c>
      <c r="D3215" s="4" t="s">
        <v>10</v>
      </c>
      <c r="E3215" s="4" t="s">
        <v>30</v>
      </c>
      <c r="F3215" s="4" t="s">
        <v>10</v>
      </c>
      <c r="G3215" s="4" t="s">
        <v>9</v>
      </c>
      <c r="H3215" s="4" t="s">
        <v>9</v>
      </c>
      <c r="I3215" s="4" t="s">
        <v>10</v>
      </c>
      <c r="J3215" s="4" t="s">
        <v>10</v>
      </c>
      <c r="K3215" s="4" t="s">
        <v>9</v>
      </c>
      <c r="L3215" s="4" t="s">
        <v>9</v>
      </c>
      <c r="M3215" s="4" t="s">
        <v>9</v>
      </c>
      <c r="N3215" s="4" t="s">
        <v>9</v>
      </c>
      <c r="O3215" s="4" t="s">
        <v>6</v>
      </c>
    </row>
    <row r="3216" spans="1:7">
      <c r="A3216" t="n">
        <v>28179</v>
      </c>
      <c r="B3216" s="26" t="n">
        <v>50</v>
      </c>
      <c r="C3216" s="7" t="n">
        <v>0</v>
      </c>
      <c r="D3216" s="7" t="n">
        <v>2092</v>
      </c>
      <c r="E3216" s="7" t="n">
        <v>0.5</v>
      </c>
      <c r="F3216" s="7" t="n">
        <v>0</v>
      </c>
      <c r="G3216" s="7" t="n">
        <v>0</v>
      </c>
      <c r="H3216" s="7" t="n">
        <v>-1082130432</v>
      </c>
      <c r="I3216" s="7" t="n">
        <v>0</v>
      </c>
      <c r="J3216" s="7" t="n">
        <v>65533</v>
      </c>
      <c r="K3216" s="7" t="n">
        <v>0</v>
      </c>
      <c r="L3216" s="7" t="n">
        <v>0</v>
      </c>
      <c r="M3216" s="7" t="n">
        <v>0</v>
      </c>
      <c r="N3216" s="7" t="n">
        <v>0</v>
      </c>
      <c r="O3216" s="7" t="s">
        <v>12</v>
      </c>
    </row>
    <row r="3217" spans="1:15">
      <c r="A3217" t="s">
        <v>4</v>
      </c>
      <c r="B3217" s="4" t="s">
        <v>5</v>
      </c>
      <c r="C3217" s="4" t="s">
        <v>10</v>
      </c>
    </row>
    <row r="3218" spans="1:15">
      <c r="A3218" t="n">
        <v>28218</v>
      </c>
      <c r="B3218" s="25" t="n">
        <v>16</v>
      </c>
      <c r="C3218" s="7" t="n">
        <v>500</v>
      </c>
    </row>
    <row r="3219" spans="1:15">
      <c r="A3219" t="s">
        <v>4</v>
      </c>
      <c r="B3219" s="4" t="s">
        <v>5</v>
      </c>
      <c r="C3219" s="4" t="s">
        <v>13</v>
      </c>
      <c r="D3219" s="4" t="s">
        <v>10</v>
      </c>
      <c r="E3219" s="4" t="s">
        <v>30</v>
      </c>
      <c r="F3219" s="4" t="s">
        <v>10</v>
      </c>
      <c r="G3219" s="4" t="s">
        <v>9</v>
      </c>
      <c r="H3219" s="4" t="s">
        <v>9</v>
      </c>
      <c r="I3219" s="4" t="s">
        <v>10</v>
      </c>
      <c r="J3219" s="4" t="s">
        <v>10</v>
      </c>
      <c r="K3219" s="4" t="s">
        <v>9</v>
      </c>
      <c r="L3219" s="4" t="s">
        <v>9</v>
      </c>
      <c r="M3219" s="4" t="s">
        <v>9</v>
      </c>
      <c r="N3219" s="4" t="s">
        <v>9</v>
      </c>
      <c r="O3219" s="4" t="s">
        <v>6</v>
      </c>
    </row>
    <row r="3220" spans="1:15">
      <c r="A3220" t="n">
        <v>28221</v>
      </c>
      <c r="B3220" s="26" t="n">
        <v>50</v>
      </c>
      <c r="C3220" s="7" t="n">
        <v>0</v>
      </c>
      <c r="D3220" s="7" t="n">
        <v>2092</v>
      </c>
      <c r="E3220" s="7" t="n">
        <v>0.5</v>
      </c>
      <c r="F3220" s="7" t="n">
        <v>0</v>
      </c>
      <c r="G3220" s="7" t="n">
        <v>0</v>
      </c>
      <c r="H3220" s="7" t="n">
        <v>-1082130432</v>
      </c>
      <c r="I3220" s="7" t="n">
        <v>0</v>
      </c>
      <c r="J3220" s="7" t="n">
        <v>65533</v>
      </c>
      <c r="K3220" s="7" t="n">
        <v>0</v>
      </c>
      <c r="L3220" s="7" t="n">
        <v>0</v>
      </c>
      <c r="M3220" s="7" t="n">
        <v>0</v>
      </c>
      <c r="N3220" s="7" t="n">
        <v>0</v>
      </c>
      <c r="O3220" s="7" t="s">
        <v>12</v>
      </c>
    </row>
    <row r="3221" spans="1:15">
      <c r="A3221" t="s">
        <v>4</v>
      </c>
      <c r="B3221" s="4" t="s">
        <v>5</v>
      </c>
      <c r="C3221" s="4" t="s">
        <v>10</v>
      </c>
    </row>
    <row r="3222" spans="1:15">
      <c r="A3222" t="n">
        <v>28260</v>
      </c>
      <c r="B3222" s="25" t="n">
        <v>16</v>
      </c>
      <c r="C3222" s="7" t="n">
        <v>500</v>
      </c>
    </row>
    <row r="3223" spans="1:15">
      <c r="A3223" t="s">
        <v>4</v>
      </c>
      <c r="B3223" s="4" t="s">
        <v>5</v>
      </c>
      <c r="C3223" s="4" t="s">
        <v>13</v>
      </c>
      <c r="D3223" s="4" t="s">
        <v>10</v>
      </c>
      <c r="E3223" s="4" t="s">
        <v>30</v>
      </c>
      <c r="F3223" s="4" t="s">
        <v>10</v>
      </c>
      <c r="G3223" s="4" t="s">
        <v>9</v>
      </c>
      <c r="H3223" s="4" t="s">
        <v>9</v>
      </c>
      <c r="I3223" s="4" t="s">
        <v>10</v>
      </c>
      <c r="J3223" s="4" t="s">
        <v>10</v>
      </c>
      <c r="K3223" s="4" t="s">
        <v>9</v>
      </c>
      <c r="L3223" s="4" t="s">
        <v>9</v>
      </c>
      <c r="M3223" s="4" t="s">
        <v>9</v>
      </c>
      <c r="N3223" s="4" t="s">
        <v>9</v>
      </c>
      <c r="O3223" s="4" t="s">
        <v>6</v>
      </c>
    </row>
    <row r="3224" spans="1:15">
      <c r="A3224" t="n">
        <v>28263</v>
      </c>
      <c r="B3224" s="26" t="n">
        <v>50</v>
      </c>
      <c r="C3224" s="7" t="n">
        <v>0</v>
      </c>
      <c r="D3224" s="7" t="n">
        <v>2062</v>
      </c>
      <c r="E3224" s="7" t="n">
        <v>0.800000011920929</v>
      </c>
      <c r="F3224" s="7" t="n">
        <v>0</v>
      </c>
      <c r="G3224" s="7" t="n">
        <v>0</v>
      </c>
      <c r="H3224" s="7" t="n">
        <v>0</v>
      </c>
      <c r="I3224" s="7" t="n">
        <v>0</v>
      </c>
      <c r="J3224" s="7" t="n">
        <v>65533</v>
      </c>
      <c r="K3224" s="7" t="n">
        <v>0</v>
      </c>
      <c r="L3224" s="7" t="n">
        <v>0</v>
      </c>
      <c r="M3224" s="7" t="n">
        <v>0</v>
      </c>
      <c r="N3224" s="7" t="n">
        <v>0</v>
      </c>
      <c r="O3224" s="7" t="s">
        <v>12</v>
      </c>
    </row>
    <row r="3225" spans="1:15">
      <c r="A3225" t="s">
        <v>4</v>
      </c>
      <c r="B3225" s="4" t="s">
        <v>5</v>
      </c>
      <c r="C3225" s="4" t="s">
        <v>13</v>
      </c>
      <c r="D3225" s="4" t="s">
        <v>10</v>
      </c>
      <c r="E3225" s="4" t="s">
        <v>30</v>
      </c>
      <c r="F3225" s="4" t="s">
        <v>10</v>
      </c>
      <c r="G3225" s="4" t="s">
        <v>9</v>
      </c>
      <c r="H3225" s="4" t="s">
        <v>9</v>
      </c>
      <c r="I3225" s="4" t="s">
        <v>10</v>
      </c>
      <c r="J3225" s="4" t="s">
        <v>10</v>
      </c>
      <c r="K3225" s="4" t="s">
        <v>9</v>
      </c>
      <c r="L3225" s="4" t="s">
        <v>9</v>
      </c>
      <c r="M3225" s="4" t="s">
        <v>9</v>
      </c>
      <c r="N3225" s="4" t="s">
        <v>9</v>
      </c>
      <c r="O3225" s="4" t="s">
        <v>6</v>
      </c>
    </row>
    <row r="3226" spans="1:15">
      <c r="A3226" t="n">
        <v>28302</v>
      </c>
      <c r="B3226" s="26" t="n">
        <v>50</v>
      </c>
      <c r="C3226" s="7" t="n">
        <v>0</v>
      </c>
      <c r="D3226" s="7" t="n">
        <v>2092</v>
      </c>
      <c r="E3226" s="7" t="n">
        <v>0.5</v>
      </c>
      <c r="F3226" s="7" t="n">
        <v>0</v>
      </c>
      <c r="G3226" s="7" t="n">
        <v>0</v>
      </c>
      <c r="H3226" s="7" t="n">
        <v>-1082130432</v>
      </c>
      <c r="I3226" s="7" t="n">
        <v>0</v>
      </c>
      <c r="J3226" s="7" t="n">
        <v>65533</v>
      </c>
      <c r="K3226" s="7" t="n">
        <v>0</v>
      </c>
      <c r="L3226" s="7" t="n">
        <v>0</v>
      </c>
      <c r="M3226" s="7" t="n">
        <v>0</v>
      </c>
      <c r="N3226" s="7" t="n">
        <v>0</v>
      </c>
      <c r="O3226" s="7" t="s">
        <v>12</v>
      </c>
    </row>
    <row r="3227" spans="1:15">
      <c r="A3227" t="s">
        <v>4</v>
      </c>
      <c r="B3227" s="4" t="s">
        <v>5</v>
      </c>
      <c r="C3227" s="4" t="s">
        <v>10</v>
      </c>
    </row>
    <row r="3228" spans="1:15">
      <c r="A3228" t="n">
        <v>28341</v>
      </c>
      <c r="B3228" s="25" t="n">
        <v>16</v>
      </c>
      <c r="C3228" s="7" t="n">
        <v>500</v>
      </c>
    </row>
    <row r="3229" spans="1:15">
      <c r="A3229" t="s">
        <v>4</v>
      </c>
      <c r="B3229" s="4" t="s">
        <v>5</v>
      </c>
      <c r="C3229" s="4" t="s">
        <v>13</v>
      </c>
      <c r="D3229" s="4" t="s">
        <v>10</v>
      </c>
      <c r="E3229" s="4" t="s">
        <v>30</v>
      </c>
      <c r="F3229" s="4" t="s">
        <v>10</v>
      </c>
      <c r="G3229" s="4" t="s">
        <v>9</v>
      </c>
      <c r="H3229" s="4" t="s">
        <v>9</v>
      </c>
      <c r="I3229" s="4" t="s">
        <v>10</v>
      </c>
      <c r="J3229" s="4" t="s">
        <v>10</v>
      </c>
      <c r="K3229" s="4" t="s">
        <v>9</v>
      </c>
      <c r="L3229" s="4" t="s">
        <v>9</v>
      </c>
      <c r="M3229" s="4" t="s">
        <v>9</v>
      </c>
      <c r="N3229" s="4" t="s">
        <v>9</v>
      </c>
      <c r="O3229" s="4" t="s">
        <v>6</v>
      </c>
    </row>
    <row r="3230" spans="1:15">
      <c r="A3230" t="n">
        <v>28344</v>
      </c>
      <c r="B3230" s="26" t="n">
        <v>50</v>
      </c>
      <c r="C3230" s="7" t="n">
        <v>0</v>
      </c>
      <c r="D3230" s="7" t="n">
        <v>2092</v>
      </c>
      <c r="E3230" s="7" t="n">
        <v>0.5</v>
      </c>
      <c r="F3230" s="7" t="n">
        <v>0</v>
      </c>
      <c r="G3230" s="7" t="n">
        <v>0</v>
      </c>
      <c r="H3230" s="7" t="n">
        <v>-1082130432</v>
      </c>
      <c r="I3230" s="7" t="n">
        <v>0</v>
      </c>
      <c r="J3230" s="7" t="n">
        <v>65533</v>
      </c>
      <c r="K3230" s="7" t="n">
        <v>0</v>
      </c>
      <c r="L3230" s="7" t="n">
        <v>0</v>
      </c>
      <c r="M3230" s="7" t="n">
        <v>0</v>
      </c>
      <c r="N3230" s="7" t="n">
        <v>0</v>
      </c>
      <c r="O3230" s="7" t="s">
        <v>12</v>
      </c>
    </row>
    <row r="3231" spans="1:15">
      <c r="A3231" t="s">
        <v>4</v>
      </c>
      <c r="B3231" s="4" t="s">
        <v>5</v>
      </c>
      <c r="C3231" s="4" t="s">
        <v>13</v>
      </c>
      <c r="D3231" s="4" t="s">
        <v>10</v>
      </c>
      <c r="E3231" s="4" t="s">
        <v>10</v>
      </c>
    </row>
    <row r="3232" spans="1:15">
      <c r="A3232" t="n">
        <v>28383</v>
      </c>
      <c r="B3232" s="26" t="n">
        <v>50</v>
      </c>
      <c r="C3232" s="7" t="n">
        <v>1</v>
      </c>
      <c r="D3232" s="7" t="n">
        <v>2062</v>
      </c>
      <c r="E3232" s="7" t="n">
        <v>500</v>
      </c>
    </row>
    <row r="3233" spans="1:15">
      <c r="A3233" t="s">
        <v>4</v>
      </c>
      <c r="B3233" s="4" t="s">
        <v>5</v>
      </c>
    </row>
    <row r="3234" spans="1:15">
      <c r="A3234" t="n">
        <v>28389</v>
      </c>
      <c r="B3234" s="5" t="n">
        <v>1</v>
      </c>
    </row>
    <row r="3235" spans="1:15" s="3" customFormat="1" customHeight="0">
      <c r="A3235" s="3" t="s">
        <v>2</v>
      </c>
      <c r="B3235" s="3" t="s">
        <v>275</v>
      </c>
    </row>
    <row r="3236" spans="1:15">
      <c r="A3236" t="s">
        <v>4</v>
      </c>
      <c r="B3236" s="4" t="s">
        <v>5</v>
      </c>
      <c r="C3236" s="4" t="s">
        <v>13</v>
      </c>
      <c r="D3236" s="4" t="s">
        <v>13</v>
      </c>
      <c r="E3236" s="4" t="s">
        <v>13</v>
      </c>
      <c r="F3236" s="4" t="s">
        <v>13</v>
      </c>
    </row>
    <row r="3237" spans="1:15">
      <c r="A3237" t="n">
        <v>28392</v>
      </c>
      <c r="B3237" s="20" t="n">
        <v>14</v>
      </c>
      <c r="C3237" s="7" t="n">
        <v>2</v>
      </c>
      <c r="D3237" s="7" t="n">
        <v>0</v>
      </c>
      <c r="E3237" s="7" t="n">
        <v>0</v>
      </c>
      <c r="F3237" s="7" t="n">
        <v>0</v>
      </c>
    </row>
    <row r="3238" spans="1:15">
      <c r="A3238" t="s">
        <v>4</v>
      </c>
      <c r="B3238" s="4" t="s">
        <v>5</v>
      </c>
      <c r="C3238" s="4" t="s">
        <v>13</v>
      </c>
      <c r="D3238" s="39" t="s">
        <v>100</v>
      </c>
      <c r="E3238" s="4" t="s">
        <v>5</v>
      </c>
      <c r="F3238" s="4" t="s">
        <v>13</v>
      </c>
      <c r="G3238" s="4" t="s">
        <v>10</v>
      </c>
      <c r="H3238" s="39" t="s">
        <v>101</v>
      </c>
      <c r="I3238" s="4" t="s">
        <v>13</v>
      </c>
      <c r="J3238" s="4" t="s">
        <v>9</v>
      </c>
      <c r="K3238" s="4" t="s">
        <v>13</v>
      </c>
      <c r="L3238" s="4" t="s">
        <v>13</v>
      </c>
      <c r="M3238" s="39" t="s">
        <v>100</v>
      </c>
      <c r="N3238" s="4" t="s">
        <v>5</v>
      </c>
      <c r="O3238" s="4" t="s">
        <v>13</v>
      </c>
      <c r="P3238" s="4" t="s">
        <v>10</v>
      </c>
      <c r="Q3238" s="39" t="s">
        <v>101</v>
      </c>
      <c r="R3238" s="4" t="s">
        <v>13</v>
      </c>
      <c r="S3238" s="4" t="s">
        <v>9</v>
      </c>
      <c r="T3238" s="4" t="s">
        <v>13</v>
      </c>
      <c r="U3238" s="4" t="s">
        <v>13</v>
      </c>
      <c r="V3238" s="4" t="s">
        <v>13</v>
      </c>
      <c r="W3238" s="4" t="s">
        <v>46</v>
      </c>
    </row>
    <row r="3239" spans="1:15">
      <c r="A3239" t="n">
        <v>28397</v>
      </c>
      <c r="B3239" s="13" t="n">
        <v>5</v>
      </c>
      <c r="C3239" s="7" t="n">
        <v>28</v>
      </c>
      <c r="D3239" s="39" t="s">
        <v>3</v>
      </c>
      <c r="E3239" s="9" t="n">
        <v>162</v>
      </c>
      <c r="F3239" s="7" t="n">
        <v>3</v>
      </c>
      <c r="G3239" s="7" t="n">
        <v>4178</v>
      </c>
      <c r="H3239" s="39" t="s">
        <v>3</v>
      </c>
      <c r="I3239" s="7" t="n">
        <v>0</v>
      </c>
      <c r="J3239" s="7" t="n">
        <v>1</v>
      </c>
      <c r="K3239" s="7" t="n">
        <v>2</v>
      </c>
      <c r="L3239" s="7" t="n">
        <v>28</v>
      </c>
      <c r="M3239" s="39" t="s">
        <v>3</v>
      </c>
      <c r="N3239" s="9" t="n">
        <v>162</v>
      </c>
      <c r="O3239" s="7" t="n">
        <v>3</v>
      </c>
      <c r="P3239" s="7" t="n">
        <v>4178</v>
      </c>
      <c r="Q3239" s="39" t="s">
        <v>3</v>
      </c>
      <c r="R3239" s="7" t="n">
        <v>0</v>
      </c>
      <c r="S3239" s="7" t="n">
        <v>2</v>
      </c>
      <c r="T3239" s="7" t="n">
        <v>2</v>
      </c>
      <c r="U3239" s="7" t="n">
        <v>11</v>
      </c>
      <c r="V3239" s="7" t="n">
        <v>1</v>
      </c>
      <c r="W3239" s="14" t="n">
        <f t="normal" ca="1">A3243</f>
        <v>0</v>
      </c>
    </row>
    <row r="3240" spans="1:15">
      <c r="A3240" t="s">
        <v>4</v>
      </c>
      <c r="B3240" s="4" t="s">
        <v>5</v>
      </c>
      <c r="C3240" s="4" t="s">
        <v>13</v>
      </c>
      <c r="D3240" s="4" t="s">
        <v>10</v>
      </c>
      <c r="E3240" s="4" t="s">
        <v>30</v>
      </c>
    </row>
    <row r="3241" spans="1:15">
      <c r="A3241" t="n">
        <v>28426</v>
      </c>
      <c r="B3241" s="35" t="n">
        <v>58</v>
      </c>
      <c r="C3241" s="7" t="n">
        <v>0</v>
      </c>
      <c r="D3241" s="7" t="n">
        <v>0</v>
      </c>
      <c r="E3241" s="7" t="n">
        <v>1</v>
      </c>
    </row>
    <row r="3242" spans="1:15">
      <c r="A3242" t="s">
        <v>4</v>
      </c>
      <c r="B3242" s="4" t="s">
        <v>5</v>
      </c>
      <c r="C3242" s="4" t="s">
        <v>13</v>
      </c>
      <c r="D3242" s="39" t="s">
        <v>100</v>
      </c>
      <c r="E3242" s="4" t="s">
        <v>5</v>
      </c>
      <c r="F3242" s="4" t="s">
        <v>13</v>
      </c>
      <c r="G3242" s="4" t="s">
        <v>10</v>
      </c>
      <c r="H3242" s="39" t="s">
        <v>101</v>
      </c>
      <c r="I3242" s="4" t="s">
        <v>13</v>
      </c>
      <c r="J3242" s="4" t="s">
        <v>9</v>
      </c>
      <c r="K3242" s="4" t="s">
        <v>13</v>
      </c>
      <c r="L3242" s="4" t="s">
        <v>13</v>
      </c>
      <c r="M3242" s="39" t="s">
        <v>100</v>
      </c>
      <c r="N3242" s="4" t="s">
        <v>5</v>
      </c>
      <c r="O3242" s="4" t="s">
        <v>13</v>
      </c>
      <c r="P3242" s="4" t="s">
        <v>10</v>
      </c>
      <c r="Q3242" s="39" t="s">
        <v>101</v>
      </c>
      <c r="R3242" s="4" t="s">
        <v>13</v>
      </c>
      <c r="S3242" s="4" t="s">
        <v>9</v>
      </c>
      <c r="T3242" s="4" t="s">
        <v>13</v>
      </c>
      <c r="U3242" s="4" t="s">
        <v>13</v>
      </c>
      <c r="V3242" s="4" t="s">
        <v>13</v>
      </c>
      <c r="W3242" s="4" t="s">
        <v>46</v>
      </c>
    </row>
    <row r="3243" spans="1:15">
      <c r="A3243" t="n">
        <v>28434</v>
      </c>
      <c r="B3243" s="13" t="n">
        <v>5</v>
      </c>
      <c r="C3243" s="7" t="n">
        <v>28</v>
      </c>
      <c r="D3243" s="39" t="s">
        <v>3</v>
      </c>
      <c r="E3243" s="9" t="n">
        <v>162</v>
      </c>
      <c r="F3243" s="7" t="n">
        <v>3</v>
      </c>
      <c r="G3243" s="7" t="n">
        <v>4178</v>
      </c>
      <c r="H3243" s="39" t="s">
        <v>3</v>
      </c>
      <c r="I3243" s="7" t="n">
        <v>0</v>
      </c>
      <c r="J3243" s="7" t="n">
        <v>1</v>
      </c>
      <c r="K3243" s="7" t="n">
        <v>3</v>
      </c>
      <c r="L3243" s="7" t="n">
        <v>28</v>
      </c>
      <c r="M3243" s="39" t="s">
        <v>3</v>
      </c>
      <c r="N3243" s="9" t="n">
        <v>162</v>
      </c>
      <c r="O3243" s="7" t="n">
        <v>3</v>
      </c>
      <c r="P3243" s="7" t="n">
        <v>4178</v>
      </c>
      <c r="Q3243" s="39" t="s">
        <v>3</v>
      </c>
      <c r="R3243" s="7" t="n">
        <v>0</v>
      </c>
      <c r="S3243" s="7" t="n">
        <v>2</v>
      </c>
      <c r="T3243" s="7" t="n">
        <v>3</v>
      </c>
      <c r="U3243" s="7" t="n">
        <v>9</v>
      </c>
      <c r="V3243" s="7" t="n">
        <v>1</v>
      </c>
      <c r="W3243" s="14" t="n">
        <f t="normal" ca="1">A3253</f>
        <v>0</v>
      </c>
    </row>
    <row r="3244" spans="1:15">
      <c r="A3244" t="s">
        <v>4</v>
      </c>
      <c r="B3244" s="4" t="s">
        <v>5</v>
      </c>
      <c r="C3244" s="4" t="s">
        <v>13</v>
      </c>
      <c r="D3244" s="39" t="s">
        <v>100</v>
      </c>
      <c r="E3244" s="4" t="s">
        <v>5</v>
      </c>
      <c r="F3244" s="4" t="s">
        <v>10</v>
      </c>
      <c r="G3244" s="4" t="s">
        <v>13</v>
      </c>
      <c r="H3244" s="4" t="s">
        <v>13</v>
      </c>
      <c r="I3244" s="4" t="s">
        <v>6</v>
      </c>
      <c r="J3244" s="39" t="s">
        <v>101</v>
      </c>
      <c r="K3244" s="4" t="s">
        <v>13</v>
      </c>
      <c r="L3244" s="4" t="s">
        <v>13</v>
      </c>
      <c r="M3244" s="39" t="s">
        <v>100</v>
      </c>
      <c r="N3244" s="4" t="s">
        <v>5</v>
      </c>
      <c r="O3244" s="4" t="s">
        <v>13</v>
      </c>
      <c r="P3244" s="39" t="s">
        <v>101</v>
      </c>
      <c r="Q3244" s="4" t="s">
        <v>13</v>
      </c>
      <c r="R3244" s="4" t="s">
        <v>9</v>
      </c>
      <c r="S3244" s="4" t="s">
        <v>13</v>
      </c>
      <c r="T3244" s="4" t="s">
        <v>13</v>
      </c>
      <c r="U3244" s="4" t="s">
        <v>13</v>
      </c>
      <c r="V3244" s="39" t="s">
        <v>100</v>
      </c>
      <c r="W3244" s="4" t="s">
        <v>5</v>
      </c>
      <c r="X3244" s="4" t="s">
        <v>13</v>
      </c>
      <c r="Y3244" s="39" t="s">
        <v>101</v>
      </c>
      <c r="Z3244" s="4" t="s">
        <v>13</v>
      </c>
      <c r="AA3244" s="4" t="s">
        <v>9</v>
      </c>
      <c r="AB3244" s="4" t="s">
        <v>13</v>
      </c>
      <c r="AC3244" s="4" t="s">
        <v>13</v>
      </c>
      <c r="AD3244" s="4" t="s">
        <v>13</v>
      </c>
      <c r="AE3244" s="4" t="s">
        <v>46</v>
      </c>
    </row>
    <row r="3245" spans="1:15">
      <c r="A3245" t="n">
        <v>28463</v>
      </c>
      <c r="B3245" s="13" t="n">
        <v>5</v>
      </c>
      <c r="C3245" s="7" t="n">
        <v>28</v>
      </c>
      <c r="D3245" s="39" t="s">
        <v>3</v>
      </c>
      <c r="E3245" s="53" t="n">
        <v>47</v>
      </c>
      <c r="F3245" s="7" t="n">
        <v>61456</v>
      </c>
      <c r="G3245" s="7" t="n">
        <v>2</v>
      </c>
      <c r="H3245" s="7" t="n">
        <v>0</v>
      </c>
      <c r="I3245" s="7" t="s">
        <v>169</v>
      </c>
      <c r="J3245" s="39" t="s">
        <v>3</v>
      </c>
      <c r="K3245" s="7" t="n">
        <v>8</v>
      </c>
      <c r="L3245" s="7" t="n">
        <v>28</v>
      </c>
      <c r="M3245" s="39" t="s">
        <v>3</v>
      </c>
      <c r="N3245" s="11" t="n">
        <v>74</v>
      </c>
      <c r="O3245" s="7" t="n">
        <v>65</v>
      </c>
      <c r="P3245" s="39" t="s">
        <v>3</v>
      </c>
      <c r="Q3245" s="7" t="n">
        <v>0</v>
      </c>
      <c r="R3245" s="7" t="n">
        <v>1</v>
      </c>
      <c r="S3245" s="7" t="n">
        <v>3</v>
      </c>
      <c r="T3245" s="7" t="n">
        <v>9</v>
      </c>
      <c r="U3245" s="7" t="n">
        <v>28</v>
      </c>
      <c r="V3245" s="39" t="s">
        <v>3</v>
      </c>
      <c r="W3245" s="11" t="n">
        <v>74</v>
      </c>
      <c r="X3245" s="7" t="n">
        <v>65</v>
      </c>
      <c r="Y3245" s="39" t="s">
        <v>3</v>
      </c>
      <c r="Z3245" s="7" t="n">
        <v>0</v>
      </c>
      <c r="AA3245" s="7" t="n">
        <v>2</v>
      </c>
      <c r="AB3245" s="7" t="n">
        <v>3</v>
      </c>
      <c r="AC3245" s="7" t="n">
        <v>9</v>
      </c>
      <c r="AD3245" s="7" t="n">
        <v>1</v>
      </c>
      <c r="AE3245" s="14" t="n">
        <f t="normal" ca="1">A3249</f>
        <v>0</v>
      </c>
    </row>
    <row r="3246" spans="1:15">
      <c r="A3246" t="s">
        <v>4</v>
      </c>
      <c r="B3246" s="4" t="s">
        <v>5</v>
      </c>
      <c r="C3246" s="4" t="s">
        <v>10</v>
      </c>
      <c r="D3246" s="4" t="s">
        <v>13</v>
      </c>
      <c r="E3246" s="4" t="s">
        <v>13</v>
      </c>
      <c r="F3246" s="4" t="s">
        <v>6</v>
      </c>
    </row>
    <row r="3247" spans="1:15">
      <c r="A3247" t="n">
        <v>28511</v>
      </c>
      <c r="B3247" s="53" t="n">
        <v>47</v>
      </c>
      <c r="C3247" s="7" t="n">
        <v>61456</v>
      </c>
      <c r="D3247" s="7" t="n">
        <v>0</v>
      </c>
      <c r="E3247" s="7" t="n">
        <v>0</v>
      </c>
      <c r="F3247" s="7" t="s">
        <v>170</v>
      </c>
    </row>
    <row r="3248" spans="1:15">
      <c r="A3248" t="s">
        <v>4</v>
      </c>
      <c r="B3248" s="4" t="s">
        <v>5</v>
      </c>
      <c r="C3248" s="4" t="s">
        <v>13</v>
      </c>
      <c r="D3248" s="4" t="s">
        <v>10</v>
      </c>
      <c r="E3248" s="4" t="s">
        <v>30</v>
      </c>
    </row>
    <row r="3249" spans="1:31">
      <c r="A3249" t="n">
        <v>28524</v>
      </c>
      <c r="B3249" s="35" t="n">
        <v>58</v>
      </c>
      <c r="C3249" s="7" t="n">
        <v>0</v>
      </c>
      <c r="D3249" s="7" t="n">
        <v>300</v>
      </c>
      <c r="E3249" s="7" t="n">
        <v>1</v>
      </c>
    </row>
    <row r="3250" spans="1:31">
      <c r="A3250" t="s">
        <v>4</v>
      </c>
      <c r="B3250" s="4" t="s">
        <v>5</v>
      </c>
      <c r="C3250" s="4" t="s">
        <v>13</v>
      </c>
      <c r="D3250" s="4" t="s">
        <v>10</v>
      </c>
    </row>
    <row r="3251" spans="1:31">
      <c r="A3251" t="n">
        <v>28532</v>
      </c>
      <c r="B3251" s="35" t="n">
        <v>58</v>
      </c>
      <c r="C3251" s="7" t="n">
        <v>255</v>
      </c>
      <c r="D3251" s="7" t="n">
        <v>0</v>
      </c>
    </row>
    <row r="3252" spans="1:31">
      <c r="A3252" t="s">
        <v>4</v>
      </c>
      <c r="B3252" s="4" t="s">
        <v>5</v>
      </c>
      <c r="C3252" s="4" t="s">
        <v>13</v>
      </c>
      <c r="D3252" s="4" t="s">
        <v>13</v>
      </c>
      <c r="E3252" s="4" t="s">
        <v>13</v>
      </c>
      <c r="F3252" s="4" t="s">
        <v>13</v>
      </c>
    </row>
    <row r="3253" spans="1:31">
      <c r="A3253" t="n">
        <v>28536</v>
      </c>
      <c r="B3253" s="20" t="n">
        <v>14</v>
      </c>
      <c r="C3253" s="7" t="n">
        <v>0</v>
      </c>
      <c r="D3253" s="7" t="n">
        <v>0</v>
      </c>
      <c r="E3253" s="7" t="n">
        <v>0</v>
      </c>
      <c r="F3253" s="7" t="n">
        <v>64</v>
      </c>
    </row>
    <row r="3254" spans="1:31">
      <c r="A3254" t="s">
        <v>4</v>
      </c>
      <c r="B3254" s="4" t="s">
        <v>5</v>
      </c>
      <c r="C3254" s="4" t="s">
        <v>13</v>
      </c>
      <c r="D3254" s="4" t="s">
        <v>10</v>
      </c>
    </row>
    <row r="3255" spans="1:31">
      <c r="A3255" t="n">
        <v>28541</v>
      </c>
      <c r="B3255" s="23" t="n">
        <v>22</v>
      </c>
      <c r="C3255" s="7" t="n">
        <v>0</v>
      </c>
      <c r="D3255" s="7" t="n">
        <v>4178</v>
      </c>
    </row>
    <row r="3256" spans="1:31">
      <c r="A3256" t="s">
        <v>4</v>
      </c>
      <c r="B3256" s="4" t="s">
        <v>5</v>
      </c>
      <c r="C3256" s="4" t="s">
        <v>13</v>
      </c>
      <c r="D3256" s="4" t="s">
        <v>10</v>
      </c>
    </row>
    <row r="3257" spans="1:31">
      <c r="A3257" t="n">
        <v>28545</v>
      </c>
      <c r="B3257" s="35" t="n">
        <v>58</v>
      </c>
      <c r="C3257" s="7" t="n">
        <v>5</v>
      </c>
      <c r="D3257" s="7" t="n">
        <v>300</v>
      </c>
    </row>
    <row r="3258" spans="1:31">
      <c r="A3258" t="s">
        <v>4</v>
      </c>
      <c r="B3258" s="4" t="s">
        <v>5</v>
      </c>
      <c r="C3258" s="4" t="s">
        <v>30</v>
      </c>
      <c r="D3258" s="4" t="s">
        <v>10</v>
      </c>
    </row>
    <row r="3259" spans="1:31">
      <c r="A3259" t="n">
        <v>28549</v>
      </c>
      <c r="B3259" s="42" t="n">
        <v>103</v>
      </c>
      <c r="C3259" s="7" t="n">
        <v>0</v>
      </c>
      <c r="D3259" s="7" t="n">
        <v>300</v>
      </c>
    </row>
    <row r="3260" spans="1:31">
      <c r="A3260" t="s">
        <v>4</v>
      </c>
      <c r="B3260" s="4" t="s">
        <v>5</v>
      </c>
      <c r="C3260" s="4" t="s">
        <v>13</v>
      </c>
    </row>
    <row r="3261" spans="1:31">
      <c r="A3261" t="n">
        <v>28556</v>
      </c>
      <c r="B3261" s="40" t="n">
        <v>64</v>
      </c>
      <c r="C3261" s="7" t="n">
        <v>7</v>
      </c>
    </row>
    <row r="3262" spans="1:31">
      <c r="A3262" t="s">
        <v>4</v>
      </c>
      <c r="B3262" s="4" t="s">
        <v>5</v>
      </c>
      <c r="C3262" s="4" t="s">
        <v>13</v>
      </c>
      <c r="D3262" s="4" t="s">
        <v>10</v>
      </c>
    </row>
    <row r="3263" spans="1:31">
      <c r="A3263" t="n">
        <v>28558</v>
      </c>
      <c r="B3263" s="54" t="n">
        <v>72</v>
      </c>
      <c r="C3263" s="7" t="n">
        <v>5</v>
      </c>
      <c r="D3263" s="7" t="n">
        <v>0</v>
      </c>
    </row>
    <row r="3264" spans="1:31">
      <c r="A3264" t="s">
        <v>4</v>
      </c>
      <c r="B3264" s="4" t="s">
        <v>5</v>
      </c>
      <c r="C3264" s="4" t="s">
        <v>13</v>
      </c>
      <c r="D3264" s="39" t="s">
        <v>100</v>
      </c>
      <c r="E3264" s="4" t="s">
        <v>5</v>
      </c>
      <c r="F3264" s="4" t="s">
        <v>13</v>
      </c>
      <c r="G3264" s="4" t="s">
        <v>10</v>
      </c>
      <c r="H3264" s="39" t="s">
        <v>101</v>
      </c>
      <c r="I3264" s="4" t="s">
        <v>13</v>
      </c>
      <c r="J3264" s="4" t="s">
        <v>9</v>
      </c>
      <c r="K3264" s="4" t="s">
        <v>13</v>
      </c>
      <c r="L3264" s="4" t="s">
        <v>13</v>
      </c>
      <c r="M3264" s="4" t="s">
        <v>46</v>
      </c>
    </row>
    <row r="3265" spans="1:13">
      <c r="A3265" t="n">
        <v>28562</v>
      </c>
      <c r="B3265" s="13" t="n">
        <v>5</v>
      </c>
      <c r="C3265" s="7" t="n">
        <v>28</v>
      </c>
      <c r="D3265" s="39" t="s">
        <v>3</v>
      </c>
      <c r="E3265" s="9" t="n">
        <v>162</v>
      </c>
      <c r="F3265" s="7" t="n">
        <v>4</v>
      </c>
      <c r="G3265" s="7" t="n">
        <v>4178</v>
      </c>
      <c r="H3265" s="39" t="s">
        <v>3</v>
      </c>
      <c r="I3265" s="7" t="n">
        <v>0</v>
      </c>
      <c r="J3265" s="7" t="n">
        <v>1</v>
      </c>
      <c r="K3265" s="7" t="n">
        <v>2</v>
      </c>
      <c r="L3265" s="7" t="n">
        <v>1</v>
      </c>
      <c r="M3265" s="14" t="n">
        <f t="normal" ca="1">A3271</f>
        <v>0</v>
      </c>
    </row>
    <row r="3266" spans="1:13">
      <c r="A3266" t="s">
        <v>4</v>
      </c>
      <c r="B3266" s="4" t="s">
        <v>5</v>
      </c>
      <c r="C3266" s="4" t="s">
        <v>13</v>
      </c>
      <c r="D3266" s="4" t="s">
        <v>6</v>
      </c>
    </row>
    <row r="3267" spans="1:13">
      <c r="A3267" t="n">
        <v>28579</v>
      </c>
      <c r="B3267" s="8" t="n">
        <v>2</v>
      </c>
      <c r="C3267" s="7" t="n">
        <v>10</v>
      </c>
      <c r="D3267" s="7" t="s">
        <v>171</v>
      </c>
    </row>
    <row r="3268" spans="1:13">
      <c r="A3268" t="s">
        <v>4</v>
      </c>
      <c r="B3268" s="4" t="s">
        <v>5</v>
      </c>
      <c r="C3268" s="4" t="s">
        <v>10</v>
      </c>
    </row>
    <row r="3269" spans="1:13">
      <c r="A3269" t="n">
        <v>28596</v>
      </c>
      <c r="B3269" s="25" t="n">
        <v>16</v>
      </c>
      <c r="C3269" s="7" t="n">
        <v>0</v>
      </c>
    </row>
    <row r="3270" spans="1:13">
      <c r="A3270" t="s">
        <v>4</v>
      </c>
      <c r="B3270" s="4" t="s">
        <v>5</v>
      </c>
      <c r="C3270" s="4" t="s">
        <v>10</v>
      </c>
      <c r="D3270" s="4" t="s">
        <v>6</v>
      </c>
      <c r="E3270" s="4" t="s">
        <v>6</v>
      </c>
      <c r="F3270" s="4" t="s">
        <v>6</v>
      </c>
      <c r="G3270" s="4" t="s">
        <v>13</v>
      </c>
      <c r="H3270" s="4" t="s">
        <v>9</v>
      </c>
      <c r="I3270" s="4" t="s">
        <v>30</v>
      </c>
      <c r="J3270" s="4" t="s">
        <v>30</v>
      </c>
      <c r="K3270" s="4" t="s">
        <v>30</v>
      </c>
      <c r="L3270" s="4" t="s">
        <v>30</v>
      </c>
      <c r="M3270" s="4" t="s">
        <v>30</v>
      </c>
      <c r="N3270" s="4" t="s">
        <v>30</v>
      </c>
      <c r="O3270" s="4" t="s">
        <v>30</v>
      </c>
      <c r="P3270" s="4" t="s">
        <v>6</v>
      </c>
      <c r="Q3270" s="4" t="s">
        <v>6</v>
      </c>
      <c r="R3270" s="4" t="s">
        <v>9</v>
      </c>
      <c r="S3270" s="4" t="s">
        <v>13</v>
      </c>
      <c r="T3270" s="4" t="s">
        <v>9</v>
      </c>
      <c r="U3270" s="4" t="s">
        <v>9</v>
      </c>
      <c r="V3270" s="4" t="s">
        <v>10</v>
      </c>
    </row>
    <row r="3271" spans="1:13">
      <c r="A3271" t="n">
        <v>28599</v>
      </c>
      <c r="B3271" s="15" t="n">
        <v>19</v>
      </c>
      <c r="C3271" s="7" t="n">
        <v>7032</v>
      </c>
      <c r="D3271" s="7" t="s">
        <v>172</v>
      </c>
      <c r="E3271" s="7" t="s">
        <v>173</v>
      </c>
      <c r="F3271" s="7" t="s">
        <v>12</v>
      </c>
      <c r="G3271" s="7" t="n">
        <v>0</v>
      </c>
      <c r="H3271" s="7" t="n">
        <v>1</v>
      </c>
      <c r="I3271" s="7" t="n">
        <v>0</v>
      </c>
      <c r="J3271" s="7" t="n">
        <v>0</v>
      </c>
      <c r="K3271" s="7" t="n">
        <v>0</v>
      </c>
      <c r="L3271" s="7" t="n">
        <v>0</v>
      </c>
      <c r="M3271" s="7" t="n">
        <v>1</v>
      </c>
      <c r="N3271" s="7" t="n">
        <v>1.60000002384186</v>
      </c>
      <c r="O3271" s="7" t="n">
        <v>0.0900000035762787</v>
      </c>
      <c r="P3271" s="7" t="s">
        <v>12</v>
      </c>
      <c r="Q3271" s="7" t="s">
        <v>12</v>
      </c>
      <c r="R3271" s="7" t="n">
        <v>-1</v>
      </c>
      <c r="S3271" s="7" t="n">
        <v>0</v>
      </c>
      <c r="T3271" s="7" t="n">
        <v>0</v>
      </c>
      <c r="U3271" s="7" t="n">
        <v>0</v>
      </c>
      <c r="V3271" s="7" t="n">
        <v>0</v>
      </c>
    </row>
    <row r="3272" spans="1:13">
      <c r="A3272" t="s">
        <v>4</v>
      </c>
      <c r="B3272" s="4" t="s">
        <v>5</v>
      </c>
      <c r="C3272" s="4" t="s">
        <v>10</v>
      </c>
      <c r="D3272" s="4" t="s">
        <v>6</v>
      </c>
      <c r="E3272" s="4" t="s">
        <v>6</v>
      </c>
      <c r="F3272" s="4" t="s">
        <v>6</v>
      </c>
      <c r="G3272" s="4" t="s">
        <v>13</v>
      </c>
      <c r="H3272" s="4" t="s">
        <v>9</v>
      </c>
      <c r="I3272" s="4" t="s">
        <v>30</v>
      </c>
      <c r="J3272" s="4" t="s">
        <v>30</v>
      </c>
      <c r="K3272" s="4" t="s">
        <v>30</v>
      </c>
      <c r="L3272" s="4" t="s">
        <v>30</v>
      </c>
      <c r="M3272" s="4" t="s">
        <v>30</v>
      </c>
      <c r="N3272" s="4" t="s">
        <v>30</v>
      </c>
      <c r="O3272" s="4" t="s">
        <v>30</v>
      </c>
      <c r="P3272" s="4" t="s">
        <v>6</v>
      </c>
      <c r="Q3272" s="4" t="s">
        <v>6</v>
      </c>
      <c r="R3272" s="4" t="s">
        <v>9</v>
      </c>
      <c r="S3272" s="4" t="s">
        <v>13</v>
      </c>
      <c r="T3272" s="4" t="s">
        <v>9</v>
      </c>
      <c r="U3272" s="4" t="s">
        <v>9</v>
      </c>
      <c r="V3272" s="4" t="s">
        <v>10</v>
      </c>
    </row>
    <row r="3273" spans="1:13">
      <c r="A3273" t="n">
        <v>28669</v>
      </c>
      <c r="B3273" s="15" t="n">
        <v>19</v>
      </c>
      <c r="C3273" s="7" t="n">
        <v>7502</v>
      </c>
      <c r="D3273" s="7" t="s">
        <v>224</v>
      </c>
      <c r="E3273" s="7" t="s">
        <v>225</v>
      </c>
      <c r="F3273" s="7" t="s">
        <v>12</v>
      </c>
      <c r="G3273" s="7" t="n">
        <v>0</v>
      </c>
      <c r="H3273" s="7" t="n">
        <v>1</v>
      </c>
      <c r="I3273" s="7" t="n">
        <v>0</v>
      </c>
      <c r="J3273" s="7" t="n">
        <v>0</v>
      </c>
      <c r="K3273" s="7" t="n">
        <v>0</v>
      </c>
      <c r="L3273" s="7" t="n">
        <v>0</v>
      </c>
      <c r="M3273" s="7" t="n">
        <v>1</v>
      </c>
      <c r="N3273" s="7" t="n">
        <v>1.60000002384186</v>
      </c>
      <c r="O3273" s="7" t="n">
        <v>0.0900000035762787</v>
      </c>
      <c r="P3273" s="7" t="s">
        <v>12</v>
      </c>
      <c r="Q3273" s="7" t="s">
        <v>12</v>
      </c>
      <c r="R3273" s="7" t="n">
        <v>-1</v>
      </c>
      <c r="S3273" s="7" t="n">
        <v>0</v>
      </c>
      <c r="T3273" s="7" t="n">
        <v>0</v>
      </c>
      <c r="U3273" s="7" t="n">
        <v>0</v>
      </c>
      <c r="V3273" s="7" t="n">
        <v>0</v>
      </c>
    </row>
    <row r="3274" spans="1:13">
      <c r="A3274" t="s">
        <v>4</v>
      </c>
      <c r="B3274" s="4" t="s">
        <v>5</v>
      </c>
      <c r="C3274" s="4" t="s">
        <v>10</v>
      </c>
      <c r="D3274" s="4" t="s">
        <v>6</v>
      </c>
      <c r="E3274" s="4" t="s">
        <v>6</v>
      </c>
      <c r="F3274" s="4" t="s">
        <v>6</v>
      </c>
      <c r="G3274" s="4" t="s">
        <v>13</v>
      </c>
      <c r="H3274" s="4" t="s">
        <v>9</v>
      </c>
      <c r="I3274" s="4" t="s">
        <v>30</v>
      </c>
      <c r="J3274" s="4" t="s">
        <v>30</v>
      </c>
      <c r="K3274" s="4" t="s">
        <v>30</v>
      </c>
      <c r="L3274" s="4" t="s">
        <v>30</v>
      </c>
      <c r="M3274" s="4" t="s">
        <v>30</v>
      </c>
      <c r="N3274" s="4" t="s">
        <v>30</v>
      </c>
      <c r="O3274" s="4" t="s">
        <v>30</v>
      </c>
      <c r="P3274" s="4" t="s">
        <v>6</v>
      </c>
      <c r="Q3274" s="4" t="s">
        <v>6</v>
      </c>
      <c r="R3274" s="4" t="s">
        <v>9</v>
      </c>
      <c r="S3274" s="4" t="s">
        <v>13</v>
      </c>
      <c r="T3274" s="4" t="s">
        <v>9</v>
      </c>
      <c r="U3274" s="4" t="s">
        <v>9</v>
      </c>
      <c r="V3274" s="4" t="s">
        <v>10</v>
      </c>
    </row>
    <row r="3275" spans="1:13">
      <c r="A3275" t="n">
        <v>28739</v>
      </c>
      <c r="B3275" s="15" t="n">
        <v>19</v>
      </c>
      <c r="C3275" s="7" t="n">
        <v>7508</v>
      </c>
      <c r="D3275" s="7" t="s">
        <v>226</v>
      </c>
      <c r="E3275" s="7" t="s">
        <v>225</v>
      </c>
      <c r="F3275" s="7" t="s">
        <v>12</v>
      </c>
      <c r="G3275" s="7" t="n">
        <v>0</v>
      </c>
      <c r="H3275" s="7" t="n">
        <v>1</v>
      </c>
      <c r="I3275" s="7" t="n">
        <v>0</v>
      </c>
      <c r="J3275" s="7" t="n">
        <v>0</v>
      </c>
      <c r="K3275" s="7" t="n">
        <v>0</v>
      </c>
      <c r="L3275" s="7" t="n">
        <v>0</v>
      </c>
      <c r="M3275" s="7" t="n">
        <v>1</v>
      </c>
      <c r="N3275" s="7" t="n">
        <v>1.60000002384186</v>
      </c>
      <c r="O3275" s="7" t="n">
        <v>0.0900000035762787</v>
      </c>
      <c r="P3275" s="7" t="s">
        <v>12</v>
      </c>
      <c r="Q3275" s="7" t="s">
        <v>12</v>
      </c>
      <c r="R3275" s="7" t="n">
        <v>-1</v>
      </c>
      <c r="S3275" s="7" t="n">
        <v>0</v>
      </c>
      <c r="T3275" s="7" t="n">
        <v>0</v>
      </c>
      <c r="U3275" s="7" t="n">
        <v>0</v>
      </c>
      <c r="V3275" s="7" t="n">
        <v>0</v>
      </c>
    </row>
    <row r="3276" spans="1:13">
      <c r="A3276" t="s">
        <v>4</v>
      </c>
      <c r="B3276" s="4" t="s">
        <v>5</v>
      </c>
      <c r="C3276" s="4" t="s">
        <v>10</v>
      </c>
      <c r="D3276" s="4" t="s">
        <v>6</v>
      </c>
      <c r="E3276" s="4" t="s">
        <v>6</v>
      </c>
      <c r="F3276" s="4" t="s">
        <v>6</v>
      </c>
      <c r="G3276" s="4" t="s">
        <v>13</v>
      </c>
      <c r="H3276" s="4" t="s">
        <v>9</v>
      </c>
      <c r="I3276" s="4" t="s">
        <v>30</v>
      </c>
      <c r="J3276" s="4" t="s">
        <v>30</v>
      </c>
      <c r="K3276" s="4" t="s">
        <v>30</v>
      </c>
      <c r="L3276" s="4" t="s">
        <v>30</v>
      </c>
      <c r="M3276" s="4" t="s">
        <v>30</v>
      </c>
      <c r="N3276" s="4" t="s">
        <v>30</v>
      </c>
      <c r="O3276" s="4" t="s">
        <v>30</v>
      </c>
      <c r="P3276" s="4" t="s">
        <v>6</v>
      </c>
      <c r="Q3276" s="4" t="s">
        <v>6</v>
      </c>
      <c r="R3276" s="4" t="s">
        <v>9</v>
      </c>
      <c r="S3276" s="4" t="s">
        <v>13</v>
      </c>
      <c r="T3276" s="4" t="s">
        <v>9</v>
      </c>
      <c r="U3276" s="4" t="s">
        <v>9</v>
      </c>
      <c r="V3276" s="4" t="s">
        <v>10</v>
      </c>
    </row>
    <row r="3277" spans="1:13">
      <c r="A3277" t="n">
        <v>28813</v>
      </c>
      <c r="B3277" s="15" t="n">
        <v>19</v>
      </c>
      <c r="C3277" s="7" t="n">
        <v>7509</v>
      </c>
      <c r="D3277" s="7" t="s">
        <v>226</v>
      </c>
      <c r="E3277" s="7" t="s">
        <v>225</v>
      </c>
      <c r="F3277" s="7" t="s">
        <v>12</v>
      </c>
      <c r="G3277" s="7" t="n">
        <v>0</v>
      </c>
      <c r="H3277" s="7" t="n">
        <v>1</v>
      </c>
      <c r="I3277" s="7" t="n">
        <v>0</v>
      </c>
      <c r="J3277" s="7" t="n">
        <v>0</v>
      </c>
      <c r="K3277" s="7" t="n">
        <v>0</v>
      </c>
      <c r="L3277" s="7" t="n">
        <v>0</v>
      </c>
      <c r="M3277" s="7" t="n">
        <v>1</v>
      </c>
      <c r="N3277" s="7" t="n">
        <v>1.60000002384186</v>
      </c>
      <c r="O3277" s="7" t="n">
        <v>0.0900000035762787</v>
      </c>
      <c r="P3277" s="7" t="s">
        <v>12</v>
      </c>
      <c r="Q3277" s="7" t="s">
        <v>12</v>
      </c>
      <c r="R3277" s="7" t="n">
        <v>-1</v>
      </c>
      <c r="S3277" s="7" t="n">
        <v>0</v>
      </c>
      <c r="T3277" s="7" t="n">
        <v>0</v>
      </c>
      <c r="U3277" s="7" t="n">
        <v>0</v>
      </c>
      <c r="V3277" s="7" t="n">
        <v>0</v>
      </c>
    </row>
    <row r="3278" spans="1:13">
      <c r="A3278" t="s">
        <v>4</v>
      </c>
      <c r="B3278" s="4" t="s">
        <v>5</v>
      </c>
      <c r="C3278" s="4" t="s">
        <v>10</v>
      </c>
      <c r="D3278" s="4" t="s">
        <v>13</v>
      </c>
      <c r="E3278" s="4" t="s">
        <v>13</v>
      </c>
      <c r="F3278" s="4" t="s">
        <v>6</v>
      </c>
    </row>
    <row r="3279" spans="1:13">
      <c r="A3279" t="n">
        <v>28887</v>
      </c>
      <c r="B3279" s="55" t="n">
        <v>20</v>
      </c>
      <c r="C3279" s="7" t="n">
        <v>0</v>
      </c>
      <c r="D3279" s="7" t="n">
        <v>3</v>
      </c>
      <c r="E3279" s="7" t="n">
        <v>10</v>
      </c>
      <c r="F3279" s="7" t="s">
        <v>177</v>
      </c>
    </row>
    <row r="3280" spans="1:13">
      <c r="A3280" t="s">
        <v>4</v>
      </c>
      <c r="B3280" s="4" t="s">
        <v>5</v>
      </c>
      <c r="C3280" s="4" t="s">
        <v>10</v>
      </c>
    </row>
    <row r="3281" spans="1:22">
      <c r="A3281" t="n">
        <v>28905</v>
      </c>
      <c r="B3281" s="25" t="n">
        <v>16</v>
      </c>
      <c r="C3281" s="7" t="n">
        <v>0</v>
      </c>
    </row>
    <row r="3282" spans="1:22">
      <c r="A3282" t="s">
        <v>4</v>
      </c>
      <c r="B3282" s="4" t="s">
        <v>5</v>
      </c>
      <c r="C3282" s="4" t="s">
        <v>10</v>
      </c>
      <c r="D3282" s="4" t="s">
        <v>13</v>
      </c>
      <c r="E3282" s="4" t="s">
        <v>13</v>
      </c>
      <c r="F3282" s="4" t="s">
        <v>6</v>
      </c>
    </row>
    <row r="3283" spans="1:22">
      <c r="A3283" t="n">
        <v>28908</v>
      </c>
      <c r="B3283" s="55" t="n">
        <v>20</v>
      </c>
      <c r="C3283" s="7" t="n">
        <v>61489</v>
      </c>
      <c r="D3283" s="7" t="n">
        <v>3</v>
      </c>
      <c r="E3283" s="7" t="n">
        <v>10</v>
      </c>
      <c r="F3283" s="7" t="s">
        <v>177</v>
      </c>
    </row>
    <row r="3284" spans="1:22">
      <c r="A3284" t="s">
        <v>4</v>
      </c>
      <c r="B3284" s="4" t="s">
        <v>5</v>
      </c>
      <c r="C3284" s="4" t="s">
        <v>10</v>
      </c>
    </row>
    <row r="3285" spans="1:22">
      <c r="A3285" t="n">
        <v>28926</v>
      </c>
      <c r="B3285" s="25" t="n">
        <v>16</v>
      </c>
      <c r="C3285" s="7" t="n">
        <v>0</v>
      </c>
    </row>
    <row r="3286" spans="1:22">
      <c r="A3286" t="s">
        <v>4</v>
      </c>
      <c r="B3286" s="4" t="s">
        <v>5</v>
      </c>
      <c r="C3286" s="4" t="s">
        <v>10</v>
      </c>
      <c r="D3286" s="4" t="s">
        <v>13</v>
      </c>
      <c r="E3286" s="4" t="s">
        <v>13</v>
      </c>
      <c r="F3286" s="4" t="s">
        <v>6</v>
      </c>
    </row>
    <row r="3287" spans="1:22">
      <c r="A3287" t="n">
        <v>28929</v>
      </c>
      <c r="B3287" s="55" t="n">
        <v>20</v>
      </c>
      <c r="C3287" s="7" t="n">
        <v>61490</v>
      </c>
      <c r="D3287" s="7" t="n">
        <v>3</v>
      </c>
      <c r="E3287" s="7" t="n">
        <v>10</v>
      </c>
      <c r="F3287" s="7" t="s">
        <v>177</v>
      </c>
    </row>
    <row r="3288" spans="1:22">
      <c r="A3288" t="s">
        <v>4</v>
      </c>
      <c r="B3288" s="4" t="s">
        <v>5</v>
      </c>
      <c r="C3288" s="4" t="s">
        <v>10</v>
      </c>
    </row>
    <row r="3289" spans="1:22">
      <c r="A3289" t="n">
        <v>28947</v>
      </c>
      <c r="B3289" s="25" t="n">
        <v>16</v>
      </c>
      <c r="C3289" s="7" t="n">
        <v>0</v>
      </c>
    </row>
    <row r="3290" spans="1:22">
      <c r="A3290" t="s">
        <v>4</v>
      </c>
      <c r="B3290" s="4" t="s">
        <v>5</v>
      </c>
      <c r="C3290" s="4" t="s">
        <v>10</v>
      </c>
      <c r="D3290" s="4" t="s">
        <v>13</v>
      </c>
      <c r="E3290" s="4" t="s">
        <v>13</v>
      </c>
      <c r="F3290" s="4" t="s">
        <v>6</v>
      </c>
    </row>
    <row r="3291" spans="1:22">
      <c r="A3291" t="n">
        <v>28950</v>
      </c>
      <c r="B3291" s="55" t="n">
        <v>20</v>
      </c>
      <c r="C3291" s="7" t="n">
        <v>61488</v>
      </c>
      <c r="D3291" s="7" t="n">
        <v>3</v>
      </c>
      <c r="E3291" s="7" t="n">
        <v>10</v>
      </c>
      <c r="F3291" s="7" t="s">
        <v>177</v>
      </c>
    </row>
    <row r="3292" spans="1:22">
      <c r="A3292" t="s">
        <v>4</v>
      </c>
      <c r="B3292" s="4" t="s">
        <v>5</v>
      </c>
      <c r="C3292" s="4" t="s">
        <v>10</v>
      </c>
    </row>
    <row r="3293" spans="1:22">
      <c r="A3293" t="n">
        <v>28968</v>
      </c>
      <c r="B3293" s="25" t="n">
        <v>16</v>
      </c>
      <c r="C3293" s="7" t="n">
        <v>0</v>
      </c>
    </row>
    <row r="3294" spans="1:22">
      <c r="A3294" t="s">
        <v>4</v>
      </c>
      <c r="B3294" s="4" t="s">
        <v>5</v>
      </c>
      <c r="C3294" s="4" t="s">
        <v>10</v>
      </c>
      <c r="D3294" s="4" t="s">
        <v>13</v>
      </c>
      <c r="E3294" s="4" t="s">
        <v>13</v>
      </c>
      <c r="F3294" s="4" t="s">
        <v>6</v>
      </c>
    </row>
    <row r="3295" spans="1:22">
      <c r="A3295" t="n">
        <v>28971</v>
      </c>
      <c r="B3295" s="55" t="n">
        <v>20</v>
      </c>
      <c r="C3295" s="7" t="n">
        <v>7032</v>
      </c>
      <c r="D3295" s="7" t="n">
        <v>3</v>
      </c>
      <c r="E3295" s="7" t="n">
        <v>10</v>
      </c>
      <c r="F3295" s="7" t="s">
        <v>177</v>
      </c>
    </row>
    <row r="3296" spans="1:22">
      <c r="A3296" t="s">
        <v>4</v>
      </c>
      <c r="B3296" s="4" t="s">
        <v>5</v>
      </c>
      <c r="C3296" s="4" t="s">
        <v>10</v>
      </c>
    </row>
    <row r="3297" spans="1:6">
      <c r="A3297" t="n">
        <v>28989</v>
      </c>
      <c r="B3297" s="25" t="n">
        <v>16</v>
      </c>
      <c r="C3297" s="7" t="n">
        <v>0</v>
      </c>
    </row>
    <row r="3298" spans="1:6">
      <c r="A3298" t="s">
        <v>4</v>
      </c>
      <c r="B3298" s="4" t="s">
        <v>5</v>
      </c>
      <c r="C3298" s="4" t="s">
        <v>10</v>
      </c>
      <c r="D3298" s="4" t="s">
        <v>13</v>
      </c>
      <c r="E3298" s="4" t="s">
        <v>13</v>
      </c>
      <c r="F3298" s="4" t="s">
        <v>6</v>
      </c>
    </row>
    <row r="3299" spans="1:6">
      <c r="A3299" t="n">
        <v>28992</v>
      </c>
      <c r="B3299" s="55" t="n">
        <v>20</v>
      </c>
      <c r="C3299" s="7" t="n">
        <v>8</v>
      </c>
      <c r="D3299" s="7" t="n">
        <v>3</v>
      </c>
      <c r="E3299" s="7" t="n">
        <v>10</v>
      </c>
      <c r="F3299" s="7" t="s">
        <v>177</v>
      </c>
    </row>
    <row r="3300" spans="1:6">
      <c r="A3300" t="s">
        <v>4</v>
      </c>
      <c r="B3300" s="4" t="s">
        <v>5</v>
      </c>
      <c r="C3300" s="4" t="s">
        <v>10</v>
      </c>
    </row>
    <row r="3301" spans="1:6">
      <c r="A3301" t="n">
        <v>29010</v>
      </c>
      <c r="B3301" s="25" t="n">
        <v>16</v>
      </c>
      <c r="C3301" s="7" t="n">
        <v>0</v>
      </c>
    </row>
    <row r="3302" spans="1:6">
      <c r="A3302" t="s">
        <v>4</v>
      </c>
      <c r="B3302" s="4" t="s">
        <v>5</v>
      </c>
      <c r="C3302" s="4" t="s">
        <v>10</v>
      </c>
      <c r="D3302" s="4" t="s">
        <v>13</v>
      </c>
      <c r="E3302" s="4" t="s">
        <v>13</v>
      </c>
      <c r="F3302" s="4" t="s">
        <v>6</v>
      </c>
    </row>
    <row r="3303" spans="1:6">
      <c r="A3303" t="n">
        <v>29013</v>
      </c>
      <c r="B3303" s="55" t="n">
        <v>20</v>
      </c>
      <c r="C3303" s="7" t="n">
        <v>1</v>
      </c>
      <c r="D3303" s="7" t="n">
        <v>3</v>
      </c>
      <c r="E3303" s="7" t="n">
        <v>10</v>
      </c>
      <c r="F3303" s="7" t="s">
        <v>177</v>
      </c>
    </row>
    <row r="3304" spans="1:6">
      <c r="A3304" t="s">
        <v>4</v>
      </c>
      <c r="B3304" s="4" t="s">
        <v>5</v>
      </c>
      <c r="C3304" s="4" t="s">
        <v>10</v>
      </c>
    </row>
    <row r="3305" spans="1:6">
      <c r="A3305" t="n">
        <v>29031</v>
      </c>
      <c r="B3305" s="25" t="n">
        <v>16</v>
      </c>
      <c r="C3305" s="7" t="n">
        <v>0</v>
      </c>
    </row>
    <row r="3306" spans="1:6">
      <c r="A3306" t="s">
        <v>4</v>
      </c>
      <c r="B3306" s="4" t="s">
        <v>5</v>
      </c>
      <c r="C3306" s="4" t="s">
        <v>10</v>
      </c>
      <c r="D3306" s="4" t="s">
        <v>13</v>
      </c>
      <c r="E3306" s="4" t="s">
        <v>13</v>
      </c>
      <c r="F3306" s="4" t="s">
        <v>6</v>
      </c>
    </row>
    <row r="3307" spans="1:6">
      <c r="A3307" t="n">
        <v>29034</v>
      </c>
      <c r="B3307" s="55" t="n">
        <v>20</v>
      </c>
      <c r="C3307" s="7" t="n">
        <v>9</v>
      </c>
      <c r="D3307" s="7" t="n">
        <v>3</v>
      </c>
      <c r="E3307" s="7" t="n">
        <v>10</v>
      </c>
      <c r="F3307" s="7" t="s">
        <v>177</v>
      </c>
    </row>
    <row r="3308" spans="1:6">
      <c r="A3308" t="s">
        <v>4</v>
      </c>
      <c r="B3308" s="4" t="s">
        <v>5</v>
      </c>
      <c r="C3308" s="4" t="s">
        <v>10</v>
      </c>
    </row>
    <row r="3309" spans="1:6">
      <c r="A3309" t="n">
        <v>29052</v>
      </c>
      <c r="B3309" s="25" t="n">
        <v>16</v>
      </c>
      <c r="C3309" s="7" t="n">
        <v>0</v>
      </c>
    </row>
    <row r="3310" spans="1:6">
      <c r="A3310" t="s">
        <v>4</v>
      </c>
      <c r="B3310" s="4" t="s">
        <v>5</v>
      </c>
      <c r="C3310" s="4" t="s">
        <v>10</v>
      </c>
      <c r="D3310" s="4" t="s">
        <v>13</v>
      </c>
      <c r="E3310" s="4" t="s">
        <v>13</v>
      </c>
      <c r="F3310" s="4" t="s">
        <v>6</v>
      </c>
    </row>
    <row r="3311" spans="1:6">
      <c r="A3311" t="n">
        <v>29055</v>
      </c>
      <c r="B3311" s="55" t="n">
        <v>20</v>
      </c>
      <c r="C3311" s="7" t="n">
        <v>7502</v>
      </c>
      <c r="D3311" s="7" t="n">
        <v>3</v>
      </c>
      <c r="E3311" s="7" t="n">
        <v>10</v>
      </c>
      <c r="F3311" s="7" t="s">
        <v>177</v>
      </c>
    </row>
    <row r="3312" spans="1:6">
      <c r="A3312" t="s">
        <v>4</v>
      </c>
      <c r="B3312" s="4" t="s">
        <v>5</v>
      </c>
      <c r="C3312" s="4" t="s">
        <v>10</v>
      </c>
    </row>
    <row r="3313" spans="1:6">
      <c r="A3313" t="n">
        <v>29073</v>
      </c>
      <c r="B3313" s="25" t="n">
        <v>16</v>
      </c>
      <c r="C3313" s="7" t="n">
        <v>0</v>
      </c>
    </row>
    <row r="3314" spans="1:6">
      <c r="A3314" t="s">
        <v>4</v>
      </c>
      <c r="B3314" s="4" t="s">
        <v>5</v>
      </c>
      <c r="C3314" s="4" t="s">
        <v>10</v>
      </c>
      <c r="D3314" s="4" t="s">
        <v>13</v>
      </c>
      <c r="E3314" s="4" t="s">
        <v>13</v>
      </c>
      <c r="F3314" s="4" t="s">
        <v>6</v>
      </c>
    </row>
    <row r="3315" spans="1:6">
      <c r="A3315" t="n">
        <v>29076</v>
      </c>
      <c r="B3315" s="55" t="n">
        <v>20</v>
      </c>
      <c r="C3315" s="7" t="n">
        <v>7508</v>
      </c>
      <c r="D3315" s="7" t="n">
        <v>3</v>
      </c>
      <c r="E3315" s="7" t="n">
        <v>10</v>
      </c>
      <c r="F3315" s="7" t="s">
        <v>177</v>
      </c>
    </row>
    <row r="3316" spans="1:6">
      <c r="A3316" t="s">
        <v>4</v>
      </c>
      <c r="B3316" s="4" t="s">
        <v>5</v>
      </c>
      <c r="C3316" s="4" t="s">
        <v>10</v>
      </c>
    </row>
    <row r="3317" spans="1:6">
      <c r="A3317" t="n">
        <v>29094</v>
      </c>
      <c r="B3317" s="25" t="n">
        <v>16</v>
      </c>
      <c r="C3317" s="7" t="n">
        <v>0</v>
      </c>
    </row>
    <row r="3318" spans="1:6">
      <c r="A3318" t="s">
        <v>4</v>
      </c>
      <c r="B3318" s="4" t="s">
        <v>5</v>
      </c>
      <c r="C3318" s="4" t="s">
        <v>10</v>
      </c>
      <c r="D3318" s="4" t="s">
        <v>13</v>
      </c>
      <c r="E3318" s="4" t="s">
        <v>13</v>
      </c>
      <c r="F3318" s="4" t="s">
        <v>6</v>
      </c>
    </row>
    <row r="3319" spans="1:6">
      <c r="A3319" t="n">
        <v>29097</v>
      </c>
      <c r="B3319" s="55" t="n">
        <v>20</v>
      </c>
      <c r="C3319" s="7" t="n">
        <v>7509</v>
      </c>
      <c r="D3319" s="7" t="n">
        <v>3</v>
      </c>
      <c r="E3319" s="7" t="n">
        <v>10</v>
      </c>
      <c r="F3319" s="7" t="s">
        <v>177</v>
      </c>
    </row>
    <row r="3320" spans="1:6">
      <c r="A3320" t="s">
        <v>4</v>
      </c>
      <c r="B3320" s="4" t="s">
        <v>5</v>
      </c>
      <c r="C3320" s="4" t="s">
        <v>10</v>
      </c>
    </row>
    <row r="3321" spans="1:6">
      <c r="A3321" t="n">
        <v>29115</v>
      </c>
      <c r="B3321" s="25" t="n">
        <v>16</v>
      </c>
      <c r="C3321" s="7" t="n">
        <v>0</v>
      </c>
    </row>
    <row r="3322" spans="1:6">
      <c r="A3322" t="s">
        <v>4</v>
      </c>
      <c r="B3322" s="4" t="s">
        <v>5</v>
      </c>
      <c r="C3322" s="4" t="s">
        <v>10</v>
      </c>
    </row>
    <row r="3323" spans="1:6">
      <c r="A3323" t="n">
        <v>29118</v>
      </c>
      <c r="B3323" s="61" t="n">
        <v>13</v>
      </c>
      <c r="C3323" s="7" t="n">
        <v>6466</v>
      </c>
    </row>
    <row r="3324" spans="1:6">
      <c r="A3324" t="s">
        <v>4</v>
      </c>
      <c r="B3324" s="4" t="s">
        <v>5</v>
      </c>
      <c r="C3324" s="4" t="s">
        <v>10</v>
      </c>
      <c r="D3324" s="4" t="s">
        <v>30</v>
      </c>
      <c r="E3324" s="4" t="s">
        <v>30</v>
      </c>
      <c r="F3324" s="4" t="s">
        <v>30</v>
      </c>
      <c r="G3324" s="4" t="s">
        <v>30</v>
      </c>
    </row>
    <row r="3325" spans="1:6">
      <c r="A3325" t="n">
        <v>29121</v>
      </c>
      <c r="B3325" s="46" t="n">
        <v>46</v>
      </c>
      <c r="C3325" s="7" t="n">
        <v>0</v>
      </c>
      <c r="D3325" s="7" t="n">
        <v>11.9300003051758</v>
      </c>
      <c r="E3325" s="7" t="n">
        <v>16</v>
      </c>
      <c r="F3325" s="7" t="n">
        <v>3.75999999046326</v>
      </c>
      <c r="G3325" s="7" t="n">
        <v>358.600006103516</v>
      </c>
    </row>
    <row r="3326" spans="1:6">
      <c r="A3326" t="s">
        <v>4</v>
      </c>
      <c r="B3326" s="4" t="s">
        <v>5</v>
      </c>
      <c r="C3326" s="4" t="s">
        <v>13</v>
      </c>
      <c r="D3326" s="39" t="s">
        <v>100</v>
      </c>
      <c r="E3326" s="4" t="s">
        <v>5</v>
      </c>
      <c r="F3326" s="4" t="s">
        <v>13</v>
      </c>
      <c r="G3326" s="4" t="s">
        <v>10</v>
      </c>
      <c r="H3326" s="39" t="s">
        <v>101</v>
      </c>
      <c r="I3326" s="4" t="s">
        <v>13</v>
      </c>
      <c r="J3326" s="4" t="s">
        <v>46</v>
      </c>
    </row>
    <row r="3327" spans="1:6">
      <c r="A3327" t="n">
        <v>29140</v>
      </c>
      <c r="B3327" s="13" t="n">
        <v>5</v>
      </c>
      <c r="C3327" s="7" t="n">
        <v>28</v>
      </c>
      <c r="D3327" s="39" t="s">
        <v>3</v>
      </c>
      <c r="E3327" s="40" t="n">
        <v>64</v>
      </c>
      <c r="F3327" s="7" t="n">
        <v>5</v>
      </c>
      <c r="G3327" s="7" t="n">
        <v>7</v>
      </c>
      <c r="H3327" s="39" t="s">
        <v>3</v>
      </c>
      <c r="I3327" s="7" t="n">
        <v>1</v>
      </c>
      <c r="J3327" s="14" t="n">
        <f t="normal" ca="1">A3343</f>
        <v>0</v>
      </c>
    </row>
    <row r="3328" spans="1:6">
      <c r="A3328" t="s">
        <v>4</v>
      </c>
      <c r="B3328" s="4" t="s">
        <v>5</v>
      </c>
      <c r="C3328" s="4" t="s">
        <v>10</v>
      </c>
      <c r="D3328" s="4" t="s">
        <v>30</v>
      </c>
      <c r="E3328" s="4" t="s">
        <v>30</v>
      </c>
      <c r="F3328" s="4" t="s">
        <v>30</v>
      </c>
      <c r="G3328" s="4" t="s">
        <v>30</v>
      </c>
    </row>
    <row r="3329" spans="1:10">
      <c r="A3329" t="n">
        <v>29151</v>
      </c>
      <c r="B3329" s="46" t="n">
        <v>46</v>
      </c>
      <c r="C3329" s="7" t="n">
        <v>7</v>
      </c>
      <c r="D3329" s="7" t="n">
        <v>13.1400003433228</v>
      </c>
      <c r="E3329" s="7" t="n">
        <v>16</v>
      </c>
      <c r="F3329" s="7" t="n">
        <v>4.05000019073486</v>
      </c>
      <c r="G3329" s="7" t="n">
        <v>358.600006103516</v>
      </c>
    </row>
    <row r="3330" spans="1:10">
      <c r="A3330" t="s">
        <v>4</v>
      </c>
      <c r="B3330" s="4" t="s">
        <v>5</v>
      </c>
      <c r="C3330" s="4" t="s">
        <v>10</v>
      </c>
      <c r="D3330" s="4" t="s">
        <v>30</v>
      </c>
      <c r="E3330" s="4" t="s">
        <v>30</v>
      </c>
      <c r="F3330" s="4" t="s">
        <v>30</v>
      </c>
      <c r="G3330" s="4" t="s">
        <v>30</v>
      </c>
    </row>
    <row r="3331" spans="1:10">
      <c r="A3331" t="n">
        <v>29170</v>
      </c>
      <c r="B3331" s="46" t="n">
        <v>46</v>
      </c>
      <c r="C3331" s="7" t="n">
        <v>9</v>
      </c>
      <c r="D3331" s="7" t="n">
        <v>11.039999961853</v>
      </c>
      <c r="E3331" s="7" t="n">
        <v>16</v>
      </c>
      <c r="F3331" s="7" t="n">
        <v>1.96000003814697</v>
      </c>
      <c r="G3331" s="7" t="n">
        <v>355.700012207031</v>
      </c>
    </row>
    <row r="3332" spans="1:10">
      <c r="A3332" t="s">
        <v>4</v>
      </c>
      <c r="B3332" s="4" t="s">
        <v>5</v>
      </c>
      <c r="C3332" s="4" t="s">
        <v>13</v>
      </c>
      <c r="D3332" s="39" t="s">
        <v>100</v>
      </c>
      <c r="E3332" s="4" t="s">
        <v>5</v>
      </c>
      <c r="F3332" s="4" t="s">
        <v>13</v>
      </c>
      <c r="G3332" s="4" t="s">
        <v>10</v>
      </c>
      <c r="H3332" s="39" t="s">
        <v>101</v>
      </c>
      <c r="I3332" s="4" t="s">
        <v>13</v>
      </c>
      <c r="J3332" s="4" t="s">
        <v>46</v>
      </c>
    </row>
    <row r="3333" spans="1:10">
      <c r="A3333" t="n">
        <v>29189</v>
      </c>
      <c r="B3333" s="13" t="n">
        <v>5</v>
      </c>
      <c r="C3333" s="7" t="n">
        <v>28</v>
      </c>
      <c r="D3333" s="39" t="s">
        <v>3</v>
      </c>
      <c r="E3333" s="40" t="n">
        <v>64</v>
      </c>
      <c r="F3333" s="7" t="n">
        <v>5</v>
      </c>
      <c r="G3333" s="7" t="n">
        <v>2</v>
      </c>
      <c r="H3333" s="39" t="s">
        <v>3</v>
      </c>
      <c r="I3333" s="7" t="n">
        <v>1</v>
      </c>
      <c r="J3333" s="14" t="n">
        <f t="normal" ca="1">A3337</f>
        <v>0</v>
      </c>
    </row>
    <row r="3334" spans="1:10">
      <c r="A3334" t="s">
        <v>4</v>
      </c>
      <c r="B3334" s="4" t="s">
        <v>5</v>
      </c>
      <c r="C3334" s="4" t="s">
        <v>10</v>
      </c>
      <c r="D3334" s="4" t="s">
        <v>30</v>
      </c>
      <c r="E3334" s="4" t="s">
        <v>30</v>
      </c>
      <c r="F3334" s="4" t="s">
        <v>30</v>
      </c>
      <c r="G3334" s="4" t="s">
        <v>30</v>
      </c>
    </row>
    <row r="3335" spans="1:10">
      <c r="A3335" t="n">
        <v>29200</v>
      </c>
      <c r="B3335" s="46" t="n">
        <v>46</v>
      </c>
      <c r="C3335" s="7" t="n">
        <v>2</v>
      </c>
      <c r="D3335" s="7" t="n">
        <v>13.1000003814697</v>
      </c>
      <c r="E3335" s="7" t="n">
        <v>16</v>
      </c>
      <c r="F3335" s="7" t="n">
        <v>0.540000021457672</v>
      </c>
      <c r="G3335" s="7" t="n">
        <v>1.39999997615814</v>
      </c>
    </row>
    <row r="3336" spans="1:10">
      <c r="A3336" t="s">
        <v>4</v>
      </c>
      <c r="B3336" s="4" t="s">
        <v>5</v>
      </c>
      <c r="C3336" s="4" t="s">
        <v>13</v>
      </c>
      <c r="D3336" s="39" t="s">
        <v>100</v>
      </c>
      <c r="E3336" s="4" t="s">
        <v>5</v>
      </c>
      <c r="F3336" s="4" t="s">
        <v>13</v>
      </c>
      <c r="G3336" s="4" t="s">
        <v>10</v>
      </c>
      <c r="H3336" s="39" t="s">
        <v>101</v>
      </c>
      <c r="I3336" s="4" t="s">
        <v>13</v>
      </c>
      <c r="J3336" s="4" t="s">
        <v>46</v>
      </c>
    </row>
    <row r="3337" spans="1:10">
      <c r="A3337" t="n">
        <v>29219</v>
      </c>
      <c r="B3337" s="13" t="n">
        <v>5</v>
      </c>
      <c r="C3337" s="7" t="n">
        <v>28</v>
      </c>
      <c r="D3337" s="39" t="s">
        <v>3</v>
      </c>
      <c r="E3337" s="40" t="n">
        <v>64</v>
      </c>
      <c r="F3337" s="7" t="n">
        <v>5</v>
      </c>
      <c r="G3337" s="7" t="n">
        <v>4</v>
      </c>
      <c r="H3337" s="39" t="s">
        <v>3</v>
      </c>
      <c r="I3337" s="7" t="n">
        <v>1</v>
      </c>
      <c r="J3337" s="14" t="n">
        <f t="normal" ca="1">A3341</f>
        <v>0</v>
      </c>
    </row>
    <row r="3338" spans="1:10">
      <c r="A3338" t="s">
        <v>4</v>
      </c>
      <c r="B3338" s="4" t="s">
        <v>5</v>
      </c>
      <c r="C3338" s="4" t="s">
        <v>10</v>
      </c>
      <c r="D3338" s="4" t="s">
        <v>30</v>
      </c>
      <c r="E3338" s="4" t="s">
        <v>30</v>
      </c>
      <c r="F3338" s="4" t="s">
        <v>30</v>
      </c>
      <c r="G3338" s="4" t="s">
        <v>30</v>
      </c>
    </row>
    <row r="3339" spans="1:10">
      <c r="A3339" t="n">
        <v>29230</v>
      </c>
      <c r="B3339" s="46" t="n">
        <v>46</v>
      </c>
      <c r="C3339" s="7" t="n">
        <v>4</v>
      </c>
      <c r="D3339" s="7" t="n">
        <v>13.1000003814697</v>
      </c>
      <c r="E3339" s="7" t="n">
        <v>16</v>
      </c>
      <c r="F3339" s="7" t="n">
        <v>0.540000021457672</v>
      </c>
      <c r="G3339" s="7" t="n">
        <v>1.39999997615814</v>
      </c>
    </row>
    <row r="3340" spans="1:10">
      <c r="A3340" t="s">
        <v>4</v>
      </c>
      <c r="B3340" s="4" t="s">
        <v>5</v>
      </c>
      <c r="C3340" s="4" t="s">
        <v>46</v>
      </c>
    </row>
    <row r="3341" spans="1:10">
      <c r="A3341" t="n">
        <v>29249</v>
      </c>
      <c r="B3341" s="22" t="n">
        <v>3</v>
      </c>
      <c r="C3341" s="14" t="n">
        <f t="normal" ca="1">A3349</f>
        <v>0</v>
      </c>
    </row>
    <row r="3342" spans="1:10">
      <c r="A3342" t="s">
        <v>4</v>
      </c>
      <c r="B3342" s="4" t="s">
        <v>5</v>
      </c>
      <c r="C3342" s="4" t="s">
        <v>10</v>
      </c>
      <c r="D3342" s="4" t="s">
        <v>30</v>
      </c>
      <c r="E3342" s="4" t="s">
        <v>30</v>
      </c>
      <c r="F3342" s="4" t="s">
        <v>30</v>
      </c>
      <c r="G3342" s="4" t="s">
        <v>30</v>
      </c>
    </row>
    <row r="3343" spans="1:10">
      <c r="A3343" t="n">
        <v>29254</v>
      </c>
      <c r="B3343" s="46" t="n">
        <v>46</v>
      </c>
      <c r="C3343" s="7" t="n">
        <v>9</v>
      </c>
      <c r="D3343" s="7" t="n">
        <v>13.1400003433228</v>
      </c>
      <c r="E3343" s="7" t="n">
        <v>16</v>
      </c>
      <c r="F3343" s="7" t="n">
        <v>4.05000019073486</v>
      </c>
      <c r="G3343" s="7" t="n">
        <v>358.600006103516</v>
      </c>
    </row>
    <row r="3344" spans="1:10">
      <c r="A3344" t="s">
        <v>4</v>
      </c>
      <c r="B3344" s="4" t="s">
        <v>5</v>
      </c>
      <c r="C3344" s="4" t="s">
        <v>10</v>
      </c>
      <c r="D3344" s="4" t="s">
        <v>30</v>
      </c>
      <c r="E3344" s="4" t="s">
        <v>30</v>
      </c>
      <c r="F3344" s="4" t="s">
        <v>30</v>
      </c>
      <c r="G3344" s="4" t="s">
        <v>30</v>
      </c>
    </row>
    <row r="3345" spans="1:10">
      <c r="A3345" t="n">
        <v>29273</v>
      </c>
      <c r="B3345" s="46" t="n">
        <v>46</v>
      </c>
      <c r="C3345" s="7" t="n">
        <v>61489</v>
      </c>
      <c r="D3345" s="7" t="n">
        <v>11.039999961853</v>
      </c>
      <c r="E3345" s="7" t="n">
        <v>16</v>
      </c>
      <c r="F3345" s="7" t="n">
        <v>1.96000003814697</v>
      </c>
      <c r="G3345" s="7" t="n">
        <v>355.700012207031</v>
      </c>
    </row>
    <row r="3346" spans="1:10">
      <c r="A3346" t="s">
        <v>4</v>
      </c>
      <c r="B3346" s="4" t="s">
        <v>5</v>
      </c>
      <c r="C3346" s="4" t="s">
        <v>10</v>
      </c>
      <c r="D3346" s="4" t="s">
        <v>30</v>
      </c>
      <c r="E3346" s="4" t="s">
        <v>30</v>
      </c>
      <c r="F3346" s="4" t="s">
        <v>30</v>
      </c>
      <c r="G3346" s="4" t="s">
        <v>30</v>
      </c>
    </row>
    <row r="3347" spans="1:10">
      <c r="A3347" t="n">
        <v>29292</v>
      </c>
      <c r="B3347" s="46" t="n">
        <v>46</v>
      </c>
      <c r="C3347" s="7" t="n">
        <v>61490</v>
      </c>
      <c r="D3347" s="7" t="n">
        <v>13.1000003814697</v>
      </c>
      <c r="E3347" s="7" t="n">
        <v>16</v>
      </c>
      <c r="F3347" s="7" t="n">
        <v>0.540000021457672</v>
      </c>
      <c r="G3347" s="7" t="n">
        <v>1.39999997615814</v>
      </c>
    </row>
    <row r="3348" spans="1:10">
      <c r="A3348" t="s">
        <v>4</v>
      </c>
      <c r="B3348" s="4" t="s">
        <v>5</v>
      </c>
      <c r="C3348" s="4" t="s">
        <v>10</v>
      </c>
      <c r="D3348" s="4" t="s">
        <v>30</v>
      </c>
      <c r="E3348" s="4" t="s">
        <v>30</v>
      </c>
      <c r="F3348" s="4" t="s">
        <v>30</v>
      </c>
      <c r="G3348" s="4" t="s">
        <v>30</v>
      </c>
    </row>
    <row r="3349" spans="1:10">
      <c r="A3349" t="n">
        <v>29311</v>
      </c>
      <c r="B3349" s="46" t="n">
        <v>46</v>
      </c>
      <c r="C3349" s="7" t="n">
        <v>61488</v>
      </c>
      <c r="D3349" s="7" t="n">
        <v>11.4700002670288</v>
      </c>
      <c r="E3349" s="7" t="n">
        <v>16</v>
      </c>
      <c r="F3349" s="7" t="n">
        <v>-0.170000001788139</v>
      </c>
      <c r="G3349" s="7" t="n">
        <v>0.5</v>
      </c>
    </row>
    <row r="3350" spans="1:10">
      <c r="A3350" t="s">
        <v>4</v>
      </c>
      <c r="B3350" s="4" t="s">
        <v>5</v>
      </c>
      <c r="C3350" s="4" t="s">
        <v>10</v>
      </c>
      <c r="D3350" s="4" t="s">
        <v>30</v>
      </c>
      <c r="E3350" s="4" t="s">
        <v>30</v>
      </c>
      <c r="F3350" s="4" t="s">
        <v>30</v>
      </c>
      <c r="G3350" s="4" t="s">
        <v>30</v>
      </c>
    </row>
    <row r="3351" spans="1:10">
      <c r="A3351" t="n">
        <v>29330</v>
      </c>
      <c r="B3351" s="46" t="n">
        <v>46</v>
      </c>
      <c r="C3351" s="7" t="n">
        <v>8</v>
      </c>
      <c r="D3351" s="7" t="n">
        <v>10.6099996566772</v>
      </c>
      <c r="E3351" s="7" t="n">
        <v>16</v>
      </c>
      <c r="F3351" s="7" t="n">
        <v>3.85999989509583</v>
      </c>
      <c r="G3351" s="7" t="n">
        <v>-4.30000019073486</v>
      </c>
    </row>
    <row r="3352" spans="1:10">
      <c r="A3352" t="s">
        <v>4</v>
      </c>
      <c r="B3352" s="4" t="s">
        <v>5</v>
      </c>
      <c r="C3352" s="4" t="s">
        <v>10</v>
      </c>
      <c r="D3352" s="4" t="s">
        <v>30</v>
      </c>
      <c r="E3352" s="4" t="s">
        <v>30</v>
      </c>
      <c r="F3352" s="4" t="s">
        <v>30</v>
      </c>
      <c r="G3352" s="4" t="s">
        <v>30</v>
      </c>
    </row>
    <row r="3353" spans="1:10">
      <c r="A3353" t="n">
        <v>29349</v>
      </c>
      <c r="B3353" s="46" t="n">
        <v>46</v>
      </c>
      <c r="C3353" s="7" t="n">
        <v>1</v>
      </c>
      <c r="D3353" s="7" t="n">
        <v>12.3199996948242</v>
      </c>
      <c r="E3353" s="7" t="n">
        <v>16</v>
      </c>
      <c r="F3353" s="7" t="n">
        <v>2.11999988555908</v>
      </c>
      <c r="G3353" s="7" t="n">
        <v>0.400000005960464</v>
      </c>
    </row>
    <row r="3354" spans="1:10">
      <c r="A3354" t="s">
        <v>4</v>
      </c>
      <c r="B3354" s="4" t="s">
        <v>5</v>
      </c>
      <c r="C3354" s="4" t="s">
        <v>10</v>
      </c>
      <c r="D3354" s="4" t="s">
        <v>30</v>
      </c>
      <c r="E3354" s="4" t="s">
        <v>30</v>
      </c>
      <c r="F3354" s="4" t="s">
        <v>30</v>
      </c>
      <c r="G3354" s="4" t="s">
        <v>30</v>
      </c>
    </row>
    <row r="3355" spans="1:10">
      <c r="A3355" t="n">
        <v>29368</v>
      </c>
      <c r="B3355" s="46" t="n">
        <v>46</v>
      </c>
      <c r="C3355" s="7" t="n">
        <v>7032</v>
      </c>
      <c r="D3355" s="7" t="n">
        <v>10.6300001144409</v>
      </c>
      <c r="E3355" s="7" t="n">
        <v>16</v>
      </c>
      <c r="F3355" s="7" t="n">
        <v>-0.779999971389771</v>
      </c>
      <c r="G3355" s="7" t="n">
        <v>-4.30000019073486</v>
      </c>
    </row>
    <row r="3356" spans="1:10">
      <c r="A3356" t="s">
        <v>4</v>
      </c>
      <c r="B3356" s="4" t="s">
        <v>5</v>
      </c>
      <c r="C3356" s="4" t="s">
        <v>10</v>
      </c>
      <c r="D3356" s="4" t="s">
        <v>30</v>
      </c>
      <c r="E3356" s="4" t="s">
        <v>30</v>
      </c>
      <c r="F3356" s="4" t="s">
        <v>30</v>
      </c>
      <c r="G3356" s="4" t="s">
        <v>30</v>
      </c>
    </row>
    <row r="3357" spans="1:10">
      <c r="A3357" t="n">
        <v>29387</v>
      </c>
      <c r="B3357" s="46" t="n">
        <v>46</v>
      </c>
      <c r="C3357" s="7" t="n">
        <v>7502</v>
      </c>
      <c r="D3357" s="7" t="n">
        <v>12.0200004577637</v>
      </c>
      <c r="E3357" s="7" t="n">
        <v>16</v>
      </c>
      <c r="F3357" s="7" t="n">
        <v>7.98000001907349</v>
      </c>
      <c r="G3357" s="7" t="n">
        <v>180</v>
      </c>
    </row>
    <row r="3358" spans="1:10">
      <c r="A3358" t="s">
        <v>4</v>
      </c>
      <c r="B3358" s="4" t="s">
        <v>5</v>
      </c>
      <c r="C3358" s="4" t="s">
        <v>10</v>
      </c>
      <c r="D3358" s="4" t="s">
        <v>30</v>
      </c>
      <c r="E3358" s="4" t="s">
        <v>30</v>
      </c>
      <c r="F3358" s="4" t="s">
        <v>30</v>
      </c>
      <c r="G3358" s="4" t="s">
        <v>30</v>
      </c>
    </row>
    <row r="3359" spans="1:10">
      <c r="A3359" t="n">
        <v>29406</v>
      </c>
      <c r="B3359" s="46" t="n">
        <v>46</v>
      </c>
      <c r="C3359" s="7" t="n">
        <v>7508</v>
      </c>
      <c r="D3359" s="7" t="n">
        <v>10.460000038147</v>
      </c>
      <c r="E3359" s="7" t="n">
        <v>16</v>
      </c>
      <c r="F3359" s="7" t="n">
        <v>7.51999998092651</v>
      </c>
      <c r="G3359" s="7" t="n">
        <v>180</v>
      </c>
    </row>
    <row r="3360" spans="1:10">
      <c r="A3360" t="s">
        <v>4</v>
      </c>
      <c r="B3360" s="4" t="s">
        <v>5</v>
      </c>
      <c r="C3360" s="4" t="s">
        <v>10</v>
      </c>
      <c r="D3360" s="4" t="s">
        <v>30</v>
      </c>
      <c r="E3360" s="4" t="s">
        <v>30</v>
      </c>
      <c r="F3360" s="4" t="s">
        <v>30</v>
      </c>
      <c r="G3360" s="4" t="s">
        <v>30</v>
      </c>
    </row>
    <row r="3361" spans="1:7">
      <c r="A3361" t="n">
        <v>29425</v>
      </c>
      <c r="B3361" s="46" t="n">
        <v>46</v>
      </c>
      <c r="C3361" s="7" t="n">
        <v>7509</v>
      </c>
      <c r="D3361" s="7" t="n">
        <v>13.6099996566772</v>
      </c>
      <c r="E3361" s="7" t="n">
        <v>16</v>
      </c>
      <c r="F3361" s="7" t="n">
        <v>7.82999992370605</v>
      </c>
      <c r="G3361" s="7" t="n">
        <v>180</v>
      </c>
    </row>
    <row r="3362" spans="1:7">
      <c r="A3362" t="s">
        <v>4</v>
      </c>
      <c r="B3362" s="4" t="s">
        <v>5</v>
      </c>
      <c r="C3362" s="4" t="s">
        <v>13</v>
      </c>
      <c r="D3362" s="4" t="s">
        <v>10</v>
      </c>
      <c r="E3362" s="4" t="s">
        <v>6</v>
      </c>
      <c r="F3362" s="4" t="s">
        <v>6</v>
      </c>
      <c r="G3362" s="4" t="s">
        <v>6</v>
      </c>
      <c r="H3362" s="4" t="s">
        <v>6</v>
      </c>
    </row>
    <row r="3363" spans="1:7">
      <c r="A3363" t="n">
        <v>29444</v>
      </c>
      <c r="B3363" s="33" t="n">
        <v>51</v>
      </c>
      <c r="C3363" s="7" t="n">
        <v>3</v>
      </c>
      <c r="D3363" s="7" t="n">
        <v>0</v>
      </c>
      <c r="E3363" s="7" t="s">
        <v>178</v>
      </c>
      <c r="F3363" s="7" t="s">
        <v>179</v>
      </c>
      <c r="G3363" s="7" t="s">
        <v>136</v>
      </c>
      <c r="H3363" s="7" t="s">
        <v>137</v>
      </c>
    </row>
    <row r="3364" spans="1:7">
      <c r="A3364" t="s">
        <v>4</v>
      </c>
      <c r="B3364" s="4" t="s">
        <v>5</v>
      </c>
      <c r="C3364" s="4" t="s">
        <v>13</v>
      </c>
      <c r="D3364" s="4" t="s">
        <v>10</v>
      </c>
      <c r="E3364" s="4" t="s">
        <v>6</v>
      </c>
      <c r="F3364" s="4" t="s">
        <v>6</v>
      </c>
      <c r="G3364" s="4" t="s">
        <v>6</v>
      </c>
      <c r="H3364" s="4" t="s">
        <v>6</v>
      </c>
    </row>
    <row r="3365" spans="1:7">
      <c r="A3365" t="n">
        <v>29473</v>
      </c>
      <c r="B3365" s="33" t="n">
        <v>51</v>
      </c>
      <c r="C3365" s="7" t="n">
        <v>3</v>
      </c>
      <c r="D3365" s="7" t="n">
        <v>61489</v>
      </c>
      <c r="E3365" s="7" t="s">
        <v>178</v>
      </c>
      <c r="F3365" s="7" t="s">
        <v>179</v>
      </c>
      <c r="G3365" s="7" t="s">
        <v>136</v>
      </c>
      <c r="H3365" s="7" t="s">
        <v>137</v>
      </c>
    </row>
    <row r="3366" spans="1:7">
      <c r="A3366" t="s">
        <v>4</v>
      </c>
      <c r="B3366" s="4" t="s">
        <v>5</v>
      </c>
      <c r="C3366" s="4" t="s">
        <v>13</v>
      </c>
      <c r="D3366" s="4" t="s">
        <v>10</v>
      </c>
      <c r="E3366" s="4" t="s">
        <v>6</v>
      </c>
      <c r="F3366" s="4" t="s">
        <v>6</v>
      </c>
      <c r="G3366" s="4" t="s">
        <v>6</v>
      </c>
      <c r="H3366" s="4" t="s">
        <v>6</v>
      </c>
    </row>
    <row r="3367" spans="1:7">
      <c r="A3367" t="n">
        <v>29502</v>
      </c>
      <c r="B3367" s="33" t="n">
        <v>51</v>
      </c>
      <c r="C3367" s="7" t="n">
        <v>3</v>
      </c>
      <c r="D3367" s="7" t="n">
        <v>61490</v>
      </c>
      <c r="E3367" s="7" t="s">
        <v>178</v>
      </c>
      <c r="F3367" s="7" t="s">
        <v>179</v>
      </c>
      <c r="G3367" s="7" t="s">
        <v>136</v>
      </c>
      <c r="H3367" s="7" t="s">
        <v>137</v>
      </c>
    </row>
    <row r="3368" spans="1:7">
      <c r="A3368" t="s">
        <v>4</v>
      </c>
      <c r="B3368" s="4" t="s">
        <v>5</v>
      </c>
      <c r="C3368" s="4" t="s">
        <v>13</v>
      </c>
      <c r="D3368" s="4" t="s">
        <v>10</v>
      </c>
      <c r="E3368" s="4" t="s">
        <v>6</v>
      </c>
      <c r="F3368" s="4" t="s">
        <v>6</v>
      </c>
      <c r="G3368" s="4" t="s">
        <v>6</v>
      </c>
      <c r="H3368" s="4" t="s">
        <v>6</v>
      </c>
    </row>
    <row r="3369" spans="1:7">
      <c r="A3369" t="n">
        <v>29531</v>
      </c>
      <c r="B3369" s="33" t="n">
        <v>51</v>
      </c>
      <c r="C3369" s="7" t="n">
        <v>3</v>
      </c>
      <c r="D3369" s="7" t="n">
        <v>61488</v>
      </c>
      <c r="E3369" s="7" t="s">
        <v>178</v>
      </c>
      <c r="F3369" s="7" t="s">
        <v>179</v>
      </c>
      <c r="G3369" s="7" t="s">
        <v>136</v>
      </c>
      <c r="H3369" s="7" t="s">
        <v>137</v>
      </c>
    </row>
    <row r="3370" spans="1:7">
      <c r="A3370" t="s">
        <v>4</v>
      </c>
      <c r="B3370" s="4" t="s">
        <v>5</v>
      </c>
      <c r="C3370" s="4" t="s">
        <v>13</v>
      </c>
      <c r="D3370" s="4" t="s">
        <v>10</v>
      </c>
      <c r="E3370" s="4" t="s">
        <v>6</v>
      </c>
      <c r="F3370" s="4" t="s">
        <v>6</v>
      </c>
      <c r="G3370" s="4" t="s">
        <v>6</v>
      </c>
      <c r="H3370" s="4" t="s">
        <v>6</v>
      </c>
    </row>
    <row r="3371" spans="1:7">
      <c r="A3371" t="n">
        <v>29560</v>
      </c>
      <c r="B3371" s="33" t="n">
        <v>51</v>
      </c>
      <c r="C3371" s="7" t="n">
        <v>3</v>
      </c>
      <c r="D3371" s="7" t="n">
        <v>7032</v>
      </c>
      <c r="E3371" s="7" t="s">
        <v>178</v>
      </c>
      <c r="F3371" s="7" t="s">
        <v>179</v>
      </c>
      <c r="G3371" s="7" t="s">
        <v>136</v>
      </c>
      <c r="H3371" s="7" t="s">
        <v>137</v>
      </c>
    </row>
    <row r="3372" spans="1:7">
      <c r="A3372" t="s">
        <v>4</v>
      </c>
      <c r="B3372" s="4" t="s">
        <v>5</v>
      </c>
      <c r="C3372" s="4" t="s">
        <v>13</v>
      </c>
      <c r="D3372" s="4" t="s">
        <v>10</v>
      </c>
      <c r="E3372" s="4" t="s">
        <v>6</v>
      </c>
      <c r="F3372" s="4" t="s">
        <v>6</v>
      </c>
      <c r="G3372" s="4" t="s">
        <v>6</v>
      </c>
      <c r="H3372" s="4" t="s">
        <v>6</v>
      </c>
    </row>
    <row r="3373" spans="1:7">
      <c r="A3373" t="n">
        <v>29589</v>
      </c>
      <c r="B3373" s="33" t="n">
        <v>51</v>
      </c>
      <c r="C3373" s="7" t="n">
        <v>3</v>
      </c>
      <c r="D3373" s="7" t="n">
        <v>0</v>
      </c>
      <c r="E3373" s="7" t="s">
        <v>178</v>
      </c>
      <c r="F3373" s="7" t="s">
        <v>179</v>
      </c>
      <c r="G3373" s="7" t="s">
        <v>136</v>
      </c>
      <c r="H3373" s="7" t="s">
        <v>137</v>
      </c>
    </row>
    <row r="3374" spans="1:7">
      <c r="A3374" t="s">
        <v>4</v>
      </c>
      <c r="B3374" s="4" t="s">
        <v>5</v>
      </c>
      <c r="C3374" s="4" t="s">
        <v>13</v>
      </c>
      <c r="D3374" s="4" t="s">
        <v>10</v>
      </c>
      <c r="E3374" s="4" t="s">
        <v>6</v>
      </c>
      <c r="F3374" s="4" t="s">
        <v>6</v>
      </c>
      <c r="G3374" s="4" t="s">
        <v>6</v>
      </c>
      <c r="H3374" s="4" t="s">
        <v>6</v>
      </c>
    </row>
    <row r="3375" spans="1:7">
      <c r="A3375" t="n">
        <v>29618</v>
      </c>
      <c r="B3375" s="33" t="n">
        <v>51</v>
      </c>
      <c r="C3375" s="7" t="n">
        <v>3</v>
      </c>
      <c r="D3375" s="7" t="n">
        <v>8</v>
      </c>
      <c r="E3375" s="7" t="s">
        <v>178</v>
      </c>
      <c r="F3375" s="7" t="s">
        <v>179</v>
      </c>
      <c r="G3375" s="7" t="s">
        <v>136</v>
      </c>
      <c r="H3375" s="7" t="s">
        <v>137</v>
      </c>
    </row>
    <row r="3376" spans="1:7">
      <c r="A3376" t="s">
        <v>4</v>
      </c>
      <c r="B3376" s="4" t="s">
        <v>5</v>
      </c>
      <c r="C3376" s="4" t="s">
        <v>13</v>
      </c>
      <c r="D3376" s="4" t="s">
        <v>10</v>
      </c>
      <c r="E3376" s="4" t="s">
        <v>6</v>
      </c>
      <c r="F3376" s="4" t="s">
        <v>6</v>
      </c>
      <c r="G3376" s="4" t="s">
        <v>6</v>
      </c>
      <c r="H3376" s="4" t="s">
        <v>6</v>
      </c>
    </row>
    <row r="3377" spans="1:8">
      <c r="A3377" t="n">
        <v>29647</v>
      </c>
      <c r="B3377" s="33" t="n">
        <v>51</v>
      </c>
      <c r="C3377" s="7" t="n">
        <v>3</v>
      </c>
      <c r="D3377" s="7" t="n">
        <v>9</v>
      </c>
      <c r="E3377" s="7" t="s">
        <v>178</v>
      </c>
      <c r="F3377" s="7" t="s">
        <v>179</v>
      </c>
      <c r="G3377" s="7" t="s">
        <v>136</v>
      </c>
      <c r="H3377" s="7" t="s">
        <v>137</v>
      </c>
    </row>
    <row r="3378" spans="1:8">
      <c r="A3378" t="s">
        <v>4</v>
      </c>
      <c r="B3378" s="4" t="s">
        <v>5</v>
      </c>
      <c r="C3378" s="4" t="s">
        <v>13</v>
      </c>
      <c r="D3378" s="4" t="s">
        <v>10</v>
      </c>
      <c r="E3378" s="4" t="s">
        <v>6</v>
      </c>
      <c r="F3378" s="4" t="s">
        <v>6</v>
      </c>
      <c r="G3378" s="4" t="s">
        <v>6</v>
      </c>
      <c r="H3378" s="4" t="s">
        <v>6</v>
      </c>
    </row>
    <row r="3379" spans="1:8">
      <c r="A3379" t="n">
        <v>29676</v>
      </c>
      <c r="B3379" s="33" t="n">
        <v>51</v>
      </c>
      <c r="C3379" s="7" t="n">
        <v>3</v>
      </c>
      <c r="D3379" s="7" t="n">
        <v>1</v>
      </c>
      <c r="E3379" s="7" t="s">
        <v>178</v>
      </c>
      <c r="F3379" s="7" t="s">
        <v>179</v>
      </c>
      <c r="G3379" s="7" t="s">
        <v>136</v>
      </c>
      <c r="H3379" s="7" t="s">
        <v>137</v>
      </c>
    </row>
    <row r="3380" spans="1:8">
      <c r="A3380" t="s">
        <v>4</v>
      </c>
      <c r="B3380" s="4" t="s">
        <v>5</v>
      </c>
      <c r="C3380" s="4" t="s">
        <v>13</v>
      </c>
      <c r="D3380" s="4" t="s">
        <v>10</v>
      </c>
      <c r="E3380" s="4" t="s">
        <v>6</v>
      </c>
      <c r="F3380" s="4" t="s">
        <v>6</v>
      </c>
      <c r="G3380" s="4" t="s">
        <v>6</v>
      </c>
      <c r="H3380" s="4" t="s">
        <v>6</v>
      </c>
    </row>
    <row r="3381" spans="1:8">
      <c r="A3381" t="n">
        <v>29705</v>
      </c>
      <c r="B3381" s="33" t="n">
        <v>51</v>
      </c>
      <c r="C3381" s="7" t="n">
        <v>3</v>
      </c>
      <c r="D3381" s="7" t="n">
        <v>7502</v>
      </c>
      <c r="E3381" s="7" t="s">
        <v>210</v>
      </c>
      <c r="F3381" s="7" t="s">
        <v>135</v>
      </c>
      <c r="G3381" s="7" t="s">
        <v>136</v>
      </c>
      <c r="H3381" s="7" t="s">
        <v>137</v>
      </c>
    </row>
    <row r="3382" spans="1:8">
      <c r="A3382" t="s">
        <v>4</v>
      </c>
      <c r="B3382" s="4" t="s">
        <v>5</v>
      </c>
      <c r="C3382" s="4" t="s">
        <v>13</v>
      </c>
      <c r="D3382" s="4" t="s">
        <v>10</v>
      </c>
      <c r="E3382" s="4" t="s">
        <v>6</v>
      </c>
      <c r="F3382" s="4" t="s">
        <v>6</v>
      </c>
      <c r="G3382" s="4" t="s">
        <v>6</v>
      </c>
      <c r="H3382" s="4" t="s">
        <v>6</v>
      </c>
    </row>
    <row r="3383" spans="1:8">
      <c r="A3383" t="n">
        <v>29718</v>
      </c>
      <c r="B3383" s="33" t="n">
        <v>51</v>
      </c>
      <c r="C3383" s="7" t="n">
        <v>3</v>
      </c>
      <c r="D3383" s="7" t="n">
        <v>7508</v>
      </c>
      <c r="E3383" s="7" t="s">
        <v>210</v>
      </c>
      <c r="F3383" s="7" t="s">
        <v>135</v>
      </c>
      <c r="G3383" s="7" t="s">
        <v>136</v>
      </c>
      <c r="H3383" s="7" t="s">
        <v>137</v>
      </c>
    </row>
    <row r="3384" spans="1:8">
      <c r="A3384" t="s">
        <v>4</v>
      </c>
      <c r="B3384" s="4" t="s">
        <v>5</v>
      </c>
      <c r="C3384" s="4" t="s">
        <v>13</v>
      </c>
      <c r="D3384" s="4" t="s">
        <v>10</v>
      </c>
      <c r="E3384" s="4" t="s">
        <v>6</v>
      </c>
      <c r="F3384" s="4" t="s">
        <v>6</v>
      </c>
      <c r="G3384" s="4" t="s">
        <v>6</v>
      </c>
      <c r="H3384" s="4" t="s">
        <v>6</v>
      </c>
    </row>
    <row r="3385" spans="1:8">
      <c r="A3385" t="n">
        <v>29731</v>
      </c>
      <c r="B3385" s="33" t="n">
        <v>51</v>
      </c>
      <c r="C3385" s="7" t="n">
        <v>3</v>
      </c>
      <c r="D3385" s="7" t="n">
        <v>7509</v>
      </c>
      <c r="E3385" s="7" t="s">
        <v>210</v>
      </c>
      <c r="F3385" s="7" t="s">
        <v>135</v>
      </c>
      <c r="G3385" s="7" t="s">
        <v>136</v>
      </c>
      <c r="H3385" s="7" t="s">
        <v>137</v>
      </c>
    </row>
    <row r="3386" spans="1:8">
      <c r="A3386" t="s">
        <v>4</v>
      </c>
      <c r="B3386" s="4" t="s">
        <v>5</v>
      </c>
      <c r="C3386" s="4" t="s">
        <v>13</v>
      </c>
      <c r="D3386" s="4" t="s">
        <v>10</v>
      </c>
      <c r="E3386" s="4" t="s">
        <v>13</v>
      </c>
      <c r="F3386" s="4" t="s">
        <v>6</v>
      </c>
      <c r="G3386" s="4" t="s">
        <v>6</v>
      </c>
      <c r="H3386" s="4" t="s">
        <v>6</v>
      </c>
      <c r="I3386" s="4" t="s">
        <v>6</v>
      </c>
      <c r="J3386" s="4" t="s">
        <v>6</v>
      </c>
      <c r="K3386" s="4" t="s">
        <v>6</v>
      </c>
      <c r="L3386" s="4" t="s">
        <v>6</v>
      </c>
      <c r="M3386" s="4" t="s">
        <v>6</v>
      </c>
      <c r="N3386" s="4" t="s">
        <v>6</v>
      </c>
      <c r="O3386" s="4" t="s">
        <v>6</v>
      </c>
      <c r="P3386" s="4" t="s">
        <v>6</v>
      </c>
      <c r="Q3386" s="4" t="s">
        <v>6</v>
      </c>
      <c r="R3386" s="4" t="s">
        <v>6</v>
      </c>
      <c r="S3386" s="4" t="s">
        <v>6</v>
      </c>
      <c r="T3386" s="4" t="s">
        <v>6</v>
      </c>
      <c r="U3386" s="4" t="s">
        <v>6</v>
      </c>
    </row>
    <row r="3387" spans="1:8">
      <c r="A3387" t="n">
        <v>29744</v>
      </c>
      <c r="B3387" s="50" t="n">
        <v>36</v>
      </c>
      <c r="C3387" s="7" t="n">
        <v>8</v>
      </c>
      <c r="D3387" s="7" t="n">
        <v>7502</v>
      </c>
      <c r="E3387" s="7" t="n">
        <v>0</v>
      </c>
      <c r="F3387" s="7" t="s">
        <v>131</v>
      </c>
      <c r="G3387" s="7" t="s">
        <v>212</v>
      </c>
      <c r="H3387" s="7" t="s">
        <v>12</v>
      </c>
      <c r="I3387" s="7" t="s">
        <v>12</v>
      </c>
      <c r="J3387" s="7" t="s">
        <v>12</v>
      </c>
      <c r="K3387" s="7" t="s">
        <v>12</v>
      </c>
      <c r="L3387" s="7" t="s">
        <v>12</v>
      </c>
      <c r="M3387" s="7" t="s">
        <v>12</v>
      </c>
      <c r="N3387" s="7" t="s">
        <v>12</v>
      </c>
      <c r="O3387" s="7" t="s">
        <v>12</v>
      </c>
      <c r="P3387" s="7" t="s">
        <v>12</v>
      </c>
      <c r="Q3387" s="7" t="s">
        <v>12</v>
      </c>
      <c r="R3387" s="7" t="s">
        <v>12</v>
      </c>
      <c r="S3387" s="7" t="s">
        <v>12</v>
      </c>
      <c r="T3387" s="7" t="s">
        <v>12</v>
      </c>
      <c r="U3387" s="7" t="s">
        <v>12</v>
      </c>
    </row>
    <row r="3388" spans="1:8">
      <c r="A3388" t="s">
        <v>4</v>
      </c>
      <c r="B3388" s="4" t="s">
        <v>5</v>
      </c>
      <c r="C3388" s="4" t="s">
        <v>13</v>
      </c>
      <c r="D3388" s="4" t="s">
        <v>10</v>
      </c>
      <c r="E3388" s="4" t="s">
        <v>13</v>
      </c>
      <c r="F3388" s="4" t="s">
        <v>6</v>
      </c>
      <c r="G3388" s="4" t="s">
        <v>6</v>
      </c>
      <c r="H3388" s="4" t="s">
        <v>6</v>
      </c>
      <c r="I3388" s="4" t="s">
        <v>6</v>
      </c>
      <c r="J3388" s="4" t="s">
        <v>6</v>
      </c>
      <c r="K3388" s="4" t="s">
        <v>6</v>
      </c>
      <c r="L3388" s="4" t="s">
        <v>6</v>
      </c>
      <c r="M3388" s="4" t="s">
        <v>6</v>
      </c>
      <c r="N3388" s="4" t="s">
        <v>6</v>
      </c>
      <c r="O3388" s="4" t="s">
        <v>6</v>
      </c>
      <c r="P3388" s="4" t="s">
        <v>6</v>
      </c>
      <c r="Q3388" s="4" t="s">
        <v>6</v>
      </c>
      <c r="R3388" s="4" t="s">
        <v>6</v>
      </c>
      <c r="S3388" s="4" t="s">
        <v>6</v>
      </c>
      <c r="T3388" s="4" t="s">
        <v>6</v>
      </c>
      <c r="U3388" s="4" t="s">
        <v>6</v>
      </c>
    </row>
    <row r="3389" spans="1:8">
      <c r="A3389" t="n">
        <v>29783</v>
      </c>
      <c r="B3389" s="50" t="n">
        <v>36</v>
      </c>
      <c r="C3389" s="7" t="n">
        <v>8</v>
      </c>
      <c r="D3389" s="7" t="n">
        <v>7508</v>
      </c>
      <c r="E3389" s="7" t="n">
        <v>0</v>
      </c>
      <c r="F3389" s="7" t="s">
        <v>131</v>
      </c>
      <c r="G3389" s="7" t="s">
        <v>211</v>
      </c>
      <c r="H3389" s="7" t="s">
        <v>12</v>
      </c>
      <c r="I3389" s="7" t="s">
        <v>12</v>
      </c>
      <c r="J3389" s="7" t="s">
        <v>12</v>
      </c>
      <c r="K3389" s="7" t="s">
        <v>12</v>
      </c>
      <c r="L3389" s="7" t="s">
        <v>12</v>
      </c>
      <c r="M3389" s="7" t="s">
        <v>12</v>
      </c>
      <c r="N3389" s="7" t="s">
        <v>12</v>
      </c>
      <c r="O3389" s="7" t="s">
        <v>12</v>
      </c>
      <c r="P3389" s="7" t="s">
        <v>12</v>
      </c>
      <c r="Q3389" s="7" t="s">
        <v>12</v>
      </c>
      <c r="R3389" s="7" t="s">
        <v>12</v>
      </c>
      <c r="S3389" s="7" t="s">
        <v>12</v>
      </c>
      <c r="T3389" s="7" t="s">
        <v>12</v>
      </c>
      <c r="U3389" s="7" t="s">
        <v>12</v>
      </c>
    </row>
    <row r="3390" spans="1:8">
      <c r="A3390" t="s">
        <v>4</v>
      </c>
      <c r="B3390" s="4" t="s">
        <v>5</v>
      </c>
      <c r="C3390" s="4" t="s">
        <v>13</v>
      </c>
      <c r="D3390" s="4" t="s">
        <v>10</v>
      </c>
      <c r="E3390" s="4" t="s">
        <v>13</v>
      </c>
      <c r="F3390" s="4" t="s">
        <v>6</v>
      </c>
      <c r="G3390" s="4" t="s">
        <v>6</v>
      </c>
      <c r="H3390" s="4" t="s">
        <v>6</v>
      </c>
      <c r="I3390" s="4" t="s">
        <v>6</v>
      </c>
      <c r="J3390" s="4" t="s">
        <v>6</v>
      </c>
      <c r="K3390" s="4" t="s">
        <v>6</v>
      </c>
      <c r="L3390" s="4" t="s">
        <v>6</v>
      </c>
      <c r="M3390" s="4" t="s">
        <v>6</v>
      </c>
      <c r="N3390" s="4" t="s">
        <v>6</v>
      </c>
      <c r="O3390" s="4" t="s">
        <v>6</v>
      </c>
      <c r="P3390" s="4" t="s">
        <v>6</v>
      </c>
      <c r="Q3390" s="4" t="s">
        <v>6</v>
      </c>
      <c r="R3390" s="4" t="s">
        <v>6</v>
      </c>
      <c r="S3390" s="4" t="s">
        <v>6</v>
      </c>
      <c r="T3390" s="4" t="s">
        <v>6</v>
      </c>
      <c r="U3390" s="4" t="s">
        <v>6</v>
      </c>
    </row>
    <row r="3391" spans="1:8">
      <c r="A3391" t="n">
        <v>29823</v>
      </c>
      <c r="B3391" s="50" t="n">
        <v>36</v>
      </c>
      <c r="C3391" s="7" t="n">
        <v>8</v>
      </c>
      <c r="D3391" s="7" t="n">
        <v>7509</v>
      </c>
      <c r="E3391" s="7" t="n">
        <v>0</v>
      </c>
      <c r="F3391" s="7" t="s">
        <v>131</v>
      </c>
      <c r="G3391" s="7" t="s">
        <v>212</v>
      </c>
      <c r="H3391" s="7" t="s">
        <v>12</v>
      </c>
      <c r="I3391" s="7" t="s">
        <v>12</v>
      </c>
      <c r="J3391" s="7" t="s">
        <v>12</v>
      </c>
      <c r="K3391" s="7" t="s">
        <v>12</v>
      </c>
      <c r="L3391" s="7" t="s">
        <v>12</v>
      </c>
      <c r="M3391" s="7" t="s">
        <v>12</v>
      </c>
      <c r="N3391" s="7" t="s">
        <v>12</v>
      </c>
      <c r="O3391" s="7" t="s">
        <v>12</v>
      </c>
      <c r="P3391" s="7" t="s">
        <v>12</v>
      </c>
      <c r="Q3391" s="7" t="s">
        <v>12</v>
      </c>
      <c r="R3391" s="7" t="s">
        <v>12</v>
      </c>
      <c r="S3391" s="7" t="s">
        <v>12</v>
      </c>
      <c r="T3391" s="7" t="s">
        <v>12</v>
      </c>
      <c r="U3391" s="7" t="s">
        <v>12</v>
      </c>
    </row>
    <row r="3392" spans="1:8">
      <c r="A3392" t="s">
        <v>4</v>
      </c>
      <c r="B3392" s="4" t="s">
        <v>5</v>
      </c>
      <c r="C3392" s="4" t="s">
        <v>10</v>
      </c>
      <c r="D3392" s="4" t="s">
        <v>13</v>
      </c>
      <c r="E3392" s="4" t="s">
        <v>6</v>
      </c>
      <c r="F3392" s="4" t="s">
        <v>30</v>
      </c>
      <c r="G3392" s="4" t="s">
        <v>30</v>
      </c>
      <c r="H3392" s="4" t="s">
        <v>30</v>
      </c>
    </row>
    <row r="3393" spans="1:21">
      <c r="A3393" t="n">
        <v>29862</v>
      </c>
      <c r="B3393" s="51" t="n">
        <v>48</v>
      </c>
      <c r="C3393" s="7" t="n">
        <v>7502</v>
      </c>
      <c r="D3393" s="7" t="n">
        <v>0</v>
      </c>
      <c r="E3393" s="7" t="s">
        <v>144</v>
      </c>
      <c r="F3393" s="7" t="n">
        <v>-1</v>
      </c>
      <c r="G3393" s="7" t="n">
        <v>1</v>
      </c>
      <c r="H3393" s="7" t="n">
        <v>0</v>
      </c>
    </row>
    <row r="3394" spans="1:21">
      <c r="A3394" t="s">
        <v>4</v>
      </c>
      <c r="B3394" s="4" t="s">
        <v>5</v>
      </c>
      <c r="C3394" s="4" t="s">
        <v>10</v>
      </c>
      <c r="D3394" s="4" t="s">
        <v>13</v>
      </c>
      <c r="E3394" s="4" t="s">
        <v>6</v>
      </c>
      <c r="F3394" s="4" t="s">
        <v>30</v>
      </c>
      <c r="G3394" s="4" t="s">
        <v>30</v>
      </c>
      <c r="H3394" s="4" t="s">
        <v>30</v>
      </c>
    </row>
    <row r="3395" spans="1:21">
      <c r="A3395" t="n">
        <v>29895</v>
      </c>
      <c r="B3395" s="51" t="n">
        <v>48</v>
      </c>
      <c r="C3395" s="7" t="n">
        <v>7508</v>
      </c>
      <c r="D3395" s="7" t="n">
        <v>0</v>
      </c>
      <c r="E3395" s="7" t="s">
        <v>144</v>
      </c>
      <c r="F3395" s="7" t="n">
        <v>-1</v>
      </c>
      <c r="G3395" s="7" t="n">
        <v>1</v>
      </c>
      <c r="H3395" s="7" t="n">
        <v>0</v>
      </c>
    </row>
    <row r="3396" spans="1:21">
      <c r="A3396" t="s">
        <v>4</v>
      </c>
      <c r="B3396" s="4" t="s">
        <v>5</v>
      </c>
      <c r="C3396" s="4" t="s">
        <v>10</v>
      </c>
      <c r="D3396" s="4" t="s">
        <v>13</v>
      </c>
      <c r="E3396" s="4" t="s">
        <v>6</v>
      </c>
      <c r="F3396" s="4" t="s">
        <v>30</v>
      </c>
      <c r="G3396" s="4" t="s">
        <v>30</v>
      </c>
      <c r="H3396" s="4" t="s">
        <v>30</v>
      </c>
    </row>
    <row r="3397" spans="1:21">
      <c r="A3397" t="n">
        <v>29928</v>
      </c>
      <c r="B3397" s="51" t="n">
        <v>48</v>
      </c>
      <c r="C3397" s="7" t="n">
        <v>7509</v>
      </c>
      <c r="D3397" s="7" t="n">
        <v>0</v>
      </c>
      <c r="E3397" s="7" t="s">
        <v>144</v>
      </c>
      <c r="F3397" s="7" t="n">
        <v>-1</v>
      </c>
      <c r="G3397" s="7" t="n">
        <v>1</v>
      </c>
      <c r="H3397" s="7" t="n">
        <v>0</v>
      </c>
    </row>
    <row r="3398" spans="1:21">
      <c r="A3398" t="s">
        <v>4</v>
      </c>
      <c r="B3398" s="4" t="s">
        <v>5</v>
      </c>
      <c r="C3398" s="4" t="s">
        <v>10</v>
      </c>
      <c r="D3398" s="4" t="s">
        <v>13</v>
      </c>
      <c r="E3398" s="4" t="s">
        <v>6</v>
      </c>
      <c r="F3398" s="4" t="s">
        <v>30</v>
      </c>
      <c r="G3398" s="4" t="s">
        <v>30</v>
      </c>
      <c r="H3398" s="4" t="s">
        <v>30</v>
      </c>
    </row>
    <row r="3399" spans="1:21">
      <c r="A3399" t="n">
        <v>29961</v>
      </c>
      <c r="B3399" s="51" t="n">
        <v>48</v>
      </c>
      <c r="C3399" s="7" t="n">
        <v>7502</v>
      </c>
      <c r="D3399" s="7" t="n">
        <v>0</v>
      </c>
      <c r="E3399" s="7" t="s">
        <v>212</v>
      </c>
      <c r="F3399" s="7" t="n">
        <v>-1</v>
      </c>
      <c r="G3399" s="7" t="n">
        <v>1</v>
      </c>
      <c r="H3399" s="7" t="n">
        <v>1.40129846432482e-45</v>
      </c>
    </row>
    <row r="3400" spans="1:21">
      <c r="A3400" t="s">
        <v>4</v>
      </c>
      <c r="B3400" s="4" t="s">
        <v>5</v>
      </c>
      <c r="C3400" s="4" t="s">
        <v>10</v>
      </c>
      <c r="D3400" s="4" t="s">
        <v>13</v>
      </c>
      <c r="E3400" s="4" t="s">
        <v>6</v>
      </c>
      <c r="F3400" s="4" t="s">
        <v>30</v>
      </c>
      <c r="G3400" s="4" t="s">
        <v>30</v>
      </c>
      <c r="H3400" s="4" t="s">
        <v>30</v>
      </c>
    </row>
    <row r="3401" spans="1:21">
      <c r="A3401" t="n">
        <v>29987</v>
      </c>
      <c r="B3401" s="51" t="n">
        <v>48</v>
      </c>
      <c r="C3401" s="7" t="n">
        <v>7508</v>
      </c>
      <c r="D3401" s="7" t="n">
        <v>0</v>
      </c>
      <c r="E3401" s="7" t="s">
        <v>211</v>
      </c>
      <c r="F3401" s="7" t="n">
        <v>-1</v>
      </c>
      <c r="G3401" s="7" t="n">
        <v>1</v>
      </c>
      <c r="H3401" s="7" t="n">
        <v>1.40129846432482e-45</v>
      </c>
    </row>
    <row r="3402" spans="1:21">
      <c r="A3402" t="s">
        <v>4</v>
      </c>
      <c r="B3402" s="4" t="s">
        <v>5</v>
      </c>
      <c r="C3402" s="4" t="s">
        <v>10</v>
      </c>
      <c r="D3402" s="4" t="s">
        <v>13</v>
      </c>
      <c r="E3402" s="4" t="s">
        <v>6</v>
      </c>
      <c r="F3402" s="4" t="s">
        <v>30</v>
      </c>
      <c r="G3402" s="4" t="s">
        <v>30</v>
      </c>
      <c r="H3402" s="4" t="s">
        <v>30</v>
      </c>
    </row>
    <row r="3403" spans="1:21">
      <c r="A3403" t="n">
        <v>30014</v>
      </c>
      <c r="B3403" s="51" t="n">
        <v>48</v>
      </c>
      <c r="C3403" s="7" t="n">
        <v>7509</v>
      </c>
      <c r="D3403" s="7" t="n">
        <v>0</v>
      </c>
      <c r="E3403" s="7" t="s">
        <v>131</v>
      </c>
      <c r="F3403" s="7" t="n">
        <v>-1</v>
      </c>
      <c r="G3403" s="7" t="n">
        <v>1</v>
      </c>
      <c r="H3403" s="7" t="n">
        <v>1.40129846432482e-45</v>
      </c>
    </row>
    <row r="3404" spans="1:21">
      <c r="A3404" t="s">
        <v>4</v>
      </c>
      <c r="B3404" s="4" t="s">
        <v>5</v>
      </c>
      <c r="C3404" s="4" t="s">
        <v>13</v>
      </c>
      <c r="D3404" s="4" t="s">
        <v>10</v>
      </c>
      <c r="E3404" s="4" t="s">
        <v>13</v>
      </c>
      <c r="F3404" s="4" t="s">
        <v>6</v>
      </c>
      <c r="G3404" s="4" t="s">
        <v>6</v>
      </c>
      <c r="H3404" s="4" t="s">
        <v>6</v>
      </c>
      <c r="I3404" s="4" t="s">
        <v>6</v>
      </c>
      <c r="J3404" s="4" t="s">
        <v>6</v>
      </c>
      <c r="K3404" s="4" t="s">
        <v>6</v>
      </c>
      <c r="L3404" s="4" t="s">
        <v>6</v>
      </c>
      <c r="M3404" s="4" t="s">
        <v>6</v>
      </c>
      <c r="N3404" s="4" t="s">
        <v>6</v>
      </c>
      <c r="O3404" s="4" t="s">
        <v>6</v>
      </c>
      <c r="P3404" s="4" t="s">
        <v>6</v>
      </c>
      <c r="Q3404" s="4" t="s">
        <v>6</v>
      </c>
      <c r="R3404" s="4" t="s">
        <v>6</v>
      </c>
      <c r="S3404" s="4" t="s">
        <v>6</v>
      </c>
      <c r="T3404" s="4" t="s">
        <v>6</v>
      </c>
      <c r="U3404" s="4" t="s">
        <v>6</v>
      </c>
    </row>
    <row r="3405" spans="1:21">
      <c r="A3405" t="n">
        <v>30040</v>
      </c>
      <c r="B3405" s="50" t="n">
        <v>36</v>
      </c>
      <c r="C3405" s="7" t="n">
        <v>8</v>
      </c>
      <c r="D3405" s="7" t="n">
        <v>0</v>
      </c>
      <c r="E3405" s="7" t="n">
        <v>0</v>
      </c>
      <c r="F3405" s="7" t="s">
        <v>184</v>
      </c>
      <c r="G3405" s="7" t="s">
        <v>180</v>
      </c>
      <c r="H3405" s="7" t="s">
        <v>12</v>
      </c>
      <c r="I3405" s="7" t="s">
        <v>12</v>
      </c>
      <c r="J3405" s="7" t="s">
        <v>12</v>
      </c>
      <c r="K3405" s="7" t="s">
        <v>12</v>
      </c>
      <c r="L3405" s="7" t="s">
        <v>12</v>
      </c>
      <c r="M3405" s="7" t="s">
        <v>12</v>
      </c>
      <c r="N3405" s="7" t="s">
        <v>12</v>
      </c>
      <c r="O3405" s="7" t="s">
        <v>12</v>
      </c>
      <c r="P3405" s="7" t="s">
        <v>12</v>
      </c>
      <c r="Q3405" s="7" t="s">
        <v>12</v>
      </c>
      <c r="R3405" s="7" t="s">
        <v>12</v>
      </c>
      <c r="S3405" s="7" t="s">
        <v>12</v>
      </c>
      <c r="T3405" s="7" t="s">
        <v>12</v>
      </c>
      <c r="U3405" s="7" t="s">
        <v>12</v>
      </c>
    </row>
    <row r="3406" spans="1:21">
      <c r="A3406" t="s">
        <v>4</v>
      </c>
      <c r="B3406" s="4" t="s">
        <v>5</v>
      </c>
      <c r="C3406" s="4" t="s">
        <v>13</v>
      </c>
      <c r="D3406" s="4" t="s">
        <v>10</v>
      </c>
      <c r="E3406" s="4" t="s">
        <v>13</v>
      </c>
      <c r="F3406" s="4" t="s">
        <v>6</v>
      </c>
      <c r="G3406" s="4" t="s">
        <v>6</v>
      </c>
      <c r="H3406" s="4" t="s">
        <v>6</v>
      </c>
      <c r="I3406" s="4" t="s">
        <v>6</v>
      </c>
      <c r="J3406" s="4" t="s">
        <v>6</v>
      </c>
      <c r="K3406" s="4" t="s">
        <v>6</v>
      </c>
      <c r="L3406" s="4" t="s">
        <v>6</v>
      </c>
      <c r="M3406" s="4" t="s">
        <v>6</v>
      </c>
      <c r="N3406" s="4" t="s">
        <v>6</v>
      </c>
      <c r="O3406" s="4" t="s">
        <v>6</v>
      </c>
      <c r="P3406" s="4" t="s">
        <v>6</v>
      </c>
      <c r="Q3406" s="4" t="s">
        <v>6</v>
      </c>
      <c r="R3406" s="4" t="s">
        <v>6</v>
      </c>
      <c r="S3406" s="4" t="s">
        <v>6</v>
      </c>
      <c r="T3406" s="4" t="s">
        <v>6</v>
      </c>
      <c r="U3406" s="4" t="s">
        <v>6</v>
      </c>
    </row>
    <row r="3407" spans="1:21">
      <c r="A3407" t="n">
        <v>30085</v>
      </c>
      <c r="B3407" s="50" t="n">
        <v>36</v>
      </c>
      <c r="C3407" s="7" t="n">
        <v>8</v>
      </c>
      <c r="D3407" s="7" t="n">
        <v>61489</v>
      </c>
      <c r="E3407" s="7" t="n">
        <v>0</v>
      </c>
      <c r="F3407" s="7" t="s">
        <v>184</v>
      </c>
      <c r="G3407" s="7" t="s">
        <v>180</v>
      </c>
      <c r="H3407" s="7" t="s">
        <v>12</v>
      </c>
      <c r="I3407" s="7" t="s">
        <v>12</v>
      </c>
      <c r="J3407" s="7" t="s">
        <v>12</v>
      </c>
      <c r="K3407" s="7" t="s">
        <v>12</v>
      </c>
      <c r="L3407" s="7" t="s">
        <v>12</v>
      </c>
      <c r="M3407" s="7" t="s">
        <v>12</v>
      </c>
      <c r="N3407" s="7" t="s">
        <v>12</v>
      </c>
      <c r="O3407" s="7" t="s">
        <v>12</v>
      </c>
      <c r="P3407" s="7" t="s">
        <v>12</v>
      </c>
      <c r="Q3407" s="7" t="s">
        <v>12</v>
      </c>
      <c r="R3407" s="7" t="s">
        <v>12</v>
      </c>
      <c r="S3407" s="7" t="s">
        <v>12</v>
      </c>
      <c r="T3407" s="7" t="s">
        <v>12</v>
      </c>
      <c r="U3407" s="7" t="s">
        <v>12</v>
      </c>
    </row>
    <row r="3408" spans="1:21">
      <c r="A3408" t="s">
        <v>4</v>
      </c>
      <c r="B3408" s="4" t="s">
        <v>5</v>
      </c>
      <c r="C3408" s="4" t="s">
        <v>13</v>
      </c>
      <c r="D3408" s="4" t="s">
        <v>10</v>
      </c>
      <c r="E3408" s="4" t="s">
        <v>13</v>
      </c>
      <c r="F3408" s="4" t="s">
        <v>6</v>
      </c>
      <c r="G3408" s="4" t="s">
        <v>6</v>
      </c>
      <c r="H3408" s="4" t="s">
        <v>6</v>
      </c>
      <c r="I3408" s="4" t="s">
        <v>6</v>
      </c>
      <c r="J3408" s="4" t="s">
        <v>6</v>
      </c>
      <c r="K3408" s="4" t="s">
        <v>6</v>
      </c>
      <c r="L3408" s="4" t="s">
        <v>6</v>
      </c>
      <c r="M3408" s="4" t="s">
        <v>6</v>
      </c>
      <c r="N3408" s="4" t="s">
        <v>6</v>
      </c>
      <c r="O3408" s="4" t="s">
        <v>6</v>
      </c>
      <c r="P3408" s="4" t="s">
        <v>6</v>
      </c>
      <c r="Q3408" s="4" t="s">
        <v>6</v>
      </c>
      <c r="R3408" s="4" t="s">
        <v>6</v>
      </c>
      <c r="S3408" s="4" t="s">
        <v>6</v>
      </c>
      <c r="T3408" s="4" t="s">
        <v>6</v>
      </c>
      <c r="U3408" s="4" t="s">
        <v>6</v>
      </c>
    </row>
    <row r="3409" spans="1:21">
      <c r="A3409" t="n">
        <v>30130</v>
      </c>
      <c r="B3409" s="50" t="n">
        <v>36</v>
      </c>
      <c r="C3409" s="7" t="n">
        <v>8</v>
      </c>
      <c r="D3409" s="7" t="n">
        <v>61490</v>
      </c>
      <c r="E3409" s="7" t="n">
        <v>0</v>
      </c>
      <c r="F3409" s="7" t="s">
        <v>184</v>
      </c>
      <c r="G3409" s="7" t="s">
        <v>180</v>
      </c>
      <c r="H3409" s="7" t="s">
        <v>12</v>
      </c>
      <c r="I3409" s="7" t="s">
        <v>12</v>
      </c>
      <c r="J3409" s="7" t="s">
        <v>12</v>
      </c>
      <c r="K3409" s="7" t="s">
        <v>12</v>
      </c>
      <c r="L3409" s="7" t="s">
        <v>12</v>
      </c>
      <c r="M3409" s="7" t="s">
        <v>12</v>
      </c>
      <c r="N3409" s="7" t="s">
        <v>12</v>
      </c>
      <c r="O3409" s="7" t="s">
        <v>12</v>
      </c>
      <c r="P3409" s="7" t="s">
        <v>12</v>
      </c>
      <c r="Q3409" s="7" t="s">
        <v>12</v>
      </c>
      <c r="R3409" s="7" t="s">
        <v>12</v>
      </c>
      <c r="S3409" s="7" t="s">
        <v>12</v>
      </c>
      <c r="T3409" s="7" t="s">
        <v>12</v>
      </c>
      <c r="U3409" s="7" t="s">
        <v>12</v>
      </c>
    </row>
    <row r="3410" spans="1:21">
      <c r="A3410" t="s">
        <v>4</v>
      </c>
      <c r="B3410" s="4" t="s">
        <v>5</v>
      </c>
      <c r="C3410" s="4" t="s">
        <v>13</v>
      </c>
      <c r="D3410" s="4" t="s">
        <v>10</v>
      </c>
      <c r="E3410" s="4" t="s">
        <v>13</v>
      </c>
      <c r="F3410" s="4" t="s">
        <v>6</v>
      </c>
      <c r="G3410" s="4" t="s">
        <v>6</v>
      </c>
      <c r="H3410" s="4" t="s">
        <v>6</v>
      </c>
      <c r="I3410" s="4" t="s">
        <v>6</v>
      </c>
      <c r="J3410" s="4" t="s">
        <v>6</v>
      </c>
      <c r="K3410" s="4" t="s">
        <v>6</v>
      </c>
      <c r="L3410" s="4" t="s">
        <v>6</v>
      </c>
      <c r="M3410" s="4" t="s">
        <v>6</v>
      </c>
      <c r="N3410" s="4" t="s">
        <v>6</v>
      </c>
      <c r="O3410" s="4" t="s">
        <v>6</v>
      </c>
      <c r="P3410" s="4" t="s">
        <v>6</v>
      </c>
      <c r="Q3410" s="4" t="s">
        <v>6</v>
      </c>
      <c r="R3410" s="4" t="s">
        <v>6</v>
      </c>
      <c r="S3410" s="4" t="s">
        <v>6</v>
      </c>
      <c r="T3410" s="4" t="s">
        <v>6</v>
      </c>
      <c r="U3410" s="4" t="s">
        <v>6</v>
      </c>
    </row>
    <row r="3411" spans="1:21">
      <c r="A3411" t="n">
        <v>30175</v>
      </c>
      <c r="B3411" s="50" t="n">
        <v>36</v>
      </c>
      <c r="C3411" s="7" t="n">
        <v>8</v>
      </c>
      <c r="D3411" s="7" t="n">
        <v>61488</v>
      </c>
      <c r="E3411" s="7" t="n">
        <v>0</v>
      </c>
      <c r="F3411" s="7" t="s">
        <v>184</v>
      </c>
      <c r="G3411" s="7" t="s">
        <v>180</v>
      </c>
      <c r="H3411" s="7" t="s">
        <v>12</v>
      </c>
      <c r="I3411" s="7" t="s">
        <v>12</v>
      </c>
      <c r="J3411" s="7" t="s">
        <v>12</v>
      </c>
      <c r="K3411" s="7" t="s">
        <v>12</v>
      </c>
      <c r="L3411" s="7" t="s">
        <v>12</v>
      </c>
      <c r="M3411" s="7" t="s">
        <v>12</v>
      </c>
      <c r="N3411" s="7" t="s">
        <v>12</v>
      </c>
      <c r="O3411" s="7" t="s">
        <v>12</v>
      </c>
      <c r="P3411" s="7" t="s">
        <v>12</v>
      </c>
      <c r="Q3411" s="7" t="s">
        <v>12</v>
      </c>
      <c r="R3411" s="7" t="s">
        <v>12</v>
      </c>
      <c r="S3411" s="7" t="s">
        <v>12</v>
      </c>
      <c r="T3411" s="7" t="s">
        <v>12</v>
      </c>
      <c r="U3411" s="7" t="s">
        <v>12</v>
      </c>
    </row>
    <row r="3412" spans="1:21">
      <c r="A3412" t="s">
        <v>4</v>
      </c>
      <c r="B3412" s="4" t="s">
        <v>5</v>
      </c>
      <c r="C3412" s="4" t="s">
        <v>13</v>
      </c>
      <c r="D3412" s="4" t="s">
        <v>10</v>
      </c>
      <c r="E3412" s="4" t="s">
        <v>13</v>
      </c>
      <c r="F3412" s="4" t="s">
        <v>6</v>
      </c>
      <c r="G3412" s="4" t="s">
        <v>6</v>
      </c>
      <c r="H3412" s="4" t="s">
        <v>6</v>
      </c>
      <c r="I3412" s="4" t="s">
        <v>6</v>
      </c>
      <c r="J3412" s="4" t="s">
        <v>6</v>
      </c>
      <c r="K3412" s="4" t="s">
        <v>6</v>
      </c>
      <c r="L3412" s="4" t="s">
        <v>6</v>
      </c>
      <c r="M3412" s="4" t="s">
        <v>6</v>
      </c>
      <c r="N3412" s="4" t="s">
        <v>6</v>
      </c>
      <c r="O3412" s="4" t="s">
        <v>6</v>
      </c>
      <c r="P3412" s="4" t="s">
        <v>6</v>
      </c>
      <c r="Q3412" s="4" t="s">
        <v>6</v>
      </c>
      <c r="R3412" s="4" t="s">
        <v>6</v>
      </c>
      <c r="S3412" s="4" t="s">
        <v>6</v>
      </c>
      <c r="T3412" s="4" t="s">
        <v>6</v>
      </c>
      <c r="U3412" s="4" t="s">
        <v>6</v>
      </c>
    </row>
    <row r="3413" spans="1:21">
      <c r="A3413" t="n">
        <v>30220</v>
      </c>
      <c r="B3413" s="50" t="n">
        <v>36</v>
      </c>
      <c r="C3413" s="7" t="n">
        <v>8</v>
      </c>
      <c r="D3413" s="7" t="n">
        <v>8</v>
      </c>
      <c r="E3413" s="7" t="n">
        <v>0</v>
      </c>
      <c r="F3413" s="7" t="s">
        <v>184</v>
      </c>
      <c r="G3413" s="7" t="s">
        <v>180</v>
      </c>
      <c r="H3413" s="7" t="s">
        <v>12</v>
      </c>
      <c r="I3413" s="7" t="s">
        <v>12</v>
      </c>
      <c r="J3413" s="7" t="s">
        <v>12</v>
      </c>
      <c r="K3413" s="7" t="s">
        <v>12</v>
      </c>
      <c r="L3413" s="7" t="s">
        <v>12</v>
      </c>
      <c r="M3413" s="7" t="s">
        <v>12</v>
      </c>
      <c r="N3413" s="7" t="s">
        <v>12</v>
      </c>
      <c r="O3413" s="7" t="s">
        <v>12</v>
      </c>
      <c r="P3413" s="7" t="s">
        <v>12</v>
      </c>
      <c r="Q3413" s="7" t="s">
        <v>12</v>
      </c>
      <c r="R3413" s="7" t="s">
        <v>12</v>
      </c>
      <c r="S3413" s="7" t="s">
        <v>12</v>
      </c>
      <c r="T3413" s="7" t="s">
        <v>12</v>
      </c>
      <c r="U3413" s="7" t="s">
        <v>12</v>
      </c>
    </row>
    <row r="3414" spans="1:21">
      <c r="A3414" t="s">
        <v>4</v>
      </c>
      <c r="B3414" s="4" t="s">
        <v>5</v>
      </c>
      <c r="C3414" s="4" t="s">
        <v>13</v>
      </c>
      <c r="D3414" s="4" t="s">
        <v>10</v>
      </c>
      <c r="E3414" s="4" t="s">
        <v>13</v>
      </c>
      <c r="F3414" s="4" t="s">
        <v>6</v>
      </c>
      <c r="G3414" s="4" t="s">
        <v>6</v>
      </c>
      <c r="H3414" s="4" t="s">
        <v>6</v>
      </c>
      <c r="I3414" s="4" t="s">
        <v>6</v>
      </c>
      <c r="J3414" s="4" t="s">
        <v>6</v>
      </c>
      <c r="K3414" s="4" t="s">
        <v>6</v>
      </c>
      <c r="L3414" s="4" t="s">
        <v>6</v>
      </c>
      <c r="M3414" s="4" t="s">
        <v>6</v>
      </c>
      <c r="N3414" s="4" t="s">
        <v>6</v>
      </c>
      <c r="O3414" s="4" t="s">
        <v>6</v>
      </c>
      <c r="P3414" s="4" t="s">
        <v>6</v>
      </c>
      <c r="Q3414" s="4" t="s">
        <v>6</v>
      </c>
      <c r="R3414" s="4" t="s">
        <v>6</v>
      </c>
      <c r="S3414" s="4" t="s">
        <v>6</v>
      </c>
      <c r="T3414" s="4" t="s">
        <v>6</v>
      </c>
      <c r="U3414" s="4" t="s">
        <v>6</v>
      </c>
    </row>
    <row r="3415" spans="1:21">
      <c r="A3415" t="n">
        <v>30265</v>
      </c>
      <c r="B3415" s="50" t="n">
        <v>36</v>
      </c>
      <c r="C3415" s="7" t="n">
        <v>8</v>
      </c>
      <c r="D3415" s="7" t="n">
        <v>1</v>
      </c>
      <c r="E3415" s="7" t="n">
        <v>0</v>
      </c>
      <c r="F3415" s="7" t="s">
        <v>184</v>
      </c>
      <c r="G3415" s="7" t="s">
        <v>180</v>
      </c>
      <c r="H3415" s="7" t="s">
        <v>12</v>
      </c>
      <c r="I3415" s="7" t="s">
        <v>12</v>
      </c>
      <c r="J3415" s="7" t="s">
        <v>12</v>
      </c>
      <c r="K3415" s="7" t="s">
        <v>12</v>
      </c>
      <c r="L3415" s="7" t="s">
        <v>12</v>
      </c>
      <c r="M3415" s="7" t="s">
        <v>12</v>
      </c>
      <c r="N3415" s="7" t="s">
        <v>12</v>
      </c>
      <c r="O3415" s="7" t="s">
        <v>12</v>
      </c>
      <c r="P3415" s="7" t="s">
        <v>12</v>
      </c>
      <c r="Q3415" s="7" t="s">
        <v>12</v>
      </c>
      <c r="R3415" s="7" t="s">
        <v>12</v>
      </c>
      <c r="S3415" s="7" t="s">
        <v>12</v>
      </c>
      <c r="T3415" s="7" t="s">
        <v>12</v>
      </c>
      <c r="U3415" s="7" t="s">
        <v>12</v>
      </c>
    </row>
    <row r="3416" spans="1:21">
      <c r="A3416" t="s">
        <v>4</v>
      </c>
      <c r="B3416" s="4" t="s">
        <v>5</v>
      </c>
      <c r="C3416" s="4" t="s">
        <v>13</v>
      </c>
      <c r="D3416" s="4" t="s">
        <v>10</v>
      </c>
      <c r="E3416" s="4" t="s">
        <v>13</v>
      </c>
      <c r="F3416" s="4" t="s">
        <v>6</v>
      </c>
      <c r="G3416" s="4" t="s">
        <v>6</v>
      </c>
      <c r="H3416" s="4" t="s">
        <v>6</v>
      </c>
      <c r="I3416" s="4" t="s">
        <v>6</v>
      </c>
      <c r="J3416" s="4" t="s">
        <v>6</v>
      </c>
      <c r="K3416" s="4" t="s">
        <v>6</v>
      </c>
      <c r="L3416" s="4" t="s">
        <v>6</v>
      </c>
      <c r="M3416" s="4" t="s">
        <v>6</v>
      </c>
      <c r="N3416" s="4" t="s">
        <v>6</v>
      </c>
      <c r="O3416" s="4" t="s">
        <v>6</v>
      </c>
      <c r="P3416" s="4" t="s">
        <v>6</v>
      </c>
      <c r="Q3416" s="4" t="s">
        <v>6</v>
      </c>
      <c r="R3416" s="4" t="s">
        <v>6</v>
      </c>
      <c r="S3416" s="4" t="s">
        <v>6</v>
      </c>
      <c r="T3416" s="4" t="s">
        <v>6</v>
      </c>
      <c r="U3416" s="4" t="s">
        <v>6</v>
      </c>
    </row>
    <row r="3417" spans="1:21">
      <c r="A3417" t="n">
        <v>30310</v>
      </c>
      <c r="B3417" s="50" t="n">
        <v>36</v>
      </c>
      <c r="C3417" s="7" t="n">
        <v>8</v>
      </c>
      <c r="D3417" s="7" t="n">
        <v>9</v>
      </c>
      <c r="E3417" s="7" t="n">
        <v>0</v>
      </c>
      <c r="F3417" s="7" t="s">
        <v>180</v>
      </c>
      <c r="G3417" s="7" t="s">
        <v>12</v>
      </c>
      <c r="H3417" s="7" t="s">
        <v>12</v>
      </c>
      <c r="I3417" s="7" t="s">
        <v>12</v>
      </c>
      <c r="J3417" s="7" t="s">
        <v>12</v>
      </c>
      <c r="K3417" s="7" t="s">
        <v>12</v>
      </c>
      <c r="L3417" s="7" t="s">
        <v>12</v>
      </c>
      <c r="M3417" s="7" t="s">
        <v>12</v>
      </c>
      <c r="N3417" s="7" t="s">
        <v>12</v>
      </c>
      <c r="O3417" s="7" t="s">
        <v>12</v>
      </c>
      <c r="P3417" s="7" t="s">
        <v>12</v>
      </c>
      <c r="Q3417" s="7" t="s">
        <v>12</v>
      </c>
      <c r="R3417" s="7" t="s">
        <v>12</v>
      </c>
      <c r="S3417" s="7" t="s">
        <v>12</v>
      </c>
      <c r="T3417" s="7" t="s">
        <v>12</v>
      </c>
      <c r="U3417" s="7" t="s">
        <v>12</v>
      </c>
    </row>
    <row r="3418" spans="1:21">
      <c r="A3418" t="s">
        <v>4</v>
      </c>
      <c r="B3418" s="4" t="s">
        <v>5</v>
      </c>
      <c r="C3418" s="4" t="s">
        <v>10</v>
      </c>
      <c r="D3418" s="4" t="s">
        <v>13</v>
      </c>
      <c r="E3418" s="4" t="s">
        <v>6</v>
      </c>
      <c r="F3418" s="4" t="s">
        <v>30</v>
      </c>
      <c r="G3418" s="4" t="s">
        <v>30</v>
      </c>
      <c r="H3418" s="4" t="s">
        <v>30</v>
      </c>
    </row>
    <row r="3419" spans="1:21">
      <c r="A3419" t="n">
        <v>30343</v>
      </c>
      <c r="B3419" s="51" t="n">
        <v>48</v>
      </c>
      <c r="C3419" s="7" t="n">
        <v>0</v>
      </c>
      <c r="D3419" s="7" t="n">
        <v>0</v>
      </c>
      <c r="E3419" s="7" t="s">
        <v>144</v>
      </c>
      <c r="F3419" s="7" t="n">
        <v>-1</v>
      </c>
      <c r="G3419" s="7" t="n">
        <v>1</v>
      </c>
      <c r="H3419" s="7" t="n">
        <v>1.40129846432482e-45</v>
      </c>
    </row>
    <row r="3420" spans="1:21">
      <c r="A3420" t="s">
        <v>4</v>
      </c>
      <c r="B3420" s="4" t="s">
        <v>5</v>
      </c>
      <c r="C3420" s="4" t="s">
        <v>10</v>
      </c>
      <c r="D3420" s="4" t="s">
        <v>13</v>
      </c>
      <c r="E3420" s="4" t="s">
        <v>6</v>
      </c>
      <c r="F3420" s="4" t="s">
        <v>30</v>
      </c>
      <c r="G3420" s="4" t="s">
        <v>30</v>
      </c>
      <c r="H3420" s="4" t="s">
        <v>30</v>
      </c>
    </row>
    <row r="3421" spans="1:21">
      <c r="A3421" t="n">
        <v>30376</v>
      </c>
      <c r="B3421" s="51" t="n">
        <v>48</v>
      </c>
      <c r="C3421" s="7" t="n">
        <v>61489</v>
      </c>
      <c r="D3421" s="7" t="n">
        <v>0</v>
      </c>
      <c r="E3421" s="7" t="s">
        <v>144</v>
      </c>
      <c r="F3421" s="7" t="n">
        <v>-1</v>
      </c>
      <c r="G3421" s="7" t="n">
        <v>1</v>
      </c>
      <c r="H3421" s="7" t="n">
        <v>1.40129846432482e-45</v>
      </c>
    </row>
    <row r="3422" spans="1:21">
      <c r="A3422" t="s">
        <v>4</v>
      </c>
      <c r="B3422" s="4" t="s">
        <v>5</v>
      </c>
      <c r="C3422" s="4" t="s">
        <v>10</v>
      </c>
      <c r="D3422" s="4" t="s">
        <v>13</v>
      </c>
      <c r="E3422" s="4" t="s">
        <v>6</v>
      </c>
      <c r="F3422" s="4" t="s">
        <v>30</v>
      </c>
      <c r="G3422" s="4" t="s">
        <v>30</v>
      </c>
      <c r="H3422" s="4" t="s">
        <v>30</v>
      </c>
    </row>
    <row r="3423" spans="1:21">
      <c r="A3423" t="n">
        <v>30409</v>
      </c>
      <c r="B3423" s="51" t="n">
        <v>48</v>
      </c>
      <c r="C3423" s="7" t="n">
        <v>61490</v>
      </c>
      <c r="D3423" s="7" t="n">
        <v>0</v>
      </c>
      <c r="E3423" s="7" t="s">
        <v>144</v>
      </c>
      <c r="F3423" s="7" t="n">
        <v>-1</v>
      </c>
      <c r="G3423" s="7" t="n">
        <v>1</v>
      </c>
      <c r="H3423" s="7" t="n">
        <v>1.40129846432482e-45</v>
      </c>
    </row>
    <row r="3424" spans="1:21">
      <c r="A3424" t="s">
        <v>4</v>
      </c>
      <c r="B3424" s="4" t="s">
        <v>5</v>
      </c>
      <c r="C3424" s="4" t="s">
        <v>10</v>
      </c>
      <c r="D3424" s="4" t="s">
        <v>13</v>
      </c>
      <c r="E3424" s="4" t="s">
        <v>6</v>
      </c>
      <c r="F3424" s="4" t="s">
        <v>30</v>
      </c>
      <c r="G3424" s="4" t="s">
        <v>30</v>
      </c>
      <c r="H3424" s="4" t="s">
        <v>30</v>
      </c>
    </row>
    <row r="3425" spans="1:21">
      <c r="A3425" t="n">
        <v>30442</v>
      </c>
      <c r="B3425" s="51" t="n">
        <v>48</v>
      </c>
      <c r="C3425" s="7" t="n">
        <v>61488</v>
      </c>
      <c r="D3425" s="7" t="n">
        <v>0</v>
      </c>
      <c r="E3425" s="7" t="s">
        <v>144</v>
      </c>
      <c r="F3425" s="7" t="n">
        <v>-1</v>
      </c>
      <c r="G3425" s="7" t="n">
        <v>1</v>
      </c>
      <c r="H3425" s="7" t="n">
        <v>1.40129846432482e-45</v>
      </c>
    </row>
    <row r="3426" spans="1:21">
      <c r="A3426" t="s">
        <v>4</v>
      </c>
      <c r="B3426" s="4" t="s">
        <v>5</v>
      </c>
      <c r="C3426" s="4" t="s">
        <v>10</v>
      </c>
      <c r="D3426" s="4" t="s">
        <v>13</v>
      </c>
      <c r="E3426" s="4" t="s">
        <v>6</v>
      </c>
      <c r="F3426" s="4" t="s">
        <v>30</v>
      </c>
      <c r="G3426" s="4" t="s">
        <v>30</v>
      </c>
      <c r="H3426" s="4" t="s">
        <v>30</v>
      </c>
    </row>
    <row r="3427" spans="1:21">
      <c r="A3427" t="n">
        <v>30475</v>
      </c>
      <c r="B3427" s="51" t="n">
        <v>48</v>
      </c>
      <c r="C3427" s="7" t="n">
        <v>1</v>
      </c>
      <c r="D3427" s="7" t="n">
        <v>0</v>
      </c>
      <c r="E3427" s="7" t="s">
        <v>144</v>
      </c>
      <c r="F3427" s="7" t="n">
        <v>-1</v>
      </c>
      <c r="G3427" s="7" t="n">
        <v>1</v>
      </c>
      <c r="H3427" s="7" t="n">
        <v>1.40129846432482e-45</v>
      </c>
    </row>
    <row r="3428" spans="1:21">
      <c r="A3428" t="s">
        <v>4</v>
      </c>
      <c r="B3428" s="4" t="s">
        <v>5</v>
      </c>
      <c r="C3428" s="4" t="s">
        <v>10</v>
      </c>
      <c r="D3428" s="4" t="s">
        <v>13</v>
      </c>
      <c r="E3428" s="4" t="s">
        <v>6</v>
      </c>
      <c r="F3428" s="4" t="s">
        <v>30</v>
      </c>
      <c r="G3428" s="4" t="s">
        <v>30</v>
      </c>
      <c r="H3428" s="4" t="s">
        <v>30</v>
      </c>
    </row>
    <row r="3429" spans="1:21">
      <c r="A3429" t="n">
        <v>30508</v>
      </c>
      <c r="B3429" s="51" t="n">
        <v>48</v>
      </c>
      <c r="C3429" s="7" t="n">
        <v>8</v>
      </c>
      <c r="D3429" s="7" t="n">
        <v>0</v>
      </c>
      <c r="E3429" s="7" t="s">
        <v>144</v>
      </c>
      <c r="F3429" s="7" t="n">
        <v>-1</v>
      </c>
      <c r="G3429" s="7" t="n">
        <v>1</v>
      </c>
      <c r="H3429" s="7" t="n">
        <v>1.40129846432482e-45</v>
      </c>
    </row>
    <row r="3430" spans="1:21">
      <c r="A3430" t="s">
        <v>4</v>
      </c>
      <c r="B3430" s="4" t="s">
        <v>5</v>
      </c>
      <c r="C3430" s="4" t="s">
        <v>10</v>
      </c>
      <c r="D3430" s="4" t="s">
        <v>13</v>
      </c>
      <c r="E3430" s="4" t="s">
        <v>6</v>
      </c>
      <c r="F3430" s="4" t="s">
        <v>30</v>
      </c>
      <c r="G3430" s="4" t="s">
        <v>30</v>
      </c>
      <c r="H3430" s="4" t="s">
        <v>30</v>
      </c>
    </row>
    <row r="3431" spans="1:21">
      <c r="A3431" t="n">
        <v>30541</v>
      </c>
      <c r="B3431" s="51" t="n">
        <v>48</v>
      </c>
      <c r="C3431" s="7" t="n">
        <v>9</v>
      </c>
      <c r="D3431" s="7" t="n">
        <v>0</v>
      </c>
      <c r="E3431" s="7" t="s">
        <v>144</v>
      </c>
      <c r="F3431" s="7" t="n">
        <v>-1</v>
      </c>
      <c r="G3431" s="7" t="n">
        <v>1</v>
      </c>
      <c r="H3431" s="7" t="n">
        <v>1.40129846432482e-45</v>
      </c>
    </row>
    <row r="3432" spans="1:21">
      <c r="A3432" t="s">
        <v>4</v>
      </c>
      <c r="B3432" s="4" t="s">
        <v>5</v>
      </c>
      <c r="C3432" s="4" t="s">
        <v>10</v>
      </c>
      <c r="D3432" s="4" t="s">
        <v>13</v>
      </c>
      <c r="E3432" s="4" t="s">
        <v>6</v>
      </c>
      <c r="F3432" s="4" t="s">
        <v>30</v>
      </c>
      <c r="G3432" s="4" t="s">
        <v>30</v>
      </c>
      <c r="H3432" s="4" t="s">
        <v>30</v>
      </c>
    </row>
    <row r="3433" spans="1:21">
      <c r="A3433" t="n">
        <v>30574</v>
      </c>
      <c r="B3433" s="51" t="n">
        <v>48</v>
      </c>
      <c r="C3433" s="7" t="n">
        <v>0</v>
      </c>
      <c r="D3433" s="7" t="n">
        <v>0</v>
      </c>
      <c r="E3433" s="7" t="s">
        <v>180</v>
      </c>
      <c r="F3433" s="7" t="n">
        <v>-1</v>
      </c>
      <c r="G3433" s="7" t="n">
        <v>1</v>
      </c>
      <c r="H3433" s="7" t="n">
        <v>1.40129846432482e-45</v>
      </c>
    </row>
    <row r="3434" spans="1:21">
      <c r="A3434" t="s">
        <v>4</v>
      </c>
      <c r="B3434" s="4" t="s">
        <v>5</v>
      </c>
      <c r="C3434" s="4" t="s">
        <v>10</v>
      </c>
      <c r="D3434" s="4" t="s">
        <v>13</v>
      </c>
      <c r="E3434" s="4" t="s">
        <v>6</v>
      </c>
      <c r="F3434" s="4" t="s">
        <v>30</v>
      </c>
      <c r="G3434" s="4" t="s">
        <v>30</v>
      </c>
      <c r="H3434" s="4" t="s">
        <v>30</v>
      </c>
    </row>
    <row r="3435" spans="1:21">
      <c r="A3435" t="n">
        <v>30603</v>
      </c>
      <c r="B3435" s="51" t="n">
        <v>48</v>
      </c>
      <c r="C3435" s="7" t="n">
        <v>61489</v>
      </c>
      <c r="D3435" s="7" t="n">
        <v>0</v>
      </c>
      <c r="E3435" s="7" t="s">
        <v>180</v>
      </c>
      <c r="F3435" s="7" t="n">
        <v>-1</v>
      </c>
      <c r="G3435" s="7" t="n">
        <v>1</v>
      </c>
      <c r="H3435" s="7" t="n">
        <v>1.40129846432482e-45</v>
      </c>
    </row>
    <row r="3436" spans="1:21">
      <c r="A3436" t="s">
        <v>4</v>
      </c>
      <c r="B3436" s="4" t="s">
        <v>5</v>
      </c>
      <c r="C3436" s="4" t="s">
        <v>10</v>
      </c>
      <c r="D3436" s="4" t="s">
        <v>13</v>
      </c>
      <c r="E3436" s="4" t="s">
        <v>6</v>
      </c>
      <c r="F3436" s="4" t="s">
        <v>30</v>
      </c>
      <c r="G3436" s="4" t="s">
        <v>30</v>
      </c>
      <c r="H3436" s="4" t="s">
        <v>30</v>
      </c>
    </row>
    <row r="3437" spans="1:21">
      <c r="A3437" t="n">
        <v>30632</v>
      </c>
      <c r="B3437" s="51" t="n">
        <v>48</v>
      </c>
      <c r="C3437" s="7" t="n">
        <v>61490</v>
      </c>
      <c r="D3437" s="7" t="n">
        <v>0</v>
      </c>
      <c r="E3437" s="7" t="s">
        <v>180</v>
      </c>
      <c r="F3437" s="7" t="n">
        <v>-1</v>
      </c>
      <c r="G3437" s="7" t="n">
        <v>1</v>
      </c>
      <c r="H3437" s="7" t="n">
        <v>1.40129846432482e-45</v>
      </c>
    </row>
    <row r="3438" spans="1:21">
      <c r="A3438" t="s">
        <v>4</v>
      </c>
      <c r="B3438" s="4" t="s">
        <v>5</v>
      </c>
      <c r="C3438" s="4" t="s">
        <v>10</v>
      </c>
      <c r="D3438" s="4" t="s">
        <v>13</v>
      </c>
      <c r="E3438" s="4" t="s">
        <v>6</v>
      </c>
      <c r="F3438" s="4" t="s">
        <v>30</v>
      </c>
      <c r="G3438" s="4" t="s">
        <v>30</v>
      </c>
      <c r="H3438" s="4" t="s">
        <v>30</v>
      </c>
    </row>
    <row r="3439" spans="1:21">
      <c r="A3439" t="n">
        <v>30661</v>
      </c>
      <c r="B3439" s="51" t="n">
        <v>48</v>
      </c>
      <c r="C3439" s="7" t="n">
        <v>61488</v>
      </c>
      <c r="D3439" s="7" t="n">
        <v>0</v>
      </c>
      <c r="E3439" s="7" t="s">
        <v>180</v>
      </c>
      <c r="F3439" s="7" t="n">
        <v>-1</v>
      </c>
      <c r="G3439" s="7" t="n">
        <v>1</v>
      </c>
      <c r="H3439" s="7" t="n">
        <v>1.40129846432482e-45</v>
      </c>
    </row>
    <row r="3440" spans="1:21">
      <c r="A3440" t="s">
        <v>4</v>
      </c>
      <c r="B3440" s="4" t="s">
        <v>5</v>
      </c>
      <c r="C3440" s="4" t="s">
        <v>10</v>
      </c>
      <c r="D3440" s="4" t="s">
        <v>13</v>
      </c>
      <c r="E3440" s="4" t="s">
        <v>6</v>
      </c>
      <c r="F3440" s="4" t="s">
        <v>30</v>
      </c>
      <c r="G3440" s="4" t="s">
        <v>30</v>
      </c>
      <c r="H3440" s="4" t="s">
        <v>30</v>
      </c>
    </row>
    <row r="3441" spans="1:8">
      <c r="A3441" t="n">
        <v>30690</v>
      </c>
      <c r="B3441" s="51" t="n">
        <v>48</v>
      </c>
      <c r="C3441" s="7" t="n">
        <v>8</v>
      </c>
      <c r="D3441" s="7" t="n">
        <v>0</v>
      </c>
      <c r="E3441" s="7" t="s">
        <v>180</v>
      </c>
      <c r="F3441" s="7" t="n">
        <v>-1</v>
      </c>
      <c r="G3441" s="7" t="n">
        <v>1</v>
      </c>
      <c r="H3441" s="7" t="n">
        <v>1.40129846432482e-45</v>
      </c>
    </row>
    <row r="3442" spans="1:8">
      <c r="A3442" t="s">
        <v>4</v>
      </c>
      <c r="B3442" s="4" t="s">
        <v>5</v>
      </c>
      <c r="C3442" s="4" t="s">
        <v>10</v>
      </c>
      <c r="D3442" s="4" t="s">
        <v>13</v>
      </c>
      <c r="E3442" s="4" t="s">
        <v>6</v>
      </c>
      <c r="F3442" s="4" t="s">
        <v>30</v>
      </c>
      <c r="G3442" s="4" t="s">
        <v>30</v>
      </c>
      <c r="H3442" s="4" t="s">
        <v>30</v>
      </c>
    </row>
    <row r="3443" spans="1:8">
      <c r="A3443" t="n">
        <v>30719</v>
      </c>
      <c r="B3443" s="51" t="n">
        <v>48</v>
      </c>
      <c r="C3443" s="7" t="n">
        <v>1</v>
      </c>
      <c r="D3443" s="7" t="n">
        <v>0</v>
      </c>
      <c r="E3443" s="7" t="s">
        <v>180</v>
      </c>
      <c r="F3443" s="7" t="n">
        <v>-1</v>
      </c>
      <c r="G3443" s="7" t="n">
        <v>1</v>
      </c>
      <c r="H3443" s="7" t="n">
        <v>1.40129846432482e-45</v>
      </c>
    </row>
    <row r="3444" spans="1:8">
      <c r="A3444" t="s">
        <v>4</v>
      </c>
      <c r="B3444" s="4" t="s">
        <v>5</v>
      </c>
      <c r="C3444" s="4" t="s">
        <v>10</v>
      </c>
      <c r="D3444" s="4" t="s">
        <v>13</v>
      </c>
      <c r="E3444" s="4" t="s">
        <v>6</v>
      </c>
      <c r="F3444" s="4" t="s">
        <v>30</v>
      </c>
      <c r="G3444" s="4" t="s">
        <v>30</v>
      </c>
      <c r="H3444" s="4" t="s">
        <v>30</v>
      </c>
    </row>
    <row r="3445" spans="1:8">
      <c r="A3445" t="n">
        <v>30748</v>
      </c>
      <c r="B3445" s="51" t="n">
        <v>48</v>
      </c>
      <c r="C3445" s="7" t="n">
        <v>9</v>
      </c>
      <c r="D3445" s="7" t="n">
        <v>0</v>
      </c>
      <c r="E3445" s="7" t="s">
        <v>180</v>
      </c>
      <c r="F3445" s="7" t="n">
        <v>-1</v>
      </c>
      <c r="G3445" s="7" t="n">
        <v>1</v>
      </c>
      <c r="H3445" s="7" t="n">
        <v>1.40129846432482e-45</v>
      </c>
    </row>
    <row r="3446" spans="1:8">
      <c r="A3446" t="s">
        <v>4</v>
      </c>
      <c r="B3446" s="4" t="s">
        <v>5</v>
      </c>
      <c r="C3446" s="4" t="s">
        <v>13</v>
      </c>
      <c r="D3446" s="4" t="s">
        <v>13</v>
      </c>
      <c r="E3446" s="4" t="s">
        <v>30</v>
      </c>
      <c r="F3446" s="4" t="s">
        <v>30</v>
      </c>
      <c r="G3446" s="4" t="s">
        <v>30</v>
      </c>
      <c r="H3446" s="4" t="s">
        <v>10</v>
      </c>
    </row>
    <row r="3447" spans="1:8">
      <c r="A3447" t="n">
        <v>30777</v>
      </c>
      <c r="B3447" s="37" t="n">
        <v>45</v>
      </c>
      <c r="C3447" s="7" t="n">
        <v>2</v>
      </c>
      <c r="D3447" s="7" t="n">
        <v>3</v>
      </c>
      <c r="E3447" s="7" t="n">
        <v>11.8999996185303</v>
      </c>
      <c r="F3447" s="7" t="n">
        <v>16.4099998474121</v>
      </c>
      <c r="G3447" s="7" t="n">
        <v>6.25</v>
      </c>
      <c r="H3447" s="7" t="n">
        <v>0</v>
      </c>
    </row>
    <row r="3448" spans="1:8">
      <c r="A3448" t="s">
        <v>4</v>
      </c>
      <c r="B3448" s="4" t="s">
        <v>5</v>
      </c>
      <c r="C3448" s="4" t="s">
        <v>13</v>
      </c>
      <c r="D3448" s="4" t="s">
        <v>13</v>
      </c>
      <c r="E3448" s="4" t="s">
        <v>30</v>
      </c>
      <c r="F3448" s="4" t="s">
        <v>30</v>
      </c>
      <c r="G3448" s="4" t="s">
        <v>30</v>
      </c>
      <c r="H3448" s="4" t="s">
        <v>10</v>
      </c>
      <c r="I3448" s="4" t="s">
        <v>13</v>
      </c>
    </row>
    <row r="3449" spans="1:8">
      <c r="A3449" t="n">
        <v>30794</v>
      </c>
      <c r="B3449" s="37" t="n">
        <v>45</v>
      </c>
      <c r="C3449" s="7" t="n">
        <v>4</v>
      </c>
      <c r="D3449" s="7" t="n">
        <v>3</v>
      </c>
      <c r="E3449" s="7" t="n">
        <v>25.8400001525879</v>
      </c>
      <c r="F3449" s="7" t="n">
        <v>223</v>
      </c>
      <c r="G3449" s="7" t="n">
        <v>0</v>
      </c>
      <c r="H3449" s="7" t="n">
        <v>0</v>
      </c>
      <c r="I3449" s="7" t="n">
        <v>0</v>
      </c>
    </row>
    <row r="3450" spans="1:8">
      <c r="A3450" t="s">
        <v>4</v>
      </c>
      <c r="B3450" s="4" t="s">
        <v>5</v>
      </c>
      <c r="C3450" s="4" t="s">
        <v>13</v>
      </c>
      <c r="D3450" s="4" t="s">
        <v>13</v>
      </c>
      <c r="E3450" s="4" t="s">
        <v>30</v>
      </c>
      <c r="F3450" s="4" t="s">
        <v>10</v>
      </c>
    </row>
    <row r="3451" spans="1:8">
      <c r="A3451" t="n">
        <v>30812</v>
      </c>
      <c r="B3451" s="37" t="n">
        <v>45</v>
      </c>
      <c r="C3451" s="7" t="n">
        <v>5</v>
      </c>
      <c r="D3451" s="7" t="n">
        <v>3</v>
      </c>
      <c r="E3451" s="7" t="n">
        <v>4.69999980926514</v>
      </c>
      <c r="F3451" s="7" t="n">
        <v>0</v>
      </c>
    </row>
    <row r="3452" spans="1:8">
      <c r="A3452" t="s">
        <v>4</v>
      </c>
      <c r="B3452" s="4" t="s">
        <v>5</v>
      </c>
      <c r="C3452" s="4" t="s">
        <v>13</v>
      </c>
      <c r="D3452" s="4" t="s">
        <v>13</v>
      </c>
      <c r="E3452" s="4" t="s">
        <v>30</v>
      </c>
      <c r="F3452" s="4" t="s">
        <v>10</v>
      </c>
    </row>
    <row r="3453" spans="1:8">
      <c r="A3453" t="n">
        <v>30821</v>
      </c>
      <c r="B3453" s="37" t="n">
        <v>45</v>
      </c>
      <c r="C3453" s="7" t="n">
        <v>11</v>
      </c>
      <c r="D3453" s="7" t="n">
        <v>3</v>
      </c>
      <c r="E3453" s="7" t="n">
        <v>34.5999984741211</v>
      </c>
      <c r="F3453" s="7" t="n">
        <v>0</v>
      </c>
    </row>
    <row r="3454" spans="1:8">
      <c r="A3454" t="s">
        <v>4</v>
      </c>
      <c r="B3454" s="4" t="s">
        <v>5</v>
      </c>
      <c r="C3454" s="4" t="s">
        <v>13</v>
      </c>
    </row>
    <row r="3455" spans="1:8">
      <c r="A3455" t="n">
        <v>30830</v>
      </c>
      <c r="B3455" s="56" t="n">
        <v>116</v>
      </c>
      <c r="C3455" s="7" t="n">
        <v>0</v>
      </c>
    </row>
    <row r="3456" spans="1:8">
      <c r="A3456" t="s">
        <v>4</v>
      </c>
      <c r="B3456" s="4" t="s">
        <v>5</v>
      </c>
      <c r="C3456" s="4" t="s">
        <v>13</v>
      </c>
      <c r="D3456" s="4" t="s">
        <v>10</v>
      </c>
    </row>
    <row r="3457" spans="1:9">
      <c r="A3457" t="n">
        <v>30832</v>
      </c>
      <c r="B3457" s="56" t="n">
        <v>116</v>
      </c>
      <c r="C3457" s="7" t="n">
        <v>2</v>
      </c>
      <c r="D3457" s="7" t="n">
        <v>1</v>
      </c>
    </row>
    <row r="3458" spans="1:9">
      <c r="A3458" t="s">
        <v>4</v>
      </c>
      <c r="B3458" s="4" t="s">
        <v>5</v>
      </c>
      <c r="C3458" s="4" t="s">
        <v>13</v>
      </c>
      <c r="D3458" s="4" t="s">
        <v>9</v>
      </c>
    </row>
    <row r="3459" spans="1:9">
      <c r="A3459" t="n">
        <v>30836</v>
      </c>
      <c r="B3459" s="56" t="n">
        <v>116</v>
      </c>
      <c r="C3459" s="7" t="n">
        <v>5</v>
      </c>
      <c r="D3459" s="7" t="n">
        <v>1101004800</v>
      </c>
    </row>
    <row r="3460" spans="1:9">
      <c r="A3460" t="s">
        <v>4</v>
      </c>
      <c r="B3460" s="4" t="s">
        <v>5</v>
      </c>
      <c r="C3460" s="4" t="s">
        <v>13</v>
      </c>
      <c r="D3460" s="4" t="s">
        <v>10</v>
      </c>
    </row>
    <row r="3461" spans="1:9">
      <c r="A3461" t="n">
        <v>30842</v>
      </c>
      <c r="B3461" s="56" t="n">
        <v>116</v>
      </c>
      <c r="C3461" s="7" t="n">
        <v>6</v>
      </c>
      <c r="D3461" s="7" t="n">
        <v>1</v>
      </c>
    </row>
    <row r="3462" spans="1:9">
      <c r="A3462" t="s">
        <v>4</v>
      </c>
      <c r="B3462" s="4" t="s">
        <v>5</v>
      </c>
      <c r="C3462" s="4" t="s">
        <v>13</v>
      </c>
      <c r="D3462" s="4" t="s">
        <v>13</v>
      </c>
      <c r="E3462" s="4" t="s">
        <v>30</v>
      </c>
      <c r="F3462" s="4" t="s">
        <v>10</v>
      </c>
    </row>
    <row r="3463" spans="1:9">
      <c r="A3463" t="n">
        <v>30846</v>
      </c>
      <c r="B3463" s="37" t="n">
        <v>45</v>
      </c>
      <c r="C3463" s="7" t="n">
        <v>5</v>
      </c>
      <c r="D3463" s="7" t="n">
        <v>3</v>
      </c>
      <c r="E3463" s="7" t="n">
        <v>4.5</v>
      </c>
      <c r="F3463" s="7" t="n">
        <v>2000</v>
      </c>
    </row>
    <row r="3464" spans="1:9">
      <c r="A3464" t="s">
        <v>4</v>
      </c>
      <c r="B3464" s="4" t="s">
        <v>5</v>
      </c>
      <c r="C3464" s="4" t="s">
        <v>10</v>
      </c>
      <c r="D3464" s="4" t="s">
        <v>10</v>
      </c>
      <c r="E3464" s="4" t="s">
        <v>10</v>
      </c>
    </row>
    <row r="3465" spans="1:9">
      <c r="A3465" t="n">
        <v>30855</v>
      </c>
      <c r="B3465" s="32" t="n">
        <v>61</v>
      </c>
      <c r="C3465" s="7" t="n">
        <v>8</v>
      </c>
      <c r="D3465" s="7" t="n">
        <v>7508</v>
      </c>
      <c r="E3465" s="7" t="n">
        <v>0</v>
      </c>
    </row>
    <row r="3466" spans="1:9">
      <c r="A3466" t="s">
        <v>4</v>
      </c>
      <c r="B3466" s="4" t="s">
        <v>5</v>
      </c>
      <c r="C3466" s="4" t="s">
        <v>10</v>
      </c>
      <c r="D3466" s="4" t="s">
        <v>10</v>
      </c>
      <c r="E3466" s="4" t="s">
        <v>10</v>
      </c>
    </row>
    <row r="3467" spans="1:9">
      <c r="A3467" t="n">
        <v>30862</v>
      </c>
      <c r="B3467" s="32" t="n">
        <v>61</v>
      </c>
      <c r="C3467" s="7" t="n">
        <v>0</v>
      </c>
      <c r="D3467" s="7" t="n">
        <v>7502</v>
      </c>
      <c r="E3467" s="7" t="n">
        <v>0</v>
      </c>
    </row>
    <row r="3468" spans="1:9">
      <c r="A3468" t="s">
        <v>4</v>
      </c>
      <c r="B3468" s="4" t="s">
        <v>5</v>
      </c>
      <c r="C3468" s="4" t="s">
        <v>10</v>
      </c>
      <c r="D3468" s="4" t="s">
        <v>10</v>
      </c>
      <c r="E3468" s="4" t="s">
        <v>10</v>
      </c>
    </row>
    <row r="3469" spans="1:9">
      <c r="A3469" t="n">
        <v>30869</v>
      </c>
      <c r="B3469" s="32" t="n">
        <v>61</v>
      </c>
      <c r="C3469" s="7" t="n">
        <v>1</v>
      </c>
      <c r="D3469" s="7" t="n">
        <v>7502</v>
      </c>
      <c r="E3469" s="7" t="n">
        <v>0</v>
      </c>
    </row>
    <row r="3470" spans="1:9">
      <c r="A3470" t="s">
        <v>4</v>
      </c>
      <c r="B3470" s="4" t="s">
        <v>5</v>
      </c>
      <c r="C3470" s="4" t="s">
        <v>13</v>
      </c>
      <c r="D3470" s="39" t="s">
        <v>100</v>
      </c>
      <c r="E3470" s="4" t="s">
        <v>5</v>
      </c>
      <c r="F3470" s="4" t="s">
        <v>13</v>
      </c>
      <c r="G3470" s="4" t="s">
        <v>10</v>
      </c>
      <c r="H3470" s="39" t="s">
        <v>101</v>
      </c>
      <c r="I3470" s="4" t="s">
        <v>13</v>
      </c>
      <c r="J3470" s="4" t="s">
        <v>46</v>
      </c>
    </row>
    <row r="3471" spans="1:9">
      <c r="A3471" t="n">
        <v>30876</v>
      </c>
      <c r="B3471" s="13" t="n">
        <v>5</v>
      </c>
      <c r="C3471" s="7" t="n">
        <v>28</v>
      </c>
      <c r="D3471" s="39" t="s">
        <v>3</v>
      </c>
      <c r="E3471" s="40" t="n">
        <v>64</v>
      </c>
      <c r="F3471" s="7" t="n">
        <v>5</v>
      </c>
      <c r="G3471" s="7" t="n">
        <v>7</v>
      </c>
      <c r="H3471" s="39" t="s">
        <v>3</v>
      </c>
      <c r="I3471" s="7" t="n">
        <v>1</v>
      </c>
      <c r="J3471" s="14" t="n">
        <f t="normal" ca="1">A3477</f>
        <v>0</v>
      </c>
    </row>
    <row r="3472" spans="1:9">
      <c r="A3472" t="s">
        <v>4</v>
      </c>
      <c r="B3472" s="4" t="s">
        <v>5</v>
      </c>
      <c r="C3472" s="4" t="s">
        <v>10</v>
      </c>
      <c r="D3472" s="4" t="s">
        <v>10</v>
      </c>
      <c r="E3472" s="4" t="s">
        <v>10</v>
      </c>
    </row>
    <row r="3473" spans="1:10">
      <c r="A3473" t="n">
        <v>30887</v>
      </c>
      <c r="B3473" s="32" t="n">
        <v>61</v>
      </c>
      <c r="C3473" s="7" t="n">
        <v>7</v>
      </c>
      <c r="D3473" s="7" t="n">
        <v>7509</v>
      </c>
      <c r="E3473" s="7" t="n">
        <v>0</v>
      </c>
    </row>
    <row r="3474" spans="1:10">
      <c r="A3474" t="s">
        <v>4</v>
      </c>
      <c r="B3474" s="4" t="s">
        <v>5</v>
      </c>
      <c r="C3474" s="4" t="s">
        <v>46</v>
      </c>
    </row>
    <row r="3475" spans="1:10">
      <c r="A3475" t="n">
        <v>30894</v>
      </c>
      <c r="B3475" s="22" t="n">
        <v>3</v>
      </c>
      <c r="C3475" s="14" t="n">
        <f t="normal" ca="1">A3479</f>
        <v>0</v>
      </c>
    </row>
    <row r="3476" spans="1:10">
      <c r="A3476" t="s">
        <v>4</v>
      </c>
      <c r="B3476" s="4" t="s">
        <v>5</v>
      </c>
      <c r="C3476" s="4" t="s">
        <v>10</v>
      </c>
      <c r="D3476" s="4" t="s">
        <v>10</v>
      </c>
      <c r="E3476" s="4" t="s">
        <v>10</v>
      </c>
    </row>
    <row r="3477" spans="1:10">
      <c r="A3477" t="n">
        <v>30899</v>
      </c>
      <c r="B3477" s="32" t="n">
        <v>61</v>
      </c>
      <c r="C3477" s="7" t="n">
        <v>9</v>
      </c>
      <c r="D3477" s="7" t="n">
        <v>7509</v>
      </c>
      <c r="E3477" s="7" t="n">
        <v>0</v>
      </c>
    </row>
    <row r="3478" spans="1:10">
      <c r="A3478" t="s">
        <v>4</v>
      </c>
      <c r="B3478" s="4" t="s">
        <v>5</v>
      </c>
      <c r="C3478" s="4" t="s">
        <v>13</v>
      </c>
      <c r="D3478" s="4" t="s">
        <v>10</v>
      </c>
      <c r="E3478" s="4" t="s">
        <v>30</v>
      </c>
    </row>
    <row r="3479" spans="1:10">
      <c r="A3479" t="n">
        <v>30906</v>
      </c>
      <c r="B3479" s="35" t="n">
        <v>58</v>
      </c>
      <c r="C3479" s="7" t="n">
        <v>100</v>
      </c>
      <c r="D3479" s="7" t="n">
        <v>1000</v>
      </c>
      <c r="E3479" s="7" t="n">
        <v>1</v>
      </c>
    </row>
    <row r="3480" spans="1:10">
      <c r="A3480" t="s">
        <v>4</v>
      </c>
      <c r="B3480" s="4" t="s">
        <v>5</v>
      </c>
      <c r="C3480" s="4" t="s">
        <v>13</v>
      </c>
      <c r="D3480" s="4" t="s">
        <v>10</v>
      </c>
    </row>
    <row r="3481" spans="1:10">
      <c r="A3481" t="n">
        <v>30914</v>
      </c>
      <c r="B3481" s="35" t="n">
        <v>58</v>
      </c>
      <c r="C3481" s="7" t="n">
        <v>255</v>
      </c>
      <c r="D3481" s="7" t="n">
        <v>0</v>
      </c>
    </row>
    <row r="3482" spans="1:10">
      <c r="A3482" t="s">
        <v>4</v>
      </c>
      <c r="B3482" s="4" t="s">
        <v>5</v>
      </c>
      <c r="C3482" s="4" t="s">
        <v>13</v>
      </c>
      <c r="D3482" s="4" t="s">
        <v>10</v>
      </c>
      <c r="E3482" s="4" t="s">
        <v>6</v>
      </c>
    </row>
    <row r="3483" spans="1:10">
      <c r="A3483" t="n">
        <v>30918</v>
      </c>
      <c r="B3483" s="33" t="n">
        <v>51</v>
      </c>
      <c r="C3483" s="7" t="n">
        <v>4</v>
      </c>
      <c r="D3483" s="7" t="n">
        <v>7502</v>
      </c>
      <c r="E3483" s="7" t="s">
        <v>102</v>
      </c>
    </row>
    <row r="3484" spans="1:10">
      <c r="A3484" t="s">
        <v>4</v>
      </c>
      <c r="B3484" s="4" t="s">
        <v>5</v>
      </c>
      <c r="C3484" s="4" t="s">
        <v>10</v>
      </c>
    </row>
    <row r="3485" spans="1:10">
      <c r="A3485" t="n">
        <v>30932</v>
      </c>
      <c r="B3485" s="25" t="n">
        <v>16</v>
      </c>
      <c r="C3485" s="7" t="n">
        <v>0</v>
      </c>
    </row>
    <row r="3486" spans="1:10">
      <c r="A3486" t="s">
        <v>4</v>
      </c>
      <c r="B3486" s="4" t="s">
        <v>5</v>
      </c>
      <c r="C3486" s="4" t="s">
        <v>10</v>
      </c>
      <c r="D3486" s="4" t="s">
        <v>65</v>
      </c>
      <c r="E3486" s="4" t="s">
        <v>13</v>
      </c>
      <c r="F3486" s="4" t="s">
        <v>13</v>
      </c>
    </row>
    <row r="3487" spans="1:10">
      <c r="A3487" t="n">
        <v>30935</v>
      </c>
      <c r="B3487" s="34" t="n">
        <v>26</v>
      </c>
      <c r="C3487" s="7" t="n">
        <v>7502</v>
      </c>
      <c r="D3487" s="7" t="s">
        <v>276</v>
      </c>
      <c r="E3487" s="7" t="n">
        <v>2</v>
      </c>
      <c r="F3487" s="7" t="n">
        <v>0</v>
      </c>
    </row>
    <row r="3488" spans="1:10">
      <c r="A3488" t="s">
        <v>4</v>
      </c>
      <c r="B3488" s="4" t="s">
        <v>5</v>
      </c>
    </row>
    <row r="3489" spans="1:6">
      <c r="A3489" t="n">
        <v>30949</v>
      </c>
      <c r="B3489" s="29" t="n">
        <v>28</v>
      </c>
    </row>
    <row r="3490" spans="1:6">
      <c r="A3490" t="s">
        <v>4</v>
      </c>
      <c r="B3490" s="4" t="s">
        <v>5</v>
      </c>
      <c r="C3490" s="4" t="s">
        <v>13</v>
      </c>
      <c r="D3490" s="4" t="s">
        <v>10</v>
      </c>
      <c r="E3490" s="4" t="s">
        <v>6</v>
      </c>
    </row>
    <row r="3491" spans="1:6">
      <c r="A3491" t="n">
        <v>30950</v>
      </c>
      <c r="B3491" s="33" t="n">
        <v>51</v>
      </c>
      <c r="C3491" s="7" t="n">
        <v>4</v>
      </c>
      <c r="D3491" s="7" t="n">
        <v>7508</v>
      </c>
      <c r="E3491" s="7" t="s">
        <v>119</v>
      </c>
    </row>
    <row r="3492" spans="1:6">
      <c r="A3492" t="s">
        <v>4</v>
      </c>
      <c r="B3492" s="4" t="s">
        <v>5</v>
      </c>
      <c r="C3492" s="4" t="s">
        <v>10</v>
      </c>
    </row>
    <row r="3493" spans="1:6">
      <c r="A3493" t="n">
        <v>30964</v>
      </c>
      <c r="B3493" s="25" t="n">
        <v>16</v>
      </c>
      <c r="C3493" s="7" t="n">
        <v>0</v>
      </c>
    </row>
    <row r="3494" spans="1:6">
      <c r="A3494" t="s">
        <v>4</v>
      </c>
      <c r="B3494" s="4" t="s">
        <v>5</v>
      </c>
      <c r="C3494" s="4" t="s">
        <v>10</v>
      </c>
      <c r="D3494" s="4" t="s">
        <v>65</v>
      </c>
      <c r="E3494" s="4" t="s">
        <v>13</v>
      </c>
      <c r="F3494" s="4" t="s">
        <v>13</v>
      </c>
    </row>
    <row r="3495" spans="1:6">
      <c r="A3495" t="n">
        <v>30967</v>
      </c>
      <c r="B3495" s="34" t="n">
        <v>26</v>
      </c>
      <c r="C3495" s="7" t="n">
        <v>7508</v>
      </c>
      <c r="D3495" s="7" t="s">
        <v>277</v>
      </c>
      <c r="E3495" s="7" t="n">
        <v>2</v>
      </c>
      <c r="F3495" s="7" t="n">
        <v>0</v>
      </c>
    </row>
    <row r="3496" spans="1:6">
      <c r="A3496" t="s">
        <v>4</v>
      </c>
      <c r="B3496" s="4" t="s">
        <v>5</v>
      </c>
    </row>
    <row r="3497" spans="1:6">
      <c r="A3497" t="n">
        <v>31002</v>
      </c>
      <c r="B3497" s="29" t="n">
        <v>28</v>
      </c>
    </row>
    <row r="3498" spans="1:6">
      <c r="A3498" t="s">
        <v>4</v>
      </c>
      <c r="B3498" s="4" t="s">
        <v>5</v>
      </c>
      <c r="C3498" s="4" t="s">
        <v>13</v>
      </c>
      <c r="D3498" s="4" t="s">
        <v>10</v>
      </c>
      <c r="E3498" s="4" t="s">
        <v>30</v>
      </c>
    </row>
    <row r="3499" spans="1:6">
      <c r="A3499" t="n">
        <v>31003</v>
      </c>
      <c r="B3499" s="35" t="n">
        <v>58</v>
      </c>
      <c r="C3499" s="7" t="n">
        <v>101</v>
      </c>
      <c r="D3499" s="7" t="n">
        <v>500</v>
      </c>
      <c r="E3499" s="7" t="n">
        <v>1</v>
      </c>
    </row>
    <row r="3500" spans="1:6">
      <c r="A3500" t="s">
        <v>4</v>
      </c>
      <c r="B3500" s="4" t="s">
        <v>5</v>
      </c>
      <c r="C3500" s="4" t="s">
        <v>13</v>
      </c>
      <c r="D3500" s="4" t="s">
        <v>10</v>
      </c>
    </row>
    <row r="3501" spans="1:6">
      <c r="A3501" t="n">
        <v>31011</v>
      </c>
      <c r="B3501" s="35" t="n">
        <v>58</v>
      </c>
      <c r="C3501" s="7" t="n">
        <v>254</v>
      </c>
      <c r="D3501" s="7" t="n">
        <v>0</v>
      </c>
    </row>
    <row r="3502" spans="1:6">
      <c r="A3502" t="s">
        <v>4</v>
      </c>
      <c r="B3502" s="4" t="s">
        <v>5</v>
      </c>
      <c r="C3502" s="4" t="s">
        <v>10</v>
      </c>
      <c r="D3502" s="4" t="s">
        <v>13</v>
      </c>
      <c r="E3502" s="4" t="s">
        <v>6</v>
      </c>
      <c r="F3502" s="4" t="s">
        <v>30</v>
      </c>
      <c r="G3502" s="4" t="s">
        <v>30</v>
      </c>
      <c r="H3502" s="4" t="s">
        <v>30</v>
      </c>
    </row>
    <row r="3503" spans="1:6">
      <c r="A3503" t="n">
        <v>31015</v>
      </c>
      <c r="B3503" s="51" t="n">
        <v>48</v>
      </c>
      <c r="C3503" s="7" t="n">
        <v>7508</v>
      </c>
      <c r="D3503" s="7" t="n">
        <v>0</v>
      </c>
      <c r="E3503" s="7" t="s">
        <v>131</v>
      </c>
      <c r="F3503" s="7" t="n">
        <v>-1</v>
      </c>
      <c r="G3503" s="7" t="n">
        <v>1</v>
      </c>
      <c r="H3503" s="7" t="n">
        <v>0</v>
      </c>
    </row>
    <row r="3504" spans="1:6">
      <c r="A3504" t="s">
        <v>4</v>
      </c>
      <c r="B3504" s="4" t="s">
        <v>5</v>
      </c>
      <c r="C3504" s="4" t="s">
        <v>10</v>
      </c>
    </row>
    <row r="3505" spans="1:8">
      <c r="A3505" t="n">
        <v>31041</v>
      </c>
      <c r="B3505" s="25" t="n">
        <v>16</v>
      </c>
      <c r="C3505" s="7" t="n">
        <v>300</v>
      </c>
    </row>
    <row r="3506" spans="1:8">
      <c r="A3506" t="s">
        <v>4</v>
      </c>
      <c r="B3506" s="4" t="s">
        <v>5</v>
      </c>
      <c r="C3506" s="4" t="s">
        <v>13</v>
      </c>
      <c r="D3506" s="4" t="s">
        <v>10</v>
      </c>
      <c r="E3506" s="4" t="s">
        <v>30</v>
      </c>
      <c r="F3506" s="4" t="s">
        <v>10</v>
      </c>
      <c r="G3506" s="4" t="s">
        <v>9</v>
      </c>
      <c r="H3506" s="4" t="s">
        <v>9</v>
      </c>
      <c r="I3506" s="4" t="s">
        <v>10</v>
      </c>
      <c r="J3506" s="4" t="s">
        <v>10</v>
      </c>
      <c r="K3506" s="4" t="s">
        <v>9</v>
      </c>
      <c r="L3506" s="4" t="s">
        <v>9</v>
      </c>
      <c r="M3506" s="4" t="s">
        <v>9</v>
      </c>
      <c r="N3506" s="4" t="s">
        <v>9</v>
      </c>
      <c r="O3506" s="4" t="s">
        <v>6</v>
      </c>
    </row>
    <row r="3507" spans="1:8">
      <c r="A3507" t="n">
        <v>31044</v>
      </c>
      <c r="B3507" s="26" t="n">
        <v>50</v>
      </c>
      <c r="C3507" s="7" t="n">
        <v>0</v>
      </c>
      <c r="D3507" s="7" t="n">
        <v>2015</v>
      </c>
      <c r="E3507" s="7" t="n">
        <v>0.600000023841858</v>
      </c>
      <c r="F3507" s="7" t="n">
        <v>0</v>
      </c>
      <c r="G3507" s="7" t="n">
        <v>0</v>
      </c>
      <c r="H3507" s="7" t="n">
        <v>0</v>
      </c>
      <c r="I3507" s="7" t="n">
        <v>0</v>
      </c>
      <c r="J3507" s="7" t="n">
        <v>65533</v>
      </c>
      <c r="K3507" s="7" t="n">
        <v>0</v>
      </c>
      <c r="L3507" s="7" t="n">
        <v>0</v>
      </c>
      <c r="M3507" s="7" t="n">
        <v>0</v>
      </c>
      <c r="N3507" s="7" t="n">
        <v>0</v>
      </c>
      <c r="O3507" s="7" t="s">
        <v>12</v>
      </c>
    </row>
    <row r="3508" spans="1:8">
      <c r="A3508" t="s">
        <v>4</v>
      </c>
      <c r="B3508" s="4" t="s">
        <v>5</v>
      </c>
      <c r="C3508" s="4" t="s">
        <v>10</v>
      </c>
      <c r="D3508" s="4" t="s">
        <v>13</v>
      </c>
      <c r="E3508" s="4" t="s">
        <v>6</v>
      </c>
      <c r="F3508" s="4" t="s">
        <v>30</v>
      </c>
      <c r="G3508" s="4" t="s">
        <v>30</v>
      </c>
      <c r="H3508" s="4" t="s">
        <v>30</v>
      </c>
    </row>
    <row r="3509" spans="1:8">
      <c r="A3509" t="n">
        <v>31083</v>
      </c>
      <c r="B3509" s="51" t="n">
        <v>48</v>
      </c>
      <c r="C3509" s="7" t="n">
        <v>7502</v>
      </c>
      <c r="D3509" s="7" t="n">
        <v>0</v>
      </c>
      <c r="E3509" s="7" t="s">
        <v>131</v>
      </c>
      <c r="F3509" s="7" t="n">
        <v>-1</v>
      </c>
      <c r="G3509" s="7" t="n">
        <v>1</v>
      </c>
      <c r="H3509" s="7" t="n">
        <v>1.40129846432482e-45</v>
      </c>
    </row>
    <row r="3510" spans="1:8">
      <c r="A3510" t="s">
        <v>4</v>
      </c>
      <c r="B3510" s="4" t="s">
        <v>5</v>
      </c>
      <c r="C3510" s="4" t="s">
        <v>10</v>
      </c>
    </row>
    <row r="3511" spans="1:8">
      <c r="A3511" t="n">
        <v>31109</v>
      </c>
      <c r="B3511" s="25" t="n">
        <v>16</v>
      </c>
      <c r="C3511" s="7" t="n">
        <v>1000</v>
      </c>
    </row>
    <row r="3512" spans="1:8">
      <c r="A3512" t="s">
        <v>4</v>
      </c>
      <c r="B3512" s="4" t="s">
        <v>5</v>
      </c>
      <c r="C3512" s="4" t="s">
        <v>13</v>
      </c>
      <c r="D3512" s="4" t="s">
        <v>10</v>
      </c>
      <c r="E3512" s="4" t="s">
        <v>30</v>
      </c>
    </row>
    <row r="3513" spans="1:8">
      <c r="A3513" t="n">
        <v>31112</v>
      </c>
      <c r="B3513" s="35" t="n">
        <v>58</v>
      </c>
      <c r="C3513" s="7" t="n">
        <v>101</v>
      </c>
      <c r="D3513" s="7" t="n">
        <v>500</v>
      </c>
      <c r="E3513" s="7" t="n">
        <v>1</v>
      </c>
    </row>
    <row r="3514" spans="1:8">
      <c r="A3514" t="s">
        <v>4</v>
      </c>
      <c r="B3514" s="4" t="s">
        <v>5</v>
      </c>
      <c r="C3514" s="4" t="s">
        <v>13</v>
      </c>
      <c r="D3514" s="4" t="s">
        <v>10</v>
      </c>
    </row>
    <row r="3515" spans="1:8">
      <c r="A3515" t="n">
        <v>31120</v>
      </c>
      <c r="B3515" s="35" t="n">
        <v>58</v>
      </c>
      <c r="C3515" s="7" t="n">
        <v>254</v>
      </c>
      <c r="D3515" s="7" t="n">
        <v>0</v>
      </c>
    </row>
    <row r="3516" spans="1:8">
      <c r="A3516" t="s">
        <v>4</v>
      </c>
      <c r="B3516" s="4" t="s">
        <v>5</v>
      </c>
      <c r="C3516" s="4" t="s">
        <v>13</v>
      </c>
      <c r="D3516" s="4" t="s">
        <v>13</v>
      </c>
      <c r="E3516" s="4" t="s">
        <v>30</v>
      </c>
      <c r="F3516" s="4" t="s">
        <v>30</v>
      </c>
      <c r="G3516" s="4" t="s">
        <v>30</v>
      </c>
      <c r="H3516" s="4" t="s">
        <v>10</v>
      </c>
    </row>
    <row r="3517" spans="1:8">
      <c r="A3517" t="n">
        <v>31124</v>
      </c>
      <c r="B3517" s="37" t="n">
        <v>45</v>
      </c>
      <c r="C3517" s="7" t="n">
        <v>2</v>
      </c>
      <c r="D3517" s="7" t="n">
        <v>3</v>
      </c>
      <c r="E3517" s="7" t="n">
        <v>11.960000038147</v>
      </c>
      <c r="F3517" s="7" t="n">
        <v>16.9099998474121</v>
      </c>
      <c r="G3517" s="7" t="n">
        <v>5.65000009536743</v>
      </c>
      <c r="H3517" s="7" t="n">
        <v>0</v>
      </c>
    </row>
    <row r="3518" spans="1:8">
      <c r="A3518" t="s">
        <v>4</v>
      </c>
      <c r="B3518" s="4" t="s">
        <v>5</v>
      </c>
      <c r="C3518" s="4" t="s">
        <v>13</v>
      </c>
      <c r="D3518" s="4" t="s">
        <v>13</v>
      </c>
      <c r="E3518" s="4" t="s">
        <v>30</v>
      </c>
      <c r="F3518" s="4" t="s">
        <v>30</v>
      </c>
      <c r="G3518" s="4" t="s">
        <v>30</v>
      </c>
      <c r="H3518" s="4" t="s">
        <v>10</v>
      </c>
      <c r="I3518" s="4" t="s">
        <v>13</v>
      </c>
    </row>
    <row r="3519" spans="1:8">
      <c r="A3519" t="n">
        <v>31141</v>
      </c>
      <c r="B3519" s="37" t="n">
        <v>45</v>
      </c>
      <c r="C3519" s="7" t="n">
        <v>4</v>
      </c>
      <c r="D3519" s="7" t="n">
        <v>3</v>
      </c>
      <c r="E3519" s="7" t="n">
        <v>5.23999977111816</v>
      </c>
      <c r="F3519" s="7" t="n">
        <v>357.519989013672</v>
      </c>
      <c r="G3519" s="7" t="n">
        <v>0</v>
      </c>
      <c r="H3519" s="7" t="n">
        <v>0</v>
      </c>
      <c r="I3519" s="7" t="n">
        <v>0</v>
      </c>
    </row>
    <row r="3520" spans="1:8">
      <c r="A3520" t="s">
        <v>4</v>
      </c>
      <c r="B3520" s="4" t="s">
        <v>5</v>
      </c>
      <c r="C3520" s="4" t="s">
        <v>13</v>
      </c>
      <c r="D3520" s="4" t="s">
        <v>13</v>
      </c>
      <c r="E3520" s="4" t="s">
        <v>30</v>
      </c>
      <c r="F3520" s="4" t="s">
        <v>10</v>
      </c>
    </row>
    <row r="3521" spans="1:15">
      <c r="A3521" t="n">
        <v>31159</v>
      </c>
      <c r="B3521" s="37" t="n">
        <v>45</v>
      </c>
      <c r="C3521" s="7" t="n">
        <v>5</v>
      </c>
      <c r="D3521" s="7" t="n">
        <v>3</v>
      </c>
      <c r="E3521" s="7" t="n">
        <v>8.5</v>
      </c>
      <c r="F3521" s="7" t="n">
        <v>0</v>
      </c>
    </row>
    <row r="3522" spans="1:15">
      <c r="A3522" t="s">
        <v>4</v>
      </c>
      <c r="B3522" s="4" t="s">
        <v>5</v>
      </c>
      <c r="C3522" s="4" t="s">
        <v>13</v>
      </c>
      <c r="D3522" s="4" t="s">
        <v>13</v>
      </c>
      <c r="E3522" s="4" t="s">
        <v>30</v>
      </c>
      <c r="F3522" s="4" t="s">
        <v>10</v>
      </c>
    </row>
    <row r="3523" spans="1:15">
      <c r="A3523" t="n">
        <v>31168</v>
      </c>
      <c r="B3523" s="37" t="n">
        <v>45</v>
      </c>
      <c r="C3523" s="7" t="n">
        <v>11</v>
      </c>
      <c r="D3523" s="7" t="n">
        <v>3</v>
      </c>
      <c r="E3523" s="7" t="n">
        <v>26.6000003814697</v>
      </c>
      <c r="F3523" s="7" t="n">
        <v>0</v>
      </c>
    </row>
    <row r="3524" spans="1:15">
      <c r="A3524" t="s">
        <v>4</v>
      </c>
      <c r="B3524" s="4" t="s">
        <v>5</v>
      </c>
      <c r="C3524" s="4" t="s">
        <v>13</v>
      </c>
      <c r="D3524" s="4" t="s">
        <v>13</v>
      </c>
      <c r="E3524" s="4" t="s">
        <v>30</v>
      </c>
      <c r="F3524" s="4" t="s">
        <v>10</v>
      </c>
    </row>
    <row r="3525" spans="1:15">
      <c r="A3525" t="n">
        <v>31177</v>
      </c>
      <c r="B3525" s="37" t="n">
        <v>45</v>
      </c>
      <c r="C3525" s="7" t="n">
        <v>5</v>
      </c>
      <c r="D3525" s="7" t="n">
        <v>3</v>
      </c>
      <c r="E3525" s="7" t="n">
        <v>7.5</v>
      </c>
      <c r="F3525" s="7" t="n">
        <v>4000</v>
      </c>
    </row>
    <row r="3526" spans="1:15">
      <c r="A3526" t="s">
        <v>4</v>
      </c>
      <c r="B3526" s="4" t="s">
        <v>5</v>
      </c>
      <c r="C3526" s="4" t="s">
        <v>13</v>
      </c>
      <c r="D3526" s="4" t="s">
        <v>10</v>
      </c>
    </row>
    <row r="3527" spans="1:15">
      <c r="A3527" t="n">
        <v>31186</v>
      </c>
      <c r="B3527" s="35" t="n">
        <v>58</v>
      </c>
      <c r="C3527" s="7" t="n">
        <v>255</v>
      </c>
      <c r="D3527" s="7" t="n">
        <v>0</v>
      </c>
    </row>
    <row r="3528" spans="1:15">
      <c r="A3528" t="s">
        <v>4</v>
      </c>
      <c r="B3528" s="4" t="s">
        <v>5</v>
      </c>
      <c r="C3528" s="4" t="s">
        <v>13</v>
      </c>
      <c r="D3528" s="4" t="s">
        <v>10</v>
      </c>
      <c r="E3528" s="4" t="s">
        <v>6</v>
      </c>
    </row>
    <row r="3529" spans="1:15">
      <c r="A3529" t="n">
        <v>31190</v>
      </c>
      <c r="B3529" s="33" t="n">
        <v>51</v>
      </c>
      <c r="C3529" s="7" t="n">
        <v>4</v>
      </c>
      <c r="D3529" s="7" t="n">
        <v>1</v>
      </c>
      <c r="E3529" s="7" t="s">
        <v>102</v>
      </c>
    </row>
    <row r="3530" spans="1:15">
      <c r="A3530" t="s">
        <v>4</v>
      </c>
      <c r="B3530" s="4" t="s">
        <v>5</v>
      </c>
      <c r="C3530" s="4" t="s">
        <v>10</v>
      </c>
    </row>
    <row r="3531" spans="1:15">
      <c r="A3531" t="n">
        <v>31204</v>
      </c>
      <c r="B3531" s="25" t="n">
        <v>16</v>
      </c>
      <c r="C3531" s="7" t="n">
        <v>0</v>
      </c>
    </row>
    <row r="3532" spans="1:15">
      <c r="A3532" t="s">
        <v>4</v>
      </c>
      <c r="B3532" s="4" t="s">
        <v>5</v>
      </c>
      <c r="C3532" s="4" t="s">
        <v>10</v>
      </c>
      <c r="D3532" s="4" t="s">
        <v>65</v>
      </c>
      <c r="E3532" s="4" t="s">
        <v>13</v>
      </c>
      <c r="F3532" s="4" t="s">
        <v>13</v>
      </c>
    </row>
    <row r="3533" spans="1:15">
      <c r="A3533" t="n">
        <v>31207</v>
      </c>
      <c r="B3533" s="34" t="n">
        <v>26</v>
      </c>
      <c r="C3533" s="7" t="n">
        <v>1</v>
      </c>
      <c r="D3533" s="7" t="s">
        <v>278</v>
      </c>
      <c r="E3533" s="7" t="n">
        <v>2</v>
      </c>
      <c r="F3533" s="7" t="n">
        <v>0</v>
      </c>
    </row>
    <row r="3534" spans="1:15">
      <c r="A3534" t="s">
        <v>4</v>
      </c>
      <c r="B3534" s="4" t="s">
        <v>5</v>
      </c>
    </row>
    <row r="3535" spans="1:15">
      <c r="A3535" t="n">
        <v>31253</v>
      </c>
      <c r="B3535" s="29" t="n">
        <v>28</v>
      </c>
    </row>
    <row r="3536" spans="1:15">
      <c r="A3536" t="s">
        <v>4</v>
      </c>
      <c r="B3536" s="4" t="s">
        <v>5</v>
      </c>
      <c r="C3536" s="4" t="s">
        <v>13</v>
      </c>
      <c r="D3536" s="4" t="s">
        <v>10</v>
      </c>
      <c r="E3536" s="4" t="s">
        <v>6</v>
      </c>
    </row>
    <row r="3537" spans="1:6">
      <c r="A3537" t="n">
        <v>31254</v>
      </c>
      <c r="B3537" s="33" t="n">
        <v>51</v>
      </c>
      <c r="C3537" s="7" t="n">
        <v>4</v>
      </c>
      <c r="D3537" s="7" t="n">
        <v>9</v>
      </c>
      <c r="E3537" s="7" t="s">
        <v>88</v>
      </c>
    </row>
    <row r="3538" spans="1:6">
      <c r="A3538" t="s">
        <v>4</v>
      </c>
      <c r="B3538" s="4" t="s">
        <v>5</v>
      </c>
      <c r="C3538" s="4" t="s">
        <v>10</v>
      </c>
    </row>
    <row r="3539" spans="1:6">
      <c r="A3539" t="n">
        <v>31267</v>
      </c>
      <c r="B3539" s="25" t="n">
        <v>16</v>
      </c>
      <c r="C3539" s="7" t="n">
        <v>0</v>
      </c>
    </row>
    <row r="3540" spans="1:6">
      <c r="A3540" t="s">
        <v>4</v>
      </c>
      <c r="B3540" s="4" t="s">
        <v>5</v>
      </c>
      <c r="C3540" s="4" t="s">
        <v>10</v>
      </c>
      <c r="D3540" s="4" t="s">
        <v>65</v>
      </c>
      <c r="E3540" s="4" t="s">
        <v>13</v>
      </c>
      <c r="F3540" s="4" t="s">
        <v>13</v>
      </c>
    </row>
    <row r="3541" spans="1:6">
      <c r="A3541" t="n">
        <v>31270</v>
      </c>
      <c r="B3541" s="34" t="n">
        <v>26</v>
      </c>
      <c r="C3541" s="7" t="n">
        <v>9</v>
      </c>
      <c r="D3541" s="7" t="s">
        <v>279</v>
      </c>
      <c r="E3541" s="7" t="n">
        <v>2</v>
      </c>
      <c r="F3541" s="7" t="n">
        <v>0</v>
      </c>
    </row>
    <row r="3542" spans="1:6">
      <c r="A3542" t="s">
        <v>4</v>
      </c>
      <c r="B3542" s="4" t="s">
        <v>5</v>
      </c>
    </row>
    <row r="3543" spans="1:6">
      <c r="A3543" t="n">
        <v>31302</v>
      </c>
      <c r="B3543" s="29" t="n">
        <v>28</v>
      </c>
    </row>
    <row r="3544" spans="1:6">
      <c r="A3544" t="s">
        <v>4</v>
      </c>
      <c r="B3544" s="4" t="s">
        <v>5</v>
      </c>
      <c r="C3544" s="4" t="s">
        <v>13</v>
      </c>
      <c r="D3544" s="4" t="s">
        <v>10</v>
      </c>
      <c r="E3544" s="4" t="s">
        <v>6</v>
      </c>
    </row>
    <row r="3545" spans="1:6">
      <c r="A3545" t="n">
        <v>31303</v>
      </c>
      <c r="B3545" s="33" t="n">
        <v>51</v>
      </c>
      <c r="C3545" s="7" t="n">
        <v>4</v>
      </c>
      <c r="D3545" s="7" t="n">
        <v>8</v>
      </c>
      <c r="E3545" s="7" t="s">
        <v>280</v>
      </c>
    </row>
    <row r="3546" spans="1:6">
      <c r="A3546" t="s">
        <v>4</v>
      </c>
      <c r="B3546" s="4" t="s">
        <v>5</v>
      </c>
      <c r="C3546" s="4" t="s">
        <v>10</v>
      </c>
    </row>
    <row r="3547" spans="1:6">
      <c r="A3547" t="n">
        <v>31317</v>
      </c>
      <c r="B3547" s="25" t="n">
        <v>16</v>
      </c>
      <c r="C3547" s="7" t="n">
        <v>0</v>
      </c>
    </row>
    <row r="3548" spans="1:6">
      <c r="A3548" t="s">
        <v>4</v>
      </c>
      <c r="B3548" s="4" t="s">
        <v>5</v>
      </c>
      <c r="C3548" s="4" t="s">
        <v>10</v>
      </c>
      <c r="D3548" s="4" t="s">
        <v>65</v>
      </c>
      <c r="E3548" s="4" t="s">
        <v>13</v>
      </c>
      <c r="F3548" s="4" t="s">
        <v>13</v>
      </c>
    </row>
    <row r="3549" spans="1:6">
      <c r="A3549" t="n">
        <v>31320</v>
      </c>
      <c r="B3549" s="34" t="n">
        <v>26</v>
      </c>
      <c r="C3549" s="7" t="n">
        <v>8</v>
      </c>
      <c r="D3549" s="7" t="s">
        <v>281</v>
      </c>
      <c r="E3549" s="7" t="n">
        <v>2</v>
      </c>
      <c r="F3549" s="7" t="n">
        <v>0</v>
      </c>
    </row>
    <row r="3550" spans="1:6">
      <c r="A3550" t="s">
        <v>4</v>
      </c>
      <c r="B3550" s="4" t="s">
        <v>5</v>
      </c>
    </row>
    <row r="3551" spans="1:6">
      <c r="A3551" t="n">
        <v>31348</v>
      </c>
      <c r="B3551" s="29" t="n">
        <v>28</v>
      </c>
    </row>
    <row r="3552" spans="1:6">
      <c r="A3552" t="s">
        <v>4</v>
      </c>
      <c r="B3552" s="4" t="s">
        <v>5</v>
      </c>
      <c r="C3552" s="4" t="s">
        <v>13</v>
      </c>
      <c r="D3552" s="4" t="s">
        <v>10</v>
      </c>
      <c r="E3552" s="4" t="s">
        <v>6</v>
      </c>
    </row>
    <row r="3553" spans="1:6">
      <c r="A3553" t="n">
        <v>31349</v>
      </c>
      <c r="B3553" s="33" t="n">
        <v>51</v>
      </c>
      <c r="C3553" s="7" t="n">
        <v>4</v>
      </c>
      <c r="D3553" s="7" t="n">
        <v>0</v>
      </c>
      <c r="E3553" s="7" t="s">
        <v>88</v>
      </c>
    </row>
    <row r="3554" spans="1:6">
      <c r="A3554" t="s">
        <v>4</v>
      </c>
      <c r="B3554" s="4" t="s">
        <v>5</v>
      </c>
      <c r="C3554" s="4" t="s">
        <v>10</v>
      </c>
    </row>
    <row r="3555" spans="1:6">
      <c r="A3555" t="n">
        <v>31362</v>
      </c>
      <c r="B3555" s="25" t="n">
        <v>16</v>
      </c>
      <c r="C3555" s="7" t="n">
        <v>0</v>
      </c>
    </row>
    <row r="3556" spans="1:6">
      <c r="A3556" t="s">
        <v>4</v>
      </c>
      <c r="B3556" s="4" t="s">
        <v>5</v>
      </c>
      <c r="C3556" s="4" t="s">
        <v>10</v>
      </c>
      <c r="D3556" s="4" t="s">
        <v>65</v>
      </c>
      <c r="E3556" s="4" t="s">
        <v>13</v>
      </c>
      <c r="F3556" s="4" t="s">
        <v>13</v>
      </c>
    </row>
    <row r="3557" spans="1:6">
      <c r="A3557" t="n">
        <v>31365</v>
      </c>
      <c r="B3557" s="34" t="n">
        <v>26</v>
      </c>
      <c r="C3557" s="7" t="n">
        <v>0</v>
      </c>
      <c r="D3557" s="7" t="s">
        <v>282</v>
      </c>
      <c r="E3557" s="7" t="n">
        <v>2</v>
      </c>
      <c r="F3557" s="7" t="n">
        <v>0</v>
      </c>
    </row>
    <row r="3558" spans="1:6">
      <c r="A3558" t="s">
        <v>4</v>
      </c>
      <c r="B3558" s="4" t="s">
        <v>5</v>
      </c>
    </row>
    <row r="3559" spans="1:6">
      <c r="A3559" t="n">
        <v>31414</v>
      </c>
      <c r="B3559" s="29" t="n">
        <v>28</v>
      </c>
    </row>
    <row r="3560" spans="1:6">
      <c r="A3560" t="s">
        <v>4</v>
      </c>
      <c r="B3560" s="4" t="s">
        <v>5</v>
      </c>
      <c r="C3560" s="4" t="s">
        <v>10</v>
      </c>
      <c r="D3560" s="4" t="s">
        <v>13</v>
      </c>
    </row>
    <row r="3561" spans="1:6">
      <c r="A3561" t="n">
        <v>31415</v>
      </c>
      <c r="B3561" s="36" t="n">
        <v>89</v>
      </c>
      <c r="C3561" s="7" t="n">
        <v>65533</v>
      </c>
      <c r="D3561" s="7" t="n">
        <v>1</v>
      </c>
    </row>
    <row r="3562" spans="1:6">
      <c r="A3562" t="s">
        <v>4</v>
      </c>
      <c r="B3562" s="4" t="s">
        <v>5</v>
      </c>
      <c r="C3562" s="4" t="s">
        <v>13</v>
      </c>
      <c r="D3562" s="4" t="s">
        <v>10</v>
      </c>
      <c r="E3562" s="4" t="s">
        <v>30</v>
      </c>
    </row>
    <row r="3563" spans="1:6">
      <c r="A3563" t="n">
        <v>31419</v>
      </c>
      <c r="B3563" s="35" t="n">
        <v>58</v>
      </c>
      <c r="C3563" s="7" t="n">
        <v>0</v>
      </c>
      <c r="D3563" s="7" t="n">
        <v>1000</v>
      </c>
      <c r="E3563" s="7" t="n">
        <v>1</v>
      </c>
    </row>
    <row r="3564" spans="1:6">
      <c r="A3564" t="s">
        <v>4</v>
      </c>
      <c r="B3564" s="4" t="s">
        <v>5</v>
      </c>
      <c r="C3564" s="4" t="s">
        <v>13</v>
      </c>
      <c r="D3564" s="4" t="s">
        <v>10</v>
      </c>
    </row>
    <row r="3565" spans="1:6">
      <c r="A3565" t="n">
        <v>31427</v>
      </c>
      <c r="B3565" s="35" t="n">
        <v>58</v>
      </c>
      <c r="C3565" s="7" t="n">
        <v>255</v>
      </c>
      <c r="D3565" s="7" t="n">
        <v>0</v>
      </c>
    </row>
    <row r="3566" spans="1:6">
      <c r="A3566" t="s">
        <v>4</v>
      </c>
      <c r="B3566" s="4" t="s">
        <v>5</v>
      </c>
      <c r="C3566" s="4" t="s">
        <v>10</v>
      </c>
    </row>
    <row r="3567" spans="1:6">
      <c r="A3567" t="n">
        <v>31431</v>
      </c>
      <c r="B3567" s="10" t="n">
        <v>12</v>
      </c>
      <c r="C3567" s="7" t="n">
        <v>8488</v>
      </c>
    </row>
    <row r="3568" spans="1:6">
      <c r="A3568" t="s">
        <v>4</v>
      </c>
      <c r="B3568" s="4" t="s">
        <v>5</v>
      </c>
      <c r="C3568" s="4" t="s">
        <v>10</v>
      </c>
      <c r="D3568" s="4" t="s">
        <v>13</v>
      </c>
      <c r="E3568" s="4" t="s">
        <v>10</v>
      </c>
    </row>
    <row r="3569" spans="1:6">
      <c r="A3569" t="n">
        <v>31434</v>
      </c>
      <c r="B3569" s="62" t="n">
        <v>104</v>
      </c>
      <c r="C3569" s="7" t="n">
        <v>108</v>
      </c>
      <c r="D3569" s="7" t="n">
        <v>1</v>
      </c>
      <c r="E3569" s="7" t="n">
        <v>6</v>
      </c>
    </row>
    <row r="3570" spans="1:6">
      <c r="A3570" t="s">
        <v>4</v>
      </c>
      <c r="B3570" s="4" t="s">
        <v>5</v>
      </c>
    </row>
    <row r="3571" spans="1:6">
      <c r="A3571" t="n">
        <v>31440</v>
      </c>
      <c r="B3571" s="5" t="n">
        <v>1</v>
      </c>
    </row>
    <row r="3572" spans="1:6">
      <c r="A3572" t="s">
        <v>4</v>
      </c>
      <c r="B3572" s="4" t="s">
        <v>5</v>
      </c>
      <c r="C3572" s="4" t="s">
        <v>10</v>
      </c>
      <c r="D3572" s="4" t="s">
        <v>30</v>
      </c>
      <c r="E3572" s="4" t="s">
        <v>30</v>
      </c>
      <c r="F3572" s="4" t="s">
        <v>30</v>
      </c>
      <c r="G3572" s="4" t="s">
        <v>30</v>
      </c>
    </row>
    <row r="3573" spans="1:6">
      <c r="A3573" t="n">
        <v>31441</v>
      </c>
      <c r="B3573" s="46" t="n">
        <v>46</v>
      </c>
      <c r="C3573" s="7" t="n">
        <v>61456</v>
      </c>
      <c r="D3573" s="7" t="n">
        <v>11.9300003051758</v>
      </c>
      <c r="E3573" s="7" t="n">
        <v>16</v>
      </c>
      <c r="F3573" s="7" t="n">
        <v>3.75999999046326</v>
      </c>
      <c r="G3573" s="7" t="n">
        <v>358.600006103516</v>
      </c>
    </row>
    <row r="3574" spans="1:6">
      <c r="A3574" t="s">
        <v>4</v>
      </c>
      <c r="B3574" s="4" t="s">
        <v>5</v>
      </c>
      <c r="C3574" s="4" t="s">
        <v>13</v>
      </c>
      <c r="D3574" s="4" t="s">
        <v>13</v>
      </c>
      <c r="E3574" s="4" t="s">
        <v>30</v>
      </c>
      <c r="F3574" s="4" t="s">
        <v>30</v>
      </c>
      <c r="G3574" s="4" t="s">
        <v>30</v>
      </c>
      <c r="H3574" s="4" t="s">
        <v>10</v>
      </c>
      <c r="I3574" s="4" t="s">
        <v>13</v>
      </c>
    </row>
    <row r="3575" spans="1:6">
      <c r="A3575" t="n">
        <v>31460</v>
      </c>
      <c r="B3575" s="37" t="n">
        <v>45</v>
      </c>
      <c r="C3575" s="7" t="n">
        <v>4</v>
      </c>
      <c r="D3575" s="7" t="n">
        <v>3</v>
      </c>
      <c r="E3575" s="7" t="n">
        <v>7</v>
      </c>
      <c r="F3575" s="7" t="n">
        <v>161.440002441406</v>
      </c>
      <c r="G3575" s="7" t="n">
        <v>0</v>
      </c>
      <c r="H3575" s="7" t="n">
        <v>0</v>
      </c>
      <c r="I3575" s="7" t="n">
        <v>0</v>
      </c>
    </row>
    <row r="3576" spans="1:6">
      <c r="A3576" t="s">
        <v>4</v>
      </c>
      <c r="B3576" s="4" t="s">
        <v>5</v>
      </c>
      <c r="C3576" s="4" t="s">
        <v>13</v>
      </c>
      <c r="D3576" s="4" t="s">
        <v>6</v>
      </c>
    </row>
    <row r="3577" spans="1:6">
      <c r="A3577" t="n">
        <v>31478</v>
      </c>
      <c r="B3577" s="8" t="n">
        <v>2</v>
      </c>
      <c r="C3577" s="7" t="n">
        <v>10</v>
      </c>
      <c r="D3577" s="7" t="s">
        <v>221</v>
      </c>
    </row>
    <row r="3578" spans="1:6">
      <c r="A3578" t="s">
        <v>4</v>
      </c>
      <c r="B3578" s="4" t="s">
        <v>5</v>
      </c>
      <c r="C3578" s="4" t="s">
        <v>10</v>
      </c>
    </row>
    <row r="3579" spans="1:6">
      <c r="A3579" t="n">
        <v>31493</v>
      </c>
      <c r="B3579" s="25" t="n">
        <v>16</v>
      </c>
      <c r="C3579" s="7" t="n">
        <v>0</v>
      </c>
    </row>
    <row r="3580" spans="1:6">
      <c r="A3580" t="s">
        <v>4</v>
      </c>
      <c r="B3580" s="4" t="s">
        <v>5</v>
      </c>
      <c r="C3580" s="4" t="s">
        <v>13</v>
      </c>
      <c r="D3580" s="4" t="s">
        <v>10</v>
      </c>
    </row>
    <row r="3581" spans="1:6">
      <c r="A3581" t="n">
        <v>31496</v>
      </c>
      <c r="B3581" s="35" t="n">
        <v>58</v>
      </c>
      <c r="C3581" s="7" t="n">
        <v>105</v>
      </c>
      <c r="D3581" s="7" t="n">
        <v>300</v>
      </c>
    </row>
    <row r="3582" spans="1:6">
      <c r="A3582" t="s">
        <v>4</v>
      </c>
      <c r="B3582" s="4" t="s">
        <v>5</v>
      </c>
      <c r="C3582" s="4" t="s">
        <v>30</v>
      </c>
      <c r="D3582" s="4" t="s">
        <v>10</v>
      </c>
    </row>
    <row r="3583" spans="1:6">
      <c r="A3583" t="n">
        <v>31500</v>
      </c>
      <c r="B3583" s="42" t="n">
        <v>103</v>
      </c>
      <c r="C3583" s="7" t="n">
        <v>1</v>
      </c>
      <c r="D3583" s="7" t="n">
        <v>300</v>
      </c>
    </row>
    <row r="3584" spans="1:6">
      <c r="A3584" t="s">
        <v>4</v>
      </c>
      <c r="B3584" s="4" t="s">
        <v>5</v>
      </c>
      <c r="C3584" s="4" t="s">
        <v>13</v>
      </c>
      <c r="D3584" s="4" t="s">
        <v>10</v>
      </c>
    </row>
    <row r="3585" spans="1:9">
      <c r="A3585" t="n">
        <v>31507</v>
      </c>
      <c r="B3585" s="54" t="n">
        <v>72</v>
      </c>
      <c r="C3585" s="7" t="n">
        <v>4</v>
      </c>
      <c r="D3585" s="7" t="n">
        <v>0</v>
      </c>
    </row>
    <row r="3586" spans="1:9">
      <c r="A3586" t="s">
        <v>4</v>
      </c>
      <c r="B3586" s="4" t="s">
        <v>5</v>
      </c>
      <c r="C3586" s="4" t="s">
        <v>9</v>
      </c>
    </row>
    <row r="3587" spans="1:9">
      <c r="A3587" t="n">
        <v>31511</v>
      </c>
      <c r="B3587" s="41" t="n">
        <v>15</v>
      </c>
      <c r="C3587" s="7" t="n">
        <v>1073741824</v>
      </c>
    </row>
    <row r="3588" spans="1:9">
      <c r="A3588" t="s">
        <v>4</v>
      </c>
      <c r="B3588" s="4" t="s">
        <v>5</v>
      </c>
      <c r="C3588" s="4" t="s">
        <v>13</v>
      </c>
    </row>
    <row r="3589" spans="1:9">
      <c r="A3589" t="n">
        <v>31516</v>
      </c>
      <c r="B3589" s="40" t="n">
        <v>64</v>
      </c>
      <c r="C3589" s="7" t="n">
        <v>3</v>
      </c>
    </row>
    <row r="3590" spans="1:9">
      <c r="A3590" t="s">
        <v>4</v>
      </c>
      <c r="B3590" s="4" t="s">
        <v>5</v>
      </c>
      <c r="C3590" s="4" t="s">
        <v>13</v>
      </c>
    </row>
    <row r="3591" spans="1:9">
      <c r="A3591" t="n">
        <v>31518</v>
      </c>
      <c r="B3591" s="11" t="n">
        <v>74</v>
      </c>
      <c r="C3591" s="7" t="n">
        <v>67</v>
      </c>
    </row>
    <row r="3592" spans="1:9">
      <c r="A3592" t="s">
        <v>4</v>
      </c>
      <c r="B3592" s="4" t="s">
        <v>5</v>
      </c>
      <c r="C3592" s="4" t="s">
        <v>13</v>
      </c>
      <c r="D3592" s="4" t="s">
        <v>13</v>
      </c>
      <c r="E3592" s="4" t="s">
        <v>10</v>
      </c>
    </row>
    <row r="3593" spans="1:9">
      <c r="A3593" t="n">
        <v>31520</v>
      </c>
      <c r="B3593" s="37" t="n">
        <v>45</v>
      </c>
      <c r="C3593" s="7" t="n">
        <v>8</v>
      </c>
      <c r="D3593" s="7" t="n">
        <v>1</v>
      </c>
      <c r="E3593" s="7" t="n">
        <v>0</v>
      </c>
    </row>
    <row r="3594" spans="1:9">
      <c r="A3594" t="s">
        <v>4</v>
      </c>
      <c r="B3594" s="4" t="s">
        <v>5</v>
      </c>
      <c r="C3594" s="4" t="s">
        <v>10</v>
      </c>
    </row>
    <row r="3595" spans="1:9">
      <c r="A3595" t="n">
        <v>31525</v>
      </c>
      <c r="B3595" s="61" t="n">
        <v>13</v>
      </c>
      <c r="C3595" s="7" t="n">
        <v>6409</v>
      </c>
    </row>
    <row r="3596" spans="1:9">
      <c r="A3596" t="s">
        <v>4</v>
      </c>
      <c r="B3596" s="4" t="s">
        <v>5</v>
      </c>
      <c r="C3596" s="4" t="s">
        <v>10</v>
      </c>
    </row>
    <row r="3597" spans="1:9">
      <c r="A3597" t="n">
        <v>31528</v>
      </c>
      <c r="B3597" s="61" t="n">
        <v>13</v>
      </c>
      <c r="C3597" s="7" t="n">
        <v>6408</v>
      </c>
    </row>
    <row r="3598" spans="1:9">
      <c r="A3598" t="s">
        <v>4</v>
      </c>
      <c r="B3598" s="4" t="s">
        <v>5</v>
      </c>
      <c r="C3598" s="4" t="s">
        <v>10</v>
      </c>
    </row>
    <row r="3599" spans="1:9">
      <c r="A3599" t="n">
        <v>31531</v>
      </c>
      <c r="B3599" s="10" t="n">
        <v>12</v>
      </c>
      <c r="C3599" s="7" t="n">
        <v>6464</v>
      </c>
    </row>
    <row r="3600" spans="1:9">
      <c r="A3600" t="s">
        <v>4</v>
      </c>
      <c r="B3600" s="4" t="s">
        <v>5</v>
      </c>
      <c r="C3600" s="4" t="s">
        <v>10</v>
      </c>
    </row>
    <row r="3601" spans="1:5">
      <c r="A3601" t="n">
        <v>31534</v>
      </c>
      <c r="B3601" s="61" t="n">
        <v>13</v>
      </c>
      <c r="C3601" s="7" t="n">
        <v>6465</v>
      </c>
    </row>
    <row r="3602" spans="1:5">
      <c r="A3602" t="s">
        <v>4</v>
      </c>
      <c r="B3602" s="4" t="s">
        <v>5</v>
      </c>
      <c r="C3602" s="4" t="s">
        <v>10</v>
      </c>
    </row>
    <row r="3603" spans="1:5">
      <c r="A3603" t="n">
        <v>31537</v>
      </c>
      <c r="B3603" s="61" t="n">
        <v>13</v>
      </c>
      <c r="C3603" s="7" t="n">
        <v>6466</v>
      </c>
    </row>
    <row r="3604" spans="1:5">
      <c r="A3604" t="s">
        <v>4</v>
      </c>
      <c r="B3604" s="4" t="s">
        <v>5</v>
      </c>
      <c r="C3604" s="4" t="s">
        <v>10</v>
      </c>
    </row>
    <row r="3605" spans="1:5">
      <c r="A3605" t="n">
        <v>31540</v>
      </c>
      <c r="B3605" s="61" t="n">
        <v>13</v>
      </c>
      <c r="C3605" s="7" t="n">
        <v>6467</v>
      </c>
    </row>
    <row r="3606" spans="1:5">
      <c r="A3606" t="s">
        <v>4</v>
      </c>
      <c r="B3606" s="4" t="s">
        <v>5</v>
      </c>
      <c r="C3606" s="4" t="s">
        <v>10</v>
      </c>
    </row>
    <row r="3607" spans="1:5">
      <c r="A3607" t="n">
        <v>31543</v>
      </c>
      <c r="B3607" s="61" t="n">
        <v>13</v>
      </c>
      <c r="C3607" s="7" t="n">
        <v>6468</v>
      </c>
    </row>
    <row r="3608" spans="1:5">
      <c r="A3608" t="s">
        <v>4</v>
      </c>
      <c r="B3608" s="4" t="s">
        <v>5</v>
      </c>
      <c r="C3608" s="4" t="s">
        <v>10</v>
      </c>
    </row>
    <row r="3609" spans="1:5">
      <c r="A3609" t="n">
        <v>31546</v>
      </c>
      <c r="B3609" s="61" t="n">
        <v>13</v>
      </c>
      <c r="C3609" s="7" t="n">
        <v>6469</v>
      </c>
    </row>
    <row r="3610" spans="1:5">
      <c r="A3610" t="s">
        <v>4</v>
      </c>
      <c r="B3610" s="4" t="s">
        <v>5</v>
      </c>
      <c r="C3610" s="4" t="s">
        <v>10</v>
      </c>
    </row>
    <row r="3611" spans="1:5">
      <c r="A3611" t="n">
        <v>31549</v>
      </c>
      <c r="B3611" s="61" t="n">
        <v>13</v>
      </c>
      <c r="C3611" s="7" t="n">
        <v>6470</v>
      </c>
    </row>
    <row r="3612" spans="1:5">
      <c r="A3612" t="s">
        <v>4</v>
      </c>
      <c r="B3612" s="4" t="s">
        <v>5</v>
      </c>
      <c r="C3612" s="4" t="s">
        <v>10</v>
      </c>
    </row>
    <row r="3613" spans="1:5">
      <c r="A3613" t="n">
        <v>31552</v>
      </c>
      <c r="B3613" s="61" t="n">
        <v>13</v>
      </c>
      <c r="C3613" s="7" t="n">
        <v>6471</v>
      </c>
    </row>
    <row r="3614" spans="1:5">
      <c r="A3614" t="s">
        <v>4</v>
      </c>
      <c r="B3614" s="4" t="s">
        <v>5</v>
      </c>
      <c r="C3614" s="4" t="s">
        <v>13</v>
      </c>
    </row>
    <row r="3615" spans="1:5">
      <c r="A3615" t="n">
        <v>31555</v>
      </c>
      <c r="B3615" s="11" t="n">
        <v>74</v>
      </c>
      <c r="C3615" s="7" t="n">
        <v>18</v>
      </c>
    </row>
    <row r="3616" spans="1:5">
      <c r="A3616" t="s">
        <v>4</v>
      </c>
      <c r="B3616" s="4" t="s">
        <v>5</v>
      </c>
      <c r="C3616" s="4" t="s">
        <v>13</v>
      </c>
    </row>
    <row r="3617" spans="1:3">
      <c r="A3617" t="n">
        <v>31557</v>
      </c>
      <c r="B3617" s="11" t="n">
        <v>74</v>
      </c>
      <c r="C3617" s="7" t="n">
        <v>45</v>
      </c>
    </row>
    <row r="3618" spans="1:3">
      <c r="A3618" t="s">
        <v>4</v>
      </c>
      <c r="B3618" s="4" t="s">
        <v>5</v>
      </c>
      <c r="C3618" s="4" t="s">
        <v>10</v>
      </c>
    </row>
    <row r="3619" spans="1:3">
      <c r="A3619" t="n">
        <v>31559</v>
      </c>
      <c r="B3619" s="25" t="n">
        <v>16</v>
      </c>
      <c r="C3619" s="7" t="n">
        <v>0</v>
      </c>
    </row>
    <row r="3620" spans="1:3">
      <c r="A3620" t="s">
        <v>4</v>
      </c>
      <c r="B3620" s="4" t="s">
        <v>5</v>
      </c>
      <c r="C3620" s="4" t="s">
        <v>13</v>
      </c>
      <c r="D3620" s="4" t="s">
        <v>13</v>
      </c>
      <c r="E3620" s="4" t="s">
        <v>13</v>
      </c>
      <c r="F3620" s="4" t="s">
        <v>13</v>
      </c>
    </row>
    <row r="3621" spans="1:3">
      <c r="A3621" t="n">
        <v>31562</v>
      </c>
      <c r="B3621" s="20" t="n">
        <v>14</v>
      </c>
      <c r="C3621" s="7" t="n">
        <v>0</v>
      </c>
      <c r="D3621" s="7" t="n">
        <v>8</v>
      </c>
      <c r="E3621" s="7" t="n">
        <v>0</v>
      </c>
      <c r="F3621" s="7" t="n">
        <v>0</v>
      </c>
    </row>
    <row r="3622" spans="1:3">
      <c r="A3622" t="s">
        <v>4</v>
      </c>
      <c r="B3622" s="4" t="s">
        <v>5</v>
      </c>
      <c r="C3622" s="4" t="s">
        <v>13</v>
      </c>
      <c r="D3622" s="4" t="s">
        <v>6</v>
      </c>
    </row>
    <row r="3623" spans="1:3">
      <c r="A3623" t="n">
        <v>31567</v>
      </c>
      <c r="B3623" s="8" t="n">
        <v>2</v>
      </c>
      <c r="C3623" s="7" t="n">
        <v>11</v>
      </c>
      <c r="D3623" s="7" t="s">
        <v>47</v>
      </c>
    </row>
    <row r="3624" spans="1:3">
      <c r="A3624" t="s">
        <v>4</v>
      </c>
      <c r="B3624" s="4" t="s">
        <v>5</v>
      </c>
      <c r="C3624" s="4" t="s">
        <v>10</v>
      </c>
    </row>
    <row r="3625" spans="1:3">
      <c r="A3625" t="n">
        <v>31581</v>
      </c>
      <c r="B3625" s="25" t="n">
        <v>16</v>
      </c>
      <c r="C3625" s="7" t="n">
        <v>0</v>
      </c>
    </row>
    <row r="3626" spans="1:3">
      <c r="A3626" t="s">
        <v>4</v>
      </c>
      <c r="B3626" s="4" t="s">
        <v>5</v>
      </c>
      <c r="C3626" s="4" t="s">
        <v>13</v>
      </c>
      <c r="D3626" s="4" t="s">
        <v>6</v>
      </c>
    </row>
    <row r="3627" spans="1:3">
      <c r="A3627" t="n">
        <v>31584</v>
      </c>
      <c r="B3627" s="8" t="n">
        <v>2</v>
      </c>
      <c r="C3627" s="7" t="n">
        <v>11</v>
      </c>
      <c r="D3627" s="7" t="s">
        <v>222</v>
      </c>
    </row>
    <row r="3628" spans="1:3">
      <c r="A3628" t="s">
        <v>4</v>
      </c>
      <c r="B3628" s="4" t="s">
        <v>5</v>
      </c>
      <c r="C3628" s="4" t="s">
        <v>10</v>
      </c>
    </row>
    <row r="3629" spans="1:3">
      <c r="A3629" t="n">
        <v>31593</v>
      </c>
      <c r="B3629" s="25" t="n">
        <v>16</v>
      </c>
      <c r="C3629" s="7" t="n">
        <v>0</v>
      </c>
    </row>
    <row r="3630" spans="1:3">
      <c r="A3630" t="s">
        <v>4</v>
      </c>
      <c r="B3630" s="4" t="s">
        <v>5</v>
      </c>
      <c r="C3630" s="4" t="s">
        <v>9</v>
      </c>
    </row>
    <row r="3631" spans="1:3">
      <c r="A3631" t="n">
        <v>31596</v>
      </c>
      <c r="B3631" s="41" t="n">
        <v>15</v>
      </c>
      <c r="C3631" s="7" t="n">
        <v>2048</v>
      </c>
    </row>
    <row r="3632" spans="1:3">
      <c r="A3632" t="s">
        <v>4</v>
      </c>
      <c r="B3632" s="4" t="s">
        <v>5</v>
      </c>
      <c r="C3632" s="4" t="s">
        <v>13</v>
      </c>
      <c r="D3632" s="4" t="s">
        <v>6</v>
      </c>
    </row>
    <row r="3633" spans="1:6">
      <c r="A3633" t="n">
        <v>31601</v>
      </c>
      <c r="B3633" s="8" t="n">
        <v>2</v>
      </c>
      <c r="C3633" s="7" t="n">
        <v>10</v>
      </c>
      <c r="D3633" s="7" t="s">
        <v>68</v>
      </c>
    </row>
    <row r="3634" spans="1:6">
      <c r="A3634" t="s">
        <v>4</v>
      </c>
      <c r="B3634" s="4" t="s">
        <v>5</v>
      </c>
      <c r="C3634" s="4" t="s">
        <v>10</v>
      </c>
    </row>
    <row r="3635" spans="1:6">
      <c r="A3635" t="n">
        <v>31619</v>
      </c>
      <c r="B3635" s="25" t="n">
        <v>16</v>
      </c>
      <c r="C3635" s="7" t="n">
        <v>0</v>
      </c>
    </row>
    <row r="3636" spans="1:6">
      <c r="A3636" t="s">
        <v>4</v>
      </c>
      <c r="B3636" s="4" t="s">
        <v>5</v>
      </c>
      <c r="C3636" s="4" t="s">
        <v>13</v>
      </c>
      <c r="D3636" s="4" t="s">
        <v>6</v>
      </c>
    </row>
    <row r="3637" spans="1:6">
      <c r="A3637" t="n">
        <v>31622</v>
      </c>
      <c r="B3637" s="8" t="n">
        <v>2</v>
      </c>
      <c r="C3637" s="7" t="n">
        <v>10</v>
      </c>
      <c r="D3637" s="7" t="s">
        <v>69</v>
      </c>
    </row>
    <row r="3638" spans="1:6">
      <c r="A3638" t="s">
        <v>4</v>
      </c>
      <c r="B3638" s="4" t="s">
        <v>5</v>
      </c>
      <c r="C3638" s="4" t="s">
        <v>10</v>
      </c>
    </row>
    <row r="3639" spans="1:6">
      <c r="A3639" t="n">
        <v>31641</v>
      </c>
      <c r="B3639" s="25" t="n">
        <v>16</v>
      </c>
      <c r="C3639" s="7" t="n">
        <v>0</v>
      </c>
    </row>
    <row r="3640" spans="1:6">
      <c r="A3640" t="s">
        <v>4</v>
      </c>
      <c r="B3640" s="4" t="s">
        <v>5</v>
      </c>
      <c r="C3640" s="4" t="s">
        <v>13</v>
      </c>
      <c r="D3640" s="4" t="s">
        <v>10</v>
      </c>
      <c r="E3640" s="4" t="s">
        <v>30</v>
      </c>
    </row>
    <row r="3641" spans="1:6">
      <c r="A3641" t="n">
        <v>31644</v>
      </c>
      <c r="B3641" s="35" t="n">
        <v>58</v>
      </c>
      <c r="C3641" s="7" t="n">
        <v>100</v>
      </c>
      <c r="D3641" s="7" t="n">
        <v>300</v>
      </c>
      <c r="E3641" s="7" t="n">
        <v>1</v>
      </c>
    </row>
    <row r="3642" spans="1:6">
      <c r="A3642" t="s">
        <v>4</v>
      </c>
      <c r="B3642" s="4" t="s">
        <v>5</v>
      </c>
      <c r="C3642" s="4" t="s">
        <v>13</v>
      </c>
      <c r="D3642" s="4" t="s">
        <v>10</v>
      </c>
    </row>
    <row r="3643" spans="1:6">
      <c r="A3643" t="n">
        <v>31652</v>
      </c>
      <c r="B3643" s="35" t="n">
        <v>58</v>
      </c>
      <c r="C3643" s="7" t="n">
        <v>255</v>
      </c>
      <c r="D3643" s="7" t="n">
        <v>0</v>
      </c>
    </row>
    <row r="3644" spans="1:6">
      <c r="A3644" t="s">
        <v>4</v>
      </c>
      <c r="B3644" s="4" t="s">
        <v>5</v>
      </c>
      <c r="C3644" s="4" t="s">
        <v>13</v>
      </c>
    </row>
    <row r="3645" spans="1:6">
      <c r="A3645" t="n">
        <v>31656</v>
      </c>
      <c r="B3645" s="31" t="n">
        <v>23</v>
      </c>
      <c r="C3645" s="7" t="n">
        <v>0</v>
      </c>
    </row>
    <row r="3646" spans="1:6">
      <c r="A3646" t="s">
        <v>4</v>
      </c>
      <c r="B3646" s="4" t="s">
        <v>5</v>
      </c>
    </row>
    <row r="3647" spans="1:6">
      <c r="A3647" t="n">
        <v>31658</v>
      </c>
      <c r="B3647" s="5" t="n">
        <v>1</v>
      </c>
    </row>
    <row r="3648" spans="1:6" s="3" customFormat="1" customHeight="0">
      <c r="A3648" s="3" t="s">
        <v>2</v>
      </c>
      <c r="B3648" s="3" t="s">
        <v>283</v>
      </c>
    </row>
    <row r="3649" spans="1:5">
      <c r="A3649" t="s">
        <v>4</v>
      </c>
      <c r="B3649" s="4" t="s">
        <v>5</v>
      </c>
      <c r="C3649" s="4" t="s">
        <v>13</v>
      </c>
      <c r="D3649" s="4" t="s">
        <v>13</v>
      </c>
      <c r="E3649" s="4" t="s">
        <v>13</v>
      </c>
      <c r="F3649" s="4" t="s">
        <v>13</v>
      </c>
    </row>
    <row r="3650" spans="1:5">
      <c r="A3650" t="n">
        <v>31660</v>
      </c>
      <c r="B3650" s="20" t="n">
        <v>14</v>
      </c>
      <c r="C3650" s="7" t="n">
        <v>2</v>
      </c>
      <c r="D3650" s="7" t="n">
        <v>0</v>
      </c>
      <c r="E3650" s="7" t="n">
        <v>0</v>
      </c>
      <c r="F3650" s="7" t="n">
        <v>0</v>
      </c>
    </row>
    <row r="3651" spans="1:5">
      <c r="A3651" t="s">
        <v>4</v>
      </c>
      <c r="B3651" s="4" t="s">
        <v>5</v>
      </c>
      <c r="C3651" s="4" t="s">
        <v>13</v>
      </c>
      <c r="D3651" s="39" t="s">
        <v>100</v>
      </c>
      <c r="E3651" s="4" t="s">
        <v>5</v>
      </c>
      <c r="F3651" s="4" t="s">
        <v>13</v>
      </c>
      <c r="G3651" s="4" t="s">
        <v>10</v>
      </c>
      <c r="H3651" s="39" t="s">
        <v>101</v>
      </c>
      <c r="I3651" s="4" t="s">
        <v>13</v>
      </c>
      <c r="J3651" s="4" t="s">
        <v>9</v>
      </c>
      <c r="K3651" s="4" t="s">
        <v>13</v>
      </c>
      <c r="L3651" s="4" t="s">
        <v>13</v>
      </c>
      <c r="M3651" s="39" t="s">
        <v>100</v>
      </c>
      <c r="N3651" s="4" t="s">
        <v>5</v>
      </c>
      <c r="O3651" s="4" t="s">
        <v>13</v>
      </c>
      <c r="P3651" s="4" t="s">
        <v>10</v>
      </c>
      <c r="Q3651" s="39" t="s">
        <v>101</v>
      </c>
      <c r="R3651" s="4" t="s">
        <v>13</v>
      </c>
      <c r="S3651" s="4" t="s">
        <v>9</v>
      </c>
      <c r="T3651" s="4" t="s">
        <v>13</v>
      </c>
      <c r="U3651" s="4" t="s">
        <v>13</v>
      </c>
      <c r="V3651" s="4" t="s">
        <v>13</v>
      </c>
      <c r="W3651" s="4" t="s">
        <v>46</v>
      </c>
    </row>
    <row r="3652" spans="1:5">
      <c r="A3652" t="n">
        <v>31665</v>
      </c>
      <c r="B3652" s="13" t="n">
        <v>5</v>
      </c>
      <c r="C3652" s="7" t="n">
        <v>28</v>
      </c>
      <c r="D3652" s="39" t="s">
        <v>3</v>
      </c>
      <c r="E3652" s="9" t="n">
        <v>162</v>
      </c>
      <c r="F3652" s="7" t="n">
        <v>3</v>
      </c>
      <c r="G3652" s="7" t="n">
        <v>4179</v>
      </c>
      <c r="H3652" s="39" t="s">
        <v>3</v>
      </c>
      <c r="I3652" s="7" t="n">
        <v>0</v>
      </c>
      <c r="J3652" s="7" t="n">
        <v>1</v>
      </c>
      <c r="K3652" s="7" t="n">
        <v>2</v>
      </c>
      <c r="L3652" s="7" t="n">
        <v>28</v>
      </c>
      <c r="M3652" s="39" t="s">
        <v>3</v>
      </c>
      <c r="N3652" s="9" t="n">
        <v>162</v>
      </c>
      <c r="O3652" s="7" t="n">
        <v>3</v>
      </c>
      <c r="P3652" s="7" t="n">
        <v>4179</v>
      </c>
      <c r="Q3652" s="39" t="s">
        <v>3</v>
      </c>
      <c r="R3652" s="7" t="n">
        <v>0</v>
      </c>
      <c r="S3652" s="7" t="n">
        <v>2</v>
      </c>
      <c r="T3652" s="7" t="n">
        <v>2</v>
      </c>
      <c r="U3652" s="7" t="n">
        <v>11</v>
      </c>
      <c r="V3652" s="7" t="n">
        <v>1</v>
      </c>
      <c r="W3652" s="14" t="n">
        <f t="normal" ca="1">A3656</f>
        <v>0</v>
      </c>
    </row>
    <row r="3653" spans="1:5">
      <c r="A3653" t="s">
        <v>4</v>
      </c>
      <c r="B3653" s="4" t="s">
        <v>5</v>
      </c>
      <c r="C3653" s="4" t="s">
        <v>13</v>
      </c>
      <c r="D3653" s="4" t="s">
        <v>10</v>
      </c>
      <c r="E3653" s="4" t="s">
        <v>30</v>
      </c>
    </row>
    <row r="3654" spans="1:5">
      <c r="A3654" t="n">
        <v>31694</v>
      </c>
      <c r="B3654" s="35" t="n">
        <v>58</v>
      </c>
      <c r="C3654" s="7" t="n">
        <v>0</v>
      </c>
      <c r="D3654" s="7" t="n">
        <v>0</v>
      </c>
      <c r="E3654" s="7" t="n">
        <v>1</v>
      </c>
    </row>
    <row r="3655" spans="1:5">
      <c r="A3655" t="s">
        <v>4</v>
      </c>
      <c r="B3655" s="4" t="s">
        <v>5</v>
      </c>
      <c r="C3655" s="4" t="s">
        <v>13</v>
      </c>
      <c r="D3655" s="39" t="s">
        <v>100</v>
      </c>
      <c r="E3655" s="4" t="s">
        <v>5</v>
      </c>
      <c r="F3655" s="4" t="s">
        <v>13</v>
      </c>
      <c r="G3655" s="4" t="s">
        <v>10</v>
      </c>
      <c r="H3655" s="39" t="s">
        <v>101</v>
      </c>
      <c r="I3655" s="4" t="s">
        <v>13</v>
      </c>
      <c r="J3655" s="4" t="s">
        <v>9</v>
      </c>
      <c r="K3655" s="4" t="s">
        <v>13</v>
      </c>
      <c r="L3655" s="4" t="s">
        <v>13</v>
      </c>
      <c r="M3655" s="39" t="s">
        <v>100</v>
      </c>
      <c r="N3655" s="4" t="s">
        <v>5</v>
      </c>
      <c r="O3655" s="4" t="s">
        <v>13</v>
      </c>
      <c r="P3655" s="4" t="s">
        <v>10</v>
      </c>
      <c r="Q3655" s="39" t="s">
        <v>101</v>
      </c>
      <c r="R3655" s="4" t="s">
        <v>13</v>
      </c>
      <c r="S3655" s="4" t="s">
        <v>9</v>
      </c>
      <c r="T3655" s="4" t="s">
        <v>13</v>
      </c>
      <c r="U3655" s="4" t="s">
        <v>13</v>
      </c>
      <c r="V3655" s="4" t="s">
        <v>13</v>
      </c>
      <c r="W3655" s="4" t="s">
        <v>46</v>
      </c>
    </row>
    <row r="3656" spans="1:5">
      <c r="A3656" t="n">
        <v>31702</v>
      </c>
      <c r="B3656" s="13" t="n">
        <v>5</v>
      </c>
      <c r="C3656" s="7" t="n">
        <v>28</v>
      </c>
      <c r="D3656" s="39" t="s">
        <v>3</v>
      </c>
      <c r="E3656" s="9" t="n">
        <v>162</v>
      </c>
      <c r="F3656" s="7" t="n">
        <v>3</v>
      </c>
      <c r="G3656" s="7" t="n">
        <v>4179</v>
      </c>
      <c r="H3656" s="39" t="s">
        <v>3</v>
      </c>
      <c r="I3656" s="7" t="n">
        <v>0</v>
      </c>
      <c r="J3656" s="7" t="n">
        <v>1</v>
      </c>
      <c r="K3656" s="7" t="n">
        <v>3</v>
      </c>
      <c r="L3656" s="7" t="n">
        <v>28</v>
      </c>
      <c r="M3656" s="39" t="s">
        <v>3</v>
      </c>
      <c r="N3656" s="9" t="n">
        <v>162</v>
      </c>
      <c r="O3656" s="7" t="n">
        <v>3</v>
      </c>
      <c r="P3656" s="7" t="n">
        <v>4179</v>
      </c>
      <c r="Q3656" s="39" t="s">
        <v>3</v>
      </c>
      <c r="R3656" s="7" t="n">
        <v>0</v>
      </c>
      <c r="S3656" s="7" t="n">
        <v>2</v>
      </c>
      <c r="T3656" s="7" t="n">
        <v>3</v>
      </c>
      <c r="U3656" s="7" t="n">
        <v>9</v>
      </c>
      <c r="V3656" s="7" t="n">
        <v>1</v>
      </c>
      <c r="W3656" s="14" t="n">
        <f t="normal" ca="1">A3666</f>
        <v>0</v>
      </c>
    </row>
    <row r="3657" spans="1:5">
      <c r="A3657" t="s">
        <v>4</v>
      </c>
      <c r="B3657" s="4" t="s">
        <v>5</v>
      </c>
      <c r="C3657" s="4" t="s">
        <v>13</v>
      </c>
      <c r="D3657" s="39" t="s">
        <v>100</v>
      </c>
      <c r="E3657" s="4" t="s">
        <v>5</v>
      </c>
      <c r="F3657" s="4" t="s">
        <v>10</v>
      </c>
      <c r="G3657" s="4" t="s">
        <v>13</v>
      </c>
      <c r="H3657" s="4" t="s">
        <v>13</v>
      </c>
      <c r="I3657" s="4" t="s">
        <v>6</v>
      </c>
      <c r="J3657" s="39" t="s">
        <v>101</v>
      </c>
      <c r="K3657" s="4" t="s">
        <v>13</v>
      </c>
      <c r="L3657" s="4" t="s">
        <v>13</v>
      </c>
      <c r="M3657" s="39" t="s">
        <v>100</v>
      </c>
      <c r="N3657" s="4" t="s">
        <v>5</v>
      </c>
      <c r="O3657" s="4" t="s">
        <v>13</v>
      </c>
      <c r="P3657" s="39" t="s">
        <v>101</v>
      </c>
      <c r="Q3657" s="4" t="s">
        <v>13</v>
      </c>
      <c r="R3657" s="4" t="s">
        <v>9</v>
      </c>
      <c r="S3657" s="4" t="s">
        <v>13</v>
      </c>
      <c r="T3657" s="4" t="s">
        <v>13</v>
      </c>
      <c r="U3657" s="4" t="s">
        <v>13</v>
      </c>
      <c r="V3657" s="39" t="s">
        <v>100</v>
      </c>
      <c r="W3657" s="4" t="s">
        <v>5</v>
      </c>
      <c r="X3657" s="4" t="s">
        <v>13</v>
      </c>
      <c r="Y3657" s="39" t="s">
        <v>101</v>
      </c>
      <c r="Z3657" s="4" t="s">
        <v>13</v>
      </c>
      <c r="AA3657" s="4" t="s">
        <v>9</v>
      </c>
      <c r="AB3657" s="4" t="s">
        <v>13</v>
      </c>
      <c r="AC3657" s="4" t="s">
        <v>13</v>
      </c>
      <c r="AD3657" s="4" t="s">
        <v>13</v>
      </c>
      <c r="AE3657" s="4" t="s">
        <v>46</v>
      </c>
    </row>
    <row r="3658" spans="1:5">
      <c r="A3658" t="n">
        <v>31731</v>
      </c>
      <c r="B3658" s="13" t="n">
        <v>5</v>
      </c>
      <c r="C3658" s="7" t="n">
        <v>28</v>
      </c>
      <c r="D3658" s="39" t="s">
        <v>3</v>
      </c>
      <c r="E3658" s="53" t="n">
        <v>47</v>
      </c>
      <c r="F3658" s="7" t="n">
        <v>61456</v>
      </c>
      <c r="G3658" s="7" t="n">
        <v>2</v>
      </c>
      <c r="H3658" s="7" t="n">
        <v>0</v>
      </c>
      <c r="I3658" s="7" t="s">
        <v>169</v>
      </c>
      <c r="J3658" s="39" t="s">
        <v>3</v>
      </c>
      <c r="K3658" s="7" t="n">
        <v>8</v>
      </c>
      <c r="L3658" s="7" t="n">
        <v>28</v>
      </c>
      <c r="M3658" s="39" t="s">
        <v>3</v>
      </c>
      <c r="N3658" s="11" t="n">
        <v>74</v>
      </c>
      <c r="O3658" s="7" t="n">
        <v>65</v>
      </c>
      <c r="P3658" s="39" t="s">
        <v>3</v>
      </c>
      <c r="Q3658" s="7" t="n">
        <v>0</v>
      </c>
      <c r="R3658" s="7" t="n">
        <v>1</v>
      </c>
      <c r="S3658" s="7" t="n">
        <v>3</v>
      </c>
      <c r="T3658" s="7" t="n">
        <v>9</v>
      </c>
      <c r="U3658" s="7" t="n">
        <v>28</v>
      </c>
      <c r="V3658" s="39" t="s">
        <v>3</v>
      </c>
      <c r="W3658" s="11" t="n">
        <v>74</v>
      </c>
      <c r="X3658" s="7" t="n">
        <v>65</v>
      </c>
      <c r="Y3658" s="39" t="s">
        <v>3</v>
      </c>
      <c r="Z3658" s="7" t="n">
        <v>0</v>
      </c>
      <c r="AA3658" s="7" t="n">
        <v>2</v>
      </c>
      <c r="AB3658" s="7" t="n">
        <v>3</v>
      </c>
      <c r="AC3658" s="7" t="n">
        <v>9</v>
      </c>
      <c r="AD3658" s="7" t="n">
        <v>1</v>
      </c>
      <c r="AE3658" s="14" t="n">
        <f t="normal" ca="1">A3662</f>
        <v>0</v>
      </c>
    </row>
    <row r="3659" spans="1:5">
      <c r="A3659" t="s">
        <v>4</v>
      </c>
      <c r="B3659" s="4" t="s">
        <v>5</v>
      </c>
      <c r="C3659" s="4" t="s">
        <v>10</v>
      </c>
      <c r="D3659" s="4" t="s">
        <v>13</v>
      </c>
      <c r="E3659" s="4" t="s">
        <v>13</v>
      </c>
      <c r="F3659" s="4" t="s">
        <v>6</v>
      </c>
    </row>
    <row r="3660" spans="1:5">
      <c r="A3660" t="n">
        <v>31779</v>
      </c>
      <c r="B3660" s="53" t="n">
        <v>47</v>
      </c>
      <c r="C3660" s="7" t="n">
        <v>61456</v>
      </c>
      <c r="D3660" s="7" t="n">
        <v>0</v>
      </c>
      <c r="E3660" s="7" t="n">
        <v>0</v>
      </c>
      <c r="F3660" s="7" t="s">
        <v>170</v>
      </c>
    </row>
    <row r="3661" spans="1:5">
      <c r="A3661" t="s">
        <v>4</v>
      </c>
      <c r="B3661" s="4" t="s">
        <v>5</v>
      </c>
      <c r="C3661" s="4" t="s">
        <v>13</v>
      </c>
      <c r="D3661" s="4" t="s">
        <v>10</v>
      </c>
      <c r="E3661" s="4" t="s">
        <v>30</v>
      </c>
    </row>
    <row r="3662" spans="1:5">
      <c r="A3662" t="n">
        <v>31792</v>
      </c>
      <c r="B3662" s="35" t="n">
        <v>58</v>
      </c>
      <c r="C3662" s="7" t="n">
        <v>0</v>
      </c>
      <c r="D3662" s="7" t="n">
        <v>300</v>
      </c>
      <c r="E3662" s="7" t="n">
        <v>1</v>
      </c>
    </row>
    <row r="3663" spans="1:5">
      <c r="A3663" t="s">
        <v>4</v>
      </c>
      <c r="B3663" s="4" t="s">
        <v>5</v>
      </c>
      <c r="C3663" s="4" t="s">
        <v>13</v>
      </c>
      <c r="D3663" s="4" t="s">
        <v>10</v>
      </c>
    </row>
    <row r="3664" spans="1:5">
      <c r="A3664" t="n">
        <v>31800</v>
      </c>
      <c r="B3664" s="35" t="n">
        <v>58</v>
      </c>
      <c r="C3664" s="7" t="n">
        <v>255</v>
      </c>
      <c r="D3664" s="7" t="n">
        <v>0</v>
      </c>
    </row>
    <row r="3665" spans="1:31">
      <c r="A3665" t="s">
        <v>4</v>
      </c>
      <c r="B3665" s="4" t="s">
        <v>5</v>
      </c>
      <c r="C3665" s="4" t="s">
        <v>13</v>
      </c>
      <c r="D3665" s="4" t="s">
        <v>13</v>
      </c>
      <c r="E3665" s="4" t="s">
        <v>13</v>
      </c>
      <c r="F3665" s="4" t="s">
        <v>13</v>
      </c>
    </row>
    <row r="3666" spans="1:31">
      <c r="A3666" t="n">
        <v>31804</v>
      </c>
      <c r="B3666" s="20" t="n">
        <v>14</v>
      </c>
      <c r="C3666" s="7" t="n">
        <v>0</v>
      </c>
      <c r="D3666" s="7" t="n">
        <v>0</v>
      </c>
      <c r="E3666" s="7" t="n">
        <v>0</v>
      </c>
      <c r="F3666" s="7" t="n">
        <v>64</v>
      </c>
    </row>
    <row r="3667" spans="1:31">
      <c r="A3667" t="s">
        <v>4</v>
      </c>
      <c r="B3667" s="4" t="s">
        <v>5</v>
      </c>
      <c r="C3667" s="4" t="s">
        <v>13</v>
      </c>
      <c r="D3667" s="4" t="s">
        <v>10</v>
      </c>
    </row>
    <row r="3668" spans="1:31">
      <c r="A3668" t="n">
        <v>31809</v>
      </c>
      <c r="B3668" s="23" t="n">
        <v>22</v>
      </c>
      <c r="C3668" s="7" t="n">
        <v>0</v>
      </c>
      <c r="D3668" s="7" t="n">
        <v>4179</v>
      </c>
    </row>
    <row r="3669" spans="1:31">
      <c r="A3669" t="s">
        <v>4</v>
      </c>
      <c r="B3669" s="4" t="s">
        <v>5</v>
      </c>
      <c r="C3669" s="4" t="s">
        <v>13</v>
      </c>
      <c r="D3669" s="4" t="s">
        <v>10</v>
      </c>
    </row>
    <row r="3670" spans="1:31">
      <c r="A3670" t="n">
        <v>31813</v>
      </c>
      <c r="B3670" s="35" t="n">
        <v>58</v>
      </c>
      <c r="C3670" s="7" t="n">
        <v>5</v>
      </c>
      <c r="D3670" s="7" t="n">
        <v>300</v>
      </c>
    </row>
    <row r="3671" spans="1:31">
      <c r="A3671" t="s">
        <v>4</v>
      </c>
      <c r="B3671" s="4" t="s">
        <v>5</v>
      </c>
      <c r="C3671" s="4" t="s">
        <v>30</v>
      </c>
      <c r="D3671" s="4" t="s">
        <v>10</v>
      </c>
    </row>
    <row r="3672" spans="1:31">
      <c r="A3672" t="n">
        <v>31817</v>
      </c>
      <c r="B3672" s="42" t="n">
        <v>103</v>
      </c>
      <c r="C3672" s="7" t="n">
        <v>0</v>
      </c>
      <c r="D3672" s="7" t="n">
        <v>300</v>
      </c>
    </row>
    <row r="3673" spans="1:31">
      <c r="A3673" t="s">
        <v>4</v>
      </c>
      <c r="B3673" s="4" t="s">
        <v>5</v>
      </c>
      <c r="C3673" s="4" t="s">
        <v>13</v>
      </c>
    </row>
    <row r="3674" spans="1:31">
      <c r="A3674" t="n">
        <v>31824</v>
      </c>
      <c r="B3674" s="40" t="n">
        <v>64</v>
      </c>
      <c r="C3674" s="7" t="n">
        <v>7</v>
      </c>
    </row>
    <row r="3675" spans="1:31">
      <c r="A3675" t="s">
        <v>4</v>
      </c>
      <c r="B3675" s="4" t="s">
        <v>5</v>
      </c>
      <c r="C3675" s="4" t="s">
        <v>13</v>
      </c>
      <c r="D3675" s="4" t="s">
        <v>10</v>
      </c>
    </row>
    <row r="3676" spans="1:31">
      <c r="A3676" t="n">
        <v>31826</v>
      </c>
      <c r="B3676" s="54" t="n">
        <v>72</v>
      </c>
      <c r="C3676" s="7" t="n">
        <v>5</v>
      </c>
      <c r="D3676" s="7" t="n">
        <v>0</v>
      </c>
    </row>
    <row r="3677" spans="1:31">
      <c r="A3677" t="s">
        <v>4</v>
      </c>
      <c r="B3677" s="4" t="s">
        <v>5</v>
      </c>
      <c r="C3677" s="4" t="s">
        <v>13</v>
      </c>
      <c r="D3677" s="39" t="s">
        <v>100</v>
      </c>
      <c r="E3677" s="4" t="s">
        <v>5</v>
      </c>
      <c r="F3677" s="4" t="s">
        <v>13</v>
      </c>
      <c r="G3677" s="4" t="s">
        <v>10</v>
      </c>
      <c r="H3677" s="39" t="s">
        <v>101</v>
      </c>
      <c r="I3677" s="4" t="s">
        <v>13</v>
      </c>
      <c r="J3677" s="4" t="s">
        <v>9</v>
      </c>
      <c r="K3677" s="4" t="s">
        <v>13</v>
      </c>
      <c r="L3677" s="4" t="s">
        <v>13</v>
      </c>
      <c r="M3677" s="4" t="s">
        <v>46</v>
      </c>
    </row>
    <row r="3678" spans="1:31">
      <c r="A3678" t="n">
        <v>31830</v>
      </c>
      <c r="B3678" s="13" t="n">
        <v>5</v>
      </c>
      <c r="C3678" s="7" t="n">
        <v>28</v>
      </c>
      <c r="D3678" s="39" t="s">
        <v>3</v>
      </c>
      <c r="E3678" s="9" t="n">
        <v>162</v>
      </c>
      <c r="F3678" s="7" t="n">
        <v>4</v>
      </c>
      <c r="G3678" s="7" t="n">
        <v>4179</v>
      </c>
      <c r="H3678" s="39" t="s">
        <v>3</v>
      </c>
      <c r="I3678" s="7" t="n">
        <v>0</v>
      </c>
      <c r="J3678" s="7" t="n">
        <v>1</v>
      </c>
      <c r="K3678" s="7" t="n">
        <v>2</v>
      </c>
      <c r="L3678" s="7" t="n">
        <v>1</v>
      </c>
      <c r="M3678" s="14" t="n">
        <f t="normal" ca="1">A3684</f>
        <v>0</v>
      </c>
    </row>
    <row r="3679" spans="1:31">
      <c r="A3679" t="s">
        <v>4</v>
      </c>
      <c r="B3679" s="4" t="s">
        <v>5</v>
      </c>
      <c r="C3679" s="4" t="s">
        <v>13</v>
      </c>
      <c r="D3679" s="4" t="s">
        <v>6</v>
      </c>
    </row>
    <row r="3680" spans="1:31">
      <c r="A3680" t="n">
        <v>31847</v>
      </c>
      <c r="B3680" s="8" t="n">
        <v>2</v>
      </c>
      <c r="C3680" s="7" t="n">
        <v>10</v>
      </c>
      <c r="D3680" s="7" t="s">
        <v>171</v>
      </c>
    </row>
    <row r="3681" spans="1:13">
      <c r="A3681" t="s">
        <v>4</v>
      </c>
      <c r="B3681" s="4" t="s">
        <v>5</v>
      </c>
      <c r="C3681" s="4" t="s">
        <v>10</v>
      </c>
    </row>
    <row r="3682" spans="1:13">
      <c r="A3682" t="n">
        <v>31864</v>
      </c>
      <c r="B3682" s="25" t="n">
        <v>16</v>
      </c>
      <c r="C3682" s="7" t="n">
        <v>0</v>
      </c>
    </row>
    <row r="3683" spans="1:13">
      <c r="A3683" t="s">
        <v>4</v>
      </c>
      <c r="B3683" s="4" t="s">
        <v>5</v>
      </c>
      <c r="C3683" s="4" t="s">
        <v>10</v>
      </c>
      <c r="D3683" s="4" t="s">
        <v>6</v>
      </c>
      <c r="E3683" s="4" t="s">
        <v>6</v>
      </c>
      <c r="F3683" s="4" t="s">
        <v>6</v>
      </c>
      <c r="G3683" s="4" t="s">
        <v>13</v>
      </c>
      <c r="H3683" s="4" t="s">
        <v>9</v>
      </c>
      <c r="I3683" s="4" t="s">
        <v>30</v>
      </c>
      <c r="J3683" s="4" t="s">
        <v>30</v>
      </c>
      <c r="K3683" s="4" t="s">
        <v>30</v>
      </c>
      <c r="L3683" s="4" t="s">
        <v>30</v>
      </c>
      <c r="M3683" s="4" t="s">
        <v>30</v>
      </c>
      <c r="N3683" s="4" t="s">
        <v>30</v>
      </c>
      <c r="O3683" s="4" t="s">
        <v>30</v>
      </c>
      <c r="P3683" s="4" t="s">
        <v>6</v>
      </c>
      <c r="Q3683" s="4" t="s">
        <v>6</v>
      </c>
      <c r="R3683" s="4" t="s">
        <v>9</v>
      </c>
      <c r="S3683" s="4" t="s">
        <v>13</v>
      </c>
      <c r="T3683" s="4" t="s">
        <v>9</v>
      </c>
      <c r="U3683" s="4" t="s">
        <v>9</v>
      </c>
      <c r="V3683" s="4" t="s">
        <v>10</v>
      </c>
    </row>
    <row r="3684" spans="1:13">
      <c r="A3684" t="n">
        <v>31867</v>
      </c>
      <c r="B3684" s="15" t="n">
        <v>19</v>
      </c>
      <c r="C3684" s="7" t="n">
        <v>7032</v>
      </c>
      <c r="D3684" s="7" t="s">
        <v>172</v>
      </c>
      <c r="E3684" s="7" t="s">
        <v>173</v>
      </c>
      <c r="F3684" s="7" t="s">
        <v>12</v>
      </c>
      <c r="G3684" s="7" t="n">
        <v>0</v>
      </c>
      <c r="H3684" s="7" t="n">
        <v>1</v>
      </c>
      <c r="I3684" s="7" t="n">
        <v>0</v>
      </c>
      <c r="J3684" s="7" t="n">
        <v>0</v>
      </c>
      <c r="K3684" s="7" t="n">
        <v>0</v>
      </c>
      <c r="L3684" s="7" t="n">
        <v>0</v>
      </c>
      <c r="M3684" s="7" t="n">
        <v>1</v>
      </c>
      <c r="N3684" s="7" t="n">
        <v>1.60000002384186</v>
      </c>
      <c r="O3684" s="7" t="n">
        <v>0.0900000035762787</v>
      </c>
      <c r="P3684" s="7" t="s">
        <v>12</v>
      </c>
      <c r="Q3684" s="7" t="s">
        <v>12</v>
      </c>
      <c r="R3684" s="7" t="n">
        <v>-1</v>
      </c>
      <c r="S3684" s="7" t="n">
        <v>0</v>
      </c>
      <c r="T3684" s="7" t="n">
        <v>0</v>
      </c>
      <c r="U3684" s="7" t="n">
        <v>0</v>
      </c>
      <c r="V3684" s="7" t="n">
        <v>0</v>
      </c>
    </row>
    <row r="3685" spans="1:13">
      <c r="A3685" t="s">
        <v>4</v>
      </c>
      <c r="B3685" s="4" t="s">
        <v>5</v>
      </c>
      <c r="C3685" s="4" t="s">
        <v>10</v>
      </c>
      <c r="D3685" s="4" t="s">
        <v>6</v>
      </c>
      <c r="E3685" s="4" t="s">
        <v>6</v>
      </c>
      <c r="F3685" s="4" t="s">
        <v>6</v>
      </c>
      <c r="G3685" s="4" t="s">
        <v>13</v>
      </c>
      <c r="H3685" s="4" t="s">
        <v>9</v>
      </c>
      <c r="I3685" s="4" t="s">
        <v>30</v>
      </c>
      <c r="J3685" s="4" t="s">
        <v>30</v>
      </c>
      <c r="K3685" s="4" t="s">
        <v>30</v>
      </c>
      <c r="L3685" s="4" t="s">
        <v>30</v>
      </c>
      <c r="M3685" s="4" t="s">
        <v>30</v>
      </c>
      <c r="N3685" s="4" t="s">
        <v>30</v>
      </c>
      <c r="O3685" s="4" t="s">
        <v>30</v>
      </c>
      <c r="P3685" s="4" t="s">
        <v>6</v>
      </c>
      <c r="Q3685" s="4" t="s">
        <v>6</v>
      </c>
      <c r="R3685" s="4" t="s">
        <v>9</v>
      </c>
      <c r="S3685" s="4" t="s">
        <v>13</v>
      </c>
      <c r="T3685" s="4" t="s">
        <v>9</v>
      </c>
      <c r="U3685" s="4" t="s">
        <v>9</v>
      </c>
      <c r="V3685" s="4" t="s">
        <v>10</v>
      </c>
    </row>
    <row r="3686" spans="1:13">
      <c r="A3686" t="n">
        <v>31937</v>
      </c>
      <c r="B3686" s="15" t="n">
        <v>19</v>
      </c>
      <c r="C3686" s="7" t="n">
        <v>7510</v>
      </c>
      <c r="D3686" s="7" t="s">
        <v>224</v>
      </c>
      <c r="E3686" s="7" t="s">
        <v>225</v>
      </c>
      <c r="F3686" s="7" t="s">
        <v>12</v>
      </c>
      <c r="G3686" s="7" t="n">
        <v>0</v>
      </c>
      <c r="H3686" s="7" t="n">
        <v>1</v>
      </c>
      <c r="I3686" s="7" t="n">
        <v>0</v>
      </c>
      <c r="J3686" s="7" t="n">
        <v>0</v>
      </c>
      <c r="K3686" s="7" t="n">
        <v>0</v>
      </c>
      <c r="L3686" s="7" t="n">
        <v>0</v>
      </c>
      <c r="M3686" s="7" t="n">
        <v>1</v>
      </c>
      <c r="N3686" s="7" t="n">
        <v>1.60000002384186</v>
      </c>
      <c r="O3686" s="7" t="n">
        <v>0.0900000035762787</v>
      </c>
      <c r="P3686" s="7" t="s">
        <v>12</v>
      </c>
      <c r="Q3686" s="7" t="s">
        <v>12</v>
      </c>
      <c r="R3686" s="7" t="n">
        <v>-1</v>
      </c>
      <c r="S3686" s="7" t="n">
        <v>0</v>
      </c>
      <c r="T3686" s="7" t="n">
        <v>0</v>
      </c>
      <c r="U3686" s="7" t="n">
        <v>0</v>
      </c>
      <c r="V3686" s="7" t="n">
        <v>0</v>
      </c>
    </row>
    <row r="3687" spans="1:13">
      <c r="A3687" t="s">
        <v>4</v>
      </c>
      <c r="B3687" s="4" t="s">
        <v>5</v>
      </c>
      <c r="C3687" s="4" t="s">
        <v>10</v>
      </c>
      <c r="D3687" s="4" t="s">
        <v>6</v>
      </c>
      <c r="E3687" s="4" t="s">
        <v>6</v>
      </c>
      <c r="F3687" s="4" t="s">
        <v>6</v>
      </c>
      <c r="G3687" s="4" t="s">
        <v>13</v>
      </c>
      <c r="H3687" s="4" t="s">
        <v>9</v>
      </c>
      <c r="I3687" s="4" t="s">
        <v>30</v>
      </c>
      <c r="J3687" s="4" t="s">
        <v>30</v>
      </c>
      <c r="K3687" s="4" t="s">
        <v>30</v>
      </c>
      <c r="L3687" s="4" t="s">
        <v>30</v>
      </c>
      <c r="M3687" s="4" t="s">
        <v>30</v>
      </c>
      <c r="N3687" s="4" t="s">
        <v>30</v>
      </c>
      <c r="O3687" s="4" t="s">
        <v>30</v>
      </c>
      <c r="P3687" s="4" t="s">
        <v>6</v>
      </c>
      <c r="Q3687" s="4" t="s">
        <v>6</v>
      </c>
      <c r="R3687" s="4" t="s">
        <v>9</v>
      </c>
      <c r="S3687" s="4" t="s">
        <v>13</v>
      </c>
      <c r="T3687" s="4" t="s">
        <v>9</v>
      </c>
      <c r="U3687" s="4" t="s">
        <v>9</v>
      </c>
      <c r="V3687" s="4" t="s">
        <v>10</v>
      </c>
    </row>
    <row r="3688" spans="1:13">
      <c r="A3688" t="n">
        <v>32007</v>
      </c>
      <c r="B3688" s="15" t="n">
        <v>19</v>
      </c>
      <c r="C3688" s="7" t="n">
        <v>7511</v>
      </c>
      <c r="D3688" s="7" t="s">
        <v>226</v>
      </c>
      <c r="E3688" s="7" t="s">
        <v>225</v>
      </c>
      <c r="F3688" s="7" t="s">
        <v>12</v>
      </c>
      <c r="G3688" s="7" t="n">
        <v>0</v>
      </c>
      <c r="H3688" s="7" t="n">
        <v>1</v>
      </c>
      <c r="I3688" s="7" t="n">
        <v>0</v>
      </c>
      <c r="J3688" s="7" t="n">
        <v>0</v>
      </c>
      <c r="K3688" s="7" t="n">
        <v>0</v>
      </c>
      <c r="L3688" s="7" t="n">
        <v>0</v>
      </c>
      <c r="M3688" s="7" t="n">
        <v>1</v>
      </c>
      <c r="N3688" s="7" t="n">
        <v>1.60000002384186</v>
      </c>
      <c r="O3688" s="7" t="n">
        <v>0.0900000035762787</v>
      </c>
      <c r="P3688" s="7" t="s">
        <v>12</v>
      </c>
      <c r="Q3688" s="7" t="s">
        <v>12</v>
      </c>
      <c r="R3688" s="7" t="n">
        <v>-1</v>
      </c>
      <c r="S3688" s="7" t="n">
        <v>0</v>
      </c>
      <c r="T3688" s="7" t="n">
        <v>0</v>
      </c>
      <c r="U3688" s="7" t="n">
        <v>0</v>
      </c>
      <c r="V3688" s="7" t="n">
        <v>0</v>
      </c>
    </row>
    <row r="3689" spans="1:13">
      <c r="A3689" t="s">
        <v>4</v>
      </c>
      <c r="B3689" s="4" t="s">
        <v>5</v>
      </c>
      <c r="C3689" s="4" t="s">
        <v>10</v>
      </c>
      <c r="D3689" s="4" t="s">
        <v>6</v>
      </c>
      <c r="E3689" s="4" t="s">
        <v>6</v>
      </c>
      <c r="F3689" s="4" t="s">
        <v>6</v>
      </c>
      <c r="G3689" s="4" t="s">
        <v>13</v>
      </c>
      <c r="H3689" s="4" t="s">
        <v>9</v>
      </c>
      <c r="I3689" s="4" t="s">
        <v>30</v>
      </c>
      <c r="J3689" s="4" t="s">
        <v>30</v>
      </c>
      <c r="K3689" s="4" t="s">
        <v>30</v>
      </c>
      <c r="L3689" s="4" t="s">
        <v>30</v>
      </c>
      <c r="M3689" s="4" t="s">
        <v>30</v>
      </c>
      <c r="N3689" s="4" t="s">
        <v>30</v>
      </c>
      <c r="O3689" s="4" t="s">
        <v>30</v>
      </c>
      <c r="P3689" s="4" t="s">
        <v>6</v>
      </c>
      <c r="Q3689" s="4" t="s">
        <v>6</v>
      </c>
      <c r="R3689" s="4" t="s">
        <v>9</v>
      </c>
      <c r="S3689" s="4" t="s">
        <v>13</v>
      </c>
      <c r="T3689" s="4" t="s">
        <v>9</v>
      </c>
      <c r="U3689" s="4" t="s">
        <v>9</v>
      </c>
      <c r="V3689" s="4" t="s">
        <v>10</v>
      </c>
    </row>
    <row r="3690" spans="1:13">
      <c r="A3690" t="n">
        <v>32081</v>
      </c>
      <c r="B3690" s="15" t="n">
        <v>19</v>
      </c>
      <c r="C3690" s="7" t="n">
        <v>7512</v>
      </c>
      <c r="D3690" s="7" t="s">
        <v>224</v>
      </c>
      <c r="E3690" s="7" t="s">
        <v>225</v>
      </c>
      <c r="F3690" s="7" t="s">
        <v>12</v>
      </c>
      <c r="G3690" s="7" t="n">
        <v>0</v>
      </c>
      <c r="H3690" s="7" t="n">
        <v>1</v>
      </c>
      <c r="I3690" s="7" t="n">
        <v>0</v>
      </c>
      <c r="J3690" s="7" t="n">
        <v>0</v>
      </c>
      <c r="K3690" s="7" t="n">
        <v>0</v>
      </c>
      <c r="L3690" s="7" t="n">
        <v>0</v>
      </c>
      <c r="M3690" s="7" t="n">
        <v>1</v>
      </c>
      <c r="N3690" s="7" t="n">
        <v>1.60000002384186</v>
      </c>
      <c r="O3690" s="7" t="n">
        <v>0.0900000035762787</v>
      </c>
      <c r="P3690" s="7" t="s">
        <v>12</v>
      </c>
      <c r="Q3690" s="7" t="s">
        <v>12</v>
      </c>
      <c r="R3690" s="7" t="n">
        <v>-1</v>
      </c>
      <c r="S3690" s="7" t="n">
        <v>0</v>
      </c>
      <c r="T3690" s="7" t="n">
        <v>0</v>
      </c>
      <c r="U3690" s="7" t="n">
        <v>0</v>
      </c>
      <c r="V3690" s="7" t="n">
        <v>0</v>
      </c>
    </row>
    <row r="3691" spans="1:13">
      <c r="A3691" t="s">
        <v>4</v>
      </c>
      <c r="B3691" s="4" t="s">
        <v>5</v>
      </c>
      <c r="C3691" s="4" t="s">
        <v>10</v>
      </c>
      <c r="D3691" s="4" t="s">
        <v>6</v>
      </c>
      <c r="E3691" s="4" t="s">
        <v>6</v>
      </c>
      <c r="F3691" s="4" t="s">
        <v>6</v>
      </c>
      <c r="G3691" s="4" t="s">
        <v>13</v>
      </c>
      <c r="H3691" s="4" t="s">
        <v>9</v>
      </c>
      <c r="I3691" s="4" t="s">
        <v>30</v>
      </c>
      <c r="J3691" s="4" t="s">
        <v>30</v>
      </c>
      <c r="K3691" s="4" t="s">
        <v>30</v>
      </c>
      <c r="L3691" s="4" t="s">
        <v>30</v>
      </c>
      <c r="M3691" s="4" t="s">
        <v>30</v>
      </c>
      <c r="N3691" s="4" t="s">
        <v>30</v>
      </c>
      <c r="O3691" s="4" t="s">
        <v>30</v>
      </c>
      <c r="P3691" s="4" t="s">
        <v>6</v>
      </c>
      <c r="Q3691" s="4" t="s">
        <v>6</v>
      </c>
      <c r="R3691" s="4" t="s">
        <v>9</v>
      </c>
      <c r="S3691" s="4" t="s">
        <v>13</v>
      </c>
      <c r="T3691" s="4" t="s">
        <v>9</v>
      </c>
      <c r="U3691" s="4" t="s">
        <v>9</v>
      </c>
      <c r="V3691" s="4" t="s">
        <v>10</v>
      </c>
    </row>
    <row r="3692" spans="1:13">
      <c r="A3692" t="n">
        <v>32151</v>
      </c>
      <c r="B3692" s="15" t="n">
        <v>19</v>
      </c>
      <c r="C3692" s="7" t="n">
        <v>7513</v>
      </c>
      <c r="D3692" s="7" t="s">
        <v>226</v>
      </c>
      <c r="E3692" s="7" t="s">
        <v>225</v>
      </c>
      <c r="F3692" s="7" t="s">
        <v>12</v>
      </c>
      <c r="G3692" s="7" t="n">
        <v>0</v>
      </c>
      <c r="H3692" s="7" t="n">
        <v>1</v>
      </c>
      <c r="I3692" s="7" t="n">
        <v>0</v>
      </c>
      <c r="J3692" s="7" t="n">
        <v>0</v>
      </c>
      <c r="K3692" s="7" t="n">
        <v>0</v>
      </c>
      <c r="L3692" s="7" t="n">
        <v>0</v>
      </c>
      <c r="M3692" s="7" t="n">
        <v>1</v>
      </c>
      <c r="N3692" s="7" t="n">
        <v>1.60000002384186</v>
      </c>
      <c r="O3692" s="7" t="n">
        <v>0.0900000035762787</v>
      </c>
      <c r="P3692" s="7" t="s">
        <v>12</v>
      </c>
      <c r="Q3692" s="7" t="s">
        <v>12</v>
      </c>
      <c r="R3692" s="7" t="n">
        <v>-1</v>
      </c>
      <c r="S3692" s="7" t="n">
        <v>0</v>
      </c>
      <c r="T3692" s="7" t="n">
        <v>0</v>
      </c>
      <c r="U3692" s="7" t="n">
        <v>0</v>
      </c>
      <c r="V3692" s="7" t="n">
        <v>0</v>
      </c>
    </row>
    <row r="3693" spans="1:13">
      <c r="A3693" t="s">
        <v>4</v>
      </c>
      <c r="B3693" s="4" t="s">
        <v>5</v>
      </c>
      <c r="C3693" s="4" t="s">
        <v>10</v>
      </c>
      <c r="D3693" s="4" t="s">
        <v>6</v>
      </c>
      <c r="E3693" s="4" t="s">
        <v>6</v>
      </c>
      <c r="F3693" s="4" t="s">
        <v>6</v>
      </c>
      <c r="G3693" s="4" t="s">
        <v>13</v>
      </c>
      <c r="H3693" s="4" t="s">
        <v>9</v>
      </c>
      <c r="I3693" s="4" t="s">
        <v>30</v>
      </c>
      <c r="J3693" s="4" t="s">
        <v>30</v>
      </c>
      <c r="K3693" s="4" t="s">
        <v>30</v>
      </c>
      <c r="L3693" s="4" t="s">
        <v>30</v>
      </c>
      <c r="M3693" s="4" t="s">
        <v>30</v>
      </c>
      <c r="N3693" s="4" t="s">
        <v>30</v>
      </c>
      <c r="O3693" s="4" t="s">
        <v>30</v>
      </c>
      <c r="P3693" s="4" t="s">
        <v>6</v>
      </c>
      <c r="Q3693" s="4" t="s">
        <v>6</v>
      </c>
      <c r="R3693" s="4" t="s">
        <v>9</v>
      </c>
      <c r="S3693" s="4" t="s">
        <v>13</v>
      </c>
      <c r="T3693" s="4" t="s">
        <v>9</v>
      </c>
      <c r="U3693" s="4" t="s">
        <v>9</v>
      </c>
      <c r="V3693" s="4" t="s">
        <v>10</v>
      </c>
    </row>
    <row r="3694" spans="1:13">
      <c r="A3694" t="n">
        <v>32225</v>
      </c>
      <c r="B3694" s="15" t="n">
        <v>19</v>
      </c>
      <c r="C3694" s="7" t="n">
        <v>1660</v>
      </c>
      <c r="D3694" s="7" t="s">
        <v>227</v>
      </c>
      <c r="E3694" s="7" t="s">
        <v>228</v>
      </c>
      <c r="F3694" s="7" t="s">
        <v>12</v>
      </c>
      <c r="G3694" s="7" t="n">
        <v>0</v>
      </c>
      <c r="H3694" s="7" t="n">
        <v>1</v>
      </c>
      <c r="I3694" s="7" t="n">
        <v>0</v>
      </c>
      <c r="J3694" s="7" t="n">
        <v>0</v>
      </c>
      <c r="K3694" s="7" t="n">
        <v>0</v>
      </c>
      <c r="L3694" s="7" t="n">
        <v>0</v>
      </c>
      <c r="M3694" s="7" t="n">
        <v>1</v>
      </c>
      <c r="N3694" s="7" t="n">
        <v>1.60000002384186</v>
      </c>
      <c r="O3694" s="7" t="n">
        <v>0.0900000035762787</v>
      </c>
      <c r="P3694" s="7" t="s">
        <v>229</v>
      </c>
      <c r="Q3694" s="7" t="s">
        <v>12</v>
      </c>
      <c r="R3694" s="7" t="n">
        <v>-1</v>
      </c>
      <c r="S3694" s="7" t="n">
        <v>0</v>
      </c>
      <c r="T3694" s="7" t="n">
        <v>0</v>
      </c>
      <c r="U3694" s="7" t="n">
        <v>0</v>
      </c>
      <c r="V3694" s="7" t="n">
        <v>0</v>
      </c>
    </row>
    <row r="3695" spans="1:13">
      <c r="A3695" t="s">
        <v>4</v>
      </c>
      <c r="B3695" s="4" t="s">
        <v>5</v>
      </c>
      <c r="C3695" s="4" t="s">
        <v>10</v>
      </c>
      <c r="D3695" s="4" t="s">
        <v>6</v>
      </c>
      <c r="E3695" s="4" t="s">
        <v>6</v>
      </c>
      <c r="F3695" s="4" t="s">
        <v>6</v>
      </c>
      <c r="G3695" s="4" t="s">
        <v>13</v>
      </c>
      <c r="H3695" s="4" t="s">
        <v>9</v>
      </c>
      <c r="I3695" s="4" t="s">
        <v>30</v>
      </c>
      <c r="J3695" s="4" t="s">
        <v>30</v>
      </c>
      <c r="K3695" s="4" t="s">
        <v>30</v>
      </c>
      <c r="L3695" s="4" t="s">
        <v>30</v>
      </c>
      <c r="M3695" s="4" t="s">
        <v>30</v>
      </c>
      <c r="N3695" s="4" t="s">
        <v>30</v>
      </c>
      <c r="O3695" s="4" t="s">
        <v>30</v>
      </c>
      <c r="P3695" s="4" t="s">
        <v>6</v>
      </c>
      <c r="Q3695" s="4" t="s">
        <v>6</v>
      </c>
      <c r="R3695" s="4" t="s">
        <v>9</v>
      </c>
      <c r="S3695" s="4" t="s">
        <v>13</v>
      </c>
      <c r="T3695" s="4" t="s">
        <v>9</v>
      </c>
      <c r="U3695" s="4" t="s">
        <v>9</v>
      </c>
      <c r="V3695" s="4" t="s">
        <v>10</v>
      </c>
    </row>
    <row r="3696" spans="1:13">
      <c r="A3696" t="n">
        <v>32319</v>
      </c>
      <c r="B3696" s="15" t="n">
        <v>19</v>
      </c>
      <c r="C3696" s="7" t="n">
        <v>1661</v>
      </c>
      <c r="D3696" s="7" t="s">
        <v>227</v>
      </c>
      <c r="E3696" s="7" t="s">
        <v>228</v>
      </c>
      <c r="F3696" s="7" t="s">
        <v>12</v>
      </c>
      <c r="G3696" s="7" t="n">
        <v>0</v>
      </c>
      <c r="H3696" s="7" t="n">
        <v>1</v>
      </c>
      <c r="I3696" s="7" t="n">
        <v>0</v>
      </c>
      <c r="J3696" s="7" t="n">
        <v>0</v>
      </c>
      <c r="K3696" s="7" t="n">
        <v>0</v>
      </c>
      <c r="L3696" s="7" t="n">
        <v>0</v>
      </c>
      <c r="M3696" s="7" t="n">
        <v>1</v>
      </c>
      <c r="N3696" s="7" t="n">
        <v>1.60000002384186</v>
      </c>
      <c r="O3696" s="7" t="n">
        <v>0.0900000035762787</v>
      </c>
      <c r="P3696" s="7" t="s">
        <v>229</v>
      </c>
      <c r="Q3696" s="7" t="s">
        <v>12</v>
      </c>
      <c r="R3696" s="7" t="n">
        <v>-1</v>
      </c>
      <c r="S3696" s="7" t="n">
        <v>0</v>
      </c>
      <c r="T3696" s="7" t="n">
        <v>0</v>
      </c>
      <c r="U3696" s="7" t="n">
        <v>0</v>
      </c>
      <c r="V3696" s="7" t="n">
        <v>0</v>
      </c>
    </row>
    <row r="3697" spans="1:22">
      <c r="A3697" t="s">
        <v>4</v>
      </c>
      <c r="B3697" s="4" t="s">
        <v>5</v>
      </c>
      <c r="C3697" s="4" t="s">
        <v>10</v>
      </c>
      <c r="D3697" s="4" t="s">
        <v>13</v>
      </c>
      <c r="E3697" s="4" t="s">
        <v>13</v>
      </c>
      <c r="F3697" s="4" t="s">
        <v>6</v>
      </c>
    </row>
    <row r="3698" spans="1:22">
      <c r="A3698" t="n">
        <v>32413</v>
      </c>
      <c r="B3698" s="55" t="n">
        <v>20</v>
      </c>
      <c r="C3698" s="7" t="n">
        <v>0</v>
      </c>
      <c r="D3698" s="7" t="n">
        <v>3</v>
      </c>
      <c r="E3698" s="7" t="n">
        <v>10</v>
      </c>
      <c r="F3698" s="7" t="s">
        <v>177</v>
      </c>
    </row>
    <row r="3699" spans="1:22">
      <c r="A3699" t="s">
        <v>4</v>
      </c>
      <c r="B3699" s="4" t="s">
        <v>5</v>
      </c>
      <c r="C3699" s="4" t="s">
        <v>10</v>
      </c>
    </row>
    <row r="3700" spans="1:22">
      <c r="A3700" t="n">
        <v>32431</v>
      </c>
      <c r="B3700" s="25" t="n">
        <v>16</v>
      </c>
      <c r="C3700" s="7" t="n">
        <v>0</v>
      </c>
    </row>
    <row r="3701" spans="1:22">
      <c r="A3701" t="s">
        <v>4</v>
      </c>
      <c r="B3701" s="4" t="s">
        <v>5</v>
      </c>
      <c r="C3701" s="4" t="s">
        <v>10</v>
      </c>
      <c r="D3701" s="4" t="s">
        <v>13</v>
      </c>
      <c r="E3701" s="4" t="s">
        <v>13</v>
      </c>
      <c r="F3701" s="4" t="s">
        <v>6</v>
      </c>
    </row>
    <row r="3702" spans="1:22">
      <c r="A3702" t="n">
        <v>32434</v>
      </c>
      <c r="B3702" s="55" t="n">
        <v>20</v>
      </c>
      <c r="C3702" s="7" t="n">
        <v>61489</v>
      </c>
      <c r="D3702" s="7" t="n">
        <v>3</v>
      </c>
      <c r="E3702" s="7" t="n">
        <v>10</v>
      </c>
      <c r="F3702" s="7" t="s">
        <v>177</v>
      </c>
    </row>
    <row r="3703" spans="1:22">
      <c r="A3703" t="s">
        <v>4</v>
      </c>
      <c r="B3703" s="4" t="s">
        <v>5</v>
      </c>
      <c r="C3703" s="4" t="s">
        <v>10</v>
      </c>
    </row>
    <row r="3704" spans="1:22">
      <c r="A3704" t="n">
        <v>32452</v>
      </c>
      <c r="B3704" s="25" t="n">
        <v>16</v>
      </c>
      <c r="C3704" s="7" t="n">
        <v>0</v>
      </c>
    </row>
    <row r="3705" spans="1:22">
      <c r="A3705" t="s">
        <v>4</v>
      </c>
      <c r="B3705" s="4" t="s">
        <v>5</v>
      </c>
      <c r="C3705" s="4" t="s">
        <v>10</v>
      </c>
      <c r="D3705" s="4" t="s">
        <v>13</v>
      </c>
      <c r="E3705" s="4" t="s">
        <v>13</v>
      </c>
      <c r="F3705" s="4" t="s">
        <v>6</v>
      </c>
    </row>
    <row r="3706" spans="1:22">
      <c r="A3706" t="n">
        <v>32455</v>
      </c>
      <c r="B3706" s="55" t="n">
        <v>20</v>
      </c>
      <c r="C3706" s="7" t="n">
        <v>61490</v>
      </c>
      <c r="D3706" s="7" t="n">
        <v>3</v>
      </c>
      <c r="E3706" s="7" t="n">
        <v>10</v>
      </c>
      <c r="F3706" s="7" t="s">
        <v>177</v>
      </c>
    </row>
    <row r="3707" spans="1:22">
      <c r="A3707" t="s">
        <v>4</v>
      </c>
      <c r="B3707" s="4" t="s">
        <v>5</v>
      </c>
      <c r="C3707" s="4" t="s">
        <v>10</v>
      </c>
    </row>
    <row r="3708" spans="1:22">
      <c r="A3708" t="n">
        <v>32473</v>
      </c>
      <c r="B3708" s="25" t="n">
        <v>16</v>
      </c>
      <c r="C3708" s="7" t="n">
        <v>0</v>
      </c>
    </row>
    <row r="3709" spans="1:22">
      <c r="A3709" t="s">
        <v>4</v>
      </c>
      <c r="B3709" s="4" t="s">
        <v>5</v>
      </c>
      <c r="C3709" s="4" t="s">
        <v>10</v>
      </c>
      <c r="D3709" s="4" t="s">
        <v>13</v>
      </c>
      <c r="E3709" s="4" t="s">
        <v>13</v>
      </c>
      <c r="F3709" s="4" t="s">
        <v>6</v>
      </c>
    </row>
    <row r="3710" spans="1:22">
      <c r="A3710" t="n">
        <v>32476</v>
      </c>
      <c r="B3710" s="55" t="n">
        <v>20</v>
      </c>
      <c r="C3710" s="7" t="n">
        <v>61488</v>
      </c>
      <c r="D3710" s="7" t="n">
        <v>3</v>
      </c>
      <c r="E3710" s="7" t="n">
        <v>10</v>
      </c>
      <c r="F3710" s="7" t="s">
        <v>177</v>
      </c>
    </row>
    <row r="3711" spans="1:22">
      <c r="A3711" t="s">
        <v>4</v>
      </c>
      <c r="B3711" s="4" t="s">
        <v>5</v>
      </c>
      <c r="C3711" s="4" t="s">
        <v>10</v>
      </c>
    </row>
    <row r="3712" spans="1:22">
      <c r="A3712" t="n">
        <v>32494</v>
      </c>
      <c r="B3712" s="25" t="n">
        <v>16</v>
      </c>
      <c r="C3712" s="7" t="n">
        <v>0</v>
      </c>
    </row>
    <row r="3713" spans="1:6">
      <c r="A3713" t="s">
        <v>4</v>
      </c>
      <c r="B3713" s="4" t="s">
        <v>5</v>
      </c>
      <c r="C3713" s="4" t="s">
        <v>10</v>
      </c>
      <c r="D3713" s="4" t="s">
        <v>13</v>
      </c>
      <c r="E3713" s="4" t="s">
        <v>13</v>
      </c>
      <c r="F3713" s="4" t="s">
        <v>6</v>
      </c>
    </row>
    <row r="3714" spans="1:6">
      <c r="A3714" t="n">
        <v>32497</v>
      </c>
      <c r="B3714" s="55" t="n">
        <v>20</v>
      </c>
      <c r="C3714" s="7" t="n">
        <v>7032</v>
      </c>
      <c r="D3714" s="7" t="n">
        <v>3</v>
      </c>
      <c r="E3714" s="7" t="n">
        <v>10</v>
      </c>
      <c r="F3714" s="7" t="s">
        <v>177</v>
      </c>
    </row>
    <row r="3715" spans="1:6">
      <c r="A3715" t="s">
        <v>4</v>
      </c>
      <c r="B3715" s="4" t="s">
        <v>5</v>
      </c>
      <c r="C3715" s="4" t="s">
        <v>10</v>
      </c>
    </row>
    <row r="3716" spans="1:6">
      <c r="A3716" t="n">
        <v>32515</v>
      </c>
      <c r="B3716" s="25" t="n">
        <v>16</v>
      </c>
      <c r="C3716" s="7" t="n">
        <v>0</v>
      </c>
    </row>
    <row r="3717" spans="1:6">
      <c r="A3717" t="s">
        <v>4</v>
      </c>
      <c r="B3717" s="4" t="s">
        <v>5</v>
      </c>
      <c r="C3717" s="4" t="s">
        <v>10</v>
      </c>
      <c r="D3717" s="4" t="s">
        <v>13</v>
      </c>
      <c r="E3717" s="4" t="s">
        <v>13</v>
      </c>
      <c r="F3717" s="4" t="s">
        <v>6</v>
      </c>
    </row>
    <row r="3718" spans="1:6">
      <c r="A3718" t="n">
        <v>32518</v>
      </c>
      <c r="B3718" s="55" t="n">
        <v>20</v>
      </c>
      <c r="C3718" s="7" t="n">
        <v>8</v>
      </c>
      <c r="D3718" s="7" t="n">
        <v>3</v>
      </c>
      <c r="E3718" s="7" t="n">
        <v>10</v>
      </c>
      <c r="F3718" s="7" t="s">
        <v>177</v>
      </c>
    </row>
    <row r="3719" spans="1:6">
      <c r="A3719" t="s">
        <v>4</v>
      </c>
      <c r="B3719" s="4" t="s">
        <v>5</v>
      </c>
      <c r="C3719" s="4" t="s">
        <v>10</v>
      </c>
    </row>
    <row r="3720" spans="1:6">
      <c r="A3720" t="n">
        <v>32536</v>
      </c>
      <c r="B3720" s="25" t="n">
        <v>16</v>
      </c>
      <c r="C3720" s="7" t="n">
        <v>0</v>
      </c>
    </row>
    <row r="3721" spans="1:6">
      <c r="A3721" t="s">
        <v>4</v>
      </c>
      <c r="B3721" s="4" t="s">
        <v>5</v>
      </c>
      <c r="C3721" s="4" t="s">
        <v>10</v>
      </c>
      <c r="D3721" s="4" t="s">
        <v>13</v>
      </c>
      <c r="E3721" s="4" t="s">
        <v>13</v>
      </c>
      <c r="F3721" s="4" t="s">
        <v>6</v>
      </c>
    </row>
    <row r="3722" spans="1:6">
      <c r="A3722" t="n">
        <v>32539</v>
      </c>
      <c r="B3722" s="55" t="n">
        <v>20</v>
      </c>
      <c r="C3722" s="7" t="n">
        <v>1</v>
      </c>
      <c r="D3722" s="7" t="n">
        <v>3</v>
      </c>
      <c r="E3722" s="7" t="n">
        <v>10</v>
      </c>
      <c r="F3722" s="7" t="s">
        <v>177</v>
      </c>
    </row>
    <row r="3723" spans="1:6">
      <c r="A3723" t="s">
        <v>4</v>
      </c>
      <c r="B3723" s="4" t="s">
        <v>5</v>
      </c>
      <c r="C3723" s="4" t="s">
        <v>10</v>
      </c>
    </row>
    <row r="3724" spans="1:6">
      <c r="A3724" t="n">
        <v>32557</v>
      </c>
      <c r="B3724" s="25" t="n">
        <v>16</v>
      </c>
      <c r="C3724" s="7" t="n">
        <v>0</v>
      </c>
    </row>
    <row r="3725" spans="1:6">
      <c r="A3725" t="s">
        <v>4</v>
      </c>
      <c r="B3725" s="4" t="s">
        <v>5</v>
      </c>
      <c r="C3725" s="4" t="s">
        <v>10</v>
      </c>
      <c r="D3725" s="4" t="s">
        <v>13</v>
      </c>
      <c r="E3725" s="4" t="s">
        <v>13</v>
      </c>
      <c r="F3725" s="4" t="s">
        <v>6</v>
      </c>
    </row>
    <row r="3726" spans="1:6">
      <c r="A3726" t="n">
        <v>32560</v>
      </c>
      <c r="B3726" s="55" t="n">
        <v>20</v>
      </c>
      <c r="C3726" s="7" t="n">
        <v>9</v>
      </c>
      <c r="D3726" s="7" t="n">
        <v>3</v>
      </c>
      <c r="E3726" s="7" t="n">
        <v>10</v>
      </c>
      <c r="F3726" s="7" t="s">
        <v>177</v>
      </c>
    </row>
    <row r="3727" spans="1:6">
      <c r="A3727" t="s">
        <v>4</v>
      </c>
      <c r="B3727" s="4" t="s">
        <v>5</v>
      </c>
      <c r="C3727" s="4" t="s">
        <v>10</v>
      </c>
    </row>
    <row r="3728" spans="1:6">
      <c r="A3728" t="n">
        <v>32578</v>
      </c>
      <c r="B3728" s="25" t="n">
        <v>16</v>
      </c>
      <c r="C3728" s="7" t="n">
        <v>0</v>
      </c>
    </row>
    <row r="3729" spans="1:6">
      <c r="A3729" t="s">
        <v>4</v>
      </c>
      <c r="B3729" s="4" t="s">
        <v>5</v>
      </c>
      <c r="C3729" s="4" t="s">
        <v>10</v>
      </c>
      <c r="D3729" s="4" t="s">
        <v>13</v>
      </c>
      <c r="E3729" s="4" t="s">
        <v>13</v>
      </c>
      <c r="F3729" s="4" t="s">
        <v>6</v>
      </c>
    </row>
    <row r="3730" spans="1:6">
      <c r="A3730" t="n">
        <v>32581</v>
      </c>
      <c r="B3730" s="55" t="n">
        <v>20</v>
      </c>
      <c r="C3730" s="7" t="n">
        <v>7510</v>
      </c>
      <c r="D3730" s="7" t="n">
        <v>3</v>
      </c>
      <c r="E3730" s="7" t="n">
        <v>10</v>
      </c>
      <c r="F3730" s="7" t="s">
        <v>177</v>
      </c>
    </row>
    <row r="3731" spans="1:6">
      <c r="A3731" t="s">
        <v>4</v>
      </c>
      <c r="B3731" s="4" t="s">
        <v>5</v>
      </c>
      <c r="C3731" s="4" t="s">
        <v>10</v>
      </c>
    </row>
    <row r="3732" spans="1:6">
      <c r="A3732" t="n">
        <v>32599</v>
      </c>
      <c r="B3732" s="25" t="n">
        <v>16</v>
      </c>
      <c r="C3732" s="7" t="n">
        <v>0</v>
      </c>
    </row>
    <row r="3733" spans="1:6">
      <c r="A3733" t="s">
        <v>4</v>
      </c>
      <c r="B3733" s="4" t="s">
        <v>5</v>
      </c>
      <c r="C3733" s="4" t="s">
        <v>10</v>
      </c>
      <c r="D3733" s="4" t="s">
        <v>13</v>
      </c>
      <c r="E3733" s="4" t="s">
        <v>13</v>
      </c>
      <c r="F3733" s="4" t="s">
        <v>6</v>
      </c>
    </row>
    <row r="3734" spans="1:6">
      <c r="A3734" t="n">
        <v>32602</v>
      </c>
      <c r="B3734" s="55" t="n">
        <v>20</v>
      </c>
      <c r="C3734" s="7" t="n">
        <v>7511</v>
      </c>
      <c r="D3734" s="7" t="n">
        <v>3</v>
      </c>
      <c r="E3734" s="7" t="n">
        <v>10</v>
      </c>
      <c r="F3734" s="7" t="s">
        <v>177</v>
      </c>
    </row>
    <row r="3735" spans="1:6">
      <c r="A3735" t="s">
        <v>4</v>
      </c>
      <c r="B3735" s="4" t="s">
        <v>5</v>
      </c>
      <c r="C3735" s="4" t="s">
        <v>10</v>
      </c>
    </row>
    <row r="3736" spans="1:6">
      <c r="A3736" t="n">
        <v>32620</v>
      </c>
      <c r="B3736" s="25" t="n">
        <v>16</v>
      </c>
      <c r="C3736" s="7" t="n">
        <v>0</v>
      </c>
    </row>
    <row r="3737" spans="1:6">
      <c r="A3737" t="s">
        <v>4</v>
      </c>
      <c r="B3737" s="4" t="s">
        <v>5</v>
      </c>
      <c r="C3737" s="4" t="s">
        <v>10</v>
      </c>
      <c r="D3737" s="4" t="s">
        <v>13</v>
      </c>
      <c r="E3737" s="4" t="s">
        <v>13</v>
      </c>
      <c r="F3737" s="4" t="s">
        <v>6</v>
      </c>
    </row>
    <row r="3738" spans="1:6">
      <c r="A3738" t="n">
        <v>32623</v>
      </c>
      <c r="B3738" s="55" t="n">
        <v>20</v>
      </c>
      <c r="C3738" s="7" t="n">
        <v>7512</v>
      </c>
      <c r="D3738" s="7" t="n">
        <v>3</v>
      </c>
      <c r="E3738" s="7" t="n">
        <v>10</v>
      </c>
      <c r="F3738" s="7" t="s">
        <v>177</v>
      </c>
    </row>
    <row r="3739" spans="1:6">
      <c r="A3739" t="s">
        <v>4</v>
      </c>
      <c r="B3739" s="4" t="s">
        <v>5</v>
      </c>
      <c r="C3739" s="4" t="s">
        <v>10</v>
      </c>
    </row>
    <row r="3740" spans="1:6">
      <c r="A3740" t="n">
        <v>32641</v>
      </c>
      <c r="B3740" s="25" t="n">
        <v>16</v>
      </c>
      <c r="C3740" s="7" t="n">
        <v>0</v>
      </c>
    </row>
    <row r="3741" spans="1:6">
      <c r="A3741" t="s">
        <v>4</v>
      </c>
      <c r="B3741" s="4" t="s">
        <v>5</v>
      </c>
      <c r="C3741" s="4" t="s">
        <v>10</v>
      </c>
      <c r="D3741" s="4" t="s">
        <v>13</v>
      </c>
      <c r="E3741" s="4" t="s">
        <v>13</v>
      </c>
      <c r="F3741" s="4" t="s">
        <v>6</v>
      </c>
    </row>
    <row r="3742" spans="1:6">
      <c r="A3742" t="n">
        <v>32644</v>
      </c>
      <c r="B3742" s="55" t="n">
        <v>20</v>
      </c>
      <c r="C3742" s="7" t="n">
        <v>7513</v>
      </c>
      <c r="D3742" s="7" t="n">
        <v>3</v>
      </c>
      <c r="E3742" s="7" t="n">
        <v>10</v>
      </c>
      <c r="F3742" s="7" t="s">
        <v>177</v>
      </c>
    </row>
    <row r="3743" spans="1:6">
      <c r="A3743" t="s">
        <v>4</v>
      </c>
      <c r="B3743" s="4" t="s">
        <v>5</v>
      </c>
      <c r="C3743" s="4" t="s">
        <v>10</v>
      </c>
    </row>
    <row r="3744" spans="1:6">
      <c r="A3744" t="n">
        <v>32662</v>
      </c>
      <c r="B3744" s="25" t="n">
        <v>16</v>
      </c>
      <c r="C3744" s="7" t="n">
        <v>0</v>
      </c>
    </row>
    <row r="3745" spans="1:6">
      <c r="A3745" t="s">
        <v>4</v>
      </c>
      <c r="B3745" s="4" t="s">
        <v>5</v>
      </c>
      <c r="C3745" s="4" t="s">
        <v>10</v>
      </c>
      <c r="D3745" s="4" t="s">
        <v>13</v>
      </c>
      <c r="E3745" s="4" t="s">
        <v>13</v>
      </c>
      <c r="F3745" s="4" t="s">
        <v>6</v>
      </c>
    </row>
    <row r="3746" spans="1:6">
      <c r="A3746" t="n">
        <v>32665</v>
      </c>
      <c r="B3746" s="55" t="n">
        <v>20</v>
      </c>
      <c r="C3746" s="7" t="n">
        <v>1660</v>
      </c>
      <c r="D3746" s="7" t="n">
        <v>3</v>
      </c>
      <c r="E3746" s="7" t="n">
        <v>10</v>
      </c>
      <c r="F3746" s="7" t="s">
        <v>177</v>
      </c>
    </row>
    <row r="3747" spans="1:6">
      <c r="A3747" t="s">
        <v>4</v>
      </c>
      <c r="B3747" s="4" t="s">
        <v>5</v>
      </c>
      <c r="C3747" s="4" t="s">
        <v>10</v>
      </c>
    </row>
    <row r="3748" spans="1:6">
      <c r="A3748" t="n">
        <v>32683</v>
      </c>
      <c r="B3748" s="25" t="n">
        <v>16</v>
      </c>
      <c r="C3748" s="7" t="n">
        <v>0</v>
      </c>
    </row>
    <row r="3749" spans="1:6">
      <c r="A3749" t="s">
        <v>4</v>
      </c>
      <c r="B3749" s="4" t="s">
        <v>5</v>
      </c>
      <c r="C3749" s="4" t="s">
        <v>10</v>
      </c>
      <c r="D3749" s="4" t="s">
        <v>13</v>
      </c>
      <c r="E3749" s="4" t="s">
        <v>13</v>
      </c>
      <c r="F3749" s="4" t="s">
        <v>6</v>
      </c>
    </row>
    <row r="3750" spans="1:6">
      <c r="A3750" t="n">
        <v>32686</v>
      </c>
      <c r="B3750" s="55" t="n">
        <v>20</v>
      </c>
      <c r="C3750" s="7" t="n">
        <v>1661</v>
      </c>
      <c r="D3750" s="7" t="n">
        <v>3</v>
      </c>
      <c r="E3750" s="7" t="n">
        <v>10</v>
      </c>
      <c r="F3750" s="7" t="s">
        <v>177</v>
      </c>
    </row>
    <row r="3751" spans="1:6">
      <c r="A3751" t="s">
        <v>4</v>
      </c>
      <c r="B3751" s="4" t="s">
        <v>5</v>
      </c>
      <c r="C3751" s="4" t="s">
        <v>10</v>
      </c>
    </row>
    <row r="3752" spans="1:6">
      <c r="A3752" t="n">
        <v>32704</v>
      </c>
      <c r="B3752" s="25" t="n">
        <v>16</v>
      </c>
      <c r="C3752" s="7" t="n">
        <v>0</v>
      </c>
    </row>
    <row r="3753" spans="1:6">
      <c r="A3753" t="s">
        <v>4</v>
      </c>
      <c r="B3753" s="4" t="s">
        <v>5</v>
      </c>
      <c r="C3753" s="4" t="s">
        <v>10</v>
      </c>
      <c r="D3753" s="4" t="s">
        <v>30</v>
      </c>
      <c r="E3753" s="4" t="s">
        <v>30</v>
      </c>
      <c r="F3753" s="4" t="s">
        <v>30</v>
      </c>
      <c r="G3753" s="4" t="s">
        <v>30</v>
      </c>
    </row>
    <row r="3754" spans="1:6">
      <c r="A3754" t="n">
        <v>32707</v>
      </c>
      <c r="B3754" s="46" t="n">
        <v>46</v>
      </c>
      <c r="C3754" s="7" t="n">
        <v>0</v>
      </c>
      <c r="D3754" s="7" t="n">
        <v>12.1199998855591</v>
      </c>
      <c r="E3754" s="7" t="n">
        <v>32</v>
      </c>
      <c r="F3754" s="7" t="n">
        <v>-4.01000022888184</v>
      </c>
      <c r="G3754" s="7" t="n">
        <v>358.600006103516</v>
      </c>
    </row>
    <row r="3755" spans="1:6">
      <c r="A3755" t="s">
        <v>4</v>
      </c>
      <c r="B3755" s="4" t="s">
        <v>5</v>
      </c>
      <c r="C3755" s="4" t="s">
        <v>13</v>
      </c>
      <c r="D3755" s="39" t="s">
        <v>100</v>
      </c>
      <c r="E3755" s="4" t="s">
        <v>5</v>
      </c>
      <c r="F3755" s="4" t="s">
        <v>13</v>
      </c>
      <c r="G3755" s="4" t="s">
        <v>10</v>
      </c>
      <c r="H3755" s="39" t="s">
        <v>101</v>
      </c>
      <c r="I3755" s="4" t="s">
        <v>13</v>
      </c>
      <c r="J3755" s="4" t="s">
        <v>46</v>
      </c>
    </row>
    <row r="3756" spans="1:6">
      <c r="A3756" t="n">
        <v>32726</v>
      </c>
      <c r="B3756" s="13" t="n">
        <v>5</v>
      </c>
      <c r="C3756" s="7" t="n">
        <v>28</v>
      </c>
      <c r="D3756" s="39" t="s">
        <v>3</v>
      </c>
      <c r="E3756" s="40" t="n">
        <v>64</v>
      </c>
      <c r="F3756" s="7" t="n">
        <v>5</v>
      </c>
      <c r="G3756" s="7" t="n">
        <v>7</v>
      </c>
      <c r="H3756" s="39" t="s">
        <v>3</v>
      </c>
      <c r="I3756" s="7" t="n">
        <v>1</v>
      </c>
      <c r="J3756" s="14" t="n">
        <f t="normal" ca="1">A3772</f>
        <v>0</v>
      </c>
    </row>
    <row r="3757" spans="1:6">
      <c r="A3757" t="s">
        <v>4</v>
      </c>
      <c r="B3757" s="4" t="s">
        <v>5</v>
      </c>
      <c r="C3757" s="4" t="s">
        <v>10</v>
      </c>
      <c r="D3757" s="4" t="s">
        <v>30</v>
      </c>
      <c r="E3757" s="4" t="s">
        <v>30</v>
      </c>
      <c r="F3757" s="4" t="s">
        <v>30</v>
      </c>
      <c r="G3757" s="4" t="s">
        <v>30</v>
      </c>
    </row>
    <row r="3758" spans="1:6">
      <c r="A3758" t="n">
        <v>32737</v>
      </c>
      <c r="B3758" s="46" t="n">
        <v>46</v>
      </c>
      <c r="C3758" s="7" t="n">
        <v>7</v>
      </c>
      <c r="D3758" s="7" t="n">
        <v>13.1999998092651</v>
      </c>
      <c r="E3758" s="7" t="n">
        <v>32</v>
      </c>
      <c r="F3758" s="7" t="n">
        <v>-5.65999984741211</v>
      </c>
      <c r="G3758" s="7" t="n">
        <v>358.600006103516</v>
      </c>
    </row>
    <row r="3759" spans="1:6">
      <c r="A3759" t="s">
        <v>4</v>
      </c>
      <c r="B3759" s="4" t="s">
        <v>5</v>
      </c>
      <c r="C3759" s="4" t="s">
        <v>10</v>
      </c>
      <c r="D3759" s="4" t="s">
        <v>30</v>
      </c>
      <c r="E3759" s="4" t="s">
        <v>30</v>
      </c>
      <c r="F3759" s="4" t="s">
        <v>30</v>
      </c>
      <c r="G3759" s="4" t="s">
        <v>30</v>
      </c>
    </row>
    <row r="3760" spans="1:6">
      <c r="A3760" t="n">
        <v>32756</v>
      </c>
      <c r="B3760" s="46" t="n">
        <v>46</v>
      </c>
      <c r="C3760" s="7" t="n">
        <v>9</v>
      </c>
      <c r="D3760" s="7" t="n">
        <v>10.9799995422363</v>
      </c>
      <c r="E3760" s="7" t="n">
        <v>32</v>
      </c>
      <c r="F3760" s="7" t="n">
        <v>-7.53999996185303</v>
      </c>
      <c r="G3760" s="7" t="n">
        <v>355.700012207031</v>
      </c>
    </row>
    <row r="3761" spans="1:10">
      <c r="A3761" t="s">
        <v>4</v>
      </c>
      <c r="B3761" s="4" t="s">
        <v>5</v>
      </c>
      <c r="C3761" s="4" t="s">
        <v>13</v>
      </c>
      <c r="D3761" s="39" t="s">
        <v>100</v>
      </c>
      <c r="E3761" s="4" t="s">
        <v>5</v>
      </c>
      <c r="F3761" s="4" t="s">
        <v>13</v>
      </c>
      <c r="G3761" s="4" t="s">
        <v>10</v>
      </c>
      <c r="H3761" s="39" t="s">
        <v>101</v>
      </c>
      <c r="I3761" s="4" t="s">
        <v>13</v>
      </c>
      <c r="J3761" s="4" t="s">
        <v>46</v>
      </c>
    </row>
    <row r="3762" spans="1:10">
      <c r="A3762" t="n">
        <v>32775</v>
      </c>
      <c r="B3762" s="13" t="n">
        <v>5</v>
      </c>
      <c r="C3762" s="7" t="n">
        <v>28</v>
      </c>
      <c r="D3762" s="39" t="s">
        <v>3</v>
      </c>
      <c r="E3762" s="40" t="n">
        <v>64</v>
      </c>
      <c r="F3762" s="7" t="n">
        <v>5</v>
      </c>
      <c r="G3762" s="7" t="n">
        <v>2</v>
      </c>
      <c r="H3762" s="39" t="s">
        <v>3</v>
      </c>
      <c r="I3762" s="7" t="n">
        <v>1</v>
      </c>
      <c r="J3762" s="14" t="n">
        <f t="normal" ca="1">A3766</f>
        <v>0</v>
      </c>
    </row>
    <row r="3763" spans="1:10">
      <c r="A3763" t="s">
        <v>4</v>
      </c>
      <c r="B3763" s="4" t="s">
        <v>5</v>
      </c>
      <c r="C3763" s="4" t="s">
        <v>10</v>
      </c>
      <c r="D3763" s="4" t="s">
        <v>30</v>
      </c>
      <c r="E3763" s="4" t="s">
        <v>30</v>
      </c>
      <c r="F3763" s="4" t="s">
        <v>30</v>
      </c>
      <c r="G3763" s="4" t="s">
        <v>30</v>
      </c>
    </row>
    <row r="3764" spans="1:10">
      <c r="A3764" t="n">
        <v>32786</v>
      </c>
      <c r="B3764" s="46" t="n">
        <v>46</v>
      </c>
      <c r="C3764" s="7" t="n">
        <v>2</v>
      </c>
      <c r="D3764" s="7" t="n">
        <v>12.8900003433228</v>
      </c>
      <c r="E3764" s="7" t="n">
        <v>32</v>
      </c>
      <c r="F3764" s="7" t="n">
        <v>-7.78999996185303</v>
      </c>
      <c r="G3764" s="7" t="n">
        <v>1.39999997615814</v>
      </c>
    </row>
    <row r="3765" spans="1:10">
      <c r="A3765" t="s">
        <v>4</v>
      </c>
      <c r="B3765" s="4" t="s">
        <v>5</v>
      </c>
      <c r="C3765" s="4" t="s">
        <v>13</v>
      </c>
      <c r="D3765" s="39" t="s">
        <v>100</v>
      </c>
      <c r="E3765" s="4" t="s">
        <v>5</v>
      </c>
      <c r="F3765" s="4" t="s">
        <v>13</v>
      </c>
      <c r="G3765" s="4" t="s">
        <v>10</v>
      </c>
      <c r="H3765" s="39" t="s">
        <v>101</v>
      </c>
      <c r="I3765" s="4" t="s">
        <v>13</v>
      </c>
      <c r="J3765" s="4" t="s">
        <v>46</v>
      </c>
    </row>
    <row r="3766" spans="1:10">
      <c r="A3766" t="n">
        <v>32805</v>
      </c>
      <c r="B3766" s="13" t="n">
        <v>5</v>
      </c>
      <c r="C3766" s="7" t="n">
        <v>28</v>
      </c>
      <c r="D3766" s="39" t="s">
        <v>3</v>
      </c>
      <c r="E3766" s="40" t="n">
        <v>64</v>
      </c>
      <c r="F3766" s="7" t="n">
        <v>5</v>
      </c>
      <c r="G3766" s="7" t="n">
        <v>4</v>
      </c>
      <c r="H3766" s="39" t="s">
        <v>3</v>
      </c>
      <c r="I3766" s="7" t="n">
        <v>1</v>
      </c>
      <c r="J3766" s="14" t="n">
        <f t="normal" ca="1">A3770</f>
        <v>0</v>
      </c>
    </row>
    <row r="3767" spans="1:10">
      <c r="A3767" t="s">
        <v>4</v>
      </c>
      <c r="B3767" s="4" t="s">
        <v>5</v>
      </c>
      <c r="C3767" s="4" t="s">
        <v>10</v>
      </c>
      <c r="D3767" s="4" t="s">
        <v>30</v>
      </c>
      <c r="E3767" s="4" t="s">
        <v>30</v>
      </c>
      <c r="F3767" s="4" t="s">
        <v>30</v>
      </c>
      <c r="G3767" s="4" t="s">
        <v>30</v>
      </c>
    </row>
    <row r="3768" spans="1:10">
      <c r="A3768" t="n">
        <v>32816</v>
      </c>
      <c r="B3768" s="46" t="n">
        <v>46</v>
      </c>
      <c r="C3768" s="7" t="n">
        <v>4</v>
      </c>
      <c r="D3768" s="7" t="n">
        <v>12.8900003433228</v>
      </c>
      <c r="E3768" s="7" t="n">
        <v>32</v>
      </c>
      <c r="F3768" s="7" t="n">
        <v>-7.78999996185303</v>
      </c>
      <c r="G3768" s="7" t="n">
        <v>1.39999997615814</v>
      </c>
    </row>
    <row r="3769" spans="1:10">
      <c r="A3769" t="s">
        <v>4</v>
      </c>
      <c r="B3769" s="4" t="s">
        <v>5</v>
      </c>
      <c r="C3769" s="4" t="s">
        <v>46</v>
      </c>
    </row>
    <row r="3770" spans="1:10">
      <c r="A3770" t="n">
        <v>32835</v>
      </c>
      <c r="B3770" s="22" t="n">
        <v>3</v>
      </c>
      <c r="C3770" s="14" t="n">
        <f t="normal" ca="1">A3778</f>
        <v>0</v>
      </c>
    </row>
    <row r="3771" spans="1:10">
      <c r="A3771" t="s">
        <v>4</v>
      </c>
      <c r="B3771" s="4" t="s">
        <v>5</v>
      </c>
      <c r="C3771" s="4" t="s">
        <v>10</v>
      </c>
      <c r="D3771" s="4" t="s">
        <v>30</v>
      </c>
      <c r="E3771" s="4" t="s">
        <v>30</v>
      </c>
      <c r="F3771" s="4" t="s">
        <v>30</v>
      </c>
      <c r="G3771" s="4" t="s">
        <v>30</v>
      </c>
    </row>
    <row r="3772" spans="1:10">
      <c r="A3772" t="n">
        <v>32840</v>
      </c>
      <c r="B3772" s="46" t="n">
        <v>46</v>
      </c>
      <c r="C3772" s="7" t="n">
        <v>9</v>
      </c>
      <c r="D3772" s="7" t="n">
        <v>13.1999998092651</v>
      </c>
      <c r="E3772" s="7" t="n">
        <v>32</v>
      </c>
      <c r="F3772" s="7" t="n">
        <v>-5.65999984741211</v>
      </c>
      <c r="G3772" s="7" t="n">
        <v>358.600006103516</v>
      </c>
    </row>
    <row r="3773" spans="1:10">
      <c r="A3773" t="s">
        <v>4</v>
      </c>
      <c r="B3773" s="4" t="s">
        <v>5</v>
      </c>
      <c r="C3773" s="4" t="s">
        <v>10</v>
      </c>
      <c r="D3773" s="4" t="s">
        <v>30</v>
      </c>
      <c r="E3773" s="4" t="s">
        <v>30</v>
      </c>
      <c r="F3773" s="4" t="s">
        <v>30</v>
      </c>
      <c r="G3773" s="4" t="s">
        <v>30</v>
      </c>
    </row>
    <row r="3774" spans="1:10">
      <c r="A3774" t="n">
        <v>32859</v>
      </c>
      <c r="B3774" s="46" t="n">
        <v>46</v>
      </c>
      <c r="C3774" s="7" t="n">
        <v>61489</v>
      </c>
      <c r="D3774" s="7" t="n">
        <v>10.9799995422363</v>
      </c>
      <c r="E3774" s="7" t="n">
        <v>32</v>
      </c>
      <c r="F3774" s="7" t="n">
        <v>-7.53999996185303</v>
      </c>
      <c r="G3774" s="7" t="n">
        <v>355.700012207031</v>
      </c>
    </row>
    <row r="3775" spans="1:10">
      <c r="A3775" t="s">
        <v>4</v>
      </c>
      <c r="B3775" s="4" t="s">
        <v>5</v>
      </c>
      <c r="C3775" s="4" t="s">
        <v>10</v>
      </c>
      <c r="D3775" s="4" t="s">
        <v>30</v>
      </c>
      <c r="E3775" s="4" t="s">
        <v>30</v>
      </c>
      <c r="F3775" s="4" t="s">
        <v>30</v>
      </c>
      <c r="G3775" s="4" t="s">
        <v>30</v>
      </c>
    </row>
    <row r="3776" spans="1:10">
      <c r="A3776" t="n">
        <v>32878</v>
      </c>
      <c r="B3776" s="46" t="n">
        <v>46</v>
      </c>
      <c r="C3776" s="7" t="n">
        <v>61490</v>
      </c>
      <c r="D3776" s="7" t="n">
        <v>12.8900003433228</v>
      </c>
      <c r="E3776" s="7" t="n">
        <v>32</v>
      </c>
      <c r="F3776" s="7" t="n">
        <v>-7.78999996185303</v>
      </c>
      <c r="G3776" s="7" t="n">
        <v>1.39999997615814</v>
      </c>
    </row>
    <row r="3777" spans="1:10">
      <c r="A3777" t="s">
        <v>4</v>
      </c>
      <c r="B3777" s="4" t="s">
        <v>5</v>
      </c>
      <c r="C3777" s="4" t="s">
        <v>10</v>
      </c>
      <c r="D3777" s="4" t="s">
        <v>30</v>
      </c>
      <c r="E3777" s="4" t="s">
        <v>30</v>
      </c>
      <c r="F3777" s="4" t="s">
        <v>30</v>
      </c>
      <c r="G3777" s="4" t="s">
        <v>30</v>
      </c>
    </row>
    <row r="3778" spans="1:10">
      <c r="A3778" t="n">
        <v>32897</v>
      </c>
      <c r="B3778" s="46" t="n">
        <v>46</v>
      </c>
      <c r="C3778" s="7" t="n">
        <v>61488</v>
      </c>
      <c r="D3778" s="7" t="n">
        <v>11.5900001525879</v>
      </c>
      <c r="E3778" s="7" t="n">
        <v>32</v>
      </c>
      <c r="F3778" s="7" t="n">
        <v>-8.77999973297119</v>
      </c>
      <c r="G3778" s="7" t="n">
        <v>358.600006103516</v>
      </c>
    </row>
    <row r="3779" spans="1:10">
      <c r="A3779" t="s">
        <v>4</v>
      </c>
      <c r="B3779" s="4" t="s">
        <v>5</v>
      </c>
      <c r="C3779" s="4" t="s">
        <v>10</v>
      </c>
      <c r="D3779" s="4" t="s">
        <v>30</v>
      </c>
      <c r="E3779" s="4" t="s">
        <v>30</v>
      </c>
      <c r="F3779" s="4" t="s">
        <v>30</v>
      </c>
      <c r="G3779" s="4" t="s">
        <v>30</v>
      </c>
    </row>
    <row r="3780" spans="1:10">
      <c r="A3780" t="n">
        <v>32916</v>
      </c>
      <c r="B3780" s="46" t="n">
        <v>46</v>
      </c>
      <c r="C3780" s="7" t="n">
        <v>8</v>
      </c>
      <c r="D3780" s="7" t="n">
        <v>11.0299997329712</v>
      </c>
      <c r="E3780" s="7" t="n">
        <v>32</v>
      </c>
      <c r="F3780" s="7" t="n">
        <v>-4.90999984741211</v>
      </c>
      <c r="G3780" s="7" t="n">
        <v>355.700012207031</v>
      </c>
    </row>
    <row r="3781" spans="1:10">
      <c r="A3781" t="s">
        <v>4</v>
      </c>
      <c r="B3781" s="4" t="s">
        <v>5</v>
      </c>
      <c r="C3781" s="4" t="s">
        <v>10</v>
      </c>
      <c r="D3781" s="4" t="s">
        <v>30</v>
      </c>
      <c r="E3781" s="4" t="s">
        <v>30</v>
      </c>
      <c r="F3781" s="4" t="s">
        <v>30</v>
      </c>
      <c r="G3781" s="4" t="s">
        <v>30</v>
      </c>
    </row>
    <row r="3782" spans="1:10">
      <c r="A3782" t="n">
        <v>32935</v>
      </c>
      <c r="B3782" s="46" t="n">
        <v>46</v>
      </c>
      <c r="C3782" s="7" t="n">
        <v>1</v>
      </c>
      <c r="D3782" s="7" t="n">
        <v>12.2600002288818</v>
      </c>
      <c r="E3782" s="7" t="n">
        <v>32</v>
      </c>
      <c r="F3782" s="7" t="n">
        <v>-6.67999982833862</v>
      </c>
      <c r="G3782" s="7" t="n">
        <v>1.39999997615814</v>
      </c>
    </row>
    <row r="3783" spans="1:10">
      <c r="A3783" t="s">
        <v>4</v>
      </c>
      <c r="B3783" s="4" t="s">
        <v>5</v>
      </c>
      <c r="C3783" s="4" t="s">
        <v>10</v>
      </c>
      <c r="D3783" s="4" t="s">
        <v>30</v>
      </c>
      <c r="E3783" s="4" t="s">
        <v>30</v>
      </c>
      <c r="F3783" s="4" t="s">
        <v>30</v>
      </c>
      <c r="G3783" s="4" t="s">
        <v>30</v>
      </c>
    </row>
    <row r="3784" spans="1:10">
      <c r="A3784" t="n">
        <v>32954</v>
      </c>
      <c r="B3784" s="46" t="n">
        <v>46</v>
      </c>
      <c r="C3784" s="7" t="n">
        <v>7032</v>
      </c>
      <c r="D3784" s="7" t="n">
        <v>11.789999961853</v>
      </c>
      <c r="E3784" s="7" t="n">
        <v>32</v>
      </c>
      <c r="F3784" s="7" t="n">
        <v>-11.6499996185303</v>
      </c>
      <c r="G3784" s="7" t="n">
        <v>355.700012207031</v>
      </c>
    </row>
    <row r="3785" spans="1:10">
      <c r="A3785" t="s">
        <v>4</v>
      </c>
      <c r="B3785" s="4" t="s">
        <v>5</v>
      </c>
      <c r="C3785" s="4" t="s">
        <v>10</v>
      </c>
      <c r="D3785" s="4" t="s">
        <v>30</v>
      </c>
      <c r="E3785" s="4" t="s">
        <v>30</v>
      </c>
      <c r="F3785" s="4" t="s">
        <v>30</v>
      </c>
      <c r="G3785" s="4" t="s">
        <v>30</v>
      </c>
    </row>
    <row r="3786" spans="1:10">
      <c r="A3786" t="n">
        <v>32973</v>
      </c>
      <c r="B3786" s="46" t="n">
        <v>46</v>
      </c>
      <c r="C3786" s="7" t="n">
        <v>7510</v>
      </c>
      <c r="D3786" s="7" t="n">
        <v>4.61999988555908</v>
      </c>
      <c r="E3786" s="7" t="n">
        <v>32</v>
      </c>
      <c r="F3786" s="7" t="n">
        <v>11.9399995803833</v>
      </c>
      <c r="G3786" s="7" t="n">
        <v>83.5</v>
      </c>
    </row>
    <row r="3787" spans="1:10">
      <c r="A3787" t="s">
        <v>4</v>
      </c>
      <c r="B3787" s="4" t="s">
        <v>5</v>
      </c>
      <c r="C3787" s="4" t="s">
        <v>10</v>
      </c>
      <c r="D3787" s="4" t="s">
        <v>30</v>
      </c>
      <c r="E3787" s="4" t="s">
        <v>30</v>
      </c>
      <c r="F3787" s="4" t="s">
        <v>30</v>
      </c>
      <c r="G3787" s="4" t="s">
        <v>30</v>
      </c>
    </row>
    <row r="3788" spans="1:10">
      <c r="A3788" t="n">
        <v>32992</v>
      </c>
      <c r="B3788" s="46" t="n">
        <v>46</v>
      </c>
      <c r="C3788" s="7" t="n">
        <v>7511</v>
      </c>
      <c r="D3788" s="7" t="n">
        <v>6.51000022888184</v>
      </c>
      <c r="E3788" s="7" t="n">
        <v>32</v>
      </c>
      <c r="F3788" s="7" t="n">
        <v>10.8400001525879</v>
      </c>
      <c r="G3788" s="7" t="n">
        <v>109.300003051758</v>
      </c>
    </row>
    <row r="3789" spans="1:10">
      <c r="A3789" t="s">
        <v>4</v>
      </c>
      <c r="B3789" s="4" t="s">
        <v>5</v>
      </c>
      <c r="C3789" s="4" t="s">
        <v>10</v>
      </c>
      <c r="D3789" s="4" t="s">
        <v>30</v>
      </c>
      <c r="E3789" s="4" t="s">
        <v>30</v>
      </c>
      <c r="F3789" s="4" t="s">
        <v>30</v>
      </c>
      <c r="G3789" s="4" t="s">
        <v>30</v>
      </c>
    </row>
    <row r="3790" spans="1:10">
      <c r="A3790" t="n">
        <v>33011</v>
      </c>
      <c r="B3790" s="46" t="n">
        <v>46</v>
      </c>
      <c r="C3790" s="7" t="n">
        <v>1660</v>
      </c>
      <c r="D3790" s="7" t="n">
        <v>-1.21000003814697</v>
      </c>
      <c r="E3790" s="7" t="n">
        <v>32</v>
      </c>
      <c r="F3790" s="7" t="n">
        <v>11.9300003051758</v>
      </c>
      <c r="G3790" s="7" t="n">
        <v>86.4000015258789</v>
      </c>
    </row>
    <row r="3791" spans="1:10">
      <c r="A3791" t="s">
        <v>4</v>
      </c>
      <c r="B3791" s="4" t="s">
        <v>5</v>
      </c>
      <c r="C3791" s="4" t="s">
        <v>10</v>
      </c>
      <c r="D3791" s="4" t="s">
        <v>30</v>
      </c>
      <c r="E3791" s="4" t="s">
        <v>30</v>
      </c>
      <c r="F3791" s="4" t="s">
        <v>30</v>
      </c>
      <c r="G3791" s="4" t="s">
        <v>30</v>
      </c>
    </row>
    <row r="3792" spans="1:10">
      <c r="A3792" t="n">
        <v>33030</v>
      </c>
      <c r="B3792" s="46" t="n">
        <v>46</v>
      </c>
      <c r="C3792" s="7" t="n">
        <v>7512</v>
      </c>
      <c r="D3792" s="7" t="n">
        <v>2.63000011444092</v>
      </c>
      <c r="E3792" s="7" t="n">
        <v>32</v>
      </c>
      <c r="F3792" s="7" t="n">
        <v>-12.8699998855591</v>
      </c>
      <c r="G3792" s="7" t="n">
        <v>93.0999984741211</v>
      </c>
    </row>
    <row r="3793" spans="1:7">
      <c r="A3793" t="s">
        <v>4</v>
      </c>
      <c r="B3793" s="4" t="s">
        <v>5</v>
      </c>
      <c r="C3793" s="4" t="s">
        <v>10</v>
      </c>
      <c r="D3793" s="4" t="s">
        <v>30</v>
      </c>
      <c r="E3793" s="4" t="s">
        <v>30</v>
      </c>
      <c r="F3793" s="4" t="s">
        <v>30</v>
      </c>
      <c r="G3793" s="4" t="s">
        <v>30</v>
      </c>
    </row>
    <row r="3794" spans="1:7">
      <c r="A3794" t="n">
        <v>33049</v>
      </c>
      <c r="B3794" s="46" t="n">
        <v>46</v>
      </c>
      <c r="C3794" s="7" t="n">
        <v>7513</v>
      </c>
      <c r="D3794" s="7" t="n">
        <v>4.86999988555908</v>
      </c>
      <c r="E3794" s="7" t="n">
        <v>32</v>
      </c>
      <c r="F3794" s="7" t="n">
        <v>-11.9399995803833</v>
      </c>
      <c r="G3794" s="7" t="n">
        <v>83.5</v>
      </c>
    </row>
    <row r="3795" spans="1:7">
      <c r="A3795" t="s">
        <v>4</v>
      </c>
      <c r="B3795" s="4" t="s">
        <v>5</v>
      </c>
      <c r="C3795" s="4" t="s">
        <v>10</v>
      </c>
      <c r="D3795" s="4" t="s">
        <v>30</v>
      </c>
      <c r="E3795" s="4" t="s">
        <v>30</v>
      </c>
      <c r="F3795" s="4" t="s">
        <v>30</v>
      </c>
      <c r="G3795" s="4" t="s">
        <v>30</v>
      </c>
    </row>
    <row r="3796" spans="1:7">
      <c r="A3796" t="n">
        <v>33068</v>
      </c>
      <c r="B3796" s="46" t="n">
        <v>46</v>
      </c>
      <c r="C3796" s="7" t="n">
        <v>1661</v>
      </c>
      <c r="D3796" s="7" t="n">
        <v>-3.17000007629395</v>
      </c>
      <c r="E3796" s="7" t="n">
        <v>28.2700004577637</v>
      </c>
      <c r="F3796" s="7" t="n">
        <v>-13.2600002288818</v>
      </c>
      <c r="G3796" s="7" t="n">
        <v>164.699996948242</v>
      </c>
    </row>
    <row r="3797" spans="1:7">
      <c r="A3797" t="s">
        <v>4</v>
      </c>
      <c r="B3797" s="4" t="s">
        <v>5</v>
      </c>
      <c r="C3797" s="4" t="s">
        <v>13</v>
      </c>
      <c r="D3797" s="4" t="s">
        <v>10</v>
      </c>
      <c r="E3797" s="4" t="s">
        <v>6</v>
      </c>
      <c r="F3797" s="4" t="s">
        <v>6</v>
      </c>
      <c r="G3797" s="4" t="s">
        <v>6</v>
      </c>
      <c r="H3797" s="4" t="s">
        <v>6</v>
      </c>
    </row>
    <row r="3798" spans="1:7">
      <c r="A3798" t="n">
        <v>33087</v>
      </c>
      <c r="B3798" s="33" t="n">
        <v>51</v>
      </c>
      <c r="C3798" s="7" t="n">
        <v>3</v>
      </c>
      <c r="D3798" s="7" t="n">
        <v>0</v>
      </c>
      <c r="E3798" s="7" t="s">
        <v>178</v>
      </c>
      <c r="F3798" s="7" t="s">
        <v>179</v>
      </c>
      <c r="G3798" s="7" t="s">
        <v>136</v>
      </c>
      <c r="H3798" s="7" t="s">
        <v>137</v>
      </c>
    </row>
    <row r="3799" spans="1:7">
      <c r="A3799" t="s">
        <v>4</v>
      </c>
      <c r="B3799" s="4" t="s">
        <v>5</v>
      </c>
      <c r="C3799" s="4" t="s">
        <v>13</v>
      </c>
      <c r="D3799" s="4" t="s">
        <v>10</v>
      </c>
      <c r="E3799" s="4" t="s">
        <v>6</v>
      </c>
      <c r="F3799" s="4" t="s">
        <v>6</v>
      </c>
      <c r="G3799" s="4" t="s">
        <v>6</v>
      </c>
      <c r="H3799" s="4" t="s">
        <v>6</v>
      </c>
    </row>
    <row r="3800" spans="1:7">
      <c r="A3800" t="n">
        <v>33116</v>
      </c>
      <c r="B3800" s="33" t="n">
        <v>51</v>
      </c>
      <c r="C3800" s="7" t="n">
        <v>3</v>
      </c>
      <c r="D3800" s="7" t="n">
        <v>61489</v>
      </c>
      <c r="E3800" s="7" t="s">
        <v>178</v>
      </c>
      <c r="F3800" s="7" t="s">
        <v>179</v>
      </c>
      <c r="G3800" s="7" t="s">
        <v>136</v>
      </c>
      <c r="H3800" s="7" t="s">
        <v>137</v>
      </c>
    </row>
    <row r="3801" spans="1:7">
      <c r="A3801" t="s">
        <v>4</v>
      </c>
      <c r="B3801" s="4" t="s">
        <v>5</v>
      </c>
      <c r="C3801" s="4" t="s">
        <v>13</v>
      </c>
      <c r="D3801" s="4" t="s">
        <v>10</v>
      </c>
      <c r="E3801" s="4" t="s">
        <v>6</v>
      </c>
      <c r="F3801" s="4" t="s">
        <v>6</v>
      </c>
      <c r="G3801" s="4" t="s">
        <v>6</v>
      </c>
      <c r="H3801" s="4" t="s">
        <v>6</v>
      </c>
    </row>
    <row r="3802" spans="1:7">
      <c r="A3802" t="n">
        <v>33145</v>
      </c>
      <c r="B3802" s="33" t="n">
        <v>51</v>
      </c>
      <c r="C3802" s="7" t="n">
        <v>3</v>
      </c>
      <c r="D3802" s="7" t="n">
        <v>61490</v>
      </c>
      <c r="E3802" s="7" t="s">
        <v>178</v>
      </c>
      <c r="F3802" s="7" t="s">
        <v>179</v>
      </c>
      <c r="G3802" s="7" t="s">
        <v>136</v>
      </c>
      <c r="H3802" s="7" t="s">
        <v>137</v>
      </c>
    </row>
    <row r="3803" spans="1:7">
      <c r="A3803" t="s">
        <v>4</v>
      </c>
      <c r="B3803" s="4" t="s">
        <v>5</v>
      </c>
      <c r="C3803" s="4" t="s">
        <v>13</v>
      </c>
      <c r="D3803" s="4" t="s">
        <v>10</v>
      </c>
      <c r="E3803" s="4" t="s">
        <v>6</v>
      </c>
      <c r="F3803" s="4" t="s">
        <v>6</v>
      </c>
      <c r="G3803" s="4" t="s">
        <v>6</v>
      </c>
      <c r="H3803" s="4" t="s">
        <v>6</v>
      </c>
    </row>
    <row r="3804" spans="1:7">
      <c r="A3804" t="n">
        <v>33174</v>
      </c>
      <c r="B3804" s="33" t="n">
        <v>51</v>
      </c>
      <c r="C3804" s="7" t="n">
        <v>3</v>
      </c>
      <c r="D3804" s="7" t="n">
        <v>61488</v>
      </c>
      <c r="E3804" s="7" t="s">
        <v>178</v>
      </c>
      <c r="F3804" s="7" t="s">
        <v>179</v>
      </c>
      <c r="G3804" s="7" t="s">
        <v>136</v>
      </c>
      <c r="H3804" s="7" t="s">
        <v>137</v>
      </c>
    </row>
    <row r="3805" spans="1:7">
      <c r="A3805" t="s">
        <v>4</v>
      </c>
      <c r="B3805" s="4" t="s">
        <v>5</v>
      </c>
      <c r="C3805" s="4" t="s">
        <v>13</v>
      </c>
      <c r="D3805" s="4" t="s">
        <v>10</v>
      </c>
      <c r="E3805" s="4" t="s">
        <v>6</v>
      </c>
      <c r="F3805" s="4" t="s">
        <v>6</v>
      </c>
      <c r="G3805" s="4" t="s">
        <v>6</v>
      </c>
      <c r="H3805" s="4" t="s">
        <v>6</v>
      </c>
    </row>
    <row r="3806" spans="1:7">
      <c r="A3806" t="n">
        <v>33203</v>
      </c>
      <c r="B3806" s="33" t="n">
        <v>51</v>
      </c>
      <c r="C3806" s="7" t="n">
        <v>3</v>
      </c>
      <c r="D3806" s="7" t="n">
        <v>7032</v>
      </c>
      <c r="E3806" s="7" t="s">
        <v>178</v>
      </c>
      <c r="F3806" s="7" t="s">
        <v>179</v>
      </c>
      <c r="G3806" s="7" t="s">
        <v>136</v>
      </c>
      <c r="H3806" s="7" t="s">
        <v>137</v>
      </c>
    </row>
    <row r="3807" spans="1:7">
      <c r="A3807" t="s">
        <v>4</v>
      </c>
      <c r="B3807" s="4" t="s">
        <v>5</v>
      </c>
      <c r="C3807" s="4" t="s">
        <v>13</v>
      </c>
      <c r="D3807" s="4" t="s">
        <v>10</v>
      </c>
      <c r="E3807" s="4" t="s">
        <v>6</v>
      </c>
      <c r="F3807" s="4" t="s">
        <v>6</v>
      </c>
      <c r="G3807" s="4" t="s">
        <v>6</v>
      </c>
      <c r="H3807" s="4" t="s">
        <v>6</v>
      </c>
    </row>
    <row r="3808" spans="1:7">
      <c r="A3808" t="n">
        <v>33232</v>
      </c>
      <c r="B3808" s="33" t="n">
        <v>51</v>
      </c>
      <c r="C3808" s="7" t="n">
        <v>3</v>
      </c>
      <c r="D3808" s="7" t="n">
        <v>0</v>
      </c>
      <c r="E3808" s="7" t="s">
        <v>178</v>
      </c>
      <c r="F3808" s="7" t="s">
        <v>179</v>
      </c>
      <c r="G3808" s="7" t="s">
        <v>136</v>
      </c>
      <c r="H3808" s="7" t="s">
        <v>137</v>
      </c>
    </row>
    <row r="3809" spans="1:8">
      <c r="A3809" t="s">
        <v>4</v>
      </c>
      <c r="B3809" s="4" t="s">
        <v>5</v>
      </c>
      <c r="C3809" s="4" t="s">
        <v>13</v>
      </c>
      <c r="D3809" s="4" t="s">
        <v>10</v>
      </c>
      <c r="E3809" s="4" t="s">
        <v>6</v>
      </c>
      <c r="F3809" s="4" t="s">
        <v>6</v>
      </c>
      <c r="G3809" s="4" t="s">
        <v>6</v>
      </c>
      <c r="H3809" s="4" t="s">
        <v>6</v>
      </c>
    </row>
    <row r="3810" spans="1:8">
      <c r="A3810" t="n">
        <v>33261</v>
      </c>
      <c r="B3810" s="33" t="n">
        <v>51</v>
      </c>
      <c r="C3810" s="7" t="n">
        <v>3</v>
      </c>
      <c r="D3810" s="7" t="n">
        <v>8</v>
      </c>
      <c r="E3810" s="7" t="s">
        <v>178</v>
      </c>
      <c r="F3810" s="7" t="s">
        <v>179</v>
      </c>
      <c r="G3810" s="7" t="s">
        <v>136</v>
      </c>
      <c r="H3810" s="7" t="s">
        <v>137</v>
      </c>
    </row>
    <row r="3811" spans="1:8">
      <c r="A3811" t="s">
        <v>4</v>
      </c>
      <c r="B3811" s="4" t="s">
        <v>5</v>
      </c>
      <c r="C3811" s="4" t="s">
        <v>13</v>
      </c>
      <c r="D3811" s="4" t="s">
        <v>10</v>
      </c>
      <c r="E3811" s="4" t="s">
        <v>6</v>
      </c>
      <c r="F3811" s="4" t="s">
        <v>6</v>
      </c>
      <c r="G3811" s="4" t="s">
        <v>6</v>
      </c>
      <c r="H3811" s="4" t="s">
        <v>6</v>
      </c>
    </row>
    <row r="3812" spans="1:8">
      <c r="A3812" t="n">
        <v>33290</v>
      </c>
      <c r="B3812" s="33" t="n">
        <v>51</v>
      </c>
      <c r="C3812" s="7" t="n">
        <v>3</v>
      </c>
      <c r="D3812" s="7" t="n">
        <v>9</v>
      </c>
      <c r="E3812" s="7" t="s">
        <v>178</v>
      </c>
      <c r="F3812" s="7" t="s">
        <v>179</v>
      </c>
      <c r="G3812" s="7" t="s">
        <v>136</v>
      </c>
      <c r="H3812" s="7" t="s">
        <v>137</v>
      </c>
    </row>
    <row r="3813" spans="1:8">
      <c r="A3813" t="s">
        <v>4</v>
      </c>
      <c r="B3813" s="4" t="s">
        <v>5</v>
      </c>
      <c r="C3813" s="4" t="s">
        <v>13</v>
      </c>
      <c r="D3813" s="4" t="s">
        <v>10</v>
      </c>
      <c r="E3813" s="4" t="s">
        <v>6</v>
      </c>
      <c r="F3813" s="4" t="s">
        <v>6</v>
      </c>
      <c r="G3813" s="4" t="s">
        <v>6</v>
      </c>
      <c r="H3813" s="4" t="s">
        <v>6</v>
      </c>
    </row>
    <row r="3814" spans="1:8">
      <c r="A3814" t="n">
        <v>33319</v>
      </c>
      <c r="B3814" s="33" t="n">
        <v>51</v>
      </c>
      <c r="C3814" s="7" t="n">
        <v>3</v>
      </c>
      <c r="D3814" s="7" t="n">
        <v>1</v>
      </c>
      <c r="E3814" s="7" t="s">
        <v>178</v>
      </c>
      <c r="F3814" s="7" t="s">
        <v>179</v>
      </c>
      <c r="G3814" s="7" t="s">
        <v>136</v>
      </c>
      <c r="H3814" s="7" t="s">
        <v>137</v>
      </c>
    </row>
    <row r="3815" spans="1:8">
      <c r="A3815" t="s">
        <v>4</v>
      </c>
      <c r="B3815" s="4" t="s">
        <v>5</v>
      </c>
      <c r="C3815" s="4" t="s">
        <v>13</v>
      </c>
      <c r="D3815" s="4" t="s">
        <v>10</v>
      </c>
      <c r="E3815" s="4" t="s">
        <v>6</v>
      </c>
      <c r="F3815" s="4" t="s">
        <v>6</v>
      </c>
      <c r="G3815" s="4" t="s">
        <v>6</v>
      </c>
      <c r="H3815" s="4" t="s">
        <v>6</v>
      </c>
    </row>
    <row r="3816" spans="1:8">
      <c r="A3816" t="n">
        <v>33348</v>
      </c>
      <c r="B3816" s="33" t="n">
        <v>51</v>
      </c>
      <c r="C3816" s="7" t="n">
        <v>3</v>
      </c>
      <c r="D3816" s="7" t="n">
        <v>7510</v>
      </c>
      <c r="E3816" s="7" t="s">
        <v>210</v>
      </c>
      <c r="F3816" s="7" t="s">
        <v>135</v>
      </c>
      <c r="G3816" s="7" t="s">
        <v>136</v>
      </c>
      <c r="H3816" s="7" t="s">
        <v>137</v>
      </c>
    </row>
    <row r="3817" spans="1:8">
      <c r="A3817" t="s">
        <v>4</v>
      </c>
      <c r="B3817" s="4" t="s">
        <v>5</v>
      </c>
      <c r="C3817" s="4" t="s">
        <v>13</v>
      </c>
      <c r="D3817" s="4" t="s">
        <v>10</v>
      </c>
      <c r="E3817" s="4" t="s">
        <v>6</v>
      </c>
      <c r="F3817" s="4" t="s">
        <v>6</v>
      </c>
      <c r="G3817" s="4" t="s">
        <v>6</v>
      </c>
      <c r="H3817" s="4" t="s">
        <v>6</v>
      </c>
    </row>
    <row r="3818" spans="1:8">
      <c r="A3818" t="n">
        <v>33361</v>
      </c>
      <c r="B3818" s="33" t="n">
        <v>51</v>
      </c>
      <c r="C3818" s="7" t="n">
        <v>3</v>
      </c>
      <c r="D3818" s="7" t="n">
        <v>7511</v>
      </c>
      <c r="E3818" s="7" t="s">
        <v>210</v>
      </c>
      <c r="F3818" s="7" t="s">
        <v>135</v>
      </c>
      <c r="G3818" s="7" t="s">
        <v>136</v>
      </c>
      <c r="H3818" s="7" t="s">
        <v>137</v>
      </c>
    </row>
    <row r="3819" spans="1:8">
      <c r="A3819" t="s">
        <v>4</v>
      </c>
      <c r="B3819" s="4" t="s">
        <v>5</v>
      </c>
      <c r="C3819" s="4" t="s">
        <v>13</v>
      </c>
      <c r="D3819" s="4" t="s">
        <v>10</v>
      </c>
      <c r="E3819" s="4" t="s">
        <v>6</v>
      </c>
      <c r="F3819" s="4" t="s">
        <v>6</v>
      </c>
      <c r="G3819" s="4" t="s">
        <v>6</v>
      </c>
      <c r="H3819" s="4" t="s">
        <v>6</v>
      </c>
    </row>
    <row r="3820" spans="1:8">
      <c r="A3820" t="n">
        <v>33374</v>
      </c>
      <c r="B3820" s="33" t="n">
        <v>51</v>
      </c>
      <c r="C3820" s="7" t="n">
        <v>3</v>
      </c>
      <c r="D3820" s="7" t="n">
        <v>7512</v>
      </c>
      <c r="E3820" s="7" t="s">
        <v>210</v>
      </c>
      <c r="F3820" s="7" t="s">
        <v>135</v>
      </c>
      <c r="G3820" s="7" t="s">
        <v>136</v>
      </c>
      <c r="H3820" s="7" t="s">
        <v>137</v>
      </c>
    </row>
    <row r="3821" spans="1:8">
      <c r="A3821" t="s">
        <v>4</v>
      </c>
      <c r="B3821" s="4" t="s">
        <v>5</v>
      </c>
      <c r="C3821" s="4" t="s">
        <v>13</v>
      </c>
      <c r="D3821" s="4" t="s">
        <v>10</v>
      </c>
      <c r="E3821" s="4" t="s">
        <v>6</v>
      </c>
      <c r="F3821" s="4" t="s">
        <v>6</v>
      </c>
      <c r="G3821" s="4" t="s">
        <v>6</v>
      </c>
      <c r="H3821" s="4" t="s">
        <v>6</v>
      </c>
    </row>
    <row r="3822" spans="1:8">
      <c r="A3822" t="n">
        <v>33387</v>
      </c>
      <c r="B3822" s="33" t="n">
        <v>51</v>
      </c>
      <c r="C3822" s="7" t="n">
        <v>3</v>
      </c>
      <c r="D3822" s="7" t="n">
        <v>7513</v>
      </c>
      <c r="E3822" s="7" t="s">
        <v>210</v>
      </c>
      <c r="F3822" s="7" t="s">
        <v>135</v>
      </c>
      <c r="G3822" s="7" t="s">
        <v>136</v>
      </c>
      <c r="H3822" s="7" t="s">
        <v>137</v>
      </c>
    </row>
    <row r="3823" spans="1:8">
      <c r="A3823" t="s">
        <v>4</v>
      </c>
      <c r="B3823" s="4" t="s">
        <v>5</v>
      </c>
      <c r="C3823" s="4" t="s">
        <v>10</v>
      </c>
      <c r="D3823" s="4" t="s">
        <v>9</v>
      </c>
    </row>
    <row r="3824" spans="1:8">
      <c r="A3824" t="n">
        <v>33400</v>
      </c>
      <c r="B3824" s="49" t="n">
        <v>43</v>
      </c>
      <c r="C3824" s="7" t="n">
        <v>7512</v>
      </c>
      <c r="D3824" s="7" t="n">
        <v>128</v>
      </c>
    </row>
    <row r="3825" spans="1:8">
      <c r="A3825" t="s">
        <v>4</v>
      </c>
      <c r="B3825" s="4" t="s">
        <v>5</v>
      </c>
      <c r="C3825" s="4" t="s">
        <v>10</v>
      </c>
      <c r="D3825" s="4" t="s">
        <v>9</v>
      </c>
    </row>
    <row r="3826" spans="1:8">
      <c r="A3826" t="n">
        <v>33407</v>
      </c>
      <c r="B3826" s="49" t="n">
        <v>43</v>
      </c>
      <c r="C3826" s="7" t="n">
        <v>7513</v>
      </c>
      <c r="D3826" s="7" t="n">
        <v>128</v>
      </c>
    </row>
    <row r="3827" spans="1:8">
      <c r="A3827" t="s">
        <v>4</v>
      </c>
      <c r="B3827" s="4" t="s">
        <v>5</v>
      </c>
      <c r="C3827" s="4" t="s">
        <v>10</v>
      </c>
      <c r="D3827" s="4" t="s">
        <v>9</v>
      </c>
    </row>
    <row r="3828" spans="1:8">
      <c r="A3828" t="n">
        <v>33414</v>
      </c>
      <c r="B3828" s="49" t="n">
        <v>43</v>
      </c>
      <c r="C3828" s="7" t="n">
        <v>1661</v>
      </c>
      <c r="D3828" s="7" t="n">
        <v>128</v>
      </c>
    </row>
    <row r="3829" spans="1:8">
      <c r="A3829" t="s">
        <v>4</v>
      </c>
      <c r="B3829" s="4" t="s">
        <v>5</v>
      </c>
      <c r="C3829" s="4" t="s">
        <v>13</v>
      </c>
      <c r="D3829" s="4" t="s">
        <v>10</v>
      </c>
      <c r="E3829" s="4" t="s">
        <v>13</v>
      </c>
      <c r="F3829" s="4" t="s">
        <v>6</v>
      </c>
      <c r="G3829" s="4" t="s">
        <v>6</v>
      </c>
      <c r="H3829" s="4" t="s">
        <v>6</v>
      </c>
      <c r="I3829" s="4" t="s">
        <v>6</v>
      </c>
      <c r="J3829" s="4" t="s">
        <v>6</v>
      </c>
      <c r="K3829" s="4" t="s">
        <v>6</v>
      </c>
      <c r="L3829" s="4" t="s">
        <v>6</v>
      </c>
      <c r="M3829" s="4" t="s">
        <v>6</v>
      </c>
      <c r="N3829" s="4" t="s">
        <v>6</v>
      </c>
      <c r="O3829" s="4" t="s">
        <v>6</v>
      </c>
      <c r="P3829" s="4" t="s">
        <v>6</v>
      </c>
      <c r="Q3829" s="4" t="s">
        <v>6</v>
      </c>
      <c r="R3829" s="4" t="s">
        <v>6</v>
      </c>
      <c r="S3829" s="4" t="s">
        <v>6</v>
      </c>
      <c r="T3829" s="4" t="s">
        <v>6</v>
      </c>
      <c r="U3829" s="4" t="s">
        <v>6</v>
      </c>
    </row>
    <row r="3830" spans="1:8">
      <c r="A3830" t="n">
        <v>33421</v>
      </c>
      <c r="B3830" s="50" t="n">
        <v>36</v>
      </c>
      <c r="C3830" s="7" t="n">
        <v>8</v>
      </c>
      <c r="D3830" s="7" t="n">
        <v>7510</v>
      </c>
      <c r="E3830" s="7" t="n">
        <v>0</v>
      </c>
      <c r="F3830" s="7" t="s">
        <v>180</v>
      </c>
      <c r="G3830" s="7" t="s">
        <v>184</v>
      </c>
      <c r="H3830" s="7" t="s">
        <v>284</v>
      </c>
      <c r="I3830" s="7" t="s">
        <v>12</v>
      </c>
      <c r="J3830" s="7" t="s">
        <v>12</v>
      </c>
      <c r="K3830" s="7" t="s">
        <v>12</v>
      </c>
      <c r="L3830" s="7" t="s">
        <v>12</v>
      </c>
      <c r="M3830" s="7" t="s">
        <v>12</v>
      </c>
      <c r="N3830" s="7" t="s">
        <v>12</v>
      </c>
      <c r="O3830" s="7" t="s">
        <v>12</v>
      </c>
      <c r="P3830" s="7" t="s">
        <v>12</v>
      </c>
      <c r="Q3830" s="7" t="s">
        <v>12</v>
      </c>
      <c r="R3830" s="7" t="s">
        <v>12</v>
      </c>
      <c r="S3830" s="7" t="s">
        <v>12</v>
      </c>
      <c r="T3830" s="7" t="s">
        <v>12</v>
      </c>
      <c r="U3830" s="7" t="s">
        <v>12</v>
      </c>
    </row>
    <row r="3831" spans="1:8">
      <c r="A3831" t="s">
        <v>4</v>
      </c>
      <c r="B3831" s="4" t="s">
        <v>5</v>
      </c>
      <c r="C3831" s="4" t="s">
        <v>13</v>
      </c>
      <c r="D3831" s="4" t="s">
        <v>10</v>
      </c>
      <c r="E3831" s="4" t="s">
        <v>13</v>
      </c>
      <c r="F3831" s="4" t="s">
        <v>6</v>
      </c>
      <c r="G3831" s="4" t="s">
        <v>6</v>
      </c>
      <c r="H3831" s="4" t="s">
        <v>6</v>
      </c>
      <c r="I3831" s="4" t="s">
        <v>6</v>
      </c>
      <c r="J3831" s="4" t="s">
        <v>6</v>
      </c>
      <c r="K3831" s="4" t="s">
        <v>6</v>
      </c>
      <c r="L3831" s="4" t="s">
        <v>6</v>
      </c>
      <c r="M3831" s="4" t="s">
        <v>6</v>
      </c>
      <c r="N3831" s="4" t="s">
        <v>6</v>
      </c>
      <c r="O3831" s="4" t="s">
        <v>6</v>
      </c>
      <c r="P3831" s="4" t="s">
        <v>6</v>
      </c>
      <c r="Q3831" s="4" t="s">
        <v>6</v>
      </c>
      <c r="R3831" s="4" t="s">
        <v>6</v>
      </c>
      <c r="S3831" s="4" t="s">
        <v>6</v>
      </c>
      <c r="T3831" s="4" t="s">
        <v>6</v>
      </c>
      <c r="U3831" s="4" t="s">
        <v>6</v>
      </c>
    </row>
    <row r="3832" spans="1:8">
      <c r="A3832" t="n">
        <v>33475</v>
      </c>
      <c r="B3832" s="50" t="n">
        <v>36</v>
      </c>
      <c r="C3832" s="7" t="n">
        <v>8</v>
      </c>
      <c r="D3832" s="7" t="n">
        <v>7511</v>
      </c>
      <c r="E3832" s="7" t="n">
        <v>0</v>
      </c>
      <c r="F3832" s="7" t="s">
        <v>180</v>
      </c>
      <c r="G3832" s="7" t="s">
        <v>184</v>
      </c>
      <c r="H3832" s="7" t="s">
        <v>12</v>
      </c>
      <c r="I3832" s="7" t="s">
        <v>12</v>
      </c>
      <c r="J3832" s="7" t="s">
        <v>12</v>
      </c>
      <c r="K3832" s="7" t="s">
        <v>12</v>
      </c>
      <c r="L3832" s="7" t="s">
        <v>12</v>
      </c>
      <c r="M3832" s="7" t="s">
        <v>12</v>
      </c>
      <c r="N3832" s="7" t="s">
        <v>12</v>
      </c>
      <c r="O3832" s="7" t="s">
        <v>12</v>
      </c>
      <c r="P3832" s="7" t="s">
        <v>12</v>
      </c>
      <c r="Q3832" s="7" t="s">
        <v>12</v>
      </c>
      <c r="R3832" s="7" t="s">
        <v>12</v>
      </c>
      <c r="S3832" s="7" t="s">
        <v>12</v>
      </c>
      <c r="T3832" s="7" t="s">
        <v>12</v>
      </c>
      <c r="U3832" s="7" t="s">
        <v>12</v>
      </c>
    </row>
    <row r="3833" spans="1:8">
      <c r="A3833" t="s">
        <v>4</v>
      </c>
      <c r="B3833" s="4" t="s">
        <v>5</v>
      </c>
      <c r="C3833" s="4" t="s">
        <v>13</v>
      </c>
      <c r="D3833" s="4" t="s">
        <v>10</v>
      </c>
      <c r="E3833" s="4" t="s">
        <v>13</v>
      </c>
      <c r="F3833" s="4" t="s">
        <v>6</v>
      </c>
      <c r="G3833" s="4" t="s">
        <v>6</v>
      </c>
      <c r="H3833" s="4" t="s">
        <v>6</v>
      </c>
      <c r="I3833" s="4" t="s">
        <v>6</v>
      </c>
      <c r="J3833" s="4" t="s">
        <v>6</v>
      </c>
      <c r="K3833" s="4" t="s">
        <v>6</v>
      </c>
      <c r="L3833" s="4" t="s">
        <v>6</v>
      </c>
      <c r="M3833" s="4" t="s">
        <v>6</v>
      </c>
      <c r="N3833" s="4" t="s">
        <v>6</v>
      </c>
      <c r="O3833" s="4" t="s">
        <v>6</v>
      </c>
      <c r="P3833" s="4" t="s">
        <v>6</v>
      </c>
      <c r="Q3833" s="4" t="s">
        <v>6</v>
      </c>
      <c r="R3833" s="4" t="s">
        <v>6</v>
      </c>
      <c r="S3833" s="4" t="s">
        <v>6</v>
      </c>
      <c r="T3833" s="4" t="s">
        <v>6</v>
      </c>
      <c r="U3833" s="4" t="s">
        <v>6</v>
      </c>
    </row>
    <row r="3834" spans="1:8">
      <c r="A3834" t="n">
        <v>33520</v>
      </c>
      <c r="B3834" s="50" t="n">
        <v>36</v>
      </c>
      <c r="C3834" s="7" t="n">
        <v>8</v>
      </c>
      <c r="D3834" s="7" t="n">
        <v>7512</v>
      </c>
      <c r="E3834" s="7" t="n">
        <v>0</v>
      </c>
      <c r="F3834" s="7" t="s">
        <v>180</v>
      </c>
      <c r="G3834" s="7" t="s">
        <v>184</v>
      </c>
      <c r="H3834" s="7" t="s">
        <v>284</v>
      </c>
      <c r="I3834" s="7" t="s">
        <v>12</v>
      </c>
      <c r="J3834" s="7" t="s">
        <v>12</v>
      </c>
      <c r="K3834" s="7" t="s">
        <v>12</v>
      </c>
      <c r="L3834" s="7" t="s">
        <v>12</v>
      </c>
      <c r="M3834" s="7" t="s">
        <v>12</v>
      </c>
      <c r="N3834" s="7" t="s">
        <v>12</v>
      </c>
      <c r="O3834" s="7" t="s">
        <v>12</v>
      </c>
      <c r="P3834" s="7" t="s">
        <v>12</v>
      </c>
      <c r="Q3834" s="7" t="s">
        <v>12</v>
      </c>
      <c r="R3834" s="7" t="s">
        <v>12</v>
      </c>
      <c r="S3834" s="7" t="s">
        <v>12</v>
      </c>
      <c r="T3834" s="7" t="s">
        <v>12</v>
      </c>
      <c r="U3834" s="7" t="s">
        <v>12</v>
      </c>
    </row>
    <row r="3835" spans="1:8">
      <c r="A3835" t="s">
        <v>4</v>
      </c>
      <c r="B3835" s="4" t="s">
        <v>5</v>
      </c>
      <c r="C3835" s="4" t="s">
        <v>13</v>
      </c>
      <c r="D3835" s="4" t="s">
        <v>10</v>
      </c>
      <c r="E3835" s="4" t="s">
        <v>13</v>
      </c>
      <c r="F3835" s="4" t="s">
        <v>6</v>
      </c>
      <c r="G3835" s="4" t="s">
        <v>6</v>
      </c>
      <c r="H3835" s="4" t="s">
        <v>6</v>
      </c>
      <c r="I3835" s="4" t="s">
        <v>6</v>
      </c>
      <c r="J3835" s="4" t="s">
        <v>6</v>
      </c>
      <c r="K3835" s="4" t="s">
        <v>6</v>
      </c>
      <c r="L3835" s="4" t="s">
        <v>6</v>
      </c>
      <c r="M3835" s="4" t="s">
        <v>6</v>
      </c>
      <c r="N3835" s="4" t="s">
        <v>6</v>
      </c>
      <c r="O3835" s="4" t="s">
        <v>6</v>
      </c>
      <c r="P3835" s="4" t="s">
        <v>6</v>
      </c>
      <c r="Q3835" s="4" t="s">
        <v>6</v>
      </c>
      <c r="R3835" s="4" t="s">
        <v>6</v>
      </c>
      <c r="S3835" s="4" t="s">
        <v>6</v>
      </c>
      <c r="T3835" s="4" t="s">
        <v>6</v>
      </c>
      <c r="U3835" s="4" t="s">
        <v>6</v>
      </c>
    </row>
    <row r="3836" spans="1:8">
      <c r="A3836" t="n">
        <v>33574</v>
      </c>
      <c r="B3836" s="50" t="n">
        <v>36</v>
      </c>
      <c r="C3836" s="7" t="n">
        <v>8</v>
      </c>
      <c r="D3836" s="7" t="n">
        <v>7513</v>
      </c>
      <c r="E3836" s="7" t="n">
        <v>0</v>
      </c>
      <c r="F3836" s="7" t="s">
        <v>180</v>
      </c>
      <c r="G3836" s="7" t="s">
        <v>184</v>
      </c>
      <c r="H3836" s="7" t="s">
        <v>12</v>
      </c>
      <c r="I3836" s="7" t="s">
        <v>12</v>
      </c>
      <c r="J3836" s="7" t="s">
        <v>12</v>
      </c>
      <c r="K3836" s="7" t="s">
        <v>12</v>
      </c>
      <c r="L3836" s="7" t="s">
        <v>12</v>
      </c>
      <c r="M3836" s="7" t="s">
        <v>12</v>
      </c>
      <c r="N3836" s="7" t="s">
        <v>12</v>
      </c>
      <c r="O3836" s="7" t="s">
        <v>12</v>
      </c>
      <c r="P3836" s="7" t="s">
        <v>12</v>
      </c>
      <c r="Q3836" s="7" t="s">
        <v>12</v>
      </c>
      <c r="R3836" s="7" t="s">
        <v>12</v>
      </c>
      <c r="S3836" s="7" t="s">
        <v>12</v>
      </c>
      <c r="T3836" s="7" t="s">
        <v>12</v>
      </c>
      <c r="U3836" s="7" t="s">
        <v>12</v>
      </c>
    </row>
    <row r="3837" spans="1:8">
      <c r="A3837" t="s">
        <v>4</v>
      </c>
      <c r="B3837" s="4" t="s">
        <v>5</v>
      </c>
      <c r="C3837" s="4" t="s">
        <v>10</v>
      </c>
      <c r="D3837" s="4" t="s">
        <v>13</v>
      </c>
      <c r="E3837" s="4" t="s">
        <v>6</v>
      </c>
      <c r="F3837" s="4" t="s">
        <v>30</v>
      </c>
      <c r="G3837" s="4" t="s">
        <v>30</v>
      </c>
      <c r="H3837" s="4" t="s">
        <v>30</v>
      </c>
    </row>
    <row r="3838" spans="1:8">
      <c r="A3838" t="n">
        <v>33619</v>
      </c>
      <c r="B3838" s="51" t="n">
        <v>48</v>
      </c>
      <c r="C3838" s="7" t="n">
        <v>7510</v>
      </c>
      <c r="D3838" s="7" t="n">
        <v>0</v>
      </c>
      <c r="E3838" s="7" t="s">
        <v>144</v>
      </c>
      <c r="F3838" s="7" t="n">
        <v>-1</v>
      </c>
      <c r="G3838" s="7" t="n">
        <v>1</v>
      </c>
      <c r="H3838" s="7" t="n">
        <v>0</v>
      </c>
    </row>
    <row r="3839" spans="1:8">
      <c r="A3839" t="s">
        <v>4</v>
      </c>
      <c r="B3839" s="4" t="s">
        <v>5</v>
      </c>
      <c r="C3839" s="4" t="s">
        <v>10</v>
      </c>
      <c r="D3839" s="4" t="s">
        <v>13</v>
      </c>
      <c r="E3839" s="4" t="s">
        <v>6</v>
      </c>
      <c r="F3839" s="4" t="s">
        <v>30</v>
      </c>
      <c r="G3839" s="4" t="s">
        <v>30</v>
      </c>
      <c r="H3839" s="4" t="s">
        <v>30</v>
      </c>
    </row>
    <row r="3840" spans="1:8">
      <c r="A3840" t="n">
        <v>33652</v>
      </c>
      <c r="B3840" s="51" t="n">
        <v>48</v>
      </c>
      <c r="C3840" s="7" t="n">
        <v>7511</v>
      </c>
      <c r="D3840" s="7" t="n">
        <v>0</v>
      </c>
      <c r="E3840" s="7" t="s">
        <v>144</v>
      </c>
      <c r="F3840" s="7" t="n">
        <v>-1</v>
      </c>
      <c r="G3840" s="7" t="n">
        <v>1</v>
      </c>
      <c r="H3840" s="7" t="n">
        <v>0</v>
      </c>
    </row>
    <row r="3841" spans="1:21">
      <c r="A3841" t="s">
        <v>4</v>
      </c>
      <c r="B3841" s="4" t="s">
        <v>5</v>
      </c>
      <c r="C3841" s="4" t="s">
        <v>10</v>
      </c>
      <c r="D3841" s="4" t="s">
        <v>13</v>
      </c>
      <c r="E3841" s="4" t="s">
        <v>6</v>
      </c>
      <c r="F3841" s="4" t="s">
        <v>30</v>
      </c>
      <c r="G3841" s="4" t="s">
        <v>30</v>
      </c>
      <c r="H3841" s="4" t="s">
        <v>30</v>
      </c>
    </row>
    <row r="3842" spans="1:21">
      <c r="A3842" t="n">
        <v>33685</v>
      </c>
      <c r="B3842" s="51" t="n">
        <v>48</v>
      </c>
      <c r="C3842" s="7" t="n">
        <v>7512</v>
      </c>
      <c r="D3842" s="7" t="n">
        <v>0</v>
      </c>
      <c r="E3842" s="7" t="s">
        <v>144</v>
      </c>
      <c r="F3842" s="7" t="n">
        <v>-1</v>
      </c>
      <c r="G3842" s="7" t="n">
        <v>1</v>
      </c>
      <c r="H3842" s="7" t="n">
        <v>0</v>
      </c>
    </row>
    <row r="3843" spans="1:21">
      <c r="A3843" t="s">
        <v>4</v>
      </c>
      <c r="B3843" s="4" t="s">
        <v>5</v>
      </c>
      <c r="C3843" s="4" t="s">
        <v>10</v>
      </c>
      <c r="D3843" s="4" t="s">
        <v>13</v>
      </c>
      <c r="E3843" s="4" t="s">
        <v>6</v>
      </c>
      <c r="F3843" s="4" t="s">
        <v>30</v>
      </c>
      <c r="G3843" s="4" t="s">
        <v>30</v>
      </c>
      <c r="H3843" s="4" t="s">
        <v>30</v>
      </c>
    </row>
    <row r="3844" spans="1:21">
      <c r="A3844" t="n">
        <v>33718</v>
      </c>
      <c r="B3844" s="51" t="n">
        <v>48</v>
      </c>
      <c r="C3844" s="7" t="n">
        <v>7513</v>
      </c>
      <c r="D3844" s="7" t="n">
        <v>0</v>
      </c>
      <c r="E3844" s="7" t="s">
        <v>144</v>
      </c>
      <c r="F3844" s="7" t="n">
        <v>-1</v>
      </c>
      <c r="G3844" s="7" t="n">
        <v>1</v>
      </c>
      <c r="H3844" s="7" t="n">
        <v>0</v>
      </c>
    </row>
    <row r="3845" spans="1:21">
      <c r="A3845" t="s">
        <v>4</v>
      </c>
      <c r="B3845" s="4" t="s">
        <v>5</v>
      </c>
      <c r="C3845" s="4" t="s">
        <v>13</v>
      </c>
      <c r="D3845" s="4" t="s">
        <v>10</v>
      </c>
      <c r="E3845" s="4" t="s">
        <v>13</v>
      </c>
      <c r="F3845" s="4" t="s">
        <v>6</v>
      </c>
      <c r="G3845" s="4" t="s">
        <v>6</v>
      </c>
      <c r="H3845" s="4" t="s">
        <v>6</v>
      </c>
      <c r="I3845" s="4" t="s">
        <v>6</v>
      </c>
      <c r="J3845" s="4" t="s">
        <v>6</v>
      </c>
      <c r="K3845" s="4" t="s">
        <v>6</v>
      </c>
      <c r="L3845" s="4" t="s">
        <v>6</v>
      </c>
      <c r="M3845" s="4" t="s">
        <v>6</v>
      </c>
      <c r="N3845" s="4" t="s">
        <v>6</v>
      </c>
      <c r="O3845" s="4" t="s">
        <v>6</v>
      </c>
      <c r="P3845" s="4" t="s">
        <v>6</v>
      </c>
      <c r="Q3845" s="4" t="s">
        <v>6</v>
      </c>
      <c r="R3845" s="4" t="s">
        <v>6</v>
      </c>
      <c r="S3845" s="4" t="s">
        <v>6</v>
      </c>
      <c r="T3845" s="4" t="s">
        <v>6</v>
      </c>
      <c r="U3845" s="4" t="s">
        <v>6</v>
      </c>
    </row>
    <row r="3846" spans="1:21">
      <c r="A3846" t="n">
        <v>33751</v>
      </c>
      <c r="B3846" s="50" t="n">
        <v>36</v>
      </c>
      <c r="C3846" s="7" t="n">
        <v>8</v>
      </c>
      <c r="D3846" s="7" t="n">
        <v>1660</v>
      </c>
      <c r="E3846" s="7" t="n">
        <v>0</v>
      </c>
      <c r="F3846" s="7" t="s">
        <v>285</v>
      </c>
      <c r="G3846" s="7" t="s">
        <v>12</v>
      </c>
      <c r="H3846" s="7" t="s">
        <v>12</v>
      </c>
      <c r="I3846" s="7" t="s">
        <v>12</v>
      </c>
      <c r="J3846" s="7" t="s">
        <v>12</v>
      </c>
      <c r="K3846" s="7" t="s">
        <v>12</v>
      </c>
      <c r="L3846" s="7" t="s">
        <v>12</v>
      </c>
      <c r="M3846" s="7" t="s">
        <v>12</v>
      </c>
      <c r="N3846" s="7" t="s">
        <v>12</v>
      </c>
      <c r="O3846" s="7" t="s">
        <v>12</v>
      </c>
      <c r="P3846" s="7" t="s">
        <v>12</v>
      </c>
      <c r="Q3846" s="7" t="s">
        <v>12</v>
      </c>
      <c r="R3846" s="7" t="s">
        <v>12</v>
      </c>
      <c r="S3846" s="7" t="s">
        <v>12</v>
      </c>
      <c r="T3846" s="7" t="s">
        <v>12</v>
      </c>
      <c r="U3846" s="7" t="s">
        <v>12</v>
      </c>
    </row>
    <row r="3847" spans="1:21">
      <c r="A3847" t="s">
        <v>4</v>
      </c>
      <c r="B3847" s="4" t="s">
        <v>5</v>
      </c>
      <c r="C3847" s="4" t="s">
        <v>13</v>
      </c>
      <c r="D3847" s="4" t="s">
        <v>10</v>
      </c>
      <c r="E3847" s="4" t="s">
        <v>13</v>
      </c>
      <c r="F3847" s="4" t="s">
        <v>6</v>
      </c>
      <c r="G3847" s="4" t="s">
        <v>6</v>
      </c>
      <c r="H3847" s="4" t="s">
        <v>6</v>
      </c>
      <c r="I3847" s="4" t="s">
        <v>6</v>
      </c>
      <c r="J3847" s="4" t="s">
        <v>6</v>
      </c>
      <c r="K3847" s="4" t="s">
        <v>6</v>
      </c>
      <c r="L3847" s="4" t="s">
        <v>6</v>
      </c>
      <c r="M3847" s="4" t="s">
        <v>6</v>
      </c>
      <c r="N3847" s="4" t="s">
        <v>6</v>
      </c>
      <c r="O3847" s="4" t="s">
        <v>6</v>
      </c>
      <c r="P3847" s="4" t="s">
        <v>6</v>
      </c>
      <c r="Q3847" s="4" t="s">
        <v>6</v>
      </c>
      <c r="R3847" s="4" t="s">
        <v>6</v>
      </c>
      <c r="S3847" s="4" t="s">
        <v>6</v>
      </c>
      <c r="T3847" s="4" t="s">
        <v>6</v>
      </c>
      <c r="U3847" s="4" t="s">
        <v>6</v>
      </c>
    </row>
    <row r="3848" spans="1:21">
      <c r="A3848" t="n">
        <v>33786</v>
      </c>
      <c r="B3848" s="50" t="n">
        <v>36</v>
      </c>
      <c r="C3848" s="7" t="n">
        <v>8</v>
      </c>
      <c r="D3848" s="7" t="n">
        <v>1661</v>
      </c>
      <c r="E3848" s="7" t="n">
        <v>0</v>
      </c>
      <c r="F3848" s="7" t="s">
        <v>285</v>
      </c>
      <c r="G3848" s="7" t="s">
        <v>12</v>
      </c>
      <c r="H3848" s="7" t="s">
        <v>12</v>
      </c>
      <c r="I3848" s="7" t="s">
        <v>12</v>
      </c>
      <c r="J3848" s="7" t="s">
        <v>12</v>
      </c>
      <c r="K3848" s="7" t="s">
        <v>12</v>
      </c>
      <c r="L3848" s="7" t="s">
        <v>12</v>
      </c>
      <c r="M3848" s="7" t="s">
        <v>12</v>
      </c>
      <c r="N3848" s="7" t="s">
        <v>12</v>
      </c>
      <c r="O3848" s="7" t="s">
        <v>12</v>
      </c>
      <c r="P3848" s="7" t="s">
        <v>12</v>
      </c>
      <c r="Q3848" s="7" t="s">
        <v>12</v>
      </c>
      <c r="R3848" s="7" t="s">
        <v>12</v>
      </c>
      <c r="S3848" s="7" t="s">
        <v>12</v>
      </c>
      <c r="T3848" s="7" t="s">
        <v>12</v>
      </c>
      <c r="U3848" s="7" t="s">
        <v>12</v>
      </c>
    </row>
    <row r="3849" spans="1:21">
      <c r="A3849" t="s">
        <v>4</v>
      </c>
      <c r="B3849" s="4" t="s">
        <v>5</v>
      </c>
      <c r="C3849" s="4" t="s">
        <v>13</v>
      </c>
      <c r="D3849" s="4" t="s">
        <v>10</v>
      </c>
      <c r="E3849" s="4" t="s">
        <v>13</v>
      </c>
      <c r="F3849" s="4" t="s">
        <v>6</v>
      </c>
      <c r="G3849" s="4" t="s">
        <v>6</v>
      </c>
      <c r="H3849" s="4" t="s">
        <v>6</v>
      </c>
      <c r="I3849" s="4" t="s">
        <v>6</v>
      </c>
      <c r="J3849" s="4" t="s">
        <v>6</v>
      </c>
      <c r="K3849" s="4" t="s">
        <v>6</v>
      </c>
      <c r="L3849" s="4" t="s">
        <v>6</v>
      </c>
      <c r="M3849" s="4" t="s">
        <v>6</v>
      </c>
      <c r="N3849" s="4" t="s">
        <v>6</v>
      </c>
      <c r="O3849" s="4" t="s">
        <v>6</v>
      </c>
      <c r="P3849" s="4" t="s">
        <v>6</v>
      </c>
      <c r="Q3849" s="4" t="s">
        <v>6</v>
      </c>
      <c r="R3849" s="4" t="s">
        <v>6</v>
      </c>
      <c r="S3849" s="4" t="s">
        <v>6</v>
      </c>
      <c r="T3849" s="4" t="s">
        <v>6</v>
      </c>
      <c r="U3849" s="4" t="s">
        <v>6</v>
      </c>
    </row>
    <row r="3850" spans="1:21">
      <c r="A3850" t="n">
        <v>33821</v>
      </c>
      <c r="B3850" s="50" t="n">
        <v>36</v>
      </c>
      <c r="C3850" s="7" t="n">
        <v>8</v>
      </c>
      <c r="D3850" s="7" t="n">
        <v>0</v>
      </c>
      <c r="E3850" s="7" t="n">
        <v>0</v>
      </c>
      <c r="F3850" s="7" t="s">
        <v>184</v>
      </c>
      <c r="G3850" s="7" t="s">
        <v>180</v>
      </c>
      <c r="H3850" s="7" t="s">
        <v>12</v>
      </c>
      <c r="I3850" s="7" t="s">
        <v>12</v>
      </c>
      <c r="J3850" s="7" t="s">
        <v>12</v>
      </c>
      <c r="K3850" s="7" t="s">
        <v>12</v>
      </c>
      <c r="L3850" s="7" t="s">
        <v>12</v>
      </c>
      <c r="M3850" s="7" t="s">
        <v>12</v>
      </c>
      <c r="N3850" s="7" t="s">
        <v>12</v>
      </c>
      <c r="O3850" s="7" t="s">
        <v>12</v>
      </c>
      <c r="P3850" s="7" t="s">
        <v>12</v>
      </c>
      <c r="Q3850" s="7" t="s">
        <v>12</v>
      </c>
      <c r="R3850" s="7" t="s">
        <v>12</v>
      </c>
      <c r="S3850" s="7" t="s">
        <v>12</v>
      </c>
      <c r="T3850" s="7" t="s">
        <v>12</v>
      </c>
      <c r="U3850" s="7" t="s">
        <v>12</v>
      </c>
    </row>
    <row r="3851" spans="1:21">
      <c r="A3851" t="s">
        <v>4</v>
      </c>
      <c r="B3851" s="4" t="s">
        <v>5</v>
      </c>
      <c r="C3851" s="4" t="s">
        <v>13</v>
      </c>
      <c r="D3851" s="4" t="s">
        <v>10</v>
      </c>
      <c r="E3851" s="4" t="s">
        <v>13</v>
      </c>
      <c r="F3851" s="4" t="s">
        <v>6</v>
      </c>
      <c r="G3851" s="4" t="s">
        <v>6</v>
      </c>
      <c r="H3851" s="4" t="s">
        <v>6</v>
      </c>
      <c r="I3851" s="4" t="s">
        <v>6</v>
      </c>
      <c r="J3851" s="4" t="s">
        <v>6</v>
      </c>
      <c r="K3851" s="4" t="s">
        <v>6</v>
      </c>
      <c r="L3851" s="4" t="s">
        <v>6</v>
      </c>
      <c r="M3851" s="4" t="s">
        <v>6</v>
      </c>
      <c r="N3851" s="4" t="s">
        <v>6</v>
      </c>
      <c r="O3851" s="4" t="s">
        <v>6</v>
      </c>
      <c r="P3851" s="4" t="s">
        <v>6</v>
      </c>
      <c r="Q3851" s="4" t="s">
        <v>6</v>
      </c>
      <c r="R3851" s="4" t="s">
        <v>6</v>
      </c>
      <c r="S3851" s="4" t="s">
        <v>6</v>
      </c>
      <c r="T3851" s="4" t="s">
        <v>6</v>
      </c>
      <c r="U3851" s="4" t="s">
        <v>6</v>
      </c>
    </row>
    <row r="3852" spans="1:21">
      <c r="A3852" t="n">
        <v>33866</v>
      </c>
      <c r="B3852" s="50" t="n">
        <v>36</v>
      </c>
      <c r="C3852" s="7" t="n">
        <v>8</v>
      </c>
      <c r="D3852" s="7" t="n">
        <v>61489</v>
      </c>
      <c r="E3852" s="7" t="n">
        <v>0</v>
      </c>
      <c r="F3852" s="7" t="s">
        <v>184</v>
      </c>
      <c r="G3852" s="7" t="s">
        <v>180</v>
      </c>
      <c r="H3852" s="7" t="s">
        <v>12</v>
      </c>
      <c r="I3852" s="7" t="s">
        <v>12</v>
      </c>
      <c r="J3852" s="7" t="s">
        <v>12</v>
      </c>
      <c r="K3852" s="7" t="s">
        <v>12</v>
      </c>
      <c r="L3852" s="7" t="s">
        <v>12</v>
      </c>
      <c r="M3852" s="7" t="s">
        <v>12</v>
      </c>
      <c r="N3852" s="7" t="s">
        <v>12</v>
      </c>
      <c r="O3852" s="7" t="s">
        <v>12</v>
      </c>
      <c r="P3852" s="7" t="s">
        <v>12</v>
      </c>
      <c r="Q3852" s="7" t="s">
        <v>12</v>
      </c>
      <c r="R3852" s="7" t="s">
        <v>12</v>
      </c>
      <c r="S3852" s="7" t="s">
        <v>12</v>
      </c>
      <c r="T3852" s="7" t="s">
        <v>12</v>
      </c>
      <c r="U3852" s="7" t="s">
        <v>12</v>
      </c>
    </row>
    <row r="3853" spans="1:21">
      <c r="A3853" t="s">
        <v>4</v>
      </c>
      <c r="B3853" s="4" t="s">
        <v>5</v>
      </c>
      <c r="C3853" s="4" t="s">
        <v>13</v>
      </c>
      <c r="D3853" s="4" t="s">
        <v>10</v>
      </c>
      <c r="E3853" s="4" t="s">
        <v>13</v>
      </c>
      <c r="F3853" s="4" t="s">
        <v>6</v>
      </c>
      <c r="G3853" s="4" t="s">
        <v>6</v>
      </c>
      <c r="H3853" s="4" t="s">
        <v>6</v>
      </c>
      <c r="I3853" s="4" t="s">
        <v>6</v>
      </c>
      <c r="J3853" s="4" t="s">
        <v>6</v>
      </c>
      <c r="K3853" s="4" t="s">
        <v>6</v>
      </c>
      <c r="L3853" s="4" t="s">
        <v>6</v>
      </c>
      <c r="M3853" s="4" t="s">
        <v>6</v>
      </c>
      <c r="N3853" s="4" t="s">
        <v>6</v>
      </c>
      <c r="O3853" s="4" t="s">
        <v>6</v>
      </c>
      <c r="P3853" s="4" t="s">
        <v>6</v>
      </c>
      <c r="Q3853" s="4" t="s">
        <v>6</v>
      </c>
      <c r="R3853" s="4" t="s">
        <v>6</v>
      </c>
      <c r="S3853" s="4" t="s">
        <v>6</v>
      </c>
      <c r="T3853" s="4" t="s">
        <v>6</v>
      </c>
      <c r="U3853" s="4" t="s">
        <v>6</v>
      </c>
    </row>
    <row r="3854" spans="1:21">
      <c r="A3854" t="n">
        <v>33911</v>
      </c>
      <c r="B3854" s="50" t="n">
        <v>36</v>
      </c>
      <c r="C3854" s="7" t="n">
        <v>8</v>
      </c>
      <c r="D3854" s="7" t="n">
        <v>61490</v>
      </c>
      <c r="E3854" s="7" t="n">
        <v>0</v>
      </c>
      <c r="F3854" s="7" t="s">
        <v>184</v>
      </c>
      <c r="G3854" s="7" t="s">
        <v>180</v>
      </c>
      <c r="H3854" s="7" t="s">
        <v>12</v>
      </c>
      <c r="I3854" s="7" t="s">
        <v>12</v>
      </c>
      <c r="J3854" s="7" t="s">
        <v>12</v>
      </c>
      <c r="K3854" s="7" t="s">
        <v>12</v>
      </c>
      <c r="L3854" s="7" t="s">
        <v>12</v>
      </c>
      <c r="M3854" s="7" t="s">
        <v>12</v>
      </c>
      <c r="N3854" s="7" t="s">
        <v>12</v>
      </c>
      <c r="O3854" s="7" t="s">
        <v>12</v>
      </c>
      <c r="P3854" s="7" t="s">
        <v>12</v>
      </c>
      <c r="Q3854" s="7" t="s">
        <v>12</v>
      </c>
      <c r="R3854" s="7" t="s">
        <v>12</v>
      </c>
      <c r="S3854" s="7" t="s">
        <v>12</v>
      </c>
      <c r="T3854" s="7" t="s">
        <v>12</v>
      </c>
      <c r="U3854" s="7" t="s">
        <v>12</v>
      </c>
    </row>
    <row r="3855" spans="1:21">
      <c r="A3855" t="s">
        <v>4</v>
      </c>
      <c r="B3855" s="4" t="s">
        <v>5</v>
      </c>
      <c r="C3855" s="4" t="s">
        <v>13</v>
      </c>
      <c r="D3855" s="4" t="s">
        <v>10</v>
      </c>
      <c r="E3855" s="4" t="s">
        <v>13</v>
      </c>
      <c r="F3855" s="4" t="s">
        <v>6</v>
      </c>
      <c r="G3855" s="4" t="s">
        <v>6</v>
      </c>
      <c r="H3855" s="4" t="s">
        <v>6</v>
      </c>
      <c r="I3855" s="4" t="s">
        <v>6</v>
      </c>
      <c r="J3855" s="4" t="s">
        <v>6</v>
      </c>
      <c r="K3855" s="4" t="s">
        <v>6</v>
      </c>
      <c r="L3855" s="4" t="s">
        <v>6</v>
      </c>
      <c r="M3855" s="4" t="s">
        <v>6</v>
      </c>
      <c r="N3855" s="4" t="s">
        <v>6</v>
      </c>
      <c r="O3855" s="4" t="s">
        <v>6</v>
      </c>
      <c r="P3855" s="4" t="s">
        <v>6</v>
      </c>
      <c r="Q3855" s="4" t="s">
        <v>6</v>
      </c>
      <c r="R3855" s="4" t="s">
        <v>6</v>
      </c>
      <c r="S3855" s="4" t="s">
        <v>6</v>
      </c>
      <c r="T3855" s="4" t="s">
        <v>6</v>
      </c>
      <c r="U3855" s="4" t="s">
        <v>6</v>
      </c>
    </row>
    <row r="3856" spans="1:21">
      <c r="A3856" t="n">
        <v>33956</v>
      </c>
      <c r="B3856" s="50" t="n">
        <v>36</v>
      </c>
      <c r="C3856" s="7" t="n">
        <v>8</v>
      </c>
      <c r="D3856" s="7" t="n">
        <v>61488</v>
      </c>
      <c r="E3856" s="7" t="n">
        <v>0</v>
      </c>
      <c r="F3856" s="7" t="s">
        <v>184</v>
      </c>
      <c r="G3856" s="7" t="s">
        <v>180</v>
      </c>
      <c r="H3856" s="7" t="s">
        <v>12</v>
      </c>
      <c r="I3856" s="7" t="s">
        <v>12</v>
      </c>
      <c r="J3856" s="7" t="s">
        <v>12</v>
      </c>
      <c r="K3856" s="7" t="s">
        <v>12</v>
      </c>
      <c r="L3856" s="7" t="s">
        <v>12</v>
      </c>
      <c r="M3856" s="7" t="s">
        <v>12</v>
      </c>
      <c r="N3856" s="7" t="s">
        <v>12</v>
      </c>
      <c r="O3856" s="7" t="s">
        <v>12</v>
      </c>
      <c r="P3856" s="7" t="s">
        <v>12</v>
      </c>
      <c r="Q3856" s="7" t="s">
        <v>12</v>
      </c>
      <c r="R3856" s="7" t="s">
        <v>12</v>
      </c>
      <c r="S3856" s="7" t="s">
        <v>12</v>
      </c>
      <c r="T3856" s="7" t="s">
        <v>12</v>
      </c>
      <c r="U3856" s="7" t="s">
        <v>12</v>
      </c>
    </row>
    <row r="3857" spans="1:21">
      <c r="A3857" t="s">
        <v>4</v>
      </c>
      <c r="B3857" s="4" t="s">
        <v>5</v>
      </c>
      <c r="C3857" s="4" t="s">
        <v>13</v>
      </c>
      <c r="D3857" s="4" t="s">
        <v>10</v>
      </c>
      <c r="E3857" s="4" t="s">
        <v>13</v>
      </c>
      <c r="F3857" s="4" t="s">
        <v>6</v>
      </c>
      <c r="G3857" s="4" t="s">
        <v>6</v>
      </c>
      <c r="H3857" s="4" t="s">
        <v>6</v>
      </c>
      <c r="I3857" s="4" t="s">
        <v>6</v>
      </c>
      <c r="J3857" s="4" t="s">
        <v>6</v>
      </c>
      <c r="K3857" s="4" t="s">
        <v>6</v>
      </c>
      <c r="L3857" s="4" t="s">
        <v>6</v>
      </c>
      <c r="M3857" s="4" t="s">
        <v>6</v>
      </c>
      <c r="N3857" s="4" t="s">
        <v>6</v>
      </c>
      <c r="O3857" s="4" t="s">
        <v>6</v>
      </c>
      <c r="P3857" s="4" t="s">
        <v>6</v>
      </c>
      <c r="Q3857" s="4" t="s">
        <v>6</v>
      </c>
      <c r="R3857" s="4" t="s">
        <v>6</v>
      </c>
      <c r="S3857" s="4" t="s">
        <v>6</v>
      </c>
      <c r="T3857" s="4" t="s">
        <v>6</v>
      </c>
      <c r="U3857" s="4" t="s">
        <v>6</v>
      </c>
    </row>
    <row r="3858" spans="1:21">
      <c r="A3858" t="n">
        <v>34001</v>
      </c>
      <c r="B3858" s="50" t="n">
        <v>36</v>
      </c>
      <c r="C3858" s="7" t="n">
        <v>8</v>
      </c>
      <c r="D3858" s="7" t="n">
        <v>8</v>
      </c>
      <c r="E3858" s="7" t="n">
        <v>0</v>
      </c>
      <c r="F3858" s="7" t="s">
        <v>184</v>
      </c>
      <c r="G3858" s="7" t="s">
        <v>180</v>
      </c>
      <c r="H3858" s="7" t="s">
        <v>12</v>
      </c>
      <c r="I3858" s="7" t="s">
        <v>12</v>
      </c>
      <c r="J3858" s="7" t="s">
        <v>12</v>
      </c>
      <c r="K3858" s="7" t="s">
        <v>12</v>
      </c>
      <c r="L3858" s="7" t="s">
        <v>12</v>
      </c>
      <c r="M3858" s="7" t="s">
        <v>12</v>
      </c>
      <c r="N3858" s="7" t="s">
        <v>12</v>
      </c>
      <c r="O3858" s="7" t="s">
        <v>12</v>
      </c>
      <c r="P3858" s="7" t="s">
        <v>12</v>
      </c>
      <c r="Q3858" s="7" t="s">
        <v>12</v>
      </c>
      <c r="R3858" s="7" t="s">
        <v>12</v>
      </c>
      <c r="S3858" s="7" t="s">
        <v>12</v>
      </c>
      <c r="T3858" s="7" t="s">
        <v>12</v>
      </c>
      <c r="U3858" s="7" t="s">
        <v>12</v>
      </c>
    </row>
    <row r="3859" spans="1:21">
      <c r="A3859" t="s">
        <v>4</v>
      </c>
      <c r="B3859" s="4" t="s">
        <v>5</v>
      </c>
      <c r="C3859" s="4" t="s">
        <v>13</v>
      </c>
      <c r="D3859" s="4" t="s">
        <v>10</v>
      </c>
      <c r="E3859" s="4" t="s">
        <v>13</v>
      </c>
      <c r="F3859" s="4" t="s">
        <v>6</v>
      </c>
      <c r="G3859" s="4" t="s">
        <v>6</v>
      </c>
      <c r="H3859" s="4" t="s">
        <v>6</v>
      </c>
      <c r="I3859" s="4" t="s">
        <v>6</v>
      </c>
      <c r="J3859" s="4" t="s">
        <v>6</v>
      </c>
      <c r="K3859" s="4" t="s">
        <v>6</v>
      </c>
      <c r="L3859" s="4" t="s">
        <v>6</v>
      </c>
      <c r="M3859" s="4" t="s">
        <v>6</v>
      </c>
      <c r="N3859" s="4" t="s">
        <v>6</v>
      </c>
      <c r="O3859" s="4" t="s">
        <v>6</v>
      </c>
      <c r="P3859" s="4" t="s">
        <v>6</v>
      </c>
      <c r="Q3859" s="4" t="s">
        <v>6</v>
      </c>
      <c r="R3859" s="4" t="s">
        <v>6</v>
      </c>
      <c r="S3859" s="4" t="s">
        <v>6</v>
      </c>
      <c r="T3859" s="4" t="s">
        <v>6</v>
      </c>
      <c r="U3859" s="4" t="s">
        <v>6</v>
      </c>
    </row>
    <row r="3860" spans="1:21">
      <c r="A3860" t="n">
        <v>34046</v>
      </c>
      <c r="B3860" s="50" t="n">
        <v>36</v>
      </c>
      <c r="C3860" s="7" t="n">
        <v>8</v>
      </c>
      <c r="D3860" s="7" t="n">
        <v>1</v>
      </c>
      <c r="E3860" s="7" t="n">
        <v>0</v>
      </c>
      <c r="F3860" s="7" t="s">
        <v>184</v>
      </c>
      <c r="G3860" s="7" t="s">
        <v>180</v>
      </c>
      <c r="H3860" s="7" t="s">
        <v>12</v>
      </c>
      <c r="I3860" s="7" t="s">
        <v>12</v>
      </c>
      <c r="J3860" s="7" t="s">
        <v>12</v>
      </c>
      <c r="K3860" s="7" t="s">
        <v>12</v>
      </c>
      <c r="L3860" s="7" t="s">
        <v>12</v>
      </c>
      <c r="M3860" s="7" t="s">
        <v>12</v>
      </c>
      <c r="N3860" s="7" t="s">
        <v>12</v>
      </c>
      <c r="O3860" s="7" t="s">
        <v>12</v>
      </c>
      <c r="P3860" s="7" t="s">
        <v>12</v>
      </c>
      <c r="Q3860" s="7" t="s">
        <v>12</v>
      </c>
      <c r="R3860" s="7" t="s">
        <v>12</v>
      </c>
      <c r="S3860" s="7" t="s">
        <v>12</v>
      </c>
      <c r="T3860" s="7" t="s">
        <v>12</v>
      </c>
      <c r="U3860" s="7" t="s">
        <v>12</v>
      </c>
    </row>
    <row r="3861" spans="1:21">
      <c r="A3861" t="s">
        <v>4</v>
      </c>
      <c r="B3861" s="4" t="s">
        <v>5</v>
      </c>
      <c r="C3861" s="4" t="s">
        <v>13</v>
      </c>
      <c r="D3861" s="4" t="s">
        <v>10</v>
      </c>
      <c r="E3861" s="4" t="s">
        <v>13</v>
      </c>
      <c r="F3861" s="4" t="s">
        <v>6</v>
      </c>
      <c r="G3861" s="4" t="s">
        <v>6</v>
      </c>
      <c r="H3861" s="4" t="s">
        <v>6</v>
      </c>
      <c r="I3861" s="4" t="s">
        <v>6</v>
      </c>
      <c r="J3861" s="4" t="s">
        <v>6</v>
      </c>
      <c r="K3861" s="4" t="s">
        <v>6</v>
      </c>
      <c r="L3861" s="4" t="s">
        <v>6</v>
      </c>
      <c r="M3861" s="4" t="s">
        <v>6</v>
      </c>
      <c r="N3861" s="4" t="s">
        <v>6</v>
      </c>
      <c r="O3861" s="4" t="s">
        <v>6</v>
      </c>
      <c r="P3861" s="4" t="s">
        <v>6</v>
      </c>
      <c r="Q3861" s="4" t="s">
        <v>6</v>
      </c>
      <c r="R3861" s="4" t="s">
        <v>6</v>
      </c>
      <c r="S3861" s="4" t="s">
        <v>6</v>
      </c>
      <c r="T3861" s="4" t="s">
        <v>6</v>
      </c>
      <c r="U3861" s="4" t="s">
        <v>6</v>
      </c>
    </row>
    <row r="3862" spans="1:21">
      <c r="A3862" t="n">
        <v>34091</v>
      </c>
      <c r="B3862" s="50" t="n">
        <v>36</v>
      </c>
      <c r="C3862" s="7" t="n">
        <v>8</v>
      </c>
      <c r="D3862" s="7" t="n">
        <v>9</v>
      </c>
      <c r="E3862" s="7" t="n">
        <v>0</v>
      </c>
      <c r="F3862" s="7" t="s">
        <v>180</v>
      </c>
      <c r="G3862" s="7" t="s">
        <v>12</v>
      </c>
      <c r="H3862" s="7" t="s">
        <v>12</v>
      </c>
      <c r="I3862" s="7" t="s">
        <v>12</v>
      </c>
      <c r="J3862" s="7" t="s">
        <v>12</v>
      </c>
      <c r="K3862" s="7" t="s">
        <v>12</v>
      </c>
      <c r="L3862" s="7" t="s">
        <v>12</v>
      </c>
      <c r="M3862" s="7" t="s">
        <v>12</v>
      </c>
      <c r="N3862" s="7" t="s">
        <v>12</v>
      </c>
      <c r="O3862" s="7" t="s">
        <v>12</v>
      </c>
      <c r="P3862" s="7" t="s">
        <v>12</v>
      </c>
      <c r="Q3862" s="7" t="s">
        <v>12</v>
      </c>
      <c r="R3862" s="7" t="s">
        <v>12</v>
      </c>
      <c r="S3862" s="7" t="s">
        <v>12</v>
      </c>
      <c r="T3862" s="7" t="s">
        <v>12</v>
      </c>
      <c r="U3862" s="7" t="s">
        <v>12</v>
      </c>
    </row>
    <row r="3863" spans="1:21">
      <c r="A3863" t="s">
        <v>4</v>
      </c>
      <c r="B3863" s="4" t="s">
        <v>5</v>
      </c>
      <c r="C3863" s="4" t="s">
        <v>10</v>
      </c>
      <c r="D3863" s="4" t="s">
        <v>13</v>
      </c>
      <c r="E3863" s="4" t="s">
        <v>6</v>
      </c>
      <c r="F3863" s="4" t="s">
        <v>30</v>
      </c>
      <c r="G3863" s="4" t="s">
        <v>30</v>
      </c>
      <c r="H3863" s="4" t="s">
        <v>30</v>
      </c>
    </row>
    <row r="3864" spans="1:21">
      <c r="A3864" t="n">
        <v>34124</v>
      </c>
      <c r="B3864" s="51" t="n">
        <v>48</v>
      </c>
      <c r="C3864" s="7" t="n">
        <v>0</v>
      </c>
      <c r="D3864" s="7" t="n">
        <v>0</v>
      </c>
      <c r="E3864" s="7" t="s">
        <v>144</v>
      </c>
      <c r="F3864" s="7" t="n">
        <v>-1</v>
      </c>
      <c r="G3864" s="7" t="n">
        <v>1</v>
      </c>
      <c r="H3864" s="7" t="n">
        <v>1.40129846432482e-45</v>
      </c>
    </row>
    <row r="3865" spans="1:21">
      <c r="A3865" t="s">
        <v>4</v>
      </c>
      <c r="B3865" s="4" t="s">
        <v>5</v>
      </c>
      <c r="C3865" s="4" t="s">
        <v>10</v>
      </c>
      <c r="D3865" s="4" t="s">
        <v>13</v>
      </c>
      <c r="E3865" s="4" t="s">
        <v>6</v>
      </c>
      <c r="F3865" s="4" t="s">
        <v>30</v>
      </c>
      <c r="G3865" s="4" t="s">
        <v>30</v>
      </c>
      <c r="H3865" s="4" t="s">
        <v>30</v>
      </c>
    </row>
    <row r="3866" spans="1:21">
      <c r="A3866" t="n">
        <v>34157</v>
      </c>
      <c r="B3866" s="51" t="n">
        <v>48</v>
      </c>
      <c r="C3866" s="7" t="n">
        <v>61489</v>
      </c>
      <c r="D3866" s="7" t="n">
        <v>0</v>
      </c>
      <c r="E3866" s="7" t="s">
        <v>144</v>
      </c>
      <c r="F3866" s="7" t="n">
        <v>-1</v>
      </c>
      <c r="G3866" s="7" t="n">
        <v>1</v>
      </c>
      <c r="H3866" s="7" t="n">
        <v>1.40129846432482e-45</v>
      </c>
    </row>
    <row r="3867" spans="1:21">
      <c r="A3867" t="s">
        <v>4</v>
      </c>
      <c r="B3867" s="4" t="s">
        <v>5</v>
      </c>
      <c r="C3867" s="4" t="s">
        <v>10</v>
      </c>
      <c r="D3867" s="4" t="s">
        <v>13</v>
      </c>
      <c r="E3867" s="4" t="s">
        <v>6</v>
      </c>
      <c r="F3867" s="4" t="s">
        <v>30</v>
      </c>
      <c r="G3867" s="4" t="s">
        <v>30</v>
      </c>
      <c r="H3867" s="4" t="s">
        <v>30</v>
      </c>
    </row>
    <row r="3868" spans="1:21">
      <c r="A3868" t="n">
        <v>34190</v>
      </c>
      <c r="B3868" s="51" t="n">
        <v>48</v>
      </c>
      <c r="C3868" s="7" t="n">
        <v>61490</v>
      </c>
      <c r="D3868" s="7" t="n">
        <v>0</v>
      </c>
      <c r="E3868" s="7" t="s">
        <v>144</v>
      </c>
      <c r="F3868" s="7" t="n">
        <v>-1</v>
      </c>
      <c r="G3868" s="7" t="n">
        <v>1</v>
      </c>
      <c r="H3868" s="7" t="n">
        <v>1.40129846432482e-45</v>
      </c>
    </row>
    <row r="3869" spans="1:21">
      <c r="A3869" t="s">
        <v>4</v>
      </c>
      <c r="B3869" s="4" t="s">
        <v>5</v>
      </c>
      <c r="C3869" s="4" t="s">
        <v>10</v>
      </c>
      <c r="D3869" s="4" t="s">
        <v>13</v>
      </c>
      <c r="E3869" s="4" t="s">
        <v>6</v>
      </c>
      <c r="F3869" s="4" t="s">
        <v>30</v>
      </c>
      <c r="G3869" s="4" t="s">
        <v>30</v>
      </c>
      <c r="H3869" s="4" t="s">
        <v>30</v>
      </c>
    </row>
    <row r="3870" spans="1:21">
      <c r="A3870" t="n">
        <v>34223</v>
      </c>
      <c r="B3870" s="51" t="n">
        <v>48</v>
      </c>
      <c r="C3870" s="7" t="n">
        <v>61488</v>
      </c>
      <c r="D3870" s="7" t="n">
        <v>0</v>
      </c>
      <c r="E3870" s="7" t="s">
        <v>144</v>
      </c>
      <c r="F3870" s="7" t="n">
        <v>-1</v>
      </c>
      <c r="G3870" s="7" t="n">
        <v>1</v>
      </c>
      <c r="H3870" s="7" t="n">
        <v>1.40129846432482e-45</v>
      </c>
    </row>
    <row r="3871" spans="1:21">
      <c r="A3871" t="s">
        <v>4</v>
      </c>
      <c r="B3871" s="4" t="s">
        <v>5</v>
      </c>
      <c r="C3871" s="4" t="s">
        <v>10</v>
      </c>
      <c r="D3871" s="4" t="s">
        <v>13</v>
      </c>
      <c r="E3871" s="4" t="s">
        <v>6</v>
      </c>
      <c r="F3871" s="4" t="s">
        <v>30</v>
      </c>
      <c r="G3871" s="4" t="s">
        <v>30</v>
      </c>
      <c r="H3871" s="4" t="s">
        <v>30</v>
      </c>
    </row>
    <row r="3872" spans="1:21">
      <c r="A3872" t="n">
        <v>34256</v>
      </c>
      <c r="B3872" s="51" t="n">
        <v>48</v>
      </c>
      <c r="C3872" s="7" t="n">
        <v>1</v>
      </c>
      <c r="D3872" s="7" t="n">
        <v>0</v>
      </c>
      <c r="E3872" s="7" t="s">
        <v>144</v>
      </c>
      <c r="F3872" s="7" t="n">
        <v>-1</v>
      </c>
      <c r="G3872" s="7" t="n">
        <v>1</v>
      </c>
      <c r="H3872" s="7" t="n">
        <v>1.40129846432482e-45</v>
      </c>
    </row>
    <row r="3873" spans="1:21">
      <c r="A3873" t="s">
        <v>4</v>
      </c>
      <c r="B3873" s="4" t="s">
        <v>5</v>
      </c>
      <c r="C3873" s="4" t="s">
        <v>10</v>
      </c>
      <c r="D3873" s="4" t="s">
        <v>13</v>
      </c>
      <c r="E3873" s="4" t="s">
        <v>6</v>
      </c>
      <c r="F3873" s="4" t="s">
        <v>30</v>
      </c>
      <c r="G3873" s="4" t="s">
        <v>30</v>
      </c>
      <c r="H3873" s="4" t="s">
        <v>30</v>
      </c>
    </row>
    <row r="3874" spans="1:21">
      <c r="A3874" t="n">
        <v>34289</v>
      </c>
      <c r="B3874" s="51" t="n">
        <v>48</v>
      </c>
      <c r="C3874" s="7" t="n">
        <v>8</v>
      </c>
      <c r="D3874" s="7" t="n">
        <v>0</v>
      </c>
      <c r="E3874" s="7" t="s">
        <v>144</v>
      </c>
      <c r="F3874" s="7" t="n">
        <v>-1</v>
      </c>
      <c r="G3874" s="7" t="n">
        <v>1</v>
      </c>
      <c r="H3874" s="7" t="n">
        <v>1.40129846432482e-45</v>
      </c>
    </row>
    <row r="3875" spans="1:21">
      <c r="A3875" t="s">
        <v>4</v>
      </c>
      <c r="B3875" s="4" t="s">
        <v>5</v>
      </c>
      <c r="C3875" s="4" t="s">
        <v>10</v>
      </c>
      <c r="D3875" s="4" t="s">
        <v>13</v>
      </c>
      <c r="E3875" s="4" t="s">
        <v>6</v>
      </c>
      <c r="F3875" s="4" t="s">
        <v>30</v>
      </c>
      <c r="G3875" s="4" t="s">
        <v>30</v>
      </c>
      <c r="H3875" s="4" t="s">
        <v>30</v>
      </c>
    </row>
    <row r="3876" spans="1:21">
      <c r="A3876" t="n">
        <v>34322</v>
      </c>
      <c r="B3876" s="51" t="n">
        <v>48</v>
      </c>
      <c r="C3876" s="7" t="n">
        <v>9</v>
      </c>
      <c r="D3876" s="7" t="n">
        <v>0</v>
      </c>
      <c r="E3876" s="7" t="s">
        <v>144</v>
      </c>
      <c r="F3876" s="7" t="n">
        <v>-1</v>
      </c>
      <c r="G3876" s="7" t="n">
        <v>1</v>
      </c>
      <c r="H3876" s="7" t="n">
        <v>1.40129846432482e-45</v>
      </c>
    </row>
    <row r="3877" spans="1:21">
      <c r="A3877" t="s">
        <v>4</v>
      </c>
      <c r="B3877" s="4" t="s">
        <v>5</v>
      </c>
      <c r="C3877" s="4" t="s">
        <v>10</v>
      </c>
      <c r="D3877" s="4" t="s">
        <v>13</v>
      </c>
      <c r="E3877" s="4" t="s">
        <v>6</v>
      </c>
      <c r="F3877" s="4" t="s">
        <v>30</v>
      </c>
      <c r="G3877" s="4" t="s">
        <v>30</v>
      </c>
      <c r="H3877" s="4" t="s">
        <v>30</v>
      </c>
    </row>
    <row r="3878" spans="1:21">
      <c r="A3878" t="n">
        <v>34355</v>
      </c>
      <c r="B3878" s="51" t="n">
        <v>48</v>
      </c>
      <c r="C3878" s="7" t="n">
        <v>0</v>
      </c>
      <c r="D3878" s="7" t="n">
        <v>0</v>
      </c>
      <c r="E3878" s="7" t="s">
        <v>180</v>
      </c>
      <c r="F3878" s="7" t="n">
        <v>-1</v>
      </c>
      <c r="G3878" s="7" t="n">
        <v>1</v>
      </c>
      <c r="H3878" s="7" t="n">
        <v>1.40129846432482e-45</v>
      </c>
    </row>
    <row r="3879" spans="1:21">
      <c r="A3879" t="s">
        <v>4</v>
      </c>
      <c r="B3879" s="4" t="s">
        <v>5</v>
      </c>
      <c r="C3879" s="4" t="s">
        <v>10</v>
      </c>
      <c r="D3879" s="4" t="s">
        <v>13</v>
      </c>
      <c r="E3879" s="4" t="s">
        <v>6</v>
      </c>
      <c r="F3879" s="4" t="s">
        <v>30</v>
      </c>
      <c r="G3879" s="4" t="s">
        <v>30</v>
      </c>
      <c r="H3879" s="4" t="s">
        <v>30</v>
      </c>
    </row>
    <row r="3880" spans="1:21">
      <c r="A3880" t="n">
        <v>34384</v>
      </c>
      <c r="B3880" s="51" t="n">
        <v>48</v>
      </c>
      <c r="C3880" s="7" t="n">
        <v>61489</v>
      </c>
      <c r="D3880" s="7" t="n">
        <v>0</v>
      </c>
      <c r="E3880" s="7" t="s">
        <v>180</v>
      </c>
      <c r="F3880" s="7" t="n">
        <v>-1</v>
      </c>
      <c r="G3880" s="7" t="n">
        <v>1</v>
      </c>
      <c r="H3880" s="7" t="n">
        <v>1.40129846432482e-45</v>
      </c>
    </row>
    <row r="3881" spans="1:21">
      <c r="A3881" t="s">
        <v>4</v>
      </c>
      <c r="B3881" s="4" t="s">
        <v>5</v>
      </c>
      <c r="C3881" s="4" t="s">
        <v>10</v>
      </c>
      <c r="D3881" s="4" t="s">
        <v>13</v>
      </c>
      <c r="E3881" s="4" t="s">
        <v>6</v>
      </c>
      <c r="F3881" s="4" t="s">
        <v>30</v>
      </c>
      <c r="G3881" s="4" t="s">
        <v>30</v>
      </c>
      <c r="H3881" s="4" t="s">
        <v>30</v>
      </c>
    </row>
    <row r="3882" spans="1:21">
      <c r="A3882" t="n">
        <v>34413</v>
      </c>
      <c r="B3882" s="51" t="n">
        <v>48</v>
      </c>
      <c r="C3882" s="7" t="n">
        <v>61490</v>
      </c>
      <c r="D3882" s="7" t="n">
        <v>0</v>
      </c>
      <c r="E3882" s="7" t="s">
        <v>180</v>
      </c>
      <c r="F3882" s="7" t="n">
        <v>-1</v>
      </c>
      <c r="G3882" s="7" t="n">
        <v>1</v>
      </c>
      <c r="H3882" s="7" t="n">
        <v>1.40129846432482e-45</v>
      </c>
    </row>
    <row r="3883" spans="1:21">
      <c r="A3883" t="s">
        <v>4</v>
      </c>
      <c r="B3883" s="4" t="s">
        <v>5</v>
      </c>
      <c r="C3883" s="4" t="s">
        <v>10</v>
      </c>
      <c r="D3883" s="4" t="s">
        <v>13</v>
      </c>
      <c r="E3883" s="4" t="s">
        <v>6</v>
      </c>
      <c r="F3883" s="4" t="s">
        <v>30</v>
      </c>
      <c r="G3883" s="4" t="s">
        <v>30</v>
      </c>
      <c r="H3883" s="4" t="s">
        <v>30</v>
      </c>
    </row>
    <row r="3884" spans="1:21">
      <c r="A3884" t="n">
        <v>34442</v>
      </c>
      <c r="B3884" s="51" t="n">
        <v>48</v>
      </c>
      <c r="C3884" s="7" t="n">
        <v>61488</v>
      </c>
      <c r="D3884" s="7" t="n">
        <v>0</v>
      </c>
      <c r="E3884" s="7" t="s">
        <v>180</v>
      </c>
      <c r="F3884" s="7" t="n">
        <v>-1</v>
      </c>
      <c r="G3884" s="7" t="n">
        <v>1</v>
      </c>
      <c r="H3884" s="7" t="n">
        <v>1.40129846432482e-45</v>
      </c>
    </row>
    <row r="3885" spans="1:21">
      <c r="A3885" t="s">
        <v>4</v>
      </c>
      <c r="B3885" s="4" t="s">
        <v>5</v>
      </c>
      <c r="C3885" s="4" t="s">
        <v>10</v>
      </c>
      <c r="D3885" s="4" t="s">
        <v>13</v>
      </c>
      <c r="E3885" s="4" t="s">
        <v>6</v>
      </c>
      <c r="F3885" s="4" t="s">
        <v>30</v>
      </c>
      <c r="G3885" s="4" t="s">
        <v>30</v>
      </c>
      <c r="H3885" s="4" t="s">
        <v>30</v>
      </c>
    </row>
    <row r="3886" spans="1:21">
      <c r="A3886" t="n">
        <v>34471</v>
      </c>
      <c r="B3886" s="51" t="n">
        <v>48</v>
      </c>
      <c r="C3886" s="7" t="n">
        <v>8</v>
      </c>
      <c r="D3886" s="7" t="n">
        <v>0</v>
      </c>
      <c r="E3886" s="7" t="s">
        <v>180</v>
      </c>
      <c r="F3886" s="7" t="n">
        <v>-1</v>
      </c>
      <c r="G3886" s="7" t="n">
        <v>1</v>
      </c>
      <c r="H3886" s="7" t="n">
        <v>1.40129846432482e-45</v>
      </c>
    </row>
    <row r="3887" spans="1:21">
      <c r="A3887" t="s">
        <v>4</v>
      </c>
      <c r="B3887" s="4" t="s">
        <v>5</v>
      </c>
      <c r="C3887" s="4" t="s">
        <v>10</v>
      </c>
      <c r="D3887" s="4" t="s">
        <v>13</v>
      </c>
      <c r="E3887" s="4" t="s">
        <v>6</v>
      </c>
      <c r="F3887" s="4" t="s">
        <v>30</v>
      </c>
      <c r="G3887" s="4" t="s">
        <v>30</v>
      </c>
      <c r="H3887" s="4" t="s">
        <v>30</v>
      </c>
    </row>
    <row r="3888" spans="1:21">
      <c r="A3888" t="n">
        <v>34500</v>
      </c>
      <c r="B3888" s="51" t="n">
        <v>48</v>
      </c>
      <c r="C3888" s="7" t="n">
        <v>1</v>
      </c>
      <c r="D3888" s="7" t="n">
        <v>0</v>
      </c>
      <c r="E3888" s="7" t="s">
        <v>180</v>
      </c>
      <c r="F3888" s="7" t="n">
        <v>-1</v>
      </c>
      <c r="G3888" s="7" t="n">
        <v>1</v>
      </c>
      <c r="H3888" s="7" t="n">
        <v>1.40129846432482e-45</v>
      </c>
    </row>
    <row r="3889" spans="1:8">
      <c r="A3889" t="s">
        <v>4</v>
      </c>
      <c r="B3889" s="4" t="s">
        <v>5</v>
      </c>
      <c r="C3889" s="4" t="s">
        <v>10</v>
      </c>
      <c r="D3889" s="4" t="s">
        <v>13</v>
      </c>
      <c r="E3889" s="4" t="s">
        <v>6</v>
      </c>
      <c r="F3889" s="4" t="s">
        <v>30</v>
      </c>
      <c r="G3889" s="4" t="s">
        <v>30</v>
      </c>
      <c r="H3889" s="4" t="s">
        <v>30</v>
      </c>
    </row>
    <row r="3890" spans="1:8">
      <c r="A3890" t="n">
        <v>34529</v>
      </c>
      <c r="B3890" s="51" t="n">
        <v>48</v>
      </c>
      <c r="C3890" s="7" t="n">
        <v>9</v>
      </c>
      <c r="D3890" s="7" t="n">
        <v>0</v>
      </c>
      <c r="E3890" s="7" t="s">
        <v>180</v>
      </c>
      <c r="F3890" s="7" t="n">
        <v>-1</v>
      </c>
      <c r="G3890" s="7" t="n">
        <v>1</v>
      </c>
      <c r="H3890" s="7" t="n">
        <v>1.40129846432482e-45</v>
      </c>
    </row>
    <row r="3891" spans="1:8">
      <c r="A3891" t="s">
        <v>4</v>
      </c>
      <c r="B3891" s="4" t="s">
        <v>5</v>
      </c>
      <c r="C3891" s="4" t="s">
        <v>13</v>
      </c>
      <c r="D3891" s="4" t="s">
        <v>10</v>
      </c>
      <c r="E3891" s="4" t="s">
        <v>13</v>
      </c>
      <c r="F3891" s="4" t="s">
        <v>6</v>
      </c>
      <c r="G3891" s="4" t="s">
        <v>6</v>
      </c>
      <c r="H3891" s="4" t="s">
        <v>6</v>
      </c>
      <c r="I3891" s="4" t="s">
        <v>6</v>
      </c>
      <c r="J3891" s="4" t="s">
        <v>6</v>
      </c>
      <c r="K3891" s="4" t="s">
        <v>6</v>
      </c>
      <c r="L3891" s="4" t="s">
        <v>6</v>
      </c>
      <c r="M3891" s="4" t="s">
        <v>6</v>
      </c>
      <c r="N3891" s="4" t="s">
        <v>6</v>
      </c>
      <c r="O3891" s="4" t="s">
        <v>6</v>
      </c>
      <c r="P3891" s="4" t="s">
        <v>6</v>
      </c>
      <c r="Q3891" s="4" t="s">
        <v>6</v>
      </c>
      <c r="R3891" s="4" t="s">
        <v>6</v>
      </c>
      <c r="S3891" s="4" t="s">
        <v>6</v>
      </c>
      <c r="T3891" s="4" t="s">
        <v>6</v>
      </c>
      <c r="U3891" s="4" t="s">
        <v>6</v>
      </c>
    </row>
    <row r="3892" spans="1:8">
      <c r="A3892" t="n">
        <v>34558</v>
      </c>
      <c r="B3892" s="50" t="n">
        <v>36</v>
      </c>
      <c r="C3892" s="7" t="n">
        <v>8</v>
      </c>
      <c r="D3892" s="7" t="n">
        <v>7032</v>
      </c>
      <c r="E3892" s="7" t="n">
        <v>0</v>
      </c>
      <c r="F3892" s="7" t="s">
        <v>230</v>
      </c>
      <c r="G3892" s="7" t="s">
        <v>12</v>
      </c>
      <c r="H3892" s="7" t="s">
        <v>12</v>
      </c>
      <c r="I3892" s="7" t="s">
        <v>12</v>
      </c>
      <c r="J3892" s="7" t="s">
        <v>12</v>
      </c>
      <c r="K3892" s="7" t="s">
        <v>12</v>
      </c>
      <c r="L3892" s="7" t="s">
        <v>12</v>
      </c>
      <c r="M3892" s="7" t="s">
        <v>12</v>
      </c>
      <c r="N3892" s="7" t="s">
        <v>12</v>
      </c>
      <c r="O3892" s="7" t="s">
        <v>12</v>
      </c>
      <c r="P3892" s="7" t="s">
        <v>12</v>
      </c>
      <c r="Q3892" s="7" t="s">
        <v>12</v>
      </c>
      <c r="R3892" s="7" t="s">
        <v>12</v>
      </c>
      <c r="S3892" s="7" t="s">
        <v>12</v>
      </c>
      <c r="T3892" s="7" t="s">
        <v>12</v>
      </c>
      <c r="U3892" s="7" t="s">
        <v>12</v>
      </c>
    </row>
    <row r="3893" spans="1:8">
      <c r="A3893" t="s">
        <v>4</v>
      </c>
      <c r="B3893" s="4" t="s">
        <v>5</v>
      </c>
      <c r="C3893" s="4" t="s">
        <v>13</v>
      </c>
      <c r="D3893" s="4" t="s">
        <v>13</v>
      </c>
      <c r="E3893" s="4" t="s">
        <v>30</v>
      </c>
      <c r="F3893" s="4" t="s">
        <v>30</v>
      </c>
      <c r="G3893" s="4" t="s">
        <v>30</v>
      </c>
      <c r="H3893" s="4" t="s">
        <v>10</v>
      </c>
    </row>
    <row r="3894" spans="1:8">
      <c r="A3894" t="n">
        <v>34587</v>
      </c>
      <c r="B3894" s="37" t="n">
        <v>45</v>
      </c>
      <c r="C3894" s="7" t="n">
        <v>2</v>
      </c>
      <c r="D3894" s="7" t="n">
        <v>3</v>
      </c>
      <c r="E3894" s="7" t="n">
        <v>11.8000001907349</v>
      </c>
      <c r="F3894" s="7" t="n">
        <v>33.0999984741211</v>
      </c>
      <c r="G3894" s="7" t="n">
        <v>-0.400000005960464</v>
      </c>
      <c r="H3894" s="7" t="n">
        <v>0</v>
      </c>
    </row>
    <row r="3895" spans="1:8">
      <c r="A3895" t="s">
        <v>4</v>
      </c>
      <c r="B3895" s="4" t="s">
        <v>5</v>
      </c>
      <c r="C3895" s="4" t="s">
        <v>13</v>
      </c>
      <c r="D3895" s="4" t="s">
        <v>13</v>
      </c>
      <c r="E3895" s="4" t="s">
        <v>30</v>
      </c>
      <c r="F3895" s="4" t="s">
        <v>30</v>
      </c>
      <c r="G3895" s="4" t="s">
        <v>30</v>
      </c>
      <c r="H3895" s="4" t="s">
        <v>10</v>
      </c>
      <c r="I3895" s="4" t="s">
        <v>13</v>
      </c>
    </row>
    <row r="3896" spans="1:8">
      <c r="A3896" t="n">
        <v>34604</v>
      </c>
      <c r="B3896" s="37" t="n">
        <v>45</v>
      </c>
      <c r="C3896" s="7" t="n">
        <v>4</v>
      </c>
      <c r="D3896" s="7" t="n">
        <v>3</v>
      </c>
      <c r="E3896" s="7" t="n">
        <v>358.010009765625</v>
      </c>
      <c r="F3896" s="7" t="n">
        <v>4.84999990463257</v>
      </c>
      <c r="G3896" s="7" t="n">
        <v>0</v>
      </c>
      <c r="H3896" s="7" t="n">
        <v>0</v>
      </c>
      <c r="I3896" s="7" t="n">
        <v>0</v>
      </c>
    </row>
    <row r="3897" spans="1:8">
      <c r="A3897" t="s">
        <v>4</v>
      </c>
      <c r="B3897" s="4" t="s">
        <v>5</v>
      </c>
      <c r="C3897" s="4" t="s">
        <v>13</v>
      </c>
      <c r="D3897" s="4" t="s">
        <v>13</v>
      </c>
      <c r="E3897" s="4" t="s">
        <v>30</v>
      </c>
      <c r="F3897" s="4" t="s">
        <v>10</v>
      </c>
    </row>
    <row r="3898" spans="1:8">
      <c r="A3898" t="n">
        <v>34622</v>
      </c>
      <c r="B3898" s="37" t="n">
        <v>45</v>
      </c>
      <c r="C3898" s="7" t="n">
        <v>5</v>
      </c>
      <c r="D3898" s="7" t="n">
        <v>3</v>
      </c>
      <c r="E3898" s="7" t="n">
        <v>4.40000009536743</v>
      </c>
      <c r="F3898" s="7" t="n">
        <v>0</v>
      </c>
    </row>
    <row r="3899" spans="1:8">
      <c r="A3899" t="s">
        <v>4</v>
      </c>
      <c r="B3899" s="4" t="s">
        <v>5</v>
      </c>
      <c r="C3899" s="4" t="s">
        <v>13</v>
      </c>
      <c r="D3899" s="4" t="s">
        <v>13</v>
      </c>
      <c r="E3899" s="4" t="s">
        <v>30</v>
      </c>
      <c r="F3899" s="4" t="s">
        <v>10</v>
      </c>
    </row>
    <row r="3900" spans="1:8">
      <c r="A3900" t="n">
        <v>34631</v>
      </c>
      <c r="B3900" s="37" t="n">
        <v>45</v>
      </c>
      <c r="C3900" s="7" t="n">
        <v>11</v>
      </c>
      <c r="D3900" s="7" t="n">
        <v>3</v>
      </c>
      <c r="E3900" s="7" t="n">
        <v>34</v>
      </c>
      <c r="F3900" s="7" t="n">
        <v>0</v>
      </c>
    </row>
    <row r="3901" spans="1:8">
      <c r="A3901" t="s">
        <v>4</v>
      </c>
      <c r="B3901" s="4" t="s">
        <v>5</v>
      </c>
      <c r="C3901" s="4" t="s">
        <v>13</v>
      </c>
    </row>
    <row r="3902" spans="1:8">
      <c r="A3902" t="n">
        <v>34640</v>
      </c>
      <c r="B3902" s="56" t="n">
        <v>116</v>
      </c>
      <c r="C3902" s="7" t="n">
        <v>0</v>
      </c>
    </row>
    <row r="3903" spans="1:8">
      <c r="A3903" t="s">
        <v>4</v>
      </c>
      <c r="B3903" s="4" t="s">
        <v>5</v>
      </c>
      <c r="C3903" s="4" t="s">
        <v>13</v>
      </c>
      <c r="D3903" s="4" t="s">
        <v>10</v>
      </c>
    </row>
    <row r="3904" spans="1:8">
      <c r="A3904" t="n">
        <v>34642</v>
      </c>
      <c r="B3904" s="56" t="n">
        <v>116</v>
      </c>
      <c r="C3904" s="7" t="n">
        <v>2</v>
      </c>
      <c r="D3904" s="7" t="n">
        <v>1</v>
      </c>
    </row>
    <row r="3905" spans="1:21">
      <c r="A3905" t="s">
        <v>4</v>
      </c>
      <c r="B3905" s="4" t="s">
        <v>5</v>
      </c>
      <c r="C3905" s="4" t="s">
        <v>13</v>
      </c>
      <c r="D3905" s="4" t="s">
        <v>9</v>
      </c>
    </row>
    <row r="3906" spans="1:21">
      <c r="A3906" t="n">
        <v>34646</v>
      </c>
      <c r="B3906" s="56" t="n">
        <v>116</v>
      </c>
      <c r="C3906" s="7" t="n">
        <v>5</v>
      </c>
      <c r="D3906" s="7" t="n">
        <v>1095761920</v>
      </c>
    </row>
    <row r="3907" spans="1:21">
      <c r="A3907" t="s">
        <v>4</v>
      </c>
      <c r="B3907" s="4" t="s">
        <v>5</v>
      </c>
      <c r="C3907" s="4" t="s">
        <v>13</v>
      </c>
      <c r="D3907" s="4" t="s">
        <v>10</v>
      </c>
    </row>
    <row r="3908" spans="1:21">
      <c r="A3908" t="n">
        <v>34652</v>
      </c>
      <c r="B3908" s="56" t="n">
        <v>116</v>
      </c>
      <c r="C3908" s="7" t="n">
        <v>6</v>
      </c>
      <c r="D3908" s="7" t="n">
        <v>1</v>
      </c>
    </row>
    <row r="3909" spans="1:21">
      <c r="A3909" t="s">
        <v>4</v>
      </c>
      <c r="B3909" s="4" t="s">
        <v>5</v>
      </c>
      <c r="C3909" s="4" t="s">
        <v>13</v>
      </c>
      <c r="D3909" s="4" t="s">
        <v>13</v>
      </c>
      <c r="E3909" s="4" t="s">
        <v>30</v>
      </c>
      <c r="F3909" s="4" t="s">
        <v>30</v>
      </c>
      <c r="G3909" s="4" t="s">
        <v>30</v>
      </c>
      <c r="H3909" s="4" t="s">
        <v>10</v>
      </c>
    </row>
    <row r="3910" spans="1:21">
      <c r="A3910" t="n">
        <v>34656</v>
      </c>
      <c r="B3910" s="37" t="n">
        <v>45</v>
      </c>
      <c r="C3910" s="7" t="n">
        <v>2</v>
      </c>
      <c r="D3910" s="7" t="n">
        <v>3</v>
      </c>
      <c r="E3910" s="7" t="n">
        <v>11.8000001907349</v>
      </c>
      <c r="F3910" s="7" t="n">
        <v>33.0999984741211</v>
      </c>
      <c r="G3910" s="7" t="n">
        <v>-0.400000005960464</v>
      </c>
      <c r="H3910" s="7" t="n">
        <v>2000</v>
      </c>
    </row>
    <row r="3911" spans="1:21">
      <c r="A3911" t="s">
        <v>4</v>
      </c>
      <c r="B3911" s="4" t="s">
        <v>5</v>
      </c>
      <c r="C3911" s="4" t="s">
        <v>13</v>
      </c>
      <c r="D3911" s="4" t="s">
        <v>13</v>
      </c>
      <c r="E3911" s="4" t="s">
        <v>30</v>
      </c>
      <c r="F3911" s="4" t="s">
        <v>30</v>
      </c>
      <c r="G3911" s="4" t="s">
        <v>30</v>
      </c>
      <c r="H3911" s="4" t="s">
        <v>10</v>
      </c>
      <c r="I3911" s="4" t="s">
        <v>13</v>
      </c>
    </row>
    <row r="3912" spans="1:21">
      <c r="A3912" t="n">
        <v>34673</v>
      </c>
      <c r="B3912" s="37" t="n">
        <v>45</v>
      </c>
      <c r="C3912" s="7" t="n">
        <v>4</v>
      </c>
      <c r="D3912" s="7" t="n">
        <v>3</v>
      </c>
      <c r="E3912" s="7" t="n">
        <v>1.35000002384186</v>
      </c>
      <c r="F3912" s="7" t="n">
        <v>357.440002441406</v>
      </c>
      <c r="G3912" s="7" t="n">
        <v>0</v>
      </c>
      <c r="H3912" s="7" t="n">
        <v>2000</v>
      </c>
      <c r="I3912" s="7" t="n">
        <v>1</v>
      </c>
    </row>
    <row r="3913" spans="1:21">
      <c r="A3913" t="s">
        <v>4</v>
      </c>
      <c r="B3913" s="4" t="s">
        <v>5</v>
      </c>
      <c r="C3913" s="4" t="s">
        <v>13</v>
      </c>
      <c r="D3913" s="4" t="s">
        <v>13</v>
      </c>
      <c r="E3913" s="4" t="s">
        <v>30</v>
      </c>
      <c r="F3913" s="4" t="s">
        <v>10</v>
      </c>
    </row>
    <row r="3914" spans="1:21">
      <c r="A3914" t="n">
        <v>34691</v>
      </c>
      <c r="B3914" s="37" t="n">
        <v>45</v>
      </c>
      <c r="C3914" s="7" t="n">
        <v>5</v>
      </c>
      <c r="D3914" s="7" t="n">
        <v>3</v>
      </c>
      <c r="E3914" s="7" t="n">
        <v>4.40000009536743</v>
      </c>
      <c r="F3914" s="7" t="n">
        <v>2000</v>
      </c>
    </row>
    <row r="3915" spans="1:21">
      <c r="A3915" t="s">
        <v>4</v>
      </c>
      <c r="B3915" s="4" t="s">
        <v>5</v>
      </c>
      <c r="C3915" s="4" t="s">
        <v>13</v>
      </c>
      <c r="D3915" s="4" t="s">
        <v>13</v>
      </c>
      <c r="E3915" s="4" t="s">
        <v>30</v>
      </c>
      <c r="F3915" s="4" t="s">
        <v>10</v>
      </c>
    </row>
    <row r="3916" spans="1:21">
      <c r="A3916" t="n">
        <v>34700</v>
      </c>
      <c r="B3916" s="37" t="n">
        <v>45</v>
      </c>
      <c r="C3916" s="7" t="n">
        <v>11</v>
      </c>
      <c r="D3916" s="7" t="n">
        <v>3</v>
      </c>
      <c r="E3916" s="7" t="n">
        <v>34</v>
      </c>
      <c r="F3916" s="7" t="n">
        <v>2000</v>
      </c>
    </row>
    <row r="3917" spans="1:21">
      <c r="A3917" t="s">
        <v>4</v>
      </c>
      <c r="B3917" s="4" t="s">
        <v>5</v>
      </c>
      <c r="C3917" s="4" t="s">
        <v>10</v>
      </c>
      <c r="D3917" s="4" t="s">
        <v>13</v>
      </c>
      <c r="E3917" s="4" t="s">
        <v>13</v>
      </c>
      <c r="F3917" s="4" t="s">
        <v>6</v>
      </c>
    </row>
    <row r="3918" spans="1:21">
      <c r="A3918" t="n">
        <v>34709</v>
      </c>
      <c r="B3918" s="55" t="n">
        <v>20</v>
      </c>
      <c r="C3918" s="7" t="n">
        <v>0</v>
      </c>
      <c r="D3918" s="7" t="n">
        <v>2</v>
      </c>
      <c r="E3918" s="7" t="n">
        <v>11</v>
      </c>
      <c r="F3918" s="7" t="s">
        <v>286</v>
      </c>
    </row>
    <row r="3919" spans="1:21">
      <c r="A3919" t="s">
        <v>4</v>
      </c>
      <c r="B3919" s="4" t="s">
        <v>5</v>
      </c>
      <c r="C3919" s="4" t="s">
        <v>13</v>
      </c>
      <c r="D3919" s="39" t="s">
        <v>100</v>
      </c>
      <c r="E3919" s="4" t="s">
        <v>5</v>
      </c>
      <c r="F3919" s="4" t="s">
        <v>13</v>
      </c>
      <c r="G3919" s="4" t="s">
        <v>10</v>
      </c>
      <c r="H3919" s="39" t="s">
        <v>101</v>
      </c>
      <c r="I3919" s="4" t="s">
        <v>13</v>
      </c>
      <c r="J3919" s="4" t="s">
        <v>46</v>
      </c>
    </row>
    <row r="3920" spans="1:21">
      <c r="A3920" t="n">
        <v>34733</v>
      </c>
      <c r="B3920" s="13" t="n">
        <v>5</v>
      </c>
      <c r="C3920" s="7" t="n">
        <v>28</v>
      </c>
      <c r="D3920" s="39" t="s">
        <v>3</v>
      </c>
      <c r="E3920" s="40" t="n">
        <v>64</v>
      </c>
      <c r="F3920" s="7" t="n">
        <v>5</v>
      </c>
      <c r="G3920" s="7" t="n">
        <v>7</v>
      </c>
      <c r="H3920" s="39" t="s">
        <v>3</v>
      </c>
      <c r="I3920" s="7" t="n">
        <v>1</v>
      </c>
      <c r="J3920" s="14" t="n">
        <f t="normal" ca="1">A3936</f>
        <v>0</v>
      </c>
    </row>
    <row r="3921" spans="1:10">
      <c r="A3921" t="s">
        <v>4</v>
      </c>
      <c r="B3921" s="4" t="s">
        <v>5</v>
      </c>
      <c r="C3921" s="4" t="s">
        <v>10</v>
      </c>
      <c r="D3921" s="4" t="s">
        <v>13</v>
      </c>
      <c r="E3921" s="4" t="s">
        <v>13</v>
      </c>
      <c r="F3921" s="4" t="s">
        <v>6</v>
      </c>
    </row>
    <row r="3922" spans="1:10">
      <c r="A3922" t="n">
        <v>34744</v>
      </c>
      <c r="B3922" s="55" t="n">
        <v>20</v>
      </c>
      <c r="C3922" s="7" t="n">
        <v>7</v>
      </c>
      <c r="D3922" s="7" t="n">
        <v>2</v>
      </c>
      <c r="E3922" s="7" t="n">
        <v>11</v>
      </c>
      <c r="F3922" s="7" t="s">
        <v>287</v>
      </c>
    </row>
    <row r="3923" spans="1:10">
      <c r="A3923" t="s">
        <v>4</v>
      </c>
      <c r="B3923" s="4" t="s">
        <v>5</v>
      </c>
      <c r="C3923" s="4" t="s">
        <v>10</v>
      </c>
      <c r="D3923" s="4" t="s">
        <v>13</v>
      </c>
      <c r="E3923" s="4" t="s">
        <v>13</v>
      </c>
      <c r="F3923" s="4" t="s">
        <v>6</v>
      </c>
    </row>
    <row r="3924" spans="1:10">
      <c r="A3924" t="n">
        <v>34776</v>
      </c>
      <c r="B3924" s="55" t="n">
        <v>20</v>
      </c>
      <c r="C3924" s="7" t="n">
        <v>9</v>
      </c>
      <c r="D3924" s="7" t="n">
        <v>2</v>
      </c>
      <c r="E3924" s="7" t="n">
        <v>11</v>
      </c>
      <c r="F3924" s="7" t="s">
        <v>288</v>
      </c>
    </row>
    <row r="3925" spans="1:10">
      <c r="A3925" t="s">
        <v>4</v>
      </c>
      <c r="B3925" s="4" t="s">
        <v>5</v>
      </c>
      <c r="C3925" s="4" t="s">
        <v>13</v>
      </c>
      <c r="D3925" s="39" t="s">
        <v>100</v>
      </c>
      <c r="E3925" s="4" t="s">
        <v>5</v>
      </c>
      <c r="F3925" s="4" t="s">
        <v>13</v>
      </c>
      <c r="G3925" s="4" t="s">
        <v>10</v>
      </c>
      <c r="H3925" s="39" t="s">
        <v>101</v>
      </c>
      <c r="I3925" s="4" t="s">
        <v>13</v>
      </c>
      <c r="J3925" s="4" t="s">
        <v>46</v>
      </c>
    </row>
    <row r="3926" spans="1:10">
      <c r="A3926" t="n">
        <v>34803</v>
      </c>
      <c r="B3926" s="13" t="n">
        <v>5</v>
      </c>
      <c r="C3926" s="7" t="n">
        <v>28</v>
      </c>
      <c r="D3926" s="39" t="s">
        <v>3</v>
      </c>
      <c r="E3926" s="40" t="n">
        <v>64</v>
      </c>
      <c r="F3926" s="7" t="n">
        <v>5</v>
      </c>
      <c r="G3926" s="7" t="n">
        <v>2</v>
      </c>
      <c r="H3926" s="39" t="s">
        <v>3</v>
      </c>
      <c r="I3926" s="7" t="n">
        <v>1</v>
      </c>
      <c r="J3926" s="14" t="n">
        <f t="normal" ca="1">A3930</f>
        <v>0</v>
      </c>
    </row>
    <row r="3927" spans="1:10">
      <c r="A3927" t="s">
        <v>4</v>
      </c>
      <c r="B3927" s="4" t="s">
        <v>5</v>
      </c>
      <c r="C3927" s="4" t="s">
        <v>10</v>
      </c>
      <c r="D3927" s="4" t="s">
        <v>13</v>
      </c>
      <c r="E3927" s="4" t="s">
        <v>13</v>
      </c>
      <c r="F3927" s="4" t="s">
        <v>6</v>
      </c>
    </row>
    <row r="3928" spans="1:10">
      <c r="A3928" t="n">
        <v>34814</v>
      </c>
      <c r="B3928" s="55" t="n">
        <v>20</v>
      </c>
      <c r="C3928" s="7" t="n">
        <v>2</v>
      </c>
      <c r="D3928" s="7" t="n">
        <v>2</v>
      </c>
      <c r="E3928" s="7" t="n">
        <v>11</v>
      </c>
      <c r="F3928" s="7" t="s">
        <v>289</v>
      </c>
    </row>
    <row r="3929" spans="1:10">
      <c r="A3929" t="s">
        <v>4</v>
      </c>
      <c r="B3929" s="4" t="s">
        <v>5</v>
      </c>
      <c r="C3929" s="4" t="s">
        <v>13</v>
      </c>
      <c r="D3929" s="39" t="s">
        <v>100</v>
      </c>
      <c r="E3929" s="4" t="s">
        <v>5</v>
      </c>
      <c r="F3929" s="4" t="s">
        <v>13</v>
      </c>
      <c r="G3929" s="4" t="s">
        <v>10</v>
      </c>
      <c r="H3929" s="39" t="s">
        <v>101</v>
      </c>
      <c r="I3929" s="4" t="s">
        <v>13</v>
      </c>
      <c r="J3929" s="4" t="s">
        <v>46</v>
      </c>
    </row>
    <row r="3930" spans="1:10">
      <c r="A3930" t="n">
        <v>34841</v>
      </c>
      <c r="B3930" s="13" t="n">
        <v>5</v>
      </c>
      <c r="C3930" s="7" t="n">
        <v>28</v>
      </c>
      <c r="D3930" s="39" t="s">
        <v>3</v>
      </c>
      <c r="E3930" s="40" t="n">
        <v>64</v>
      </c>
      <c r="F3930" s="7" t="n">
        <v>5</v>
      </c>
      <c r="G3930" s="7" t="n">
        <v>4</v>
      </c>
      <c r="H3930" s="39" t="s">
        <v>3</v>
      </c>
      <c r="I3930" s="7" t="n">
        <v>1</v>
      </c>
      <c r="J3930" s="14" t="n">
        <f t="normal" ca="1">A3934</f>
        <v>0</v>
      </c>
    </row>
    <row r="3931" spans="1:10">
      <c r="A3931" t="s">
        <v>4</v>
      </c>
      <c r="B3931" s="4" t="s">
        <v>5</v>
      </c>
      <c r="C3931" s="4" t="s">
        <v>10</v>
      </c>
      <c r="D3931" s="4" t="s">
        <v>13</v>
      </c>
      <c r="E3931" s="4" t="s">
        <v>13</v>
      </c>
      <c r="F3931" s="4" t="s">
        <v>6</v>
      </c>
    </row>
    <row r="3932" spans="1:10">
      <c r="A3932" t="n">
        <v>34852</v>
      </c>
      <c r="B3932" s="55" t="n">
        <v>20</v>
      </c>
      <c r="C3932" s="7" t="n">
        <v>4</v>
      </c>
      <c r="D3932" s="7" t="n">
        <v>2</v>
      </c>
      <c r="E3932" s="7" t="n">
        <v>11</v>
      </c>
      <c r="F3932" s="7" t="s">
        <v>289</v>
      </c>
    </row>
    <row r="3933" spans="1:10">
      <c r="A3933" t="s">
        <v>4</v>
      </c>
      <c r="B3933" s="4" t="s">
        <v>5</v>
      </c>
      <c r="C3933" s="4" t="s">
        <v>46</v>
      </c>
    </row>
    <row r="3934" spans="1:10">
      <c r="A3934" t="n">
        <v>34879</v>
      </c>
      <c r="B3934" s="22" t="n">
        <v>3</v>
      </c>
      <c r="C3934" s="14" t="n">
        <f t="normal" ca="1">A3942</f>
        <v>0</v>
      </c>
    </row>
    <row r="3935" spans="1:10">
      <c r="A3935" t="s">
        <v>4</v>
      </c>
      <c r="B3935" s="4" t="s">
        <v>5</v>
      </c>
      <c r="C3935" s="4" t="s">
        <v>10</v>
      </c>
      <c r="D3935" s="4" t="s">
        <v>13</v>
      </c>
      <c r="E3935" s="4" t="s">
        <v>13</v>
      </c>
      <c r="F3935" s="4" t="s">
        <v>6</v>
      </c>
    </row>
    <row r="3936" spans="1:10">
      <c r="A3936" t="n">
        <v>34884</v>
      </c>
      <c r="B3936" s="55" t="n">
        <v>20</v>
      </c>
      <c r="C3936" s="7" t="n">
        <v>9</v>
      </c>
      <c r="D3936" s="7" t="n">
        <v>2</v>
      </c>
      <c r="E3936" s="7" t="n">
        <v>11</v>
      </c>
      <c r="F3936" s="7" t="s">
        <v>287</v>
      </c>
    </row>
    <row r="3937" spans="1:10">
      <c r="A3937" t="s">
        <v>4</v>
      </c>
      <c r="B3937" s="4" t="s">
        <v>5</v>
      </c>
      <c r="C3937" s="4" t="s">
        <v>10</v>
      </c>
      <c r="D3937" s="4" t="s">
        <v>13</v>
      </c>
      <c r="E3937" s="4" t="s">
        <v>13</v>
      </c>
      <c r="F3937" s="4" t="s">
        <v>6</v>
      </c>
    </row>
    <row r="3938" spans="1:10">
      <c r="A3938" t="n">
        <v>34916</v>
      </c>
      <c r="B3938" s="55" t="n">
        <v>20</v>
      </c>
      <c r="C3938" s="7" t="n">
        <v>61489</v>
      </c>
      <c r="D3938" s="7" t="n">
        <v>2</v>
      </c>
      <c r="E3938" s="7" t="n">
        <v>11</v>
      </c>
      <c r="F3938" s="7" t="s">
        <v>288</v>
      </c>
    </row>
    <row r="3939" spans="1:10">
      <c r="A3939" t="s">
        <v>4</v>
      </c>
      <c r="B3939" s="4" t="s">
        <v>5</v>
      </c>
      <c r="C3939" s="4" t="s">
        <v>10</v>
      </c>
      <c r="D3939" s="4" t="s">
        <v>13</v>
      </c>
      <c r="E3939" s="4" t="s">
        <v>13</v>
      </c>
      <c r="F3939" s="4" t="s">
        <v>6</v>
      </c>
    </row>
    <row r="3940" spans="1:10">
      <c r="A3940" t="n">
        <v>34943</v>
      </c>
      <c r="B3940" s="55" t="n">
        <v>20</v>
      </c>
      <c r="C3940" s="7" t="n">
        <v>61490</v>
      </c>
      <c r="D3940" s="7" t="n">
        <v>2</v>
      </c>
      <c r="E3940" s="7" t="n">
        <v>11</v>
      </c>
      <c r="F3940" s="7" t="s">
        <v>289</v>
      </c>
    </row>
    <row r="3941" spans="1:10">
      <c r="A3941" t="s">
        <v>4</v>
      </c>
      <c r="B3941" s="4" t="s">
        <v>5</v>
      </c>
      <c r="C3941" s="4" t="s">
        <v>10</v>
      </c>
      <c r="D3941" s="4" t="s">
        <v>13</v>
      </c>
      <c r="E3941" s="4" t="s">
        <v>13</v>
      </c>
      <c r="F3941" s="4" t="s">
        <v>6</v>
      </c>
    </row>
    <row r="3942" spans="1:10">
      <c r="A3942" t="n">
        <v>34970</v>
      </c>
      <c r="B3942" s="55" t="n">
        <v>20</v>
      </c>
      <c r="C3942" s="7" t="n">
        <v>61488</v>
      </c>
      <c r="D3942" s="7" t="n">
        <v>2</v>
      </c>
      <c r="E3942" s="7" t="n">
        <v>11</v>
      </c>
      <c r="F3942" s="7" t="s">
        <v>290</v>
      </c>
    </row>
    <row r="3943" spans="1:10">
      <c r="A3943" t="s">
        <v>4</v>
      </c>
      <c r="B3943" s="4" t="s">
        <v>5</v>
      </c>
      <c r="C3943" s="4" t="s">
        <v>10</v>
      </c>
      <c r="D3943" s="4" t="s">
        <v>13</v>
      </c>
      <c r="E3943" s="4" t="s">
        <v>13</v>
      </c>
      <c r="F3943" s="4" t="s">
        <v>6</v>
      </c>
    </row>
    <row r="3944" spans="1:10">
      <c r="A3944" t="n">
        <v>34996</v>
      </c>
      <c r="B3944" s="55" t="n">
        <v>20</v>
      </c>
      <c r="C3944" s="7" t="n">
        <v>8</v>
      </c>
      <c r="D3944" s="7" t="n">
        <v>2</v>
      </c>
      <c r="E3944" s="7" t="n">
        <v>11</v>
      </c>
      <c r="F3944" s="7" t="s">
        <v>291</v>
      </c>
    </row>
    <row r="3945" spans="1:10">
      <c r="A3945" t="s">
        <v>4</v>
      </c>
      <c r="B3945" s="4" t="s">
        <v>5</v>
      </c>
      <c r="C3945" s="4" t="s">
        <v>10</v>
      </c>
      <c r="D3945" s="4" t="s">
        <v>13</v>
      </c>
      <c r="E3945" s="4" t="s">
        <v>13</v>
      </c>
      <c r="F3945" s="4" t="s">
        <v>6</v>
      </c>
    </row>
    <row r="3946" spans="1:10">
      <c r="A3946" t="n">
        <v>35021</v>
      </c>
      <c r="B3946" s="55" t="n">
        <v>20</v>
      </c>
      <c r="C3946" s="7" t="n">
        <v>1</v>
      </c>
      <c r="D3946" s="7" t="n">
        <v>2</v>
      </c>
      <c r="E3946" s="7" t="n">
        <v>11</v>
      </c>
      <c r="F3946" s="7" t="s">
        <v>292</v>
      </c>
    </row>
    <row r="3947" spans="1:10">
      <c r="A3947" t="s">
        <v>4</v>
      </c>
      <c r="B3947" s="4" t="s">
        <v>5</v>
      </c>
      <c r="C3947" s="4" t="s">
        <v>10</v>
      </c>
      <c r="D3947" s="4" t="s">
        <v>13</v>
      </c>
      <c r="E3947" s="4" t="s">
        <v>13</v>
      </c>
      <c r="F3947" s="4" t="s">
        <v>6</v>
      </c>
    </row>
    <row r="3948" spans="1:10">
      <c r="A3948" t="n">
        <v>35046</v>
      </c>
      <c r="B3948" s="55" t="n">
        <v>20</v>
      </c>
      <c r="C3948" s="7" t="n">
        <v>7032</v>
      </c>
      <c r="D3948" s="7" t="n">
        <v>2</v>
      </c>
      <c r="E3948" s="7" t="n">
        <v>11</v>
      </c>
      <c r="F3948" s="7" t="s">
        <v>293</v>
      </c>
    </row>
    <row r="3949" spans="1:10">
      <c r="A3949" t="s">
        <v>4</v>
      </c>
      <c r="B3949" s="4" t="s">
        <v>5</v>
      </c>
      <c r="C3949" s="4" t="s">
        <v>13</v>
      </c>
      <c r="D3949" s="4" t="s">
        <v>10</v>
      </c>
      <c r="E3949" s="4" t="s">
        <v>30</v>
      </c>
    </row>
    <row r="3950" spans="1:10">
      <c r="A3950" t="n">
        <v>35073</v>
      </c>
      <c r="B3950" s="35" t="n">
        <v>58</v>
      </c>
      <c r="C3950" s="7" t="n">
        <v>100</v>
      </c>
      <c r="D3950" s="7" t="n">
        <v>1000</v>
      </c>
      <c r="E3950" s="7" t="n">
        <v>1</v>
      </c>
    </row>
    <row r="3951" spans="1:10">
      <c r="A3951" t="s">
        <v>4</v>
      </c>
      <c r="B3951" s="4" t="s">
        <v>5</v>
      </c>
      <c r="C3951" s="4" t="s">
        <v>13</v>
      </c>
      <c r="D3951" s="4" t="s">
        <v>10</v>
      </c>
    </row>
    <row r="3952" spans="1:10">
      <c r="A3952" t="n">
        <v>35081</v>
      </c>
      <c r="B3952" s="35" t="n">
        <v>58</v>
      </c>
      <c r="C3952" s="7" t="n">
        <v>255</v>
      </c>
      <c r="D3952" s="7" t="n">
        <v>0</v>
      </c>
    </row>
    <row r="3953" spans="1:6">
      <c r="A3953" t="s">
        <v>4</v>
      </c>
      <c r="B3953" s="4" t="s">
        <v>5</v>
      </c>
      <c r="C3953" s="4" t="s">
        <v>10</v>
      </c>
    </row>
    <row r="3954" spans="1:6">
      <c r="A3954" t="n">
        <v>35085</v>
      </c>
      <c r="B3954" s="25" t="n">
        <v>16</v>
      </c>
      <c r="C3954" s="7" t="n">
        <v>200</v>
      </c>
    </row>
    <row r="3955" spans="1:6">
      <c r="A3955" t="s">
        <v>4</v>
      </c>
      <c r="B3955" s="4" t="s">
        <v>5</v>
      </c>
      <c r="C3955" s="4" t="s">
        <v>13</v>
      </c>
      <c r="D3955" s="39" t="s">
        <v>100</v>
      </c>
      <c r="E3955" s="4" t="s">
        <v>5</v>
      </c>
      <c r="F3955" s="4" t="s">
        <v>13</v>
      </c>
      <c r="G3955" s="4" t="s">
        <v>10</v>
      </c>
      <c r="H3955" s="39" t="s">
        <v>101</v>
      </c>
      <c r="I3955" s="4" t="s">
        <v>13</v>
      </c>
      <c r="J3955" s="4" t="s">
        <v>46</v>
      </c>
    </row>
    <row r="3956" spans="1:6">
      <c r="A3956" t="n">
        <v>35088</v>
      </c>
      <c r="B3956" s="13" t="n">
        <v>5</v>
      </c>
      <c r="C3956" s="7" t="n">
        <v>28</v>
      </c>
      <c r="D3956" s="39" t="s">
        <v>3</v>
      </c>
      <c r="E3956" s="40" t="n">
        <v>64</v>
      </c>
      <c r="F3956" s="7" t="n">
        <v>5</v>
      </c>
      <c r="G3956" s="7" t="n">
        <v>7</v>
      </c>
      <c r="H3956" s="39" t="s">
        <v>3</v>
      </c>
      <c r="I3956" s="7" t="n">
        <v>1</v>
      </c>
      <c r="J3956" s="14" t="n">
        <f t="normal" ca="1">A3962</f>
        <v>0</v>
      </c>
    </row>
    <row r="3957" spans="1:6">
      <c r="A3957" t="s">
        <v>4</v>
      </c>
      <c r="B3957" s="4" t="s">
        <v>5</v>
      </c>
      <c r="C3957" s="4" t="s">
        <v>10</v>
      </c>
      <c r="D3957" s="4" t="s">
        <v>13</v>
      </c>
      <c r="E3957" s="4" t="s">
        <v>30</v>
      </c>
      <c r="F3957" s="4" t="s">
        <v>10</v>
      </c>
    </row>
    <row r="3958" spans="1:6">
      <c r="A3958" t="n">
        <v>35099</v>
      </c>
      <c r="B3958" s="57" t="n">
        <v>59</v>
      </c>
      <c r="C3958" s="7" t="n">
        <v>7</v>
      </c>
      <c r="D3958" s="7" t="n">
        <v>1</v>
      </c>
      <c r="E3958" s="7" t="n">
        <v>0.150000005960464</v>
      </c>
      <c r="F3958" s="7" t="n">
        <v>0</v>
      </c>
    </row>
    <row r="3959" spans="1:6">
      <c r="A3959" t="s">
        <v>4</v>
      </c>
      <c r="B3959" s="4" t="s">
        <v>5</v>
      </c>
      <c r="C3959" s="4" t="s">
        <v>10</v>
      </c>
    </row>
    <row r="3960" spans="1:6">
      <c r="A3960" t="n">
        <v>35109</v>
      </c>
      <c r="B3960" s="25" t="n">
        <v>16</v>
      </c>
      <c r="C3960" s="7" t="n">
        <v>50</v>
      </c>
    </row>
    <row r="3961" spans="1:6">
      <c r="A3961" t="s">
        <v>4</v>
      </c>
      <c r="B3961" s="4" t="s">
        <v>5</v>
      </c>
      <c r="C3961" s="4" t="s">
        <v>10</v>
      </c>
      <c r="D3961" s="4" t="s">
        <v>13</v>
      </c>
      <c r="E3961" s="4" t="s">
        <v>30</v>
      </c>
      <c r="F3961" s="4" t="s">
        <v>10</v>
      </c>
    </row>
    <row r="3962" spans="1:6">
      <c r="A3962" t="n">
        <v>35112</v>
      </c>
      <c r="B3962" s="57" t="n">
        <v>59</v>
      </c>
      <c r="C3962" s="7" t="n">
        <v>61488</v>
      </c>
      <c r="D3962" s="7" t="n">
        <v>1</v>
      </c>
      <c r="E3962" s="7" t="n">
        <v>0.150000005960464</v>
      </c>
      <c r="F3962" s="7" t="n">
        <v>0</v>
      </c>
    </row>
    <row r="3963" spans="1:6">
      <c r="A3963" t="s">
        <v>4</v>
      </c>
      <c r="B3963" s="4" t="s">
        <v>5</v>
      </c>
      <c r="C3963" s="4" t="s">
        <v>10</v>
      </c>
    </row>
    <row r="3964" spans="1:6">
      <c r="A3964" t="n">
        <v>35122</v>
      </c>
      <c r="B3964" s="25" t="n">
        <v>16</v>
      </c>
      <c r="C3964" s="7" t="n">
        <v>50</v>
      </c>
    </row>
    <row r="3965" spans="1:6">
      <c r="A3965" t="s">
        <v>4</v>
      </c>
      <c r="B3965" s="4" t="s">
        <v>5</v>
      </c>
      <c r="C3965" s="4" t="s">
        <v>10</v>
      </c>
      <c r="D3965" s="4" t="s">
        <v>13</v>
      </c>
      <c r="E3965" s="4" t="s">
        <v>30</v>
      </c>
      <c r="F3965" s="4" t="s">
        <v>10</v>
      </c>
    </row>
    <row r="3966" spans="1:6">
      <c r="A3966" t="n">
        <v>35125</v>
      </c>
      <c r="B3966" s="57" t="n">
        <v>59</v>
      </c>
      <c r="C3966" s="7" t="n">
        <v>0</v>
      </c>
      <c r="D3966" s="7" t="n">
        <v>1</v>
      </c>
      <c r="E3966" s="7" t="n">
        <v>0.150000005960464</v>
      </c>
      <c r="F3966" s="7" t="n">
        <v>0</v>
      </c>
    </row>
    <row r="3967" spans="1:6">
      <c r="A3967" t="s">
        <v>4</v>
      </c>
      <c r="B3967" s="4" t="s">
        <v>5</v>
      </c>
      <c r="C3967" s="4" t="s">
        <v>10</v>
      </c>
    </row>
    <row r="3968" spans="1:6">
      <c r="A3968" t="n">
        <v>35135</v>
      </c>
      <c r="B3968" s="25" t="n">
        <v>16</v>
      </c>
      <c r="C3968" s="7" t="n">
        <v>50</v>
      </c>
    </row>
    <row r="3969" spans="1:10">
      <c r="A3969" t="s">
        <v>4</v>
      </c>
      <c r="B3969" s="4" t="s">
        <v>5</v>
      </c>
      <c r="C3969" s="4" t="s">
        <v>10</v>
      </c>
    </row>
    <row r="3970" spans="1:10">
      <c r="A3970" t="n">
        <v>35138</v>
      </c>
      <c r="B3970" s="25" t="n">
        <v>16</v>
      </c>
      <c r="C3970" s="7" t="n">
        <v>1300</v>
      </c>
    </row>
    <row r="3971" spans="1:10">
      <c r="A3971" t="s">
        <v>4</v>
      </c>
      <c r="B3971" s="4" t="s">
        <v>5</v>
      </c>
      <c r="C3971" s="4" t="s">
        <v>13</v>
      </c>
      <c r="D3971" s="39" t="s">
        <v>100</v>
      </c>
      <c r="E3971" s="4" t="s">
        <v>5</v>
      </c>
      <c r="F3971" s="4" t="s">
        <v>13</v>
      </c>
      <c r="G3971" s="4" t="s">
        <v>10</v>
      </c>
      <c r="H3971" s="39" t="s">
        <v>101</v>
      </c>
      <c r="I3971" s="4" t="s">
        <v>13</v>
      </c>
      <c r="J3971" s="4" t="s">
        <v>46</v>
      </c>
    </row>
    <row r="3972" spans="1:10">
      <c r="A3972" t="n">
        <v>35141</v>
      </c>
      <c r="B3972" s="13" t="n">
        <v>5</v>
      </c>
      <c r="C3972" s="7" t="n">
        <v>28</v>
      </c>
      <c r="D3972" s="39" t="s">
        <v>3</v>
      </c>
      <c r="E3972" s="40" t="n">
        <v>64</v>
      </c>
      <c r="F3972" s="7" t="n">
        <v>5</v>
      </c>
      <c r="G3972" s="7" t="n">
        <v>7</v>
      </c>
      <c r="H3972" s="39" t="s">
        <v>3</v>
      </c>
      <c r="I3972" s="7" t="n">
        <v>1</v>
      </c>
      <c r="J3972" s="14" t="n">
        <f t="normal" ca="1">A3984</f>
        <v>0</v>
      </c>
    </row>
    <row r="3973" spans="1:10">
      <c r="A3973" t="s">
        <v>4</v>
      </c>
      <c r="B3973" s="4" t="s">
        <v>5</v>
      </c>
      <c r="C3973" s="4" t="s">
        <v>13</v>
      </c>
      <c r="D3973" s="4" t="s">
        <v>10</v>
      </c>
      <c r="E3973" s="4" t="s">
        <v>6</v>
      </c>
    </row>
    <row r="3974" spans="1:10">
      <c r="A3974" t="n">
        <v>35152</v>
      </c>
      <c r="B3974" s="33" t="n">
        <v>51</v>
      </c>
      <c r="C3974" s="7" t="n">
        <v>4</v>
      </c>
      <c r="D3974" s="7" t="n">
        <v>7</v>
      </c>
      <c r="E3974" s="7" t="s">
        <v>121</v>
      </c>
    </row>
    <row r="3975" spans="1:10">
      <c r="A3975" t="s">
        <v>4</v>
      </c>
      <c r="B3975" s="4" t="s">
        <v>5</v>
      </c>
      <c r="C3975" s="4" t="s">
        <v>10</v>
      </c>
    </row>
    <row r="3976" spans="1:10">
      <c r="A3976" t="n">
        <v>35165</v>
      </c>
      <c r="B3976" s="25" t="n">
        <v>16</v>
      </c>
      <c r="C3976" s="7" t="n">
        <v>0</v>
      </c>
    </row>
    <row r="3977" spans="1:10">
      <c r="A3977" t="s">
        <v>4</v>
      </c>
      <c r="B3977" s="4" t="s">
        <v>5</v>
      </c>
      <c r="C3977" s="4" t="s">
        <v>10</v>
      </c>
      <c r="D3977" s="4" t="s">
        <v>65</v>
      </c>
      <c r="E3977" s="4" t="s">
        <v>13</v>
      </c>
      <c r="F3977" s="4" t="s">
        <v>13</v>
      </c>
    </row>
    <row r="3978" spans="1:10">
      <c r="A3978" t="n">
        <v>35168</v>
      </c>
      <c r="B3978" s="34" t="n">
        <v>26</v>
      </c>
      <c r="C3978" s="7" t="n">
        <v>7</v>
      </c>
      <c r="D3978" s="7" t="s">
        <v>294</v>
      </c>
      <c r="E3978" s="7" t="n">
        <v>2</v>
      </c>
      <c r="F3978" s="7" t="n">
        <v>0</v>
      </c>
    </row>
    <row r="3979" spans="1:10">
      <c r="A3979" t="s">
        <v>4</v>
      </c>
      <c r="B3979" s="4" t="s">
        <v>5</v>
      </c>
    </row>
    <row r="3980" spans="1:10">
      <c r="A3980" t="n">
        <v>35191</v>
      </c>
      <c r="B3980" s="29" t="n">
        <v>28</v>
      </c>
    </row>
    <row r="3981" spans="1:10">
      <c r="A3981" t="s">
        <v>4</v>
      </c>
      <c r="B3981" s="4" t="s">
        <v>5</v>
      </c>
      <c r="C3981" s="4" t="s">
        <v>46</v>
      </c>
    </row>
    <row r="3982" spans="1:10">
      <c r="A3982" t="n">
        <v>35192</v>
      </c>
      <c r="B3982" s="22" t="n">
        <v>3</v>
      </c>
      <c r="C3982" s="14" t="n">
        <f t="normal" ca="1">A3992</f>
        <v>0</v>
      </c>
    </row>
    <row r="3983" spans="1:10">
      <c r="A3983" t="s">
        <v>4</v>
      </c>
      <c r="B3983" s="4" t="s">
        <v>5</v>
      </c>
      <c r="C3983" s="4" t="s">
        <v>13</v>
      </c>
      <c r="D3983" s="4" t="s">
        <v>10</v>
      </c>
      <c r="E3983" s="4" t="s">
        <v>6</v>
      </c>
    </row>
    <row r="3984" spans="1:10">
      <c r="A3984" t="n">
        <v>35197</v>
      </c>
      <c r="B3984" s="33" t="n">
        <v>51</v>
      </c>
      <c r="C3984" s="7" t="n">
        <v>4</v>
      </c>
      <c r="D3984" s="7" t="n">
        <v>0</v>
      </c>
      <c r="E3984" s="7" t="s">
        <v>121</v>
      </c>
    </row>
    <row r="3985" spans="1:10">
      <c r="A3985" t="s">
        <v>4</v>
      </c>
      <c r="B3985" s="4" t="s">
        <v>5</v>
      </c>
      <c r="C3985" s="4" t="s">
        <v>10</v>
      </c>
    </row>
    <row r="3986" spans="1:10">
      <c r="A3986" t="n">
        <v>35210</v>
      </c>
      <c r="B3986" s="25" t="n">
        <v>16</v>
      </c>
      <c r="C3986" s="7" t="n">
        <v>0</v>
      </c>
    </row>
    <row r="3987" spans="1:10">
      <c r="A3987" t="s">
        <v>4</v>
      </c>
      <c r="B3987" s="4" t="s">
        <v>5</v>
      </c>
      <c r="C3987" s="4" t="s">
        <v>10</v>
      </c>
      <c r="D3987" s="4" t="s">
        <v>65</v>
      </c>
      <c r="E3987" s="4" t="s">
        <v>13</v>
      </c>
      <c r="F3987" s="4" t="s">
        <v>13</v>
      </c>
    </row>
    <row r="3988" spans="1:10">
      <c r="A3988" t="n">
        <v>35213</v>
      </c>
      <c r="B3988" s="34" t="n">
        <v>26</v>
      </c>
      <c r="C3988" s="7" t="n">
        <v>0</v>
      </c>
      <c r="D3988" s="7" t="s">
        <v>295</v>
      </c>
      <c r="E3988" s="7" t="n">
        <v>2</v>
      </c>
      <c r="F3988" s="7" t="n">
        <v>0</v>
      </c>
    </row>
    <row r="3989" spans="1:10">
      <c r="A3989" t="s">
        <v>4</v>
      </c>
      <c r="B3989" s="4" t="s">
        <v>5</v>
      </c>
    </row>
    <row r="3990" spans="1:10">
      <c r="A3990" t="n">
        <v>35237</v>
      </c>
      <c r="B3990" s="29" t="n">
        <v>28</v>
      </c>
    </row>
    <row r="3991" spans="1:10">
      <c r="A3991" t="s">
        <v>4</v>
      </c>
      <c r="B3991" s="4" t="s">
        <v>5</v>
      </c>
      <c r="C3991" s="4" t="s">
        <v>13</v>
      </c>
      <c r="D3991" s="39" t="s">
        <v>100</v>
      </c>
      <c r="E3991" s="4" t="s">
        <v>5</v>
      </c>
      <c r="F3991" s="4" t="s">
        <v>13</v>
      </c>
      <c r="G3991" s="4" t="s">
        <v>10</v>
      </c>
      <c r="H3991" s="39" t="s">
        <v>101</v>
      </c>
      <c r="I3991" s="4" t="s">
        <v>13</v>
      </c>
      <c r="J3991" s="4" t="s">
        <v>46</v>
      </c>
    </row>
    <row r="3992" spans="1:10">
      <c r="A3992" t="n">
        <v>35238</v>
      </c>
      <c r="B3992" s="13" t="n">
        <v>5</v>
      </c>
      <c r="C3992" s="7" t="n">
        <v>28</v>
      </c>
      <c r="D3992" s="39" t="s">
        <v>3</v>
      </c>
      <c r="E3992" s="40" t="n">
        <v>64</v>
      </c>
      <c r="F3992" s="7" t="n">
        <v>5</v>
      </c>
      <c r="G3992" s="7" t="n">
        <v>16</v>
      </c>
      <c r="H3992" s="39" t="s">
        <v>3</v>
      </c>
      <c r="I3992" s="7" t="n">
        <v>1</v>
      </c>
      <c r="J3992" s="14" t="n">
        <f t="normal" ca="1">A4006</f>
        <v>0</v>
      </c>
    </row>
    <row r="3993" spans="1:10">
      <c r="A3993" t="s">
        <v>4</v>
      </c>
      <c r="B3993" s="4" t="s">
        <v>5</v>
      </c>
      <c r="C3993" s="4" t="s">
        <v>13</v>
      </c>
      <c r="D3993" s="4" t="s">
        <v>10</v>
      </c>
      <c r="E3993" s="4" t="s">
        <v>6</v>
      </c>
    </row>
    <row r="3994" spans="1:10">
      <c r="A3994" t="n">
        <v>35249</v>
      </c>
      <c r="B3994" s="33" t="n">
        <v>51</v>
      </c>
      <c r="C3994" s="7" t="n">
        <v>4</v>
      </c>
      <c r="D3994" s="7" t="n">
        <v>16</v>
      </c>
      <c r="E3994" s="7" t="s">
        <v>121</v>
      </c>
    </row>
    <row r="3995" spans="1:10">
      <c r="A3995" t="s">
        <v>4</v>
      </c>
      <c r="B3995" s="4" t="s">
        <v>5</v>
      </c>
      <c r="C3995" s="4" t="s">
        <v>10</v>
      </c>
    </row>
    <row r="3996" spans="1:10">
      <c r="A3996" t="n">
        <v>35262</v>
      </c>
      <c r="B3996" s="25" t="n">
        <v>16</v>
      </c>
      <c r="C3996" s="7" t="n">
        <v>0</v>
      </c>
    </row>
    <row r="3997" spans="1:10">
      <c r="A3997" t="s">
        <v>4</v>
      </c>
      <c r="B3997" s="4" t="s">
        <v>5</v>
      </c>
      <c r="C3997" s="4" t="s">
        <v>10</v>
      </c>
      <c r="D3997" s="4" t="s">
        <v>65</v>
      </c>
      <c r="E3997" s="4" t="s">
        <v>13</v>
      </c>
      <c r="F3997" s="4" t="s">
        <v>13</v>
      </c>
    </row>
    <row r="3998" spans="1:10">
      <c r="A3998" t="n">
        <v>35265</v>
      </c>
      <c r="B3998" s="34" t="n">
        <v>26</v>
      </c>
      <c r="C3998" s="7" t="n">
        <v>16</v>
      </c>
      <c r="D3998" s="7" t="s">
        <v>296</v>
      </c>
      <c r="E3998" s="7" t="n">
        <v>2</v>
      </c>
      <c r="F3998" s="7" t="n">
        <v>0</v>
      </c>
    </row>
    <row r="3999" spans="1:10">
      <c r="A3999" t="s">
        <v>4</v>
      </c>
      <c r="B3999" s="4" t="s">
        <v>5</v>
      </c>
    </row>
    <row r="4000" spans="1:10">
      <c r="A4000" t="n">
        <v>35284</v>
      </c>
      <c r="B4000" s="29" t="n">
        <v>28</v>
      </c>
    </row>
    <row r="4001" spans="1:10">
      <c r="A4001" t="s">
        <v>4</v>
      </c>
      <c r="B4001" s="4" t="s">
        <v>5</v>
      </c>
      <c r="C4001" s="4" t="s">
        <v>10</v>
      </c>
      <c r="D4001" s="4" t="s">
        <v>13</v>
      </c>
    </row>
    <row r="4002" spans="1:10">
      <c r="A4002" t="n">
        <v>35285</v>
      </c>
      <c r="B4002" s="36" t="n">
        <v>89</v>
      </c>
      <c r="C4002" s="7" t="n">
        <v>65533</v>
      </c>
      <c r="D4002" s="7" t="n">
        <v>1</v>
      </c>
    </row>
    <row r="4003" spans="1:10">
      <c r="A4003" t="s">
        <v>4</v>
      </c>
      <c r="B4003" s="4" t="s">
        <v>5</v>
      </c>
      <c r="C4003" s="4" t="s">
        <v>46</v>
      </c>
    </row>
    <row r="4004" spans="1:10">
      <c r="A4004" t="n">
        <v>35289</v>
      </c>
      <c r="B4004" s="22" t="n">
        <v>3</v>
      </c>
      <c r="C4004" s="14" t="n">
        <f t="normal" ca="1">A4018</f>
        <v>0</v>
      </c>
    </row>
    <row r="4005" spans="1:10">
      <c r="A4005" t="s">
        <v>4</v>
      </c>
      <c r="B4005" s="4" t="s">
        <v>5</v>
      </c>
      <c r="C4005" s="4" t="s">
        <v>13</v>
      </c>
      <c r="D4005" s="39" t="s">
        <v>100</v>
      </c>
      <c r="E4005" s="4" t="s">
        <v>5</v>
      </c>
      <c r="F4005" s="4" t="s">
        <v>13</v>
      </c>
      <c r="G4005" s="4" t="s">
        <v>10</v>
      </c>
      <c r="H4005" s="39" t="s">
        <v>101</v>
      </c>
      <c r="I4005" s="4" t="s">
        <v>13</v>
      </c>
      <c r="J4005" s="4" t="s">
        <v>46</v>
      </c>
    </row>
    <row r="4006" spans="1:10">
      <c r="A4006" t="n">
        <v>35294</v>
      </c>
      <c r="B4006" s="13" t="n">
        <v>5</v>
      </c>
      <c r="C4006" s="7" t="n">
        <v>28</v>
      </c>
      <c r="D4006" s="39" t="s">
        <v>3</v>
      </c>
      <c r="E4006" s="40" t="n">
        <v>64</v>
      </c>
      <c r="F4006" s="7" t="n">
        <v>5</v>
      </c>
      <c r="G4006" s="7" t="n">
        <v>15</v>
      </c>
      <c r="H4006" s="39" t="s">
        <v>3</v>
      </c>
      <c r="I4006" s="7" t="n">
        <v>1</v>
      </c>
      <c r="J4006" s="14" t="n">
        <f t="normal" ca="1">A4018</f>
        <v>0</v>
      </c>
    </row>
    <row r="4007" spans="1:10">
      <c r="A4007" t="s">
        <v>4</v>
      </c>
      <c r="B4007" s="4" t="s">
        <v>5</v>
      </c>
      <c r="C4007" s="4" t="s">
        <v>13</v>
      </c>
      <c r="D4007" s="4" t="s">
        <v>10</v>
      </c>
      <c r="E4007" s="4" t="s">
        <v>6</v>
      </c>
    </row>
    <row r="4008" spans="1:10">
      <c r="A4008" t="n">
        <v>35305</v>
      </c>
      <c r="B4008" s="33" t="n">
        <v>51</v>
      </c>
      <c r="C4008" s="7" t="n">
        <v>4</v>
      </c>
      <c r="D4008" s="7" t="n">
        <v>15</v>
      </c>
      <c r="E4008" s="7" t="s">
        <v>121</v>
      </c>
    </row>
    <row r="4009" spans="1:10">
      <c r="A4009" t="s">
        <v>4</v>
      </c>
      <c r="B4009" s="4" t="s">
        <v>5</v>
      </c>
      <c r="C4009" s="4" t="s">
        <v>10</v>
      </c>
    </row>
    <row r="4010" spans="1:10">
      <c r="A4010" t="n">
        <v>35318</v>
      </c>
      <c r="B4010" s="25" t="n">
        <v>16</v>
      </c>
      <c r="C4010" s="7" t="n">
        <v>0</v>
      </c>
    </row>
    <row r="4011" spans="1:10">
      <c r="A4011" t="s">
        <v>4</v>
      </c>
      <c r="B4011" s="4" t="s">
        <v>5</v>
      </c>
      <c r="C4011" s="4" t="s">
        <v>10</v>
      </c>
      <c r="D4011" s="4" t="s">
        <v>65</v>
      </c>
      <c r="E4011" s="4" t="s">
        <v>13</v>
      </c>
      <c r="F4011" s="4" t="s">
        <v>13</v>
      </c>
    </row>
    <row r="4012" spans="1:10">
      <c r="A4012" t="n">
        <v>35321</v>
      </c>
      <c r="B4012" s="34" t="n">
        <v>26</v>
      </c>
      <c r="C4012" s="7" t="n">
        <v>15</v>
      </c>
      <c r="D4012" s="7" t="s">
        <v>296</v>
      </c>
      <c r="E4012" s="7" t="n">
        <v>2</v>
      </c>
      <c r="F4012" s="7" t="n">
        <v>0</v>
      </c>
    </row>
    <row r="4013" spans="1:10">
      <c r="A4013" t="s">
        <v>4</v>
      </c>
      <c r="B4013" s="4" t="s">
        <v>5</v>
      </c>
    </row>
    <row r="4014" spans="1:10">
      <c r="A4014" t="n">
        <v>35340</v>
      </c>
      <c r="B4014" s="29" t="n">
        <v>28</v>
      </c>
    </row>
    <row r="4015" spans="1:10">
      <c r="A4015" t="s">
        <v>4</v>
      </c>
      <c r="B4015" s="4" t="s">
        <v>5</v>
      </c>
      <c r="C4015" s="4" t="s">
        <v>10</v>
      </c>
      <c r="D4015" s="4" t="s">
        <v>13</v>
      </c>
    </row>
    <row r="4016" spans="1:10">
      <c r="A4016" t="n">
        <v>35341</v>
      </c>
      <c r="B4016" s="36" t="n">
        <v>89</v>
      </c>
      <c r="C4016" s="7" t="n">
        <v>65533</v>
      </c>
      <c r="D4016" s="7" t="n">
        <v>1</v>
      </c>
    </row>
    <row r="4017" spans="1:10">
      <c r="A4017" t="s">
        <v>4</v>
      </c>
      <c r="B4017" s="4" t="s">
        <v>5</v>
      </c>
      <c r="C4017" s="4" t="s">
        <v>13</v>
      </c>
      <c r="D4017" s="4" t="s">
        <v>10</v>
      </c>
      <c r="E4017" s="4" t="s">
        <v>30</v>
      </c>
    </row>
    <row r="4018" spans="1:10">
      <c r="A4018" t="n">
        <v>35345</v>
      </c>
      <c r="B4018" s="35" t="n">
        <v>58</v>
      </c>
      <c r="C4018" s="7" t="n">
        <v>101</v>
      </c>
      <c r="D4018" s="7" t="n">
        <v>300</v>
      </c>
      <c r="E4018" s="7" t="n">
        <v>1</v>
      </c>
    </row>
    <row r="4019" spans="1:10">
      <c r="A4019" t="s">
        <v>4</v>
      </c>
      <c r="B4019" s="4" t="s">
        <v>5</v>
      </c>
      <c r="C4019" s="4" t="s">
        <v>13</v>
      </c>
      <c r="D4019" s="4" t="s">
        <v>10</v>
      </c>
    </row>
    <row r="4020" spans="1:10">
      <c r="A4020" t="n">
        <v>35353</v>
      </c>
      <c r="B4020" s="35" t="n">
        <v>58</v>
      </c>
      <c r="C4020" s="7" t="n">
        <v>254</v>
      </c>
      <c r="D4020" s="7" t="n">
        <v>0</v>
      </c>
    </row>
    <row r="4021" spans="1:10">
      <c r="A4021" t="s">
        <v>4</v>
      </c>
      <c r="B4021" s="4" t="s">
        <v>5</v>
      </c>
      <c r="C4021" s="4" t="s">
        <v>13</v>
      </c>
      <c r="D4021" s="4" t="s">
        <v>13</v>
      </c>
      <c r="E4021" s="4" t="s">
        <v>30</v>
      </c>
      <c r="F4021" s="4" t="s">
        <v>30</v>
      </c>
      <c r="G4021" s="4" t="s">
        <v>30</v>
      </c>
      <c r="H4021" s="4" t="s">
        <v>10</v>
      </c>
    </row>
    <row r="4022" spans="1:10">
      <c r="A4022" t="n">
        <v>35357</v>
      </c>
      <c r="B4022" s="37" t="n">
        <v>45</v>
      </c>
      <c r="C4022" s="7" t="n">
        <v>2</v>
      </c>
      <c r="D4022" s="7" t="n">
        <v>3</v>
      </c>
      <c r="E4022" s="7" t="n">
        <v>12.710000038147</v>
      </c>
      <c r="F4022" s="7" t="n">
        <v>33.6599998474121</v>
      </c>
      <c r="G4022" s="7" t="n">
        <v>-1.82000005245209</v>
      </c>
      <c r="H4022" s="7" t="n">
        <v>0</v>
      </c>
    </row>
    <row r="4023" spans="1:10">
      <c r="A4023" t="s">
        <v>4</v>
      </c>
      <c r="B4023" s="4" t="s">
        <v>5</v>
      </c>
      <c r="C4023" s="4" t="s">
        <v>13</v>
      </c>
      <c r="D4023" s="4" t="s">
        <v>13</v>
      </c>
      <c r="E4023" s="4" t="s">
        <v>30</v>
      </c>
      <c r="F4023" s="4" t="s">
        <v>30</v>
      </c>
      <c r="G4023" s="4" t="s">
        <v>30</v>
      </c>
      <c r="H4023" s="4" t="s">
        <v>10</v>
      </c>
      <c r="I4023" s="4" t="s">
        <v>13</v>
      </c>
    </row>
    <row r="4024" spans="1:10">
      <c r="A4024" t="n">
        <v>35374</v>
      </c>
      <c r="B4024" s="37" t="n">
        <v>45</v>
      </c>
      <c r="C4024" s="7" t="n">
        <v>4</v>
      </c>
      <c r="D4024" s="7" t="n">
        <v>3</v>
      </c>
      <c r="E4024" s="7" t="n">
        <v>6.55000019073486</v>
      </c>
      <c r="F4024" s="7" t="n">
        <v>154.830001831055</v>
      </c>
      <c r="G4024" s="7" t="n">
        <v>0</v>
      </c>
      <c r="H4024" s="7" t="n">
        <v>0</v>
      </c>
      <c r="I4024" s="7" t="n">
        <v>0</v>
      </c>
    </row>
    <row r="4025" spans="1:10">
      <c r="A4025" t="s">
        <v>4</v>
      </c>
      <c r="B4025" s="4" t="s">
        <v>5</v>
      </c>
      <c r="C4025" s="4" t="s">
        <v>13</v>
      </c>
      <c r="D4025" s="4" t="s">
        <v>13</v>
      </c>
      <c r="E4025" s="4" t="s">
        <v>30</v>
      </c>
      <c r="F4025" s="4" t="s">
        <v>10</v>
      </c>
    </row>
    <row r="4026" spans="1:10">
      <c r="A4026" t="n">
        <v>35392</v>
      </c>
      <c r="B4026" s="37" t="n">
        <v>45</v>
      </c>
      <c r="C4026" s="7" t="n">
        <v>5</v>
      </c>
      <c r="D4026" s="7" t="n">
        <v>3</v>
      </c>
      <c r="E4026" s="7" t="n">
        <v>3.59999990463257</v>
      </c>
      <c r="F4026" s="7" t="n">
        <v>0</v>
      </c>
    </row>
    <row r="4027" spans="1:10">
      <c r="A4027" t="s">
        <v>4</v>
      </c>
      <c r="B4027" s="4" t="s">
        <v>5</v>
      </c>
      <c r="C4027" s="4" t="s">
        <v>13</v>
      </c>
      <c r="D4027" s="4" t="s">
        <v>13</v>
      </c>
      <c r="E4027" s="4" t="s">
        <v>30</v>
      </c>
      <c r="F4027" s="4" t="s">
        <v>10</v>
      </c>
    </row>
    <row r="4028" spans="1:10">
      <c r="A4028" t="n">
        <v>35401</v>
      </c>
      <c r="B4028" s="37" t="n">
        <v>45</v>
      </c>
      <c r="C4028" s="7" t="n">
        <v>11</v>
      </c>
      <c r="D4028" s="7" t="n">
        <v>3</v>
      </c>
      <c r="E4028" s="7" t="n">
        <v>26.6000003814697</v>
      </c>
      <c r="F4028" s="7" t="n">
        <v>0</v>
      </c>
    </row>
    <row r="4029" spans="1:10">
      <c r="A4029" t="s">
        <v>4</v>
      </c>
      <c r="B4029" s="4" t="s">
        <v>5</v>
      </c>
      <c r="C4029" s="4" t="s">
        <v>13</v>
      </c>
      <c r="D4029" s="4" t="s">
        <v>13</v>
      </c>
      <c r="E4029" s="4" t="s">
        <v>30</v>
      </c>
      <c r="F4029" s="4" t="s">
        <v>30</v>
      </c>
      <c r="G4029" s="4" t="s">
        <v>30</v>
      </c>
      <c r="H4029" s="4" t="s">
        <v>10</v>
      </c>
    </row>
    <row r="4030" spans="1:10">
      <c r="A4030" t="n">
        <v>35410</v>
      </c>
      <c r="B4030" s="37" t="n">
        <v>45</v>
      </c>
      <c r="C4030" s="7" t="n">
        <v>2</v>
      </c>
      <c r="D4030" s="7" t="n">
        <v>3</v>
      </c>
      <c r="E4030" s="7" t="n">
        <v>12.5699996948242</v>
      </c>
      <c r="F4030" s="7" t="n">
        <v>33.439998626709</v>
      </c>
      <c r="G4030" s="7" t="n">
        <v>0.100000001490116</v>
      </c>
      <c r="H4030" s="7" t="n">
        <v>2000</v>
      </c>
    </row>
    <row r="4031" spans="1:10">
      <c r="A4031" t="s">
        <v>4</v>
      </c>
      <c r="B4031" s="4" t="s">
        <v>5</v>
      </c>
      <c r="C4031" s="4" t="s">
        <v>13</v>
      </c>
      <c r="D4031" s="4" t="s">
        <v>13</v>
      </c>
      <c r="E4031" s="4" t="s">
        <v>30</v>
      </c>
      <c r="F4031" s="4" t="s">
        <v>30</v>
      </c>
      <c r="G4031" s="4" t="s">
        <v>30</v>
      </c>
      <c r="H4031" s="4" t="s">
        <v>10</v>
      </c>
      <c r="I4031" s="4" t="s">
        <v>13</v>
      </c>
    </row>
    <row r="4032" spans="1:10">
      <c r="A4032" t="n">
        <v>35427</v>
      </c>
      <c r="B4032" s="37" t="n">
        <v>45</v>
      </c>
      <c r="C4032" s="7" t="n">
        <v>4</v>
      </c>
      <c r="D4032" s="7" t="n">
        <v>3</v>
      </c>
      <c r="E4032" s="7" t="n">
        <v>6.55999994277954</v>
      </c>
      <c r="F4032" s="7" t="n">
        <v>161.429992675781</v>
      </c>
      <c r="G4032" s="7" t="n">
        <v>0</v>
      </c>
      <c r="H4032" s="7" t="n">
        <v>2000</v>
      </c>
      <c r="I4032" s="7" t="n">
        <v>1</v>
      </c>
    </row>
    <row r="4033" spans="1:9">
      <c r="A4033" t="s">
        <v>4</v>
      </c>
      <c r="B4033" s="4" t="s">
        <v>5</v>
      </c>
      <c r="C4033" s="4" t="s">
        <v>13</v>
      </c>
      <c r="D4033" s="4" t="s">
        <v>13</v>
      </c>
      <c r="E4033" s="4" t="s">
        <v>30</v>
      </c>
      <c r="F4033" s="4" t="s">
        <v>10</v>
      </c>
    </row>
    <row r="4034" spans="1:9">
      <c r="A4034" t="n">
        <v>35445</v>
      </c>
      <c r="B4034" s="37" t="n">
        <v>45</v>
      </c>
      <c r="C4034" s="7" t="n">
        <v>5</v>
      </c>
      <c r="D4034" s="7" t="n">
        <v>3</v>
      </c>
      <c r="E4034" s="7" t="n">
        <v>3.59999990463257</v>
      </c>
      <c r="F4034" s="7" t="n">
        <v>2000</v>
      </c>
    </row>
    <row r="4035" spans="1:9">
      <c r="A4035" t="s">
        <v>4</v>
      </c>
      <c r="B4035" s="4" t="s">
        <v>5</v>
      </c>
      <c r="C4035" s="4" t="s">
        <v>13</v>
      </c>
      <c r="D4035" s="4" t="s">
        <v>13</v>
      </c>
      <c r="E4035" s="4" t="s">
        <v>30</v>
      </c>
      <c r="F4035" s="4" t="s">
        <v>10</v>
      </c>
    </row>
    <row r="4036" spans="1:9">
      <c r="A4036" t="n">
        <v>35454</v>
      </c>
      <c r="B4036" s="37" t="n">
        <v>45</v>
      </c>
      <c r="C4036" s="7" t="n">
        <v>11</v>
      </c>
      <c r="D4036" s="7" t="n">
        <v>3</v>
      </c>
      <c r="E4036" s="7" t="n">
        <v>26.6000003814697</v>
      </c>
      <c r="F4036" s="7" t="n">
        <v>2000</v>
      </c>
    </row>
    <row r="4037" spans="1:9">
      <c r="A4037" t="s">
        <v>4</v>
      </c>
      <c r="B4037" s="4" t="s">
        <v>5</v>
      </c>
      <c r="C4037" s="4" t="s">
        <v>13</v>
      </c>
    </row>
    <row r="4038" spans="1:9">
      <c r="A4038" t="n">
        <v>35463</v>
      </c>
      <c r="B4038" s="56" t="n">
        <v>116</v>
      </c>
      <c r="C4038" s="7" t="n">
        <v>0</v>
      </c>
    </row>
    <row r="4039" spans="1:9">
      <c r="A4039" t="s">
        <v>4</v>
      </c>
      <c r="B4039" s="4" t="s">
        <v>5</v>
      </c>
      <c r="C4039" s="4" t="s">
        <v>13</v>
      </c>
      <c r="D4039" s="4" t="s">
        <v>10</v>
      </c>
    </row>
    <row r="4040" spans="1:9">
      <c r="A4040" t="n">
        <v>35465</v>
      </c>
      <c r="B4040" s="56" t="n">
        <v>116</v>
      </c>
      <c r="C4040" s="7" t="n">
        <v>2</v>
      </c>
      <c r="D4040" s="7" t="n">
        <v>1</v>
      </c>
    </row>
    <row r="4041" spans="1:9">
      <c r="A4041" t="s">
        <v>4</v>
      </c>
      <c r="B4041" s="4" t="s">
        <v>5</v>
      </c>
      <c r="C4041" s="4" t="s">
        <v>13</v>
      </c>
      <c r="D4041" s="4" t="s">
        <v>9</v>
      </c>
    </row>
    <row r="4042" spans="1:9">
      <c r="A4042" t="n">
        <v>35469</v>
      </c>
      <c r="B4042" s="56" t="n">
        <v>116</v>
      </c>
      <c r="C4042" s="7" t="n">
        <v>5</v>
      </c>
      <c r="D4042" s="7" t="n">
        <v>1103626240</v>
      </c>
    </row>
    <row r="4043" spans="1:9">
      <c r="A4043" t="s">
        <v>4</v>
      </c>
      <c r="B4043" s="4" t="s">
        <v>5</v>
      </c>
      <c r="C4043" s="4" t="s">
        <v>13</v>
      </c>
      <c r="D4043" s="4" t="s">
        <v>10</v>
      </c>
    </row>
    <row r="4044" spans="1:9">
      <c r="A4044" t="n">
        <v>35475</v>
      </c>
      <c r="B4044" s="56" t="n">
        <v>116</v>
      </c>
      <c r="C4044" s="7" t="n">
        <v>6</v>
      </c>
      <c r="D4044" s="7" t="n">
        <v>1</v>
      </c>
    </row>
    <row r="4045" spans="1:9">
      <c r="A4045" t="s">
        <v>4</v>
      </c>
      <c r="B4045" s="4" t="s">
        <v>5</v>
      </c>
      <c r="C4045" s="4" t="s">
        <v>13</v>
      </c>
      <c r="D4045" s="4" t="s">
        <v>10</v>
      </c>
      <c r="E4045" s="4" t="s">
        <v>10</v>
      </c>
      <c r="F4045" s="4" t="s">
        <v>9</v>
      </c>
    </row>
    <row r="4046" spans="1:9">
      <c r="A4046" t="n">
        <v>35479</v>
      </c>
      <c r="B4046" s="65" t="n">
        <v>84</v>
      </c>
      <c r="C4046" s="7" t="n">
        <v>0</v>
      </c>
      <c r="D4046" s="7" t="n">
        <v>0</v>
      </c>
      <c r="E4046" s="7" t="n">
        <v>0</v>
      </c>
      <c r="F4046" s="7" t="n">
        <v>1053609165</v>
      </c>
    </row>
    <row r="4047" spans="1:9">
      <c r="A4047" t="s">
        <v>4</v>
      </c>
      <c r="B4047" s="4" t="s">
        <v>5</v>
      </c>
      <c r="C4047" s="4" t="s">
        <v>10</v>
      </c>
      <c r="D4047" s="4" t="s">
        <v>13</v>
      </c>
      <c r="E4047" s="4" t="s">
        <v>13</v>
      </c>
      <c r="F4047" s="4" t="s">
        <v>6</v>
      </c>
    </row>
    <row r="4048" spans="1:9">
      <c r="A4048" t="n">
        <v>35489</v>
      </c>
      <c r="B4048" s="55" t="n">
        <v>20</v>
      </c>
      <c r="C4048" s="7" t="n">
        <v>7510</v>
      </c>
      <c r="D4048" s="7" t="n">
        <v>2</v>
      </c>
      <c r="E4048" s="7" t="n">
        <v>11</v>
      </c>
      <c r="F4048" s="7" t="s">
        <v>297</v>
      </c>
    </row>
    <row r="4049" spans="1:6">
      <c r="A4049" t="s">
        <v>4</v>
      </c>
      <c r="B4049" s="4" t="s">
        <v>5</v>
      </c>
      <c r="C4049" s="4" t="s">
        <v>10</v>
      </c>
      <c r="D4049" s="4" t="s">
        <v>13</v>
      </c>
      <c r="E4049" s="4" t="s">
        <v>13</v>
      </c>
      <c r="F4049" s="4" t="s">
        <v>6</v>
      </c>
    </row>
    <row r="4050" spans="1:6">
      <c r="A4050" t="n">
        <v>35518</v>
      </c>
      <c r="B4050" s="55" t="n">
        <v>20</v>
      </c>
      <c r="C4050" s="7" t="n">
        <v>7511</v>
      </c>
      <c r="D4050" s="7" t="n">
        <v>2</v>
      </c>
      <c r="E4050" s="7" t="n">
        <v>11</v>
      </c>
      <c r="F4050" s="7" t="s">
        <v>298</v>
      </c>
    </row>
    <row r="4051" spans="1:6">
      <c r="A4051" t="s">
        <v>4</v>
      </c>
      <c r="B4051" s="4" t="s">
        <v>5</v>
      </c>
      <c r="C4051" s="4" t="s">
        <v>10</v>
      </c>
      <c r="D4051" s="4" t="s">
        <v>13</v>
      </c>
      <c r="E4051" s="4" t="s">
        <v>13</v>
      </c>
      <c r="F4051" s="4" t="s">
        <v>6</v>
      </c>
    </row>
    <row r="4052" spans="1:6">
      <c r="A4052" t="n">
        <v>35547</v>
      </c>
      <c r="B4052" s="55" t="n">
        <v>20</v>
      </c>
      <c r="C4052" s="7" t="n">
        <v>1660</v>
      </c>
      <c r="D4052" s="7" t="n">
        <v>2</v>
      </c>
      <c r="E4052" s="7" t="n">
        <v>11</v>
      </c>
      <c r="F4052" s="7" t="s">
        <v>299</v>
      </c>
    </row>
    <row r="4053" spans="1:6">
      <c r="A4053" t="s">
        <v>4</v>
      </c>
      <c r="B4053" s="4" t="s">
        <v>5</v>
      </c>
      <c r="C4053" s="4" t="s">
        <v>10</v>
      </c>
      <c r="D4053" s="4" t="s">
        <v>13</v>
      </c>
      <c r="E4053" s="4" t="s">
        <v>13</v>
      </c>
      <c r="F4053" s="4" t="s">
        <v>6</v>
      </c>
    </row>
    <row r="4054" spans="1:6">
      <c r="A4054" t="n">
        <v>35578</v>
      </c>
      <c r="B4054" s="55" t="n">
        <v>20</v>
      </c>
      <c r="C4054" s="7" t="n">
        <v>1660</v>
      </c>
      <c r="D4054" s="7" t="n">
        <v>3</v>
      </c>
      <c r="E4054" s="7" t="n">
        <v>11</v>
      </c>
      <c r="F4054" s="7" t="s">
        <v>300</v>
      </c>
    </row>
    <row r="4055" spans="1:6">
      <c r="A4055" t="s">
        <v>4</v>
      </c>
      <c r="B4055" s="4" t="s">
        <v>5</v>
      </c>
      <c r="C4055" s="4" t="s">
        <v>10</v>
      </c>
      <c r="D4055" s="4" t="s">
        <v>13</v>
      </c>
    </row>
    <row r="4056" spans="1:6">
      <c r="A4056" t="n">
        <v>35596</v>
      </c>
      <c r="B4056" s="66" t="n">
        <v>67</v>
      </c>
      <c r="C4056" s="7" t="n">
        <v>7510</v>
      </c>
      <c r="D4056" s="7" t="n">
        <v>2</v>
      </c>
    </row>
    <row r="4057" spans="1:6">
      <c r="A4057" t="s">
        <v>4</v>
      </c>
      <c r="B4057" s="4" t="s">
        <v>5</v>
      </c>
      <c r="C4057" s="4" t="s">
        <v>10</v>
      </c>
      <c r="D4057" s="4" t="s">
        <v>13</v>
      </c>
    </row>
    <row r="4058" spans="1:6">
      <c r="A4058" t="n">
        <v>35600</v>
      </c>
      <c r="B4058" s="66" t="n">
        <v>67</v>
      </c>
      <c r="C4058" s="7" t="n">
        <v>7511</v>
      </c>
      <c r="D4058" s="7" t="n">
        <v>2</v>
      </c>
    </row>
    <row r="4059" spans="1:6">
      <c r="A4059" t="s">
        <v>4</v>
      </c>
      <c r="B4059" s="4" t="s">
        <v>5</v>
      </c>
      <c r="C4059" s="4" t="s">
        <v>10</v>
      </c>
      <c r="D4059" s="4" t="s">
        <v>13</v>
      </c>
    </row>
    <row r="4060" spans="1:6">
      <c r="A4060" t="n">
        <v>35604</v>
      </c>
      <c r="B4060" s="66" t="n">
        <v>67</v>
      </c>
      <c r="C4060" s="7" t="n">
        <v>1660</v>
      </c>
      <c r="D4060" s="7" t="n">
        <v>2</v>
      </c>
    </row>
    <row r="4061" spans="1:6">
      <c r="A4061" t="s">
        <v>4</v>
      </c>
      <c r="B4061" s="4" t="s">
        <v>5</v>
      </c>
      <c r="C4061" s="4" t="s">
        <v>10</v>
      </c>
      <c r="D4061" s="4" t="s">
        <v>13</v>
      </c>
    </row>
    <row r="4062" spans="1:6">
      <c r="A4062" t="n">
        <v>35608</v>
      </c>
      <c r="B4062" s="67" t="n">
        <v>21</v>
      </c>
      <c r="C4062" s="7" t="n">
        <v>1660</v>
      </c>
      <c r="D4062" s="7" t="n">
        <v>3</v>
      </c>
    </row>
    <row r="4063" spans="1:6">
      <c r="A4063" t="s">
        <v>4</v>
      </c>
      <c r="B4063" s="4" t="s">
        <v>5</v>
      </c>
      <c r="C4063" s="4" t="s">
        <v>13</v>
      </c>
      <c r="D4063" s="4" t="s">
        <v>10</v>
      </c>
      <c r="E4063" s="4" t="s">
        <v>30</v>
      </c>
    </row>
    <row r="4064" spans="1:6">
      <c r="A4064" t="n">
        <v>35612</v>
      </c>
      <c r="B4064" s="35" t="n">
        <v>58</v>
      </c>
      <c r="C4064" s="7" t="n">
        <v>101</v>
      </c>
      <c r="D4064" s="7" t="n">
        <v>300</v>
      </c>
      <c r="E4064" s="7" t="n">
        <v>1</v>
      </c>
    </row>
    <row r="4065" spans="1:6">
      <c r="A4065" t="s">
        <v>4</v>
      </c>
      <c r="B4065" s="4" t="s">
        <v>5</v>
      </c>
      <c r="C4065" s="4" t="s">
        <v>13</v>
      </c>
      <c r="D4065" s="4" t="s">
        <v>10</v>
      </c>
    </row>
    <row r="4066" spans="1:6">
      <c r="A4066" t="n">
        <v>35620</v>
      </c>
      <c r="B4066" s="35" t="n">
        <v>58</v>
      </c>
      <c r="C4066" s="7" t="n">
        <v>254</v>
      </c>
      <c r="D4066" s="7" t="n">
        <v>0</v>
      </c>
    </row>
    <row r="4067" spans="1:6">
      <c r="A4067" t="s">
        <v>4</v>
      </c>
      <c r="B4067" s="4" t="s">
        <v>5</v>
      </c>
      <c r="C4067" s="4" t="s">
        <v>13</v>
      </c>
      <c r="D4067" s="4" t="s">
        <v>13</v>
      </c>
      <c r="E4067" s="4" t="s">
        <v>30</v>
      </c>
      <c r="F4067" s="4" t="s">
        <v>30</v>
      </c>
      <c r="G4067" s="4" t="s">
        <v>30</v>
      </c>
      <c r="H4067" s="4" t="s">
        <v>10</v>
      </c>
    </row>
    <row r="4068" spans="1:6">
      <c r="A4068" t="n">
        <v>35624</v>
      </c>
      <c r="B4068" s="37" t="n">
        <v>45</v>
      </c>
      <c r="C4068" s="7" t="n">
        <v>2</v>
      </c>
      <c r="D4068" s="7" t="n">
        <v>3</v>
      </c>
      <c r="E4068" s="7" t="n">
        <v>12.0100002288818</v>
      </c>
      <c r="F4068" s="7" t="n">
        <v>33.6199989318848</v>
      </c>
      <c r="G4068" s="7" t="n">
        <v>0.850000023841858</v>
      </c>
      <c r="H4068" s="7" t="n">
        <v>0</v>
      </c>
    </row>
    <row r="4069" spans="1:6">
      <c r="A4069" t="s">
        <v>4</v>
      </c>
      <c r="B4069" s="4" t="s">
        <v>5</v>
      </c>
      <c r="C4069" s="4" t="s">
        <v>13</v>
      </c>
      <c r="D4069" s="4" t="s">
        <v>13</v>
      </c>
      <c r="E4069" s="4" t="s">
        <v>30</v>
      </c>
      <c r="F4069" s="4" t="s">
        <v>30</v>
      </c>
      <c r="G4069" s="4" t="s">
        <v>30</v>
      </c>
      <c r="H4069" s="4" t="s">
        <v>10</v>
      </c>
      <c r="I4069" s="4" t="s">
        <v>13</v>
      </c>
    </row>
    <row r="4070" spans="1:6">
      <c r="A4070" t="n">
        <v>35641</v>
      </c>
      <c r="B4070" s="37" t="n">
        <v>45</v>
      </c>
      <c r="C4070" s="7" t="n">
        <v>4</v>
      </c>
      <c r="D4070" s="7" t="n">
        <v>3</v>
      </c>
      <c r="E4070" s="7" t="n">
        <v>5.15999984741211</v>
      </c>
      <c r="F4070" s="7" t="n">
        <v>20.6499996185303</v>
      </c>
      <c r="G4070" s="7" t="n">
        <v>0</v>
      </c>
      <c r="H4070" s="7" t="n">
        <v>0</v>
      </c>
      <c r="I4070" s="7" t="n">
        <v>0</v>
      </c>
    </row>
    <row r="4071" spans="1:6">
      <c r="A4071" t="s">
        <v>4</v>
      </c>
      <c r="B4071" s="4" t="s">
        <v>5</v>
      </c>
      <c r="C4071" s="4" t="s">
        <v>13</v>
      </c>
      <c r="D4071" s="4" t="s">
        <v>13</v>
      </c>
      <c r="E4071" s="4" t="s">
        <v>30</v>
      </c>
      <c r="F4071" s="4" t="s">
        <v>10</v>
      </c>
    </row>
    <row r="4072" spans="1:6">
      <c r="A4072" t="n">
        <v>35659</v>
      </c>
      <c r="B4072" s="37" t="n">
        <v>45</v>
      </c>
      <c r="C4072" s="7" t="n">
        <v>5</v>
      </c>
      <c r="D4072" s="7" t="n">
        <v>3</v>
      </c>
      <c r="E4072" s="7" t="n">
        <v>3.59999990463257</v>
      </c>
      <c r="F4072" s="7" t="n">
        <v>0</v>
      </c>
    </row>
    <row r="4073" spans="1:6">
      <c r="A4073" t="s">
        <v>4</v>
      </c>
      <c r="B4073" s="4" t="s">
        <v>5</v>
      </c>
      <c r="C4073" s="4" t="s">
        <v>13</v>
      </c>
      <c r="D4073" s="4" t="s">
        <v>13</v>
      </c>
      <c r="E4073" s="4" t="s">
        <v>30</v>
      </c>
      <c r="F4073" s="4" t="s">
        <v>10</v>
      </c>
    </row>
    <row r="4074" spans="1:6">
      <c r="A4074" t="n">
        <v>35668</v>
      </c>
      <c r="B4074" s="37" t="n">
        <v>45</v>
      </c>
      <c r="C4074" s="7" t="n">
        <v>11</v>
      </c>
      <c r="D4074" s="7" t="n">
        <v>3</v>
      </c>
      <c r="E4074" s="7" t="n">
        <v>26.6000003814697</v>
      </c>
      <c r="F4074" s="7" t="n">
        <v>0</v>
      </c>
    </row>
    <row r="4075" spans="1:6">
      <c r="A4075" t="s">
        <v>4</v>
      </c>
      <c r="B4075" s="4" t="s">
        <v>5</v>
      </c>
      <c r="C4075" s="4" t="s">
        <v>10</v>
      </c>
      <c r="D4075" s="4" t="s">
        <v>9</v>
      </c>
    </row>
    <row r="4076" spans="1:6">
      <c r="A4076" t="n">
        <v>35677</v>
      </c>
      <c r="B4076" s="70" t="n">
        <v>44</v>
      </c>
      <c r="C4076" s="7" t="n">
        <v>7512</v>
      </c>
      <c r="D4076" s="7" t="n">
        <v>128</v>
      </c>
    </row>
    <row r="4077" spans="1:6">
      <c r="A4077" t="s">
        <v>4</v>
      </c>
      <c r="B4077" s="4" t="s">
        <v>5</v>
      </c>
      <c r="C4077" s="4" t="s">
        <v>10</v>
      </c>
      <c r="D4077" s="4" t="s">
        <v>9</v>
      </c>
    </row>
    <row r="4078" spans="1:6">
      <c r="A4078" t="n">
        <v>35684</v>
      </c>
      <c r="B4078" s="70" t="n">
        <v>44</v>
      </c>
      <c r="C4078" s="7" t="n">
        <v>7513</v>
      </c>
      <c r="D4078" s="7" t="n">
        <v>128</v>
      </c>
    </row>
    <row r="4079" spans="1:6">
      <c r="A4079" t="s">
        <v>4</v>
      </c>
      <c r="B4079" s="4" t="s">
        <v>5</v>
      </c>
      <c r="C4079" s="4" t="s">
        <v>10</v>
      </c>
      <c r="D4079" s="4" t="s">
        <v>9</v>
      </c>
    </row>
    <row r="4080" spans="1:6">
      <c r="A4080" t="n">
        <v>35691</v>
      </c>
      <c r="B4080" s="70" t="n">
        <v>44</v>
      </c>
      <c r="C4080" s="7" t="n">
        <v>1661</v>
      </c>
      <c r="D4080" s="7" t="n">
        <v>128</v>
      </c>
    </row>
    <row r="4081" spans="1:9">
      <c r="A4081" t="s">
        <v>4</v>
      </c>
      <c r="B4081" s="4" t="s">
        <v>5</v>
      </c>
      <c r="C4081" s="4" t="s">
        <v>13</v>
      </c>
      <c r="D4081" s="4" t="s">
        <v>13</v>
      </c>
      <c r="E4081" s="4" t="s">
        <v>30</v>
      </c>
      <c r="F4081" s="4" t="s">
        <v>30</v>
      </c>
      <c r="G4081" s="4" t="s">
        <v>30</v>
      </c>
      <c r="H4081" s="4" t="s">
        <v>10</v>
      </c>
    </row>
    <row r="4082" spans="1:9">
      <c r="A4082" t="n">
        <v>35698</v>
      </c>
      <c r="B4082" s="37" t="n">
        <v>45</v>
      </c>
      <c r="C4082" s="7" t="n">
        <v>2</v>
      </c>
      <c r="D4082" s="7" t="n">
        <v>3</v>
      </c>
      <c r="E4082" s="7" t="n">
        <v>12.0100002288818</v>
      </c>
      <c r="F4082" s="7" t="n">
        <v>33.6199989318848</v>
      </c>
      <c r="G4082" s="7" t="n">
        <v>0.850000023841858</v>
      </c>
      <c r="H4082" s="7" t="n">
        <v>2000</v>
      </c>
    </row>
    <row r="4083" spans="1:9">
      <c r="A4083" t="s">
        <v>4</v>
      </c>
      <c r="B4083" s="4" t="s">
        <v>5</v>
      </c>
      <c r="C4083" s="4" t="s">
        <v>13</v>
      </c>
      <c r="D4083" s="4" t="s">
        <v>13</v>
      </c>
      <c r="E4083" s="4" t="s">
        <v>30</v>
      </c>
      <c r="F4083" s="4" t="s">
        <v>30</v>
      </c>
      <c r="G4083" s="4" t="s">
        <v>30</v>
      </c>
      <c r="H4083" s="4" t="s">
        <v>10</v>
      </c>
      <c r="I4083" s="4" t="s">
        <v>13</v>
      </c>
    </row>
    <row r="4084" spans="1:9">
      <c r="A4084" t="n">
        <v>35715</v>
      </c>
      <c r="B4084" s="37" t="n">
        <v>45</v>
      </c>
      <c r="C4084" s="7" t="n">
        <v>4</v>
      </c>
      <c r="D4084" s="7" t="n">
        <v>3</v>
      </c>
      <c r="E4084" s="7" t="n">
        <v>5.15999984741211</v>
      </c>
      <c r="F4084" s="7" t="n">
        <v>6.17000007629395</v>
      </c>
      <c r="G4084" s="7" t="n">
        <v>0</v>
      </c>
      <c r="H4084" s="7" t="n">
        <v>2000</v>
      </c>
      <c r="I4084" s="7" t="n">
        <v>1</v>
      </c>
    </row>
    <row r="4085" spans="1:9">
      <c r="A4085" t="s">
        <v>4</v>
      </c>
      <c r="B4085" s="4" t="s">
        <v>5</v>
      </c>
      <c r="C4085" s="4" t="s">
        <v>13</v>
      </c>
      <c r="D4085" s="4" t="s">
        <v>13</v>
      </c>
      <c r="E4085" s="4" t="s">
        <v>30</v>
      </c>
      <c r="F4085" s="4" t="s">
        <v>10</v>
      </c>
    </row>
    <row r="4086" spans="1:9">
      <c r="A4086" t="n">
        <v>35733</v>
      </c>
      <c r="B4086" s="37" t="n">
        <v>45</v>
      </c>
      <c r="C4086" s="7" t="n">
        <v>5</v>
      </c>
      <c r="D4086" s="7" t="n">
        <v>3</v>
      </c>
      <c r="E4086" s="7" t="n">
        <v>3.59999990463257</v>
      </c>
      <c r="F4086" s="7" t="n">
        <v>2000</v>
      </c>
    </row>
    <row r="4087" spans="1:9">
      <c r="A4087" t="s">
        <v>4</v>
      </c>
      <c r="B4087" s="4" t="s">
        <v>5</v>
      </c>
      <c r="C4087" s="4" t="s">
        <v>13</v>
      </c>
      <c r="D4087" s="4" t="s">
        <v>13</v>
      </c>
      <c r="E4087" s="4" t="s">
        <v>30</v>
      </c>
      <c r="F4087" s="4" t="s">
        <v>10</v>
      </c>
    </row>
    <row r="4088" spans="1:9">
      <c r="A4088" t="n">
        <v>35742</v>
      </c>
      <c r="B4088" s="37" t="n">
        <v>45</v>
      </c>
      <c r="C4088" s="7" t="n">
        <v>11</v>
      </c>
      <c r="D4088" s="7" t="n">
        <v>3</v>
      </c>
      <c r="E4088" s="7" t="n">
        <v>26.6000003814697</v>
      </c>
      <c r="F4088" s="7" t="n">
        <v>2000</v>
      </c>
    </row>
    <row r="4089" spans="1:9">
      <c r="A4089" t="s">
        <v>4</v>
      </c>
      <c r="B4089" s="4" t="s">
        <v>5</v>
      </c>
      <c r="C4089" s="4" t="s">
        <v>10</v>
      </c>
      <c r="D4089" s="4" t="s">
        <v>13</v>
      </c>
      <c r="E4089" s="4" t="s">
        <v>13</v>
      </c>
      <c r="F4089" s="4" t="s">
        <v>6</v>
      </c>
    </row>
    <row r="4090" spans="1:9">
      <c r="A4090" t="n">
        <v>35751</v>
      </c>
      <c r="B4090" s="55" t="n">
        <v>20</v>
      </c>
      <c r="C4090" s="7" t="n">
        <v>7512</v>
      </c>
      <c r="D4090" s="7" t="n">
        <v>2</v>
      </c>
      <c r="E4090" s="7" t="n">
        <v>11</v>
      </c>
      <c r="F4090" s="7" t="s">
        <v>301</v>
      </c>
    </row>
    <row r="4091" spans="1:9">
      <c r="A4091" t="s">
        <v>4</v>
      </c>
      <c r="B4091" s="4" t="s">
        <v>5</v>
      </c>
      <c r="C4091" s="4" t="s">
        <v>10</v>
      </c>
      <c r="D4091" s="4" t="s">
        <v>13</v>
      </c>
      <c r="E4091" s="4" t="s">
        <v>13</v>
      </c>
      <c r="F4091" s="4" t="s">
        <v>6</v>
      </c>
    </row>
    <row r="4092" spans="1:9">
      <c r="A4092" t="n">
        <v>35780</v>
      </c>
      <c r="B4092" s="55" t="n">
        <v>20</v>
      </c>
      <c r="C4092" s="7" t="n">
        <v>7513</v>
      </c>
      <c r="D4092" s="7" t="n">
        <v>2</v>
      </c>
      <c r="E4092" s="7" t="n">
        <v>11</v>
      </c>
      <c r="F4092" s="7" t="s">
        <v>302</v>
      </c>
    </row>
    <row r="4093" spans="1:9">
      <c r="A4093" t="s">
        <v>4</v>
      </c>
      <c r="B4093" s="4" t="s">
        <v>5</v>
      </c>
      <c r="C4093" s="4" t="s">
        <v>10</v>
      </c>
      <c r="D4093" s="4" t="s">
        <v>13</v>
      </c>
      <c r="E4093" s="4" t="s">
        <v>13</v>
      </c>
      <c r="F4093" s="4" t="s">
        <v>6</v>
      </c>
    </row>
    <row r="4094" spans="1:9">
      <c r="A4094" t="n">
        <v>35809</v>
      </c>
      <c r="B4094" s="55" t="n">
        <v>20</v>
      </c>
      <c r="C4094" s="7" t="n">
        <v>1661</v>
      </c>
      <c r="D4094" s="7" t="n">
        <v>2</v>
      </c>
      <c r="E4094" s="7" t="n">
        <v>11</v>
      </c>
      <c r="F4094" s="7" t="s">
        <v>303</v>
      </c>
    </row>
    <row r="4095" spans="1:9">
      <c r="A4095" t="s">
        <v>4</v>
      </c>
      <c r="B4095" s="4" t="s">
        <v>5</v>
      </c>
      <c r="C4095" s="4" t="s">
        <v>10</v>
      </c>
      <c r="D4095" s="4" t="s">
        <v>13</v>
      </c>
      <c r="E4095" s="4" t="s">
        <v>13</v>
      </c>
      <c r="F4095" s="4" t="s">
        <v>6</v>
      </c>
    </row>
    <row r="4096" spans="1:9">
      <c r="A4096" t="n">
        <v>35840</v>
      </c>
      <c r="B4096" s="55" t="n">
        <v>20</v>
      </c>
      <c r="C4096" s="7" t="n">
        <v>1660</v>
      </c>
      <c r="D4096" s="7" t="n">
        <v>3</v>
      </c>
      <c r="E4096" s="7" t="n">
        <v>11</v>
      </c>
      <c r="F4096" s="7" t="s">
        <v>300</v>
      </c>
    </row>
    <row r="4097" spans="1:9">
      <c r="A4097" t="s">
        <v>4</v>
      </c>
      <c r="B4097" s="4" t="s">
        <v>5</v>
      </c>
      <c r="C4097" s="4" t="s">
        <v>13</v>
      </c>
      <c r="D4097" s="4" t="s">
        <v>10</v>
      </c>
    </row>
    <row r="4098" spans="1:9">
      <c r="A4098" t="n">
        <v>35858</v>
      </c>
      <c r="B4098" s="35" t="n">
        <v>58</v>
      </c>
      <c r="C4098" s="7" t="n">
        <v>255</v>
      </c>
      <c r="D4098" s="7" t="n">
        <v>0</v>
      </c>
    </row>
    <row r="4099" spans="1:9">
      <c r="A4099" t="s">
        <v>4</v>
      </c>
      <c r="B4099" s="4" t="s">
        <v>5</v>
      </c>
      <c r="C4099" s="4" t="s">
        <v>10</v>
      </c>
    </row>
    <row r="4100" spans="1:9">
      <c r="A4100" t="n">
        <v>35862</v>
      </c>
      <c r="B4100" s="25" t="n">
        <v>16</v>
      </c>
      <c r="C4100" s="7" t="n">
        <v>400</v>
      </c>
    </row>
    <row r="4101" spans="1:9">
      <c r="A4101" t="s">
        <v>4</v>
      </c>
      <c r="B4101" s="4" t="s">
        <v>5</v>
      </c>
      <c r="C4101" s="4" t="s">
        <v>10</v>
      </c>
      <c r="D4101" s="4" t="s">
        <v>13</v>
      </c>
      <c r="E4101" s="4" t="s">
        <v>13</v>
      </c>
      <c r="F4101" s="4" t="s">
        <v>6</v>
      </c>
    </row>
    <row r="4102" spans="1:9">
      <c r="A4102" t="n">
        <v>35865</v>
      </c>
      <c r="B4102" s="55" t="n">
        <v>20</v>
      </c>
      <c r="C4102" s="7" t="n">
        <v>61488</v>
      </c>
      <c r="D4102" s="7" t="n">
        <v>2</v>
      </c>
      <c r="E4102" s="7" t="n">
        <v>11</v>
      </c>
      <c r="F4102" s="7" t="s">
        <v>304</v>
      </c>
    </row>
    <row r="4103" spans="1:9">
      <c r="A4103" t="s">
        <v>4</v>
      </c>
      <c r="B4103" s="4" t="s">
        <v>5</v>
      </c>
      <c r="C4103" s="4" t="s">
        <v>10</v>
      </c>
    </row>
    <row r="4104" spans="1:9">
      <c r="A4104" t="n">
        <v>35891</v>
      </c>
      <c r="B4104" s="25" t="n">
        <v>16</v>
      </c>
      <c r="C4104" s="7" t="n">
        <v>200</v>
      </c>
    </row>
    <row r="4105" spans="1:9">
      <c r="A4105" t="s">
        <v>4</v>
      </c>
      <c r="B4105" s="4" t="s">
        <v>5</v>
      </c>
      <c r="C4105" s="4" t="s">
        <v>13</v>
      </c>
      <c r="D4105" s="39" t="s">
        <v>100</v>
      </c>
      <c r="E4105" s="4" t="s">
        <v>5</v>
      </c>
      <c r="F4105" s="4" t="s">
        <v>13</v>
      </c>
      <c r="G4105" s="4" t="s">
        <v>10</v>
      </c>
      <c r="H4105" s="39" t="s">
        <v>101</v>
      </c>
      <c r="I4105" s="4" t="s">
        <v>13</v>
      </c>
      <c r="J4105" s="4" t="s">
        <v>46</v>
      </c>
    </row>
    <row r="4106" spans="1:9">
      <c r="A4106" t="n">
        <v>35894</v>
      </c>
      <c r="B4106" s="13" t="n">
        <v>5</v>
      </c>
      <c r="C4106" s="7" t="n">
        <v>28</v>
      </c>
      <c r="D4106" s="39" t="s">
        <v>3</v>
      </c>
      <c r="E4106" s="40" t="n">
        <v>64</v>
      </c>
      <c r="F4106" s="7" t="n">
        <v>5</v>
      </c>
      <c r="G4106" s="7" t="n">
        <v>7</v>
      </c>
      <c r="H4106" s="39" t="s">
        <v>3</v>
      </c>
      <c r="I4106" s="7" t="n">
        <v>1</v>
      </c>
      <c r="J4106" s="14" t="n">
        <f t="normal" ca="1">A4122</f>
        <v>0</v>
      </c>
    </row>
    <row r="4107" spans="1:9">
      <c r="A4107" t="s">
        <v>4</v>
      </c>
      <c r="B4107" s="4" t="s">
        <v>5</v>
      </c>
      <c r="C4107" s="4" t="s">
        <v>10</v>
      </c>
      <c r="D4107" s="4" t="s">
        <v>13</v>
      </c>
      <c r="E4107" s="4" t="s">
        <v>13</v>
      </c>
      <c r="F4107" s="4" t="s">
        <v>6</v>
      </c>
    </row>
    <row r="4108" spans="1:9">
      <c r="A4108" t="n">
        <v>35905</v>
      </c>
      <c r="B4108" s="55" t="n">
        <v>20</v>
      </c>
      <c r="C4108" s="7" t="n">
        <v>9</v>
      </c>
      <c r="D4108" s="7" t="n">
        <v>2</v>
      </c>
      <c r="E4108" s="7" t="n">
        <v>11</v>
      </c>
      <c r="F4108" s="7" t="s">
        <v>305</v>
      </c>
    </row>
    <row r="4109" spans="1:9">
      <c r="A4109" t="s">
        <v>4</v>
      </c>
      <c r="B4109" s="4" t="s">
        <v>5</v>
      </c>
      <c r="C4109" s="4" t="s">
        <v>13</v>
      </c>
      <c r="D4109" s="39" t="s">
        <v>100</v>
      </c>
      <c r="E4109" s="4" t="s">
        <v>5</v>
      </c>
      <c r="F4109" s="4" t="s">
        <v>13</v>
      </c>
      <c r="G4109" s="4" t="s">
        <v>10</v>
      </c>
      <c r="H4109" s="39" t="s">
        <v>101</v>
      </c>
      <c r="I4109" s="4" t="s">
        <v>13</v>
      </c>
      <c r="J4109" s="4" t="s">
        <v>46</v>
      </c>
    </row>
    <row r="4110" spans="1:9">
      <c r="A4110" t="n">
        <v>35932</v>
      </c>
      <c r="B4110" s="13" t="n">
        <v>5</v>
      </c>
      <c r="C4110" s="7" t="n">
        <v>28</v>
      </c>
      <c r="D4110" s="39" t="s">
        <v>3</v>
      </c>
      <c r="E4110" s="40" t="n">
        <v>64</v>
      </c>
      <c r="F4110" s="7" t="n">
        <v>5</v>
      </c>
      <c r="G4110" s="7" t="n">
        <v>2</v>
      </c>
      <c r="H4110" s="39" t="s">
        <v>3</v>
      </c>
      <c r="I4110" s="7" t="n">
        <v>1</v>
      </c>
      <c r="J4110" s="14" t="n">
        <f t="normal" ca="1">A4114</f>
        <v>0</v>
      </c>
    </row>
    <row r="4111" spans="1:9">
      <c r="A4111" t="s">
        <v>4</v>
      </c>
      <c r="B4111" s="4" t="s">
        <v>5</v>
      </c>
      <c r="C4111" s="4" t="s">
        <v>10</v>
      </c>
      <c r="D4111" s="4" t="s">
        <v>13</v>
      </c>
      <c r="E4111" s="4" t="s">
        <v>13</v>
      </c>
      <c r="F4111" s="4" t="s">
        <v>6</v>
      </c>
    </row>
    <row r="4112" spans="1:9">
      <c r="A4112" t="n">
        <v>35943</v>
      </c>
      <c r="B4112" s="55" t="n">
        <v>20</v>
      </c>
      <c r="C4112" s="7" t="n">
        <v>2</v>
      </c>
      <c r="D4112" s="7" t="n">
        <v>2</v>
      </c>
      <c r="E4112" s="7" t="n">
        <v>11</v>
      </c>
      <c r="F4112" s="7" t="s">
        <v>306</v>
      </c>
    </row>
    <row r="4113" spans="1:10">
      <c r="A4113" t="s">
        <v>4</v>
      </c>
      <c r="B4113" s="4" t="s">
        <v>5</v>
      </c>
      <c r="C4113" s="4" t="s">
        <v>13</v>
      </c>
      <c r="D4113" s="39" t="s">
        <v>100</v>
      </c>
      <c r="E4113" s="4" t="s">
        <v>5</v>
      </c>
      <c r="F4113" s="4" t="s">
        <v>13</v>
      </c>
      <c r="G4113" s="4" t="s">
        <v>10</v>
      </c>
      <c r="H4113" s="39" t="s">
        <v>101</v>
      </c>
      <c r="I4113" s="4" t="s">
        <v>13</v>
      </c>
      <c r="J4113" s="4" t="s">
        <v>46</v>
      </c>
    </row>
    <row r="4114" spans="1:10">
      <c r="A4114" t="n">
        <v>35970</v>
      </c>
      <c r="B4114" s="13" t="n">
        <v>5</v>
      </c>
      <c r="C4114" s="7" t="n">
        <v>28</v>
      </c>
      <c r="D4114" s="39" t="s">
        <v>3</v>
      </c>
      <c r="E4114" s="40" t="n">
        <v>64</v>
      </c>
      <c r="F4114" s="7" t="n">
        <v>5</v>
      </c>
      <c r="G4114" s="7" t="n">
        <v>4</v>
      </c>
      <c r="H4114" s="39" t="s">
        <v>3</v>
      </c>
      <c r="I4114" s="7" t="n">
        <v>1</v>
      </c>
      <c r="J4114" s="14" t="n">
        <f t="normal" ca="1">A4118</f>
        <v>0</v>
      </c>
    </row>
    <row r="4115" spans="1:10">
      <c r="A4115" t="s">
        <v>4</v>
      </c>
      <c r="B4115" s="4" t="s">
        <v>5</v>
      </c>
      <c r="C4115" s="4" t="s">
        <v>10</v>
      </c>
      <c r="D4115" s="4" t="s">
        <v>13</v>
      </c>
      <c r="E4115" s="4" t="s">
        <v>13</v>
      </c>
      <c r="F4115" s="4" t="s">
        <v>6</v>
      </c>
    </row>
    <row r="4116" spans="1:10">
      <c r="A4116" t="n">
        <v>35981</v>
      </c>
      <c r="B4116" s="55" t="n">
        <v>20</v>
      </c>
      <c r="C4116" s="7" t="n">
        <v>4</v>
      </c>
      <c r="D4116" s="7" t="n">
        <v>2</v>
      </c>
      <c r="E4116" s="7" t="n">
        <v>11</v>
      </c>
      <c r="F4116" s="7" t="s">
        <v>306</v>
      </c>
    </row>
    <row r="4117" spans="1:10">
      <c r="A4117" t="s">
        <v>4</v>
      </c>
      <c r="B4117" s="4" t="s">
        <v>5</v>
      </c>
      <c r="C4117" s="4" t="s">
        <v>10</v>
      </c>
    </row>
    <row r="4118" spans="1:10">
      <c r="A4118" t="n">
        <v>36008</v>
      </c>
      <c r="B4118" s="25" t="n">
        <v>16</v>
      </c>
      <c r="C4118" s="7" t="n">
        <v>100</v>
      </c>
    </row>
    <row r="4119" spans="1:10">
      <c r="A4119" t="s">
        <v>4</v>
      </c>
      <c r="B4119" s="4" t="s">
        <v>5</v>
      </c>
      <c r="C4119" s="4" t="s">
        <v>46</v>
      </c>
    </row>
    <row r="4120" spans="1:10">
      <c r="A4120" t="n">
        <v>36011</v>
      </c>
      <c r="B4120" s="22" t="n">
        <v>3</v>
      </c>
      <c r="C4120" s="14" t="n">
        <f t="normal" ca="1">A4128</f>
        <v>0</v>
      </c>
    </row>
    <row r="4121" spans="1:10">
      <c r="A4121" t="s">
        <v>4</v>
      </c>
      <c r="B4121" s="4" t="s">
        <v>5</v>
      </c>
      <c r="C4121" s="4" t="s">
        <v>10</v>
      </c>
      <c r="D4121" s="4" t="s">
        <v>13</v>
      </c>
      <c r="E4121" s="4" t="s">
        <v>13</v>
      </c>
      <c r="F4121" s="4" t="s">
        <v>6</v>
      </c>
    </row>
    <row r="4122" spans="1:10">
      <c r="A4122" t="n">
        <v>36016</v>
      </c>
      <c r="B4122" s="55" t="n">
        <v>20</v>
      </c>
      <c r="C4122" s="7" t="n">
        <v>61489</v>
      </c>
      <c r="D4122" s="7" t="n">
        <v>2</v>
      </c>
      <c r="E4122" s="7" t="n">
        <v>11</v>
      </c>
      <c r="F4122" s="7" t="s">
        <v>305</v>
      </c>
    </row>
    <row r="4123" spans="1:10">
      <c r="A4123" t="s">
        <v>4</v>
      </c>
      <c r="B4123" s="4" t="s">
        <v>5</v>
      </c>
      <c r="C4123" s="4" t="s">
        <v>10</v>
      </c>
      <c r="D4123" s="4" t="s">
        <v>13</v>
      </c>
      <c r="E4123" s="4" t="s">
        <v>13</v>
      </c>
      <c r="F4123" s="4" t="s">
        <v>6</v>
      </c>
    </row>
    <row r="4124" spans="1:10">
      <c r="A4124" t="n">
        <v>36043</v>
      </c>
      <c r="B4124" s="55" t="n">
        <v>20</v>
      </c>
      <c r="C4124" s="7" t="n">
        <v>61490</v>
      </c>
      <c r="D4124" s="7" t="n">
        <v>2</v>
      </c>
      <c r="E4124" s="7" t="n">
        <v>11</v>
      </c>
      <c r="F4124" s="7" t="s">
        <v>306</v>
      </c>
    </row>
    <row r="4125" spans="1:10">
      <c r="A4125" t="s">
        <v>4</v>
      </c>
      <c r="B4125" s="4" t="s">
        <v>5</v>
      </c>
      <c r="C4125" s="4" t="s">
        <v>10</v>
      </c>
    </row>
    <row r="4126" spans="1:10">
      <c r="A4126" t="n">
        <v>36070</v>
      </c>
      <c r="B4126" s="25" t="n">
        <v>16</v>
      </c>
      <c r="C4126" s="7" t="n">
        <v>100</v>
      </c>
    </row>
    <row r="4127" spans="1:10">
      <c r="A4127" t="s">
        <v>4</v>
      </c>
      <c r="B4127" s="4" t="s">
        <v>5</v>
      </c>
      <c r="C4127" s="4" t="s">
        <v>10</v>
      </c>
      <c r="D4127" s="4" t="s">
        <v>13</v>
      </c>
      <c r="E4127" s="4" t="s">
        <v>13</v>
      </c>
      <c r="F4127" s="4" t="s">
        <v>6</v>
      </c>
    </row>
    <row r="4128" spans="1:10">
      <c r="A4128" t="n">
        <v>36073</v>
      </c>
      <c r="B4128" s="55" t="n">
        <v>20</v>
      </c>
      <c r="C4128" s="7" t="n">
        <v>7032</v>
      </c>
      <c r="D4128" s="7" t="n">
        <v>2</v>
      </c>
      <c r="E4128" s="7" t="n">
        <v>11</v>
      </c>
      <c r="F4128" s="7" t="s">
        <v>307</v>
      </c>
    </row>
    <row r="4129" spans="1:10">
      <c r="A4129" t="s">
        <v>4</v>
      </c>
      <c r="B4129" s="4" t="s">
        <v>5</v>
      </c>
      <c r="C4129" s="4" t="s">
        <v>10</v>
      </c>
      <c r="D4129" s="4" t="s">
        <v>13</v>
      </c>
      <c r="E4129" s="4" t="s">
        <v>13</v>
      </c>
      <c r="F4129" s="4" t="s">
        <v>6</v>
      </c>
    </row>
    <row r="4130" spans="1:10">
      <c r="A4130" t="n">
        <v>36100</v>
      </c>
      <c r="B4130" s="55" t="n">
        <v>20</v>
      </c>
      <c r="C4130" s="7" t="n">
        <v>1</v>
      </c>
      <c r="D4130" s="7" t="n">
        <v>2</v>
      </c>
      <c r="E4130" s="7" t="n">
        <v>11</v>
      </c>
      <c r="F4130" s="7" t="s">
        <v>308</v>
      </c>
    </row>
    <row r="4131" spans="1:10">
      <c r="A4131" t="s">
        <v>4</v>
      </c>
      <c r="B4131" s="4" t="s">
        <v>5</v>
      </c>
      <c r="C4131" s="4" t="s">
        <v>10</v>
      </c>
    </row>
    <row r="4132" spans="1:10">
      <c r="A4132" t="n">
        <v>36125</v>
      </c>
      <c r="B4132" s="25" t="n">
        <v>16</v>
      </c>
      <c r="C4132" s="7" t="n">
        <v>100</v>
      </c>
    </row>
    <row r="4133" spans="1:10">
      <c r="A4133" t="s">
        <v>4</v>
      </c>
      <c r="B4133" s="4" t="s">
        <v>5</v>
      </c>
      <c r="C4133" s="4" t="s">
        <v>10</v>
      </c>
      <c r="D4133" s="4" t="s">
        <v>13</v>
      </c>
    </row>
    <row r="4134" spans="1:10">
      <c r="A4134" t="n">
        <v>36128</v>
      </c>
      <c r="B4134" s="66" t="n">
        <v>67</v>
      </c>
      <c r="C4134" s="7" t="n">
        <v>7512</v>
      </c>
      <c r="D4134" s="7" t="n">
        <v>2</v>
      </c>
    </row>
    <row r="4135" spans="1:10">
      <c r="A4135" t="s">
        <v>4</v>
      </c>
      <c r="B4135" s="4" t="s">
        <v>5</v>
      </c>
      <c r="C4135" s="4" t="s">
        <v>10</v>
      </c>
      <c r="D4135" s="4" t="s">
        <v>13</v>
      </c>
    </row>
    <row r="4136" spans="1:10">
      <c r="A4136" t="n">
        <v>36132</v>
      </c>
      <c r="B4136" s="66" t="n">
        <v>67</v>
      </c>
      <c r="C4136" s="7" t="n">
        <v>7513</v>
      </c>
      <c r="D4136" s="7" t="n">
        <v>2</v>
      </c>
    </row>
    <row r="4137" spans="1:10">
      <c r="A4137" t="s">
        <v>4</v>
      </c>
      <c r="B4137" s="4" t="s">
        <v>5</v>
      </c>
      <c r="C4137" s="4" t="s">
        <v>10</v>
      </c>
      <c r="D4137" s="4" t="s">
        <v>13</v>
      </c>
    </row>
    <row r="4138" spans="1:10">
      <c r="A4138" t="n">
        <v>36136</v>
      </c>
      <c r="B4138" s="66" t="n">
        <v>67</v>
      </c>
      <c r="C4138" s="7" t="n">
        <v>1661</v>
      </c>
      <c r="D4138" s="7" t="n">
        <v>2</v>
      </c>
    </row>
    <row r="4139" spans="1:10">
      <c r="A4139" t="s">
        <v>4</v>
      </c>
      <c r="B4139" s="4" t="s">
        <v>5</v>
      </c>
      <c r="C4139" s="4" t="s">
        <v>10</v>
      </c>
      <c r="D4139" s="4" t="s">
        <v>13</v>
      </c>
    </row>
    <row r="4140" spans="1:10">
      <c r="A4140" t="n">
        <v>36140</v>
      </c>
      <c r="B4140" s="67" t="n">
        <v>21</v>
      </c>
      <c r="C4140" s="7" t="n">
        <v>1660</v>
      </c>
      <c r="D4140" s="7" t="n">
        <v>3</v>
      </c>
    </row>
    <row r="4141" spans="1:10">
      <c r="A4141" t="s">
        <v>4</v>
      </c>
      <c r="B4141" s="4" t="s">
        <v>5</v>
      </c>
      <c r="C4141" s="4" t="s">
        <v>13</v>
      </c>
      <c r="D4141" s="4" t="s">
        <v>10</v>
      </c>
      <c r="E4141" s="4" t="s">
        <v>30</v>
      </c>
    </row>
    <row r="4142" spans="1:10">
      <c r="A4142" t="n">
        <v>36144</v>
      </c>
      <c r="B4142" s="35" t="n">
        <v>58</v>
      </c>
      <c r="C4142" s="7" t="n">
        <v>101</v>
      </c>
      <c r="D4142" s="7" t="n">
        <v>300</v>
      </c>
      <c r="E4142" s="7" t="n">
        <v>1</v>
      </c>
    </row>
    <row r="4143" spans="1:10">
      <c r="A4143" t="s">
        <v>4</v>
      </c>
      <c r="B4143" s="4" t="s">
        <v>5</v>
      </c>
      <c r="C4143" s="4" t="s">
        <v>13</v>
      </c>
      <c r="D4143" s="4" t="s">
        <v>10</v>
      </c>
    </row>
    <row r="4144" spans="1:10">
      <c r="A4144" t="n">
        <v>36152</v>
      </c>
      <c r="B4144" s="35" t="n">
        <v>58</v>
      </c>
      <c r="C4144" s="7" t="n">
        <v>254</v>
      </c>
      <c r="D4144" s="7" t="n">
        <v>0</v>
      </c>
    </row>
    <row r="4145" spans="1:6">
      <c r="A4145" t="s">
        <v>4</v>
      </c>
      <c r="B4145" s="4" t="s">
        <v>5</v>
      </c>
      <c r="C4145" s="4" t="s">
        <v>13</v>
      </c>
      <c r="D4145" s="4" t="s">
        <v>10</v>
      </c>
      <c r="E4145" s="4" t="s">
        <v>10</v>
      </c>
      <c r="F4145" s="4" t="s">
        <v>9</v>
      </c>
    </row>
    <row r="4146" spans="1:6">
      <c r="A4146" t="n">
        <v>36156</v>
      </c>
      <c r="B4146" s="65" t="n">
        <v>84</v>
      </c>
      <c r="C4146" s="7" t="n">
        <v>1</v>
      </c>
      <c r="D4146" s="7" t="n">
        <v>0</v>
      </c>
      <c r="E4146" s="7" t="n">
        <v>0</v>
      </c>
      <c r="F4146" s="7" t="n">
        <v>0</v>
      </c>
    </row>
    <row r="4147" spans="1:6">
      <c r="A4147" t="s">
        <v>4</v>
      </c>
      <c r="B4147" s="4" t="s">
        <v>5</v>
      </c>
      <c r="C4147" s="4" t="s">
        <v>13</v>
      </c>
      <c r="D4147" s="4" t="s">
        <v>13</v>
      </c>
      <c r="E4147" s="4" t="s">
        <v>30</v>
      </c>
      <c r="F4147" s="4" t="s">
        <v>30</v>
      </c>
      <c r="G4147" s="4" t="s">
        <v>30</v>
      </c>
      <c r="H4147" s="4" t="s">
        <v>10</v>
      </c>
    </row>
    <row r="4148" spans="1:6">
      <c r="A4148" t="n">
        <v>36166</v>
      </c>
      <c r="B4148" s="37" t="n">
        <v>45</v>
      </c>
      <c r="C4148" s="7" t="n">
        <v>2</v>
      </c>
      <c r="D4148" s="7" t="n">
        <v>3</v>
      </c>
      <c r="E4148" s="7" t="n">
        <v>12.5500001907349</v>
      </c>
      <c r="F4148" s="7" t="n">
        <v>33.3699989318848</v>
      </c>
      <c r="G4148" s="7" t="n">
        <v>-2.77999997138977</v>
      </c>
      <c r="H4148" s="7" t="n">
        <v>0</v>
      </c>
    </row>
    <row r="4149" spans="1:6">
      <c r="A4149" t="s">
        <v>4</v>
      </c>
      <c r="B4149" s="4" t="s">
        <v>5</v>
      </c>
      <c r="C4149" s="4" t="s">
        <v>13</v>
      </c>
      <c r="D4149" s="4" t="s">
        <v>13</v>
      </c>
      <c r="E4149" s="4" t="s">
        <v>30</v>
      </c>
      <c r="F4149" s="4" t="s">
        <v>30</v>
      </c>
      <c r="G4149" s="4" t="s">
        <v>30</v>
      </c>
      <c r="H4149" s="4" t="s">
        <v>10</v>
      </c>
      <c r="I4149" s="4" t="s">
        <v>13</v>
      </c>
    </row>
    <row r="4150" spans="1:6">
      <c r="A4150" t="n">
        <v>36183</v>
      </c>
      <c r="B4150" s="37" t="n">
        <v>45</v>
      </c>
      <c r="C4150" s="7" t="n">
        <v>4</v>
      </c>
      <c r="D4150" s="7" t="n">
        <v>3</v>
      </c>
      <c r="E4150" s="7" t="n">
        <v>9.93000030517578</v>
      </c>
      <c r="F4150" s="7" t="n">
        <v>156.160003662109</v>
      </c>
      <c r="G4150" s="7" t="n">
        <v>0</v>
      </c>
      <c r="H4150" s="7" t="n">
        <v>0</v>
      </c>
      <c r="I4150" s="7" t="n">
        <v>0</v>
      </c>
    </row>
    <row r="4151" spans="1:6">
      <c r="A4151" t="s">
        <v>4</v>
      </c>
      <c r="B4151" s="4" t="s">
        <v>5</v>
      </c>
      <c r="C4151" s="4" t="s">
        <v>13</v>
      </c>
      <c r="D4151" s="4" t="s">
        <v>13</v>
      </c>
      <c r="E4151" s="4" t="s">
        <v>30</v>
      </c>
      <c r="F4151" s="4" t="s">
        <v>10</v>
      </c>
    </row>
    <row r="4152" spans="1:6">
      <c r="A4152" t="n">
        <v>36201</v>
      </c>
      <c r="B4152" s="37" t="n">
        <v>45</v>
      </c>
      <c r="C4152" s="7" t="n">
        <v>5</v>
      </c>
      <c r="D4152" s="7" t="n">
        <v>3</v>
      </c>
      <c r="E4152" s="7" t="n">
        <v>3.59999990463257</v>
      </c>
      <c r="F4152" s="7" t="n">
        <v>0</v>
      </c>
    </row>
    <row r="4153" spans="1:6">
      <c r="A4153" t="s">
        <v>4</v>
      </c>
      <c r="B4153" s="4" t="s">
        <v>5</v>
      </c>
      <c r="C4153" s="4" t="s">
        <v>13</v>
      </c>
      <c r="D4153" s="4" t="s">
        <v>13</v>
      </c>
      <c r="E4153" s="4" t="s">
        <v>30</v>
      </c>
      <c r="F4153" s="4" t="s">
        <v>10</v>
      </c>
    </row>
    <row r="4154" spans="1:6">
      <c r="A4154" t="n">
        <v>36210</v>
      </c>
      <c r="B4154" s="37" t="n">
        <v>45</v>
      </c>
      <c r="C4154" s="7" t="n">
        <v>11</v>
      </c>
      <c r="D4154" s="7" t="n">
        <v>3</v>
      </c>
      <c r="E4154" s="7" t="n">
        <v>26.6000003814697</v>
      </c>
      <c r="F4154" s="7" t="n">
        <v>0</v>
      </c>
    </row>
    <row r="4155" spans="1:6">
      <c r="A4155" t="s">
        <v>4</v>
      </c>
      <c r="B4155" s="4" t="s">
        <v>5</v>
      </c>
      <c r="C4155" s="4" t="s">
        <v>13</v>
      </c>
      <c r="D4155" s="4" t="s">
        <v>10</v>
      </c>
    </row>
    <row r="4156" spans="1:6">
      <c r="A4156" t="n">
        <v>36219</v>
      </c>
      <c r="B4156" s="35" t="n">
        <v>58</v>
      </c>
      <c r="C4156" s="7" t="n">
        <v>255</v>
      </c>
      <c r="D4156" s="7" t="n">
        <v>0</v>
      </c>
    </row>
    <row r="4157" spans="1:6">
      <c r="A4157" t="s">
        <v>4</v>
      </c>
      <c r="B4157" s="4" t="s">
        <v>5</v>
      </c>
      <c r="C4157" s="4" t="s">
        <v>13</v>
      </c>
      <c r="D4157" s="39" t="s">
        <v>100</v>
      </c>
      <c r="E4157" s="4" t="s">
        <v>5</v>
      </c>
      <c r="F4157" s="4" t="s">
        <v>13</v>
      </c>
      <c r="G4157" s="4" t="s">
        <v>10</v>
      </c>
      <c r="H4157" s="39" t="s">
        <v>101</v>
      </c>
      <c r="I4157" s="4" t="s">
        <v>13</v>
      </c>
      <c r="J4157" s="4" t="s">
        <v>46</v>
      </c>
    </row>
    <row r="4158" spans="1:6">
      <c r="A4158" t="n">
        <v>36223</v>
      </c>
      <c r="B4158" s="13" t="n">
        <v>5</v>
      </c>
      <c r="C4158" s="7" t="n">
        <v>28</v>
      </c>
      <c r="D4158" s="39" t="s">
        <v>3</v>
      </c>
      <c r="E4158" s="40" t="n">
        <v>64</v>
      </c>
      <c r="F4158" s="7" t="n">
        <v>5</v>
      </c>
      <c r="G4158" s="7" t="n">
        <v>2</v>
      </c>
      <c r="H4158" s="39" t="s">
        <v>3</v>
      </c>
      <c r="I4158" s="7" t="n">
        <v>1</v>
      </c>
      <c r="J4158" s="14" t="n">
        <f t="normal" ca="1">A4170</f>
        <v>0</v>
      </c>
    </row>
    <row r="4159" spans="1:6">
      <c r="A4159" t="s">
        <v>4</v>
      </c>
      <c r="B4159" s="4" t="s">
        <v>5</v>
      </c>
      <c r="C4159" s="4" t="s">
        <v>13</v>
      </c>
      <c r="D4159" s="4" t="s">
        <v>10</v>
      </c>
      <c r="E4159" s="4" t="s">
        <v>6</v>
      </c>
    </row>
    <row r="4160" spans="1:6">
      <c r="A4160" t="n">
        <v>36234</v>
      </c>
      <c r="B4160" s="33" t="n">
        <v>51</v>
      </c>
      <c r="C4160" s="7" t="n">
        <v>4</v>
      </c>
      <c r="D4160" s="7" t="n">
        <v>2</v>
      </c>
      <c r="E4160" s="7" t="s">
        <v>254</v>
      </c>
    </row>
    <row r="4161" spans="1:10">
      <c r="A4161" t="s">
        <v>4</v>
      </c>
      <c r="B4161" s="4" t="s">
        <v>5</v>
      </c>
      <c r="C4161" s="4" t="s">
        <v>10</v>
      </c>
    </row>
    <row r="4162" spans="1:10">
      <c r="A4162" t="n">
        <v>36247</v>
      </c>
      <c r="B4162" s="25" t="n">
        <v>16</v>
      </c>
      <c r="C4162" s="7" t="n">
        <v>0</v>
      </c>
    </row>
    <row r="4163" spans="1:10">
      <c r="A4163" t="s">
        <v>4</v>
      </c>
      <c r="B4163" s="4" t="s">
        <v>5</v>
      </c>
      <c r="C4163" s="4" t="s">
        <v>10</v>
      </c>
      <c r="D4163" s="4" t="s">
        <v>65</v>
      </c>
      <c r="E4163" s="4" t="s">
        <v>13</v>
      </c>
      <c r="F4163" s="4" t="s">
        <v>13</v>
      </c>
    </row>
    <row r="4164" spans="1:10">
      <c r="A4164" t="n">
        <v>36250</v>
      </c>
      <c r="B4164" s="34" t="n">
        <v>26</v>
      </c>
      <c r="C4164" s="7" t="n">
        <v>2</v>
      </c>
      <c r="D4164" s="7" t="s">
        <v>309</v>
      </c>
      <c r="E4164" s="7" t="n">
        <v>2</v>
      </c>
      <c r="F4164" s="7" t="n">
        <v>0</v>
      </c>
    </row>
    <row r="4165" spans="1:10">
      <c r="A4165" t="s">
        <v>4</v>
      </c>
      <c r="B4165" s="4" t="s">
        <v>5</v>
      </c>
    </row>
    <row r="4166" spans="1:10">
      <c r="A4166" t="n">
        <v>36284</v>
      </c>
      <c r="B4166" s="29" t="n">
        <v>28</v>
      </c>
    </row>
    <row r="4167" spans="1:10">
      <c r="A4167" t="s">
        <v>4</v>
      </c>
      <c r="B4167" s="4" t="s">
        <v>5</v>
      </c>
      <c r="C4167" s="4" t="s">
        <v>46</v>
      </c>
    </row>
    <row r="4168" spans="1:10">
      <c r="A4168" t="n">
        <v>36285</v>
      </c>
      <c r="B4168" s="22" t="n">
        <v>3</v>
      </c>
      <c r="C4168" s="14" t="n">
        <f t="normal" ca="1">A4180</f>
        <v>0</v>
      </c>
    </row>
    <row r="4169" spans="1:10">
      <c r="A4169" t="s">
        <v>4</v>
      </c>
      <c r="B4169" s="4" t="s">
        <v>5</v>
      </c>
      <c r="C4169" s="4" t="s">
        <v>13</v>
      </c>
      <c r="D4169" s="39" t="s">
        <v>100</v>
      </c>
      <c r="E4169" s="4" t="s">
        <v>5</v>
      </c>
      <c r="F4169" s="4" t="s">
        <v>13</v>
      </c>
      <c r="G4169" s="4" t="s">
        <v>10</v>
      </c>
      <c r="H4169" s="39" t="s">
        <v>101</v>
      </c>
      <c r="I4169" s="4" t="s">
        <v>13</v>
      </c>
      <c r="J4169" s="4" t="s">
        <v>46</v>
      </c>
    </row>
    <row r="4170" spans="1:10">
      <c r="A4170" t="n">
        <v>36290</v>
      </c>
      <c r="B4170" s="13" t="n">
        <v>5</v>
      </c>
      <c r="C4170" s="7" t="n">
        <v>28</v>
      </c>
      <c r="D4170" s="39" t="s">
        <v>3</v>
      </c>
      <c r="E4170" s="40" t="n">
        <v>64</v>
      </c>
      <c r="F4170" s="7" t="n">
        <v>5</v>
      </c>
      <c r="G4170" s="7" t="n">
        <v>4</v>
      </c>
      <c r="H4170" s="39" t="s">
        <v>3</v>
      </c>
      <c r="I4170" s="7" t="n">
        <v>1</v>
      </c>
      <c r="J4170" s="14" t="n">
        <f t="normal" ca="1">A4180</f>
        <v>0</v>
      </c>
    </row>
    <row r="4171" spans="1:10">
      <c r="A4171" t="s">
        <v>4</v>
      </c>
      <c r="B4171" s="4" t="s">
        <v>5</v>
      </c>
      <c r="C4171" s="4" t="s">
        <v>13</v>
      </c>
      <c r="D4171" s="4" t="s">
        <v>10</v>
      </c>
      <c r="E4171" s="4" t="s">
        <v>6</v>
      </c>
    </row>
    <row r="4172" spans="1:10">
      <c r="A4172" t="n">
        <v>36301</v>
      </c>
      <c r="B4172" s="33" t="n">
        <v>51</v>
      </c>
      <c r="C4172" s="7" t="n">
        <v>4</v>
      </c>
      <c r="D4172" s="7" t="n">
        <v>4</v>
      </c>
      <c r="E4172" s="7" t="s">
        <v>310</v>
      </c>
    </row>
    <row r="4173" spans="1:10">
      <c r="A4173" t="s">
        <v>4</v>
      </c>
      <c r="B4173" s="4" t="s">
        <v>5</v>
      </c>
      <c r="C4173" s="4" t="s">
        <v>10</v>
      </c>
    </row>
    <row r="4174" spans="1:10">
      <c r="A4174" t="n">
        <v>36314</v>
      </c>
      <c r="B4174" s="25" t="n">
        <v>16</v>
      </c>
      <c r="C4174" s="7" t="n">
        <v>0</v>
      </c>
    </row>
    <row r="4175" spans="1:10">
      <c r="A4175" t="s">
        <v>4</v>
      </c>
      <c r="B4175" s="4" t="s">
        <v>5</v>
      </c>
      <c r="C4175" s="4" t="s">
        <v>10</v>
      </c>
      <c r="D4175" s="4" t="s">
        <v>65</v>
      </c>
      <c r="E4175" s="4" t="s">
        <v>13</v>
      </c>
      <c r="F4175" s="4" t="s">
        <v>13</v>
      </c>
    </row>
    <row r="4176" spans="1:10">
      <c r="A4176" t="n">
        <v>36317</v>
      </c>
      <c r="B4176" s="34" t="n">
        <v>26</v>
      </c>
      <c r="C4176" s="7" t="n">
        <v>4</v>
      </c>
      <c r="D4176" s="7" t="s">
        <v>309</v>
      </c>
      <c r="E4176" s="7" t="n">
        <v>2</v>
      </c>
      <c r="F4176" s="7" t="n">
        <v>0</v>
      </c>
    </row>
    <row r="4177" spans="1:10">
      <c r="A4177" t="s">
        <v>4</v>
      </c>
      <c r="B4177" s="4" t="s">
        <v>5</v>
      </c>
    </row>
    <row r="4178" spans="1:10">
      <c r="A4178" t="n">
        <v>36351</v>
      </c>
      <c r="B4178" s="29" t="n">
        <v>28</v>
      </c>
    </row>
    <row r="4179" spans="1:10">
      <c r="A4179" t="s">
        <v>4</v>
      </c>
      <c r="B4179" s="4" t="s">
        <v>5</v>
      </c>
      <c r="C4179" s="4" t="s">
        <v>13</v>
      </c>
      <c r="D4179" s="4" t="s">
        <v>10</v>
      </c>
      <c r="E4179" s="4" t="s">
        <v>6</v>
      </c>
    </row>
    <row r="4180" spans="1:10">
      <c r="A4180" t="n">
        <v>36352</v>
      </c>
      <c r="B4180" s="33" t="n">
        <v>51</v>
      </c>
      <c r="C4180" s="7" t="n">
        <v>4</v>
      </c>
      <c r="D4180" s="7" t="n">
        <v>9</v>
      </c>
      <c r="E4180" s="7" t="s">
        <v>214</v>
      </c>
    </row>
    <row r="4181" spans="1:10">
      <c r="A4181" t="s">
        <v>4</v>
      </c>
      <c r="B4181" s="4" t="s">
        <v>5</v>
      </c>
      <c r="C4181" s="4" t="s">
        <v>10</v>
      </c>
    </row>
    <row r="4182" spans="1:10">
      <c r="A4182" t="n">
        <v>36365</v>
      </c>
      <c r="B4182" s="25" t="n">
        <v>16</v>
      </c>
      <c r="C4182" s="7" t="n">
        <v>0</v>
      </c>
    </row>
    <row r="4183" spans="1:10">
      <c r="A4183" t="s">
        <v>4</v>
      </c>
      <c r="B4183" s="4" t="s">
        <v>5</v>
      </c>
      <c r="C4183" s="4" t="s">
        <v>10</v>
      </c>
      <c r="D4183" s="4" t="s">
        <v>65</v>
      </c>
      <c r="E4183" s="4" t="s">
        <v>13</v>
      </c>
      <c r="F4183" s="4" t="s">
        <v>13</v>
      </c>
    </row>
    <row r="4184" spans="1:10">
      <c r="A4184" t="n">
        <v>36368</v>
      </c>
      <c r="B4184" s="34" t="n">
        <v>26</v>
      </c>
      <c r="C4184" s="7" t="n">
        <v>9</v>
      </c>
      <c r="D4184" s="7" t="s">
        <v>311</v>
      </c>
      <c r="E4184" s="7" t="n">
        <v>2</v>
      </c>
      <c r="F4184" s="7" t="n">
        <v>0</v>
      </c>
    </row>
    <row r="4185" spans="1:10">
      <c r="A4185" t="s">
        <v>4</v>
      </c>
      <c r="B4185" s="4" t="s">
        <v>5</v>
      </c>
    </row>
    <row r="4186" spans="1:10">
      <c r="A4186" t="n">
        <v>36408</v>
      </c>
      <c r="B4186" s="29" t="n">
        <v>28</v>
      </c>
    </row>
    <row r="4187" spans="1:10">
      <c r="A4187" t="s">
        <v>4</v>
      </c>
      <c r="B4187" s="4" t="s">
        <v>5</v>
      </c>
      <c r="C4187" s="4" t="s">
        <v>10</v>
      </c>
      <c r="D4187" s="4" t="s">
        <v>13</v>
      </c>
    </row>
    <row r="4188" spans="1:10">
      <c r="A4188" t="n">
        <v>36409</v>
      </c>
      <c r="B4188" s="36" t="n">
        <v>89</v>
      </c>
      <c r="C4188" s="7" t="n">
        <v>65533</v>
      </c>
      <c r="D4188" s="7" t="n">
        <v>1</v>
      </c>
    </row>
    <row r="4189" spans="1:10">
      <c r="A4189" t="s">
        <v>4</v>
      </c>
      <c r="B4189" s="4" t="s">
        <v>5</v>
      </c>
      <c r="C4189" s="4" t="s">
        <v>13</v>
      </c>
      <c r="D4189" s="4" t="s">
        <v>10</v>
      </c>
      <c r="E4189" s="4" t="s">
        <v>30</v>
      </c>
    </row>
    <row r="4190" spans="1:10">
      <c r="A4190" t="n">
        <v>36413</v>
      </c>
      <c r="B4190" s="35" t="n">
        <v>58</v>
      </c>
      <c r="C4190" s="7" t="n">
        <v>101</v>
      </c>
      <c r="D4190" s="7" t="n">
        <v>300</v>
      </c>
      <c r="E4190" s="7" t="n">
        <v>1</v>
      </c>
    </row>
    <row r="4191" spans="1:10">
      <c r="A4191" t="s">
        <v>4</v>
      </c>
      <c r="B4191" s="4" t="s">
        <v>5</v>
      </c>
      <c r="C4191" s="4" t="s">
        <v>13</v>
      </c>
      <c r="D4191" s="4" t="s">
        <v>10</v>
      </c>
    </row>
    <row r="4192" spans="1:10">
      <c r="A4192" t="n">
        <v>36421</v>
      </c>
      <c r="B4192" s="35" t="n">
        <v>58</v>
      </c>
      <c r="C4192" s="7" t="n">
        <v>254</v>
      </c>
      <c r="D4192" s="7" t="n">
        <v>0</v>
      </c>
    </row>
    <row r="4193" spans="1:6">
      <c r="A4193" t="s">
        <v>4</v>
      </c>
      <c r="B4193" s="4" t="s">
        <v>5</v>
      </c>
      <c r="C4193" s="4" t="s">
        <v>13</v>
      </c>
      <c r="D4193" s="4" t="s">
        <v>13</v>
      </c>
      <c r="E4193" s="4" t="s">
        <v>30</v>
      </c>
      <c r="F4193" s="4" t="s">
        <v>30</v>
      </c>
      <c r="G4193" s="4" t="s">
        <v>30</v>
      </c>
      <c r="H4193" s="4" t="s">
        <v>10</v>
      </c>
    </row>
    <row r="4194" spans="1:6">
      <c r="A4194" t="n">
        <v>36425</v>
      </c>
      <c r="B4194" s="37" t="n">
        <v>45</v>
      </c>
      <c r="C4194" s="7" t="n">
        <v>2</v>
      </c>
      <c r="D4194" s="7" t="n">
        <v>3</v>
      </c>
      <c r="E4194" s="7" t="n">
        <v>10.25</v>
      </c>
      <c r="F4194" s="7" t="n">
        <v>33.5</v>
      </c>
      <c r="G4194" s="7" t="n">
        <v>0.140000000596046</v>
      </c>
      <c r="H4194" s="7" t="n">
        <v>0</v>
      </c>
    </row>
    <row r="4195" spans="1:6">
      <c r="A4195" t="s">
        <v>4</v>
      </c>
      <c r="B4195" s="4" t="s">
        <v>5</v>
      </c>
      <c r="C4195" s="4" t="s">
        <v>13</v>
      </c>
      <c r="D4195" s="4" t="s">
        <v>13</v>
      </c>
      <c r="E4195" s="4" t="s">
        <v>30</v>
      </c>
      <c r="F4195" s="4" t="s">
        <v>30</v>
      </c>
      <c r="G4195" s="4" t="s">
        <v>30</v>
      </c>
      <c r="H4195" s="4" t="s">
        <v>10</v>
      </c>
      <c r="I4195" s="4" t="s">
        <v>13</v>
      </c>
    </row>
    <row r="4196" spans="1:6">
      <c r="A4196" t="n">
        <v>36442</v>
      </c>
      <c r="B4196" s="37" t="n">
        <v>45</v>
      </c>
      <c r="C4196" s="7" t="n">
        <v>4</v>
      </c>
      <c r="D4196" s="7" t="n">
        <v>3</v>
      </c>
      <c r="E4196" s="7" t="n">
        <v>7.48999977111816</v>
      </c>
      <c r="F4196" s="7" t="n">
        <v>207.860000610352</v>
      </c>
      <c r="G4196" s="7" t="n">
        <v>5</v>
      </c>
      <c r="H4196" s="7" t="n">
        <v>0</v>
      </c>
      <c r="I4196" s="7" t="n">
        <v>0</v>
      </c>
    </row>
    <row r="4197" spans="1:6">
      <c r="A4197" t="s">
        <v>4</v>
      </c>
      <c r="B4197" s="4" t="s">
        <v>5</v>
      </c>
      <c r="C4197" s="4" t="s">
        <v>13</v>
      </c>
      <c r="D4197" s="4" t="s">
        <v>13</v>
      </c>
      <c r="E4197" s="4" t="s">
        <v>30</v>
      </c>
      <c r="F4197" s="4" t="s">
        <v>10</v>
      </c>
    </row>
    <row r="4198" spans="1:6">
      <c r="A4198" t="n">
        <v>36460</v>
      </c>
      <c r="B4198" s="37" t="n">
        <v>45</v>
      </c>
      <c r="C4198" s="7" t="n">
        <v>5</v>
      </c>
      <c r="D4198" s="7" t="n">
        <v>3</v>
      </c>
      <c r="E4198" s="7" t="n">
        <v>2.09999990463257</v>
      </c>
      <c r="F4198" s="7" t="n">
        <v>0</v>
      </c>
    </row>
    <row r="4199" spans="1:6">
      <c r="A4199" t="s">
        <v>4</v>
      </c>
      <c r="B4199" s="4" t="s">
        <v>5</v>
      </c>
      <c r="C4199" s="4" t="s">
        <v>13</v>
      </c>
      <c r="D4199" s="4" t="s">
        <v>13</v>
      </c>
      <c r="E4199" s="4" t="s">
        <v>30</v>
      </c>
      <c r="F4199" s="4" t="s">
        <v>10</v>
      </c>
    </row>
    <row r="4200" spans="1:6">
      <c r="A4200" t="n">
        <v>36469</v>
      </c>
      <c r="B4200" s="37" t="n">
        <v>45</v>
      </c>
      <c r="C4200" s="7" t="n">
        <v>11</v>
      </c>
      <c r="D4200" s="7" t="n">
        <v>3</v>
      </c>
      <c r="E4200" s="7" t="n">
        <v>26.6000003814697</v>
      </c>
      <c r="F4200" s="7" t="n">
        <v>0</v>
      </c>
    </row>
    <row r="4201" spans="1:6">
      <c r="A4201" t="s">
        <v>4</v>
      </c>
      <c r="B4201" s="4" t="s">
        <v>5</v>
      </c>
      <c r="C4201" s="4" t="s">
        <v>13</v>
      </c>
      <c r="D4201" s="4" t="s">
        <v>10</v>
      </c>
    </row>
    <row r="4202" spans="1:6">
      <c r="A4202" t="n">
        <v>36478</v>
      </c>
      <c r="B4202" s="35" t="n">
        <v>58</v>
      </c>
      <c r="C4202" s="7" t="n">
        <v>255</v>
      </c>
      <c r="D4202" s="7" t="n">
        <v>0</v>
      </c>
    </row>
    <row r="4203" spans="1:6">
      <c r="A4203" t="s">
        <v>4</v>
      </c>
      <c r="B4203" s="4" t="s">
        <v>5</v>
      </c>
      <c r="C4203" s="4" t="s">
        <v>10</v>
      </c>
      <c r="D4203" s="4" t="s">
        <v>13</v>
      </c>
      <c r="E4203" s="4" t="s">
        <v>6</v>
      </c>
      <c r="F4203" s="4" t="s">
        <v>30</v>
      </c>
      <c r="G4203" s="4" t="s">
        <v>30</v>
      </c>
      <c r="H4203" s="4" t="s">
        <v>30</v>
      </c>
    </row>
    <row r="4204" spans="1:6">
      <c r="A4204" t="n">
        <v>36482</v>
      </c>
      <c r="B4204" s="51" t="n">
        <v>48</v>
      </c>
      <c r="C4204" s="7" t="n">
        <v>7510</v>
      </c>
      <c r="D4204" s="7" t="n">
        <v>0</v>
      </c>
      <c r="E4204" s="7" t="s">
        <v>184</v>
      </c>
      <c r="F4204" s="7" t="n">
        <v>-1</v>
      </c>
      <c r="G4204" s="7" t="n">
        <v>1</v>
      </c>
      <c r="H4204" s="7" t="n">
        <v>0</v>
      </c>
    </row>
    <row r="4205" spans="1:6">
      <c r="A4205" t="s">
        <v>4</v>
      </c>
      <c r="B4205" s="4" t="s">
        <v>5</v>
      </c>
      <c r="C4205" s="4" t="s">
        <v>10</v>
      </c>
      <c r="D4205" s="4" t="s">
        <v>10</v>
      </c>
      <c r="E4205" s="4" t="s">
        <v>30</v>
      </c>
      <c r="F4205" s="4" t="s">
        <v>30</v>
      </c>
      <c r="G4205" s="4" t="s">
        <v>30</v>
      </c>
      <c r="H4205" s="4" t="s">
        <v>30</v>
      </c>
      <c r="I4205" s="4" t="s">
        <v>13</v>
      </c>
      <c r="J4205" s="4" t="s">
        <v>10</v>
      </c>
    </row>
    <row r="4206" spans="1:6">
      <c r="A4206" t="n">
        <v>36511</v>
      </c>
      <c r="B4206" s="60" t="n">
        <v>55</v>
      </c>
      <c r="C4206" s="7" t="n">
        <v>7510</v>
      </c>
      <c r="D4206" s="7" t="n">
        <v>65024</v>
      </c>
      <c r="E4206" s="7" t="n">
        <v>0</v>
      </c>
      <c r="F4206" s="7" t="n">
        <v>0</v>
      </c>
      <c r="G4206" s="7" t="n">
        <v>1.79999995231628</v>
      </c>
      <c r="H4206" s="7" t="n">
        <v>2.79999995231628</v>
      </c>
      <c r="I4206" s="7" t="n">
        <v>0</v>
      </c>
      <c r="J4206" s="7" t="n">
        <v>0</v>
      </c>
    </row>
    <row r="4207" spans="1:6">
      <c r="A4207" t="s">
        <v>4</v>
      </c>
      <c r="B4207" s="4" t="s">
        <v>5</v>
      </c>
      <c r="C4207" s="4" t="s">
        <v>10</v>
      </c>
      <c r="D4207" s="4" t="s">
        <v>13</v>
      </c>
    </row>
    <row r="4208" spans="1:6">
      <c r="A4208" t="n">
        <v>36535</v>
      </c>
      <c r="B4208" s="48" t="n">
        <v>56</v>
      </c>
      <c r="C4208" s="7" t="n">
        <v>7510</v>
      </c>
      <c r="D4208" s="7" t="n">
        <v>0</v>
      </c>
    </row>
    <row r="4209" spans="1:10">
      <c r="A4209" t="s">
        <v>4</v>
      </c>
      <c r="B4209" s="4" t="s">
        <v>5</v>
      </c>
      <c r="C4209" s="4" t="s">
        <v>13</v>
      </c>
      <c r="D4209" s="4" t="s">
        <v>10</v>
      </c>
      <c r="E4209" s="4" t="s">
        <v>30</v>
      </c>
      <c r="F4209" s="4" t="s">
        <v>10</v>
      </c>
      <c r="G4209" s="4" t="s">
        <v>9</v>
      </c>
      <c r="H4209" s="4" t="s">
        <v>9</v>
      </c>
      <c r="I4209" s="4" t="s">
        <v>10</v>
      </c>
      <c r="J4209" s="4" t="s">
        <v>10</v>
      </c>
      <c r="K4209" s="4" t="s">
        <v>9</v>
      </c>
      <c r="L4209" s="4" t="s">
        <v>9</v>
      </c>
      <c r="M4209" s="4" t="s">
        <v>9</v>
      </c>
      <c r="N4209" s="4" t="s">
        <v>9</v>
      </c>
      <c r="O4209" s="4" t="s">
        <v>6</v>
      </c>
    </row>
    <row r="4210" spans="1:10">
      <c r="A4210" t="n">
        <v>36539</v>
      </c>
      <c r="B4210" s="26" t="n">
        <v>50</v>
      </c>
      <c r="C4210" s="7" t="n">
        <v>0</v>
      </c>
      <c r="D4210" s="7" t="n">
        <v>5311</v>
      </c>
      <c r="E4210" s="7" t="n">
        <v>1</v>
      </c>
      <c r="F4210" s="7" t="n">
        <v>0</v>
      </c>
      <c r="G4210" s="7" t="n">
        <v>0</v>
      </c>
      <c r="H4210" s="7" t="n">
        <v>0</v>
      </c>
      <c r="I4210" s="7" t="n">
        <v>0</v>
      </c>
      <c r="J4210" s="7" t="n">
        <v>65533</v>
      </c>
      <c r="K4210" s="7" t="n">
        <v>0</v>
      </c>
      <c r="L4210" s="7" t="n">
        <v>0</v>
      </c>
      <c r="M4210" s="7" t="n">
        <v>0</v>
      </c>
      <c r="N4210" s="7" t="n">
        <v>0</v>
      </c>
      <c r="O4210" s="7" t="s">
        <v>12</v>
      </c>
    </row>
    <row r="4211" spans="1:10">
      <c r="A4211" t="s">
        <v>4</v>
      </c>
      <c r="B4211" s="4" t="s">
        <v>5</v>
      </c>
      <c r="C4211" s="4" t="s">
        <v>10</v>
      </c>
      <c r="D4211" s="4" t="s">
        <v>13</v>
      </c>
      <c r="E4211" s="4" t="s">
        <v>6</v>
      </c>
      <c r="F4211" s="4" t="s">
        <v>30</v>
      </c>
      <c r="G4211" s="4" t="s">
        <v>30</v>
      </c>
      <c r="H4211" s="4" t="s">
        <v>30</v>
      </c>
    </row>
    <row r="4212" spans="1:10">
      <c r="A4212" t="n">
        <v>36578</v>
      </c>
      <c r="B4212" s="51" t="n">
        <v>48</v>
      </c>
      <c r="C4212" s="7" t="n">
        <v>7510</v>
      </c>
      <c r="D4212" s="7" t="n">
        <v>0</v>
      </c>
      <c r="E4212" s="7" t="s">
        <v>284</v>
      </c>
      <c r="F4212" s="7" t="n">
        <v>-1</v>
      </c>
      <c r="G4212" s="7" t="n">
        <v>1</v>
      </c>
      <c r="H4212" s="7" t="n">
        <v>0</v>
      </c>
    </row>
    <row r="4213" spans="1:10">
      <c r="A4213" t="s">
        <v>4</v>
      </c>
      <c r="B4213" s="4" t="s">
        <v>5</v>
      </c>
      <c r="C4213" s="4" t="s">
        <v>10</v>
      </c>
    </row>
    <row r="4214" spans="1:10">
      <c r="A4214" t="n">
        <v>36604</v>
      </c>
      <c r="B4214" s="25" t="n">
        <v>16</v>
      </c>
      <c r="C4214" s="7" t="n">
        <v>300</v>
      </c>
    </row>
    <row r="4215" spans="1:10">
      <c r="A4215" t="s">
        <v>4</v>
      </c>
      <c r="B4215" s="4" t="s">
        <v>5</v>
      </c>
      <c r="C4215" s="4" t="s">
        <v>13</v>
      </c>
      <c r="D4215" s="4" t="s">
        <v>10</v>
      </c>
      <c r="E4215" s="4" t="s">
        <v>30</v>
      </c>
      <c r="F4215" s="4" t="s">
        <v>10</v>
      </c>
      <c r="G4215" s="4" t="s">
        <v>9</v>
      </c>
      <c r="H4215" s="4" t="s">
        <v>9</v>
      </c>
      <c r="I4215" s="4" t="s">
        <v>10</v>
      </c>
      <c r="J4215" s="4" t="s">
        <v>10</v>
      </c>
      <c r="K4215" s="4" t="s">
        <v>9</v>
      </c>
      <c r="L4215" s="4" t="s">
        <v>9</v>
      </c>
      <c r="M4215" s="4" t="s">
        <v>9</v>
      </c>
      <c r="N4215" s="4" t="s">
        <v>9</v>
      </c>
      <c r="O4215" s="4" t="s">
        <v>6</v>
      </c>
    </row>
    <row r="4216" spans="1:10">
      <c r="A4216" t="n">
        <v>36607</v>
      </c>
      <c r="B4216" s="26" t="n">
        <v>50</v>
      </c>
      <c r="C4216" s="7" t="n">
        <v>0</v>
      </c>
      <c r="D4216" s="7" t="n">
        <v>1901</v>
      </c>
      <c r="E4216" s="7" t="n">
        <v>0.800000011920929</v>
      </c>
      <c r="F4216" s="7" t="n">
        <v>0</v>
      </c>
      <c r="G4216" s="7" t="n">
        <v>0</v>
      </c>
      <c r="H4216" s="7" t="n">
        <v>0</v>
      </c>
      <c r="I4216" s="7" t="n">
        <v>0</v>
      </c>
      <c r="J4216" s="7" t="n">
        <v>65533</v>
      </c>
      <c r="K4216" s="7" t="n">
        <v>0</v>
      </c>
      <c r="L4216" s="7" t="n">
        <v>0</v>
      </c>
      <c r="M4216" s="7" t="n">
        <v>0</v>
      </c>
      <c r="N4216" s="7" t="n">
        <v>0</v>
      </c>
      <c r="O4216" s="7" t="s">
        <v>12</v>
      </c>
    </row>
    <row r="4217" spans="1:10">
      <c r="A4217" t="s">
        <v>4</v>
      </c>
      <c r="B4217" s="4" t="s">
        <v>5</v>
      </c>
      <c r="C4217" s="4" t="s">
        <v>10</v>
      </c>
    </row>
    <row r="4218" spans="1:10">
      <c r="A4218" t="n">
        <v>36646</v>
      </c>
      <c r="B4218" s="25" t="n">
        <v>16</v>
      </c>
      <c r="C4218" s="7" t="n">
        <v>500</v>
      </c>
    </row>
    <row r="4219" spans="1:10">
      <c r="A4219" t="s">
        <v>4</v>
      </c>
      <c r="B4219" s="4" t="s">
        <v>5</v>
      </c>
      <c r="C4219" s="4" t="s">
        <v>13</v>
      </c>
      <c r="D4219" s="4" t="s">
        <v>13</v>
      </c>
      <c r="E4219" s="4" t="s">
        <v>13</v>
      </c>
      <c r="F4219" s="4" t="s">
        <v>13</v>
      </c>
    </row>
    <row r="4220" spans="1:10">
      <c r="A4220" t="n">
        <v>36649</v>
      </c>
      <c r="B4220" s="20" t="n">
        <v>14</v>
      </c>
      <c r="C4220" s="7" t="n">
        <v>0</v>
      </c>
      <c r="D4220" s="7" t="n">
        <v>64</v>
      </c>
      <c r="E4220" s="7" t="n">
        <v>0</v>
      </c>
      <c r="F4220" s="7" t="n">
        <v>0</v>
      </c>
    </row>
    <row r="4221" spans="1:10">
      <c r="A4221" t="s">
        <v>4</v>
      </c>
      <c r="B4221" s="4" t="s">
        <v>5</v>
      </c>
      <c r="C4221" s="4" t="s">
        <v>10</v>
      </c>
      <c r="D4221" s="4" t="s">
        <v>13</v>
      </c>
      <c r="E4221" s="4" t="s">
        <v>6</v>
      </c>
      <c r="F4221" s="4" t="s">
        <v>30</v>
      </c>
      <c r="G4221" s="4" t="s">
        <v>30</v>
      </c>
      <c r="H4221" s="4" t="s">
        <v>30</v>
      </c>
    </row>
    <row r="4222" spans="1:10">
      <c r="A4222" t="n">
        <v>36654</v>
      </c>
      <c r="B4222" s="51" t="n">
        <v>48</v>
      </c>
      <c r="C4222" s="7" t="n">
        <v>1660</v>
      </c>
      <c r="D4222" s="7" t="n">
        <v>0</v>
      </c>
      <c r="E4222" s="7" t="s">
        <v>285</v>
      </c>
      <c r="F4222" s="7" t="n">
        <v>-1</v>
      </c>
      <c r="G4222" s="7" t="n">
        <v>1</v>
      </c>
      <c r="H4222" s="7" t="n">
        <v>0</v>
      </c>
    </row>
    <row r="4223" spans="1:10">
      <c r="A4223" t="s">
        <v>4</v>
      </c>
      <c r="B4223" s="4" t="s">
        <v>5</v>
      </c>
      <c r="C4223" s="4" t="s">
        <v>10</v>
      </c>
    </row>
    <row r="4224" spans="1:10">
      <c r="A4224" t="n">
        <v>36685</v>
      </c>
      <c r="B4224" s="25" t="n">
        <v>16</v>
      </c>
      <c r="C4224" s="7" t="n">
        <v>500</v>
      </c>
    </row>
    <row r="4225" spans="1:15">
      <c r="A4225" t="s">
        <v>4</v>
      </c>
      <c r="B4225" s="4" t="s">
        <v>5</v>
      </c>
      <c r="C4225" s="4" t="s">
        <v>9</v>
      </c>
    </row>
    <row r="4226" spans="1:15">
      <c r="A4226" t="n">
        <v>36688</v>
      </c>
      <c r="B4226" s="41" t="n">
        <v>15</v>
      </c>
      <c r="C4226" s="7" t="n">
        <v>16384</v>
      </c>
    </row>
    <row r="4227" spans="1:15">
      <c r="A4227" t="s">
        <v>4</v>
      </c>
      <c r="B4227" s="4" t="s">
        <v>5</v>
      </c>
      <c r="C4227" s="4" t="s">
        <v>13</v>
      </c>
      <c r="D4227" s="4" t="s">
        <v>10</v>
      </c>
      <c r="E4227" s="4" t="s">
        <v>10</v>
      </c>
    </row>
    <row r="4228" spans="1:15">
      <c r="A4228" t="n">
        <v>36693</v>
      </c>
      <c r="B4228" s="26" t="n">
        <v>50</v>
      </c>
      <c r="C4228" s="7" t="n">
        <v>1</v>
      </c>
      <c r="D4228" s="7" t="n">
        <v>5311</v>
      </c>
      <c r="E4228" s="7" t="n">
        <v>1000</v>
      </c>
    </row>
    <row r="4229" spans="1:15">
      <c r="A4229" t="s">
        <v>4</v>
      </c>
      <c r="B4229" s="4" t="s">
        <v>5</v>
      </c>
      <c r="C4229" s="4" t="s">
        <v>13</v>
      </c>
      <c r="D4229" s="4" t="s">
        <v>10</v>
      </c>
      <c r="E4229" s="4" t="s">
        <v>6</v>
      </c>
    </row>
    <row r="4230" spans="1:15">
      <c r="A4230" t="n">
        <v>36699</v>
      </c>
      <c r="B4230" s="33" t="n">
        <v>51</v>
      </c>
      <c r="C4230" s="7" t="n">
        <v>4</v>
      </c>
      <c r="D4230" s="7" t="n">
        <v>7510</v>
      </c>
      <c r="E4230" s="7" t="s">
        <v>214</v>
      </c>
    </row>
    <row r="4231" spans="1:15">
      <c r="A4231" t="s">
        <v>4</v>
      </c>
      <c r="B4231" s="4" t="s">
        <v>5</v>
      </c>
      <c r="C4231" s="4" t="s">
        <v>10</v>
      </c>
    </row>
    <row r="4232" spans="1:15">
      <c r="A4232" t="n">
        <v>36712</v>
      </c>
      <c r="B4232" s="25" t="n">
        <v>16</v>
      </c>
      <c r="C4232" s="7" t="n">
        <v>0</v>
      </c>
    </row>
    <row r="4233" spans="1:15">
      <c r="A4233" t="s">
        <v>4</v>
      </c>
      <c r="B4233" s="4" t="s">
        <v>5</v>
      </c>
      <c r="C4233" s="4" t="s">
        <v>10</v>
      </c>
      <c r="D4233" s="4" t="s">
        <v>65</v>
      </c>
      <c r="E4233" s="4" t="s">
        <v>13</v>
      </c>
      <c r="F4233" s="4" t="s">
        <v>13</v>
      </c>
    </row>
    <row r="4234" spans="1:15">
      <c r="A4234" t="n">
        <v>36715</v>
      </c>
      <c r="B4234" s="34" t="n">
        <v>26</v>
      </c>
      <c r="C4234" s="7" t="n">
        <v>7510</v>
      </c>
      <c r="D4234" s="7" t="s">
        <v>312</v>
      </c>
      <c r="E4234" s="7" t="n">
        <v>2</v>
      </c>
      <c r="F4234" s="7" t="n">
        <v>0</v>
      </c>
    </row>
    <row r="4235" spans="1:15">
      <c r="A4235" t="s">
        <v>4</v>
      </c>
      <c r="B4235" s="4" t="s">
        <v>5</v>
      </c>
    </row>
    <row r="4236" spans="1:15">
      <c r="A4236" t="n">
        <v>36802</v>
      </c>
      <c r="B4236" s="29" t="n">
        <v>28</v>
      </c>
    </row>
    <row r="4237" spans="1:15">
      <c r="A4237" t="s">
        <v>4</v>
      </c>
      <c r="B4237" s="4" t="s">
        <v>5</v>
      </c>
      <c r="C4237" s="4" t="s">
        <v>13</v>
      </c>
      <c r="D4237" s="4" t="s">
        <v>10</v>
      </c>
      <c r="E4237" s="4" t="s">
        <v>30</v>
      </c>
    </row>
    <row r="4238" spans="1:15">
      <c r="A4238" t="n">
        <v>36803</v>
      </c>
      <c r="B4238" s="35" t="n">
        <v>58</v>
      </c>
      <c r="C4238" s="7" t="n">
        <v>101</v>
      </c>
      <c r="D4238" s="7" t="n">
        <v>300</v>
      </c>
      <c r="E4238" s="7" t="n">
        <v>1</v>
      </c>
    </row>
    <row r="4239" spans="1:15">
      <c r="A4239" t="s">
        <v>4</v>
      </c>
      <c r="B4239" s="4" t="s">
        <v>5</v>
      </c>
      <c r="C4239" s="4" t="s">
        <v>13</v>
      </c>
      <c r="D4239" s="4" t="s">
        <v>10</v>
      </c>
    </row>
    <row r="4240" spans="1:15">
      <c r="A4240" t="n">
        <v>36811</v>
      </c>
      <c r="B4240" s="35" t="n">
        <v>58</v>
      </c>
      <c r="C4240" s="7" t="n">
        <v>254</v>
      </c>
      <c r="D4240" s="7" t="n">
        <v>0</v>
      </c>
    </row>
    <row r="4241" spans="1:6">
      <c r="A4241" t="s">
        <v>4</v>
      </c>
      <c r="B4241" s="4" t="s">
        <v>5</v>
      </c>
      <c r="C4241" s="4" t="s">
        <v>13</v>
      </c>
      <c r="D4241" s="4" t="s">
        <v>13</v>
      </c>
      <c r="E4241" s="4" t="s">
        <v>30</v>
      </c>
      <c r="F4241" s="4" t="s">
        <v>30</v>
      </c>
      <c r="G4241" s="4" t="s">
        <v>30</v>
      </c>
      <c r="H4241" s="4" t="s">
        <v>10</v>
      </c>
    </row>
    <row r="4242" spans="1:6">
      <c r="A4242" t="n">
        <v>36815</v>
      </c>
      <c r="B4242" s="37" t="n">
        <v>45</v>
      </c>
      <c r="C4242" s="7" t="n">
        <v>2</v>
      </c>
      <c r="D4242" s="7" t="n">
        <v>3</v>
      </c>
      <c r="E4242" s="7" t="n">
        <v>10.1499996185303</v>
      </c>
      <c r="F4242" s="7" t="n">
        <v>33.6699981689453</v>
      </c>
      <c r="G4242" s="7" t="n">
        <v>-1.32000005245209</v>
      </c>
      <c r="H4242" s="7" t="n">
        <v>0</v>
      </c>
    </row>
    <row r="4243" spans="1:6">
      <c r="A4243" t="s">
        <v>4</v>
      </c>
      <c r="B4243" s="4" t="s">
        <v>5</v>
      </c>
      <c r="C4243" s="4" t="s">
        <v>13</v>
      </c>
      <c r="D4243" s="4" t="s">
        <v>13</v>
      </c>
      <c r="E4243" s="4" t="s">
        <v>30</v>
      </c>
      <c r="F4243" s="4" t="s">
        <v>30</v>
      </c>
      <c r="G4243" s="4" t="s">
        <v>30</v>
      </c>
      <c r="H4243" s="4" t="s">
        <v>10</v>
      </c>
      <c r="I4243" s="4" t="s">
        <v>13</v>
      </c>
    </row>
    <row r="4244" spans="1:6">
      <c r="A4244" t="n">
        <v>36832</v>
      </c>
      <c r="B4244" s="37" t="n">
        <v>45</v>
      </c>
      <c r="C4244" s="7" t="n">
        <v>4</v>
      </c>
      <c r="D4244" s="7" t="n">
        <v>3</v>
      </c>
      <c r="E4244" s="7" t="n">
        <v>8.14999961853027</v>
      </c>
      <c r="F4244" s="7" t="n">
        <v>331.980010986328</v>
      </c>
      <c r="G4244" s="7" t="n">
        <v>-5</v>
      </c>
      <c r="H4244" s="7" t="n">
        <v>0</v>
      </c>
      <c r="I4244" s="7" t="n">
        <v>0</v>
      </c>
    </row>
    <row r="4245" spans="1:6">
      <c r="A4245" t="s">
        <v>4</v>
      </c>
      <c r="B4245" s="4" t="s">
        <v>5</v>
      </c>
      <c r="C4245" s="4" t="s">
        <v>13</v>
      </c>
      <c r="D4245" s="4" t="s">
        <v>13</v>
      </c>
      <c r="E4245" s="4" t="s">
        <v>30</v>
      </c>
      <c r="F4245" s="4" t="s">
        <v>10</v>
      </c>
    </row>
    <row r="4246" spans="1:6">
      <c r="A4246" t="n">
        <v>36850</v>
      </c>
      <c r="B4246" s="37" t="n">
        <v>45</v>
      </c>
      <c r="C4246" s="7" t="n">
        <v>5</v>
      </c>
      <c r="D4246" s="7" t="n">
        <v>3</v>
      </c>
      <c r="E4246" s="7" t="n">
        <v>2.20000004768372</v>
      </c>
      <c r="F4246" s="7" t="n">
        <v>0</v>
      </c>
    </row>
    <row r="4247" spans="1:6">
      <c r="A4247" t="s">
        <v>4</v>
      </c>
      <c r="B4247" s="4" t="s">
        <v>5</v>
      </c>
      <c r="C4247" s="4" t="s">
        <v>13</v>
      </c>
      <c r="D4247" s="4" t="s">
        <v>13</v>
      </c>
      <c r="E4247" s="4" t="s">
        <v>30</v>
      </c>
      <c r="F4247" s="4" t="s">
        <v>10</v>
      </c>
    </row>
    <row r="4248" spans="1:6">
      <c r="A4248" t="n">
        <v>36859</v>
      </c>
      <c r="B4248" s="37" t="n">
        <v>45</v>
      </c>
      <c r="C4248" s="7" t="n">
        <v>11</v>
      </c>
      <c r="D4248" s="7" t="n">
        <v>3</v>
      </c>
      <c r="E4248" s="7" t="n">
        <v>26.6000003814697</v>
      </c>
      <c r="F4248" s="7" t="n">
        <v>0</v>
      </c>
    </row>
    <row r="4249" spans="1:6">
      <c r="A4249" t="s">
        <v>4</v>
      </c>
      <c r="B4249" s="4" t="s">
        <v>5</v>
      </c>
      <c r="C4249" s="4" t="s">
        <v>13</v>
      </c>
      <c r="D4249" s="4" t="s">
        <v>10</v>
      </c>
    </row>
    <row r="4250" spans="1:6">
      <c r="A4250" t="n">
        <v>36868</v>
      </c>
      <c r="B4250" s="35" t="n">
        <v>58</v>
      </c>
      <c r="C4250" s="7" t="n">
        <v>255</v>
      </c>
      <c r="D4250" s="7" t="n">
        <v>0</v>
      </c>
    </row>
    <row r="4251" spans="1:6">
      <c r="A4251" t="s">
        <v>4</v>
      </c>
      <c r="B4251" s="4" t="s">
        <v>5</v>
      </c>
      <c r="C4251" s="4" t="s">
        <v>10</v>
      </c>
      <c r="D4251" s="4" t="s">
        <v>13</v>
      </c>
      <c r="E4251" s="4" t="s">
        <v>6</v>
      </c>
      <c r="F4251" s="4" t="s">
        <v>30</v>
      </c>
      <c r="G4251" s="4" t="s">
        <v>30</v>
      </c>
      <c r="H4251" s="4" t="s">
        <v>30</v>
      </c>
    </row>
    <row r="4252" spans="1:6">
      <c r="A4252" t="n">
        <v>36872</v>
      </c>
      <c r="B4252" s="51" t="n">
        <v>48</v>
      </c>
      <c r="C4252" s="7" t="n">
        <v>7512</v>
      </c>
      <c r="D4252" s="7" t="n">
        <v>0</v>
      </c>
      <c r="E4252" s="7" t="s">
        <v>184</v>
      </c>
      <c r="F4252" s="7" t="n">
        <v>-1</v>
      </c>
      <c r="G4252" s="7" t="n">
        <v>1</v>
      </c>
      <c r="H4252" s="7" t="n">
        <v>0</v>
      </c>
    </row>
    <row r="4253" spans="1:6">
      <c r="A4253" t="s">
        <v>4</v>
      </c>
      <c r="B4253" s="4" t="s">
        <v>5</v>
      </c>
      <c r="C4253" s="4" t="s">
        <v>10</v>
      </c>
      <c r="D4253" s="4" t="s">
        <v>10</v>
      </c>
      <c r="E4253" s="4" t="s">
        <v>30</v>
      </c>
      <c r="F4253" s="4" t="s">
        <v>30</v>
      </c>
      <c r="G4253" s="4" t="s">
        <v>30</v>
      </c>
      <c r="H4253" s="4" t="s">
        <v>30</v>
      </c>
      <c r="I4253" s="4" t="s">
        <v>13</v>
      </c>
      <c r="J4253" s="4" t="s">
        <v>10</v>
      </c>
    </row>
    <row r="4254" spans="1:6">
      <c r="A4254" t="n">
        <v>36901</v>
      </c>
      <c r="B4254" s="60" t="n">
        <v>55</v>
      </c>
      <c r="C4254" s="7" t="n">
        <v>7512</v>
      </c>
      <c r="D4254" s="7" t="n">
        <v>65024</v>
      </c>
      <c r="E4254" s="7" t="n">
        <v>0</v>
      </c>
      <c r="F4254" s="7" t="n">
        <v>0</v>
      </c>
      <c r="G4254" s="7" t="n">
        <v>1.5</v>
      </c>
      <c r="H4254" s="7" t="n">
        <v>2.79999995231628</v>
      </c>
      <c r="I4254" s="7" t="n">
        <v>0</v>
      </c>
      <c r="J4254" s="7" t="n">
        <v>0</v>
      </c>
    </row>
    <row r="4255" spans="1:6">
      <c r="A4255" t="s">
        <v>4</v>
      </c>
      <c r="B4255" s="4" t="s">
        <v>5</v>
      </c>
      <c r="C4255" s="4" t="s">
        <v>10</v>
      </c>
      <c r="D4255" s="4" t="s">
        <v>13</v>
      </c>
    </row>
    <row r="4256" spans="1:6">
      <c r="A4256" t="n">
        <v>36925</v>
      </c>
      <c r="B4256" s="48" t="n">
        <v>56</v>
      </c>
      <c r="C4256" s="7" t="n">
        <v>7512</v>
      </c>
      <c r="D4256" s="7" t="n">
        <v>0</v>
      </c>
    </row>
    <row r="4257" spans="1:10">
      <c r="A4257" t="s">
        <v>4</v>
      </c>
      <c r="B4257" s="4" t="s">
        <v>5</v>
      </c>
      <c r="C4257" s="4" t="s">
        <v>13</v>
      </c>
      <c r="D4257" s="4" t="s">
        <v>10</v>
      </c>
      <c r="E4257" s="4" t="s">
        <v>30</v>
      </c>
      <c r="F4257" s="4" t="s">
        <v>10</v>
      </c>
      <c r="G4257" s="4" t="s">
        <v>9</v>
      </c>
      <c r="H4257" s="4" t="s">
        <v>9</v>
      </c>
      <c r="I4257" s="4" t="s">
        <v>10</v>
      </c>
      <c r="J4257" s="4" t="s">
        <v>10</v>
      </c>
      <c r="K4257" s="4" t="s">
        <v>9</v>
      </c>
      <c r="L4257" s="4" t="s">
        <v>9</v>
      </c>
      <c r="M4257" s="4" t="s">
        <v>9</v>
      </c>
      <c r="N4257" s="4" t="s">
        <v>9</v>
      </c>
      <c r="O4257" s="4" t="s">
        <v>6</v>
      </c>
    </row>
    <row r="4258" spans="1:10">
      <c r="A4258" t="n">
        <v>36929</v>
      </c>
      <c r="B4258" s="26" t="n">
        <v>50</v>
      </c>
      <c r="C4258" s="7" t="n">
        <v>0</v>
      </c>
      <c r="D4258" s="7" t="n">
        <v>5311</v>
      </c>
      <c r="E4258" s="7" t="n">
        <v>1</v>
      </c>
      <c r="F4258" s="7" t="n">
        <v>0</v>
      </c>
      <c r="G4258" s="7" t="n">
        <v>0</v>
      </c>
      <c r="H4258" s="7" t="n">
        <v>-1073741824</v>
      </c>
      <c r="I4258" s="7" t="n">
        <v>0</v>
      </c>
      <c r="J4258" s="7" t="n">
        <v>65533</v>
      </c>
      <c r="K4258" s="7" t="n">
        <v>0</v>
      </c>
      <c r="L4258" s="7" t="n">
        <v>0</v>
      </c>
      <c r="M4258" s="7" t="n">
        <v>0</v>
      </c>
      <c r="N4258" s="7" t="n">
        <v>0</v>
      </c>
      <c r="O4258" s="7" t="s">
        <v>12</v>
      </c>
    </row>
    <row r="4259" spans="1:10">
      <c r="A4259" t="s">
        <v>4</v>
      </c>
      <c r="B4259" s="4" t="s">
        <v>5</v>
      </c>
      <c r="C4259" s="4" t="s">
        <v>10</v>
      </c>
      <c r="D4259" s="4" t="s">
        <v>13</v>
      </c>
      <c r="E4259" s="4" t="s">
        <v>6</v>
      </c>
      <c r="F4259" s="4" t="s">
        <v>30</v>
      </c>
      <c r="G4259" s="4" t="s">
        <v>30</v>
      </c>
      <c r="H4259" s="4" t="s">
        <v>30</v>
      </c>
    </row>
    <row r="4260" spans="1:10">
      <c r="A4260" t="n">
        <v>36968</v>
      </c>
      <c r="B4260" s="51" t="n">
        <v>48</v>
      </c>
      <c r="C4260" s="7" t="n">
        <v>7512</v>
      </c>
      <c r="D4260" s="7" t="n">
        <v>0</v>
      </c>
      <c r="E4260" s="7" t="s">
        <v>284</v>
      </c>
      <c r="F4260" s="7" t="n">
        <v>-1</v>
      </c>
      <c r="G4260" s="7" t="n">
        <v>1</v>
      </c>
      <c r="H4260" s="7" t="n">
        <v>0</v>
      </c>
    </row>
    <row r="4261" spans="1:10">
      <c r="A4261" t="s">
        <v>4</v>
      </c>
      <c r="B4261" s="4" t="s">
        <v>5</v>
      </c>
      <c r="C4261" s="4" t="s">
        <v>10</v>
      </c>
    </row>
    <row r="4262" spans="1:10">
      <c r="A4262" t="n">
        <v>36994</v>
      </c>
      <c r="B4262" s="25" t="n">
        <v>16</v>
      </c>
      <c r="C4262" s="7" t="n">
        <v>300</v>
      </c>
    </row>
    <row r="4263" spans="1:10">
      <c r="A4263" t="s">
        <v>4</v>
      </c>
      <c r="B4263" s="4" t="s">
        <v>5</v>
      </c>
      <c r="C4263" s="4" t="s">
        <v>13</v>
      </c>
      <c r="D4263" s="4" t="s">
        <v>10</v>
      </c>
      <c r="E4263" s="4" t="s">
        <v>30</v>
      </c>
      <c r="F4263" s="4" t="s">
        <v>10</v>
      </c>
      <c r="G4263" s="4" t="s">
        <v>9</v>
      </c>
      <c r="H4263" s="4" t="s">
        <v>9</v>
      </c>
      <c r="I4263" s="4" t="s">
        <v>10</v>
      </c>
      <c r="J4263" s="4" t="s">
        <v>10</v>
      </c>
      <c r="K4263" s="4" t="s">
        <v>9</v>
      </c>
      <c r="L4263" s="4" t="s">
        <v>9</v>
      </c>
      <c r="M4263" s="4" t="s">
        <v>9</v>
      </c>
      <c r="N4263" s="4" t="s">
        <v>9</v>
      </c>
      <c r="O4263" s="4" t="s">
        <v>6</v>
      </c>
    </row>
    <row r="4264" spans="1:10">
      <c r="A4264" t="n">
        <v>36997</v>
      </c>
      <c r="B4264" s="26" t="n">
        <v>50</v>
      </c>
      <c r="C4264" s="7" t="n">
        <v>0</v>
      </c>
      <c r="D4264" s="7" t="n">
        <v>1901</v>
      </c>
      <c r="E4264" s="7" t="n">
        <v>0.800000011920929</v>
      </c>
      <c r="F4264" s="7" t="n">
        <v>0</v>
      </c>
      <c r="G4264" s="7" t="n">
        <v>0</v>
      </c>
      <c r="H4264" s="7" t="n">
        <v>0</v>
      </c>
      <c r="I4264" s="7" t="n">
        <v>0</v>
      </c>
      <c r="J4264" s="7" t="n">
        <v>65533</v>
      </c>
      <c r="K4264" s="7" t="n">
        <v>0</v>
      </c>
      <c r="L4264" s="7" t="n">
        <v>0</v>
      </c>
      <c r="M4264" s="7" t="n">
        <v>0</v>
      </c>
      <c r="N4264" s="7" t="n">
        <v>0</v>
      </c>
      <c r="O4264" s="7" t="s">
        <v>12</v>
      </c>
    </row>
    <row r="4265" spans="1:10">
      <c r="A4265" t="s">
        <v>4</v>
      </c>
      <c r="B4265" s="4" t="s">
        <v>5</v>
      </c>
      <c r="C4265" s="4" t="s">
        <v>10</v>
      </c>
    </row>
    <row r="4266" spans="1:10">
      <c r="A4266" t="n">
        <v>37036</v>
      </c>
      <c r="B4266" s="25" t="n">
        <v>16</v>
      </c>
      <c r="C4266" s="7" t="n">
        <v>500</v>
      </c>
    </row>
    <row r="4267" spans="1:10">
      <c r="A4267" t="s">
        <v>4</v>
      </c>
      <c r="B4267" s="4" t="s">
        <v>5</v>
      </c>
      <c r="C4267" s="4" t="s">
        <v>13</v>
      </c>
      <c r="D4267" s="4" t="s">
        <v>13</v>
      </c>
      <c r="E4267" s="4" t="s">
        <v>13</v>
      </c>
      <c r="F4267" s="4" t="s">
        <v>13</v>
      </c>
    </row>
    <row r="4268" spans="1:10">
      <c r="A4268" t="n">
        <v>37039</v>
      </c>
      <c r="B4268" s="20" t="n">
        <v>14</v>
      </c>
      <c r="C4268" s="7" t="n">
        <v>0</v>
      </c>
      <c r="D4268" s="7" t="n">
        <v>64</v>
      </c>
      <c r="E4268" s="7" t="n">
        <v>0</v>
      </c>
      <c r="F4268" s="7" t="n">
        <v>0</v>
      </c>
    </row>
    <row r="4269" spans="1:10">
      <c r="A4269" t="s">
        <v>4</v>
      </c>
      <c r="B4269" s="4" t="s">
        <v>5</v>
      </c>
      <c r="C4269" s="4" t="s">
        <v>10</v>
      </c>
      <c r="D4269" s="4" t="s">
        <v>13</v>
      </c>
      <c r="E4269" s="4" t="s">
        <v>6</v>
      </c>
      <c r="F4269" s="4" t="s">
        <v>30</v>
      </c>
      <c r="G4269" s="4" t="s">
        <v>30</v>
      </c>
      <c r="H4269" s="4" t="s">
        <v>30</v>
      </c>
    </row>
    <row r="4270" spans="1:10">
      <c r="A4270" t="n">
        <v>37044</v>
      </c>
      <c r="B4270" s="51" t="n">
        <v>48</v>
      </c>
      <c r="C4270" s="7" t="n">
        <v>1661</v>
      </c>
      <c r="D4270" s="7" t="n">
        <v>0</v>
      </c>
      <c r="E4270" s="7" t="s">
        <v>285</v>
      </c>
      <c r="F4270" s="7" t="n">
        <v>-1</v>
      </c>
      <c r="G4270" s="7" t="n">
        <v>1</v>
      </c>
      <c r="H4270" s="7" t="n">
        <v>0</v>
      </c>
    </row>
    <row r="4271" spans="1:10">
      <c r="A4271" t="s">
        <v>4</v>
      </c>
      <c r="B4271" s="4" t="s">
        <v>5</v>
      </c>
      <c r="C4271" s="4" t="s">
        <v>10</v>
      </c>
    </row>
    <row r="4272" spans="1:10">
      <c r="A4272" t="n">
        <v>37075</v>
      </c>
      <c r="B4272" s="25" t="n">
        <v>16</v>
      </c>
      <c r="C4272" s="7" t="n">
        <v>500</v>
      </c>
    </row>
    <row r="4273" spans="1:15">
      <c r="A4273" t="s">
        <v>4</v>
      </c>
      <c r="B4273" s="4" t="s">
        <v>5</v>
      </c>
      <c r="C4273" s="4" t="s">
        <v>9</v>
      </c>
    </row>
    <row r="4274" spans="1:15">
      <c r="A4274" t="n">
        <v>37078</v>
      </c>
      <c r="B4274" s="41" t="n">
        <v>15</v>
      </c>
      <c r="C4274" s="7" t="n">
        <v>16384</v>
      </c>
    </row>
    <row r="4275" spans="1:15">
      <c r="A4275" t="s">
        <v>4</v>
      </c>
      <c r="B4275" s="4" t="s">
        <v>5</v>
      </c>
      <c r="C4275" s="4" t="s">
        <v>13</v>
      </c>
      <c r="D4275" s="4" t="s">
        <v>10</v>
      </c>
      <c r="E4275" s="4" t="s">
        <v>10</v>
      </c>
    </row>
    <row r="4276" spans="1:15">
      <c r="A4276" t="n">
        <v>37083</v>
      </c>
      <c r="B4276" s="26" t="n">
        <v>50</v>
      </c>
      <c r="C4276" s="7" t="n">
        <v>1</v>
      </c>
      <c r="D4276" s="7" t="n">
        <v>5311</v>
      </c>
      <c r="E4276" s="7" t="n">
        <v>1000</v>
      </c>
    </row>
    <row r="4277" spans="1:15">
      <c r="A4277" t="s">
        <v>4</v>
      </c>
      <c r="B4277" s="4" t="s">
        <v>5</v>
      </c>
      <c r="C4277" s="4" t="s">
        <v>13</v>
      </c>
      <c r="D4277" s="4" t="s">
        <v>10</v>
      </c>
      <c r="E4277" s="4" t="s">
        <v>6</v>
      </c>
    </row>
    <row r="4278" spans="1:15">
      <c r="A4278" t="n">
        <v>37089</v>
      </c>
      <c r="B4278" s="33" t="n">
        <v>51</v>
      </c>
      <c r="C4278" s="7" t="n">
        <v>4</v>
      </c>
      <c r="D4278" s="7" t="n">
        <v>7512</v>
      </c>
      <c r="E4278" s="7" t="s">
        <v>214</v>
      </c>
    </row>
    <row r="4279" spans="1:15">
      <c r="A4279" t="s">
        <v>4</v>
      </c>
      <c r="B4279" s="4" t="s">
        <v>5</v>
      </c>
      <c r="C4279" s="4" t="s">
        <v>10</v>
      </c>
    </row>
    <row r="4280" spans="1:15">
      <c r="A4280" t="n">
        <v>37102</v>
      </c>
      <c r="B4280" s="25" t="n">
        <v>16</v>
      </c>
      <c r="C4280" s="7" t="n">
        <v>0</v>
      </c>
    </row>
    <row r="4281" spans="1:15">
      <c r="A4281" t="s">
        <v>4</v>
      </c>
      <c r="B4281" s="4" t="s">
        <v>5</v>
      </c>
      <c r="C4281" s="4" t="s">
        <v>10</v>
      </c>
      <c r="D4281" s="4" t="s">
        <v>65</v>
      </c>
      <c r="E4281" s="4" t="s">
        <v>13</v>
      </c>
      <c r="F4281" s="4" t="s">
        <v>13</v>
      </c>
    </row>
    <row r="4282" spans="1:15">
      <c r="A4282" t="n">
        <v>37105</v>
      </c>
      <c r="B4282" s="34" t="n">
        <v>26</v>
      </c>
      <c r="C4282" s="7" t="n">
        <v>7512</v>
      </c>
      <c r="D4282" s="7" t="s">
        <v>313</v>
      </c>
      <c r="E4282" s="7" t="n">
        <v>2</v>
      </c>
      <c r="F4282" s="7" t="n">
        <v>0</v>
      </c>
    </row>
    <row r="4283" spans="1:15">
      <c r="A4283" t="s">
        <v>4</v>
      </c>
      <c r="B4283" s="4" t="s">
        <v>5</v>
      </c>
    </row>
    <row r="4284" spans="1:15">
      <c r="A4284" t="n">
        <v>37139</v>
      </c>
      <c r="B4284" s="29" t="n">
        <v>28</v>
      </c>
    </row>
    <row r="4285" spans="1:15">
      <c r="A4285" t="s">
        <v>4</v>
      </c>
      <c r="B4285" s="4" t="s">
        <v>5</v>
      </c>
      <c r="C4285" s="4" t="s">
        <v>10</v>
      </c>
      <c r="D4285" s="4" t="s">
        <v>13</v>
      </c>
    </row>
    <row r="4286" spans="1:15">
      <c r="A4286" t="n">
        <v>37140</v>
      </c>
      <c r="B4286" s="36" t="n">
        <v>89</v>
      </c>
      <c r="C4286" s="7" t="n">
        <v>65533</v>
      </c>
      <c r="D4286" s="7" t="n">
        <v>1</v>
      </c>
    </row>
    <row r="4287" spans="1:15">
      <c r="A4287" t="s">
        <v>4</v>
      </c>
      <c r="B4287" s="4" t="s">
        <v>5</v>
      </c>
      <c r="C4287" s="4" t="s">
        <v>13</v>
      </c>
      <c r="D4287" s="4" t="s">
        <v>10</v>
      </c>
      <c r="E4287" s="4" t="s">
        <v>30</v>
      </c>
    </row>
    <row r="4288" spans="1:15">
      <c r="A4288" t="n">
        <v>37144</v>
      </c>
      <c r="B4288" s="35" t="n">
        <v>58</v>
      </c>
      <c r="C4288" s="7" t="n">
        <v>101</v>
      </c>
      <c r="D4288" s="7" t="n">
        <v>300</v>
      </c>
      <c r="E4288" s="7" t="n">
        <v>1</v>
      </c>
    </row>
    <row r="4289" spans="1:6">
      <c r="A4289" t="s">
        <v>4</v>
      </c>
      <c r="B4289" s="4" t="s">
        <v>5</v>
      </c>
      <c r="C4289" s="4" t="s">
        <v>13</v>
      </c>
      <c r="D4289" s="4" t="s">
        <v>10</v>
      </c>
    </row>
    <row r="4290" spans="1:6">
      <c r="A4290" t="n">
        <v>37152</v>
      </c>
      <c r="B4290" s="35" t="n">
        <v>58</v>
      </c>
      <c r="C4290" s="7" t="n">
        <v>254</v>
      </c>
      <c r="D4290" s="7" t="n">
        <v>0</v>
      </c>
    </row>
    <row r="4291" spans="1:6">
      <c r="A4291" t="s">
        <v>4</v>
      </c>
      <c r="B4291" s="4" t="s">
        <v>5</v>
      </c>
      <c r="C4291" s="4" t="s">
        <v>13</v>
      </c>
      <c r="D4291" s="4" t="s">
        <v>13</v>
      </c>
      <c r="E4291" s="4" t="s">
        <v>30</v>
      </c>
      <c r="F4291" s="4" t="s">
        <v>30</v>
      </c>
      <c r="G4291" s="4" t="s">
        <v>30</v>
      </c>
      <c r="H4291" s="4" t="s">
        <v>10</v>
      </c>
    </row>
    <row r="4292" spans="1:6">
      <c r="A4292" t="n">
        <v>37156</v>
      </c>
      <c r="B4292" s="37" t="n">
        <v>45</v>
      </c>
      <c r="C4292" s="7" t="n">
        <v>2</v>
      </c>
      <c r="D4292" s="7" t="n">
        <v>3</v>
      </c>
      <c r="E4292" s="7" t="n">
        <v>11.6700000762939</v>
      </c>
      <c r="F4292" s="7" t="n">
        <v>33.689998626709</v>
      </c>
      <c r="G4292" s="7" t="n">
        <v>7.57000017166138</v>
      </c>
      <c r="H4292" s="7" t="n">
        <v>0</v>
      </c>
    </row>
    <row r="4293" spans="1:6">
      <c r="A4293" t="s">
        <v>4</v>
      </c>
      <c r="B4293" s="4" t="s">
        <v>5</v>
      </c>
      <c r="C4293" s="4" t="s">
        <v>13</v>
      </c>
      <c r="D4293" s="4" t="s">
        <v>13</v>
      </c>
      <c r="E4293" s="4" t="s">
        <v>30</v>
      </c>
      <c r="F4293" s="4" t="s">
        <v>30</v>
      </c>
      <c r="G4293" s="4" t="s">
        <v>30</v>
      </c>
      <c r="H4293" s="4" t="s">
        <v>10</v>
      </c>
      <c r="I4293" s="4" t="s">
        <v>13</v>
      </c>
    </row>
    <row r="4294" spans="1:6">
      <c r="A4294" t="n">
        <v>37173</v>
      </c>
      <c r="B4294" s="37" t="n">
        <v>45</v>
      </c>
      <c r="C4294" s="7" t="n">
        <v>4</v>
      </c>
      <c r="D4294" s="7" t="n">
        <v>3</v>
      </c>
      <c r="E4294" s="7" t="n">
        <v>7.23999977111816</v>
      </c>
      <c r="F4294" s="7" t="n">
        <v>352.640014648438</v>
      </c>
      <c r="G4294" s="7" t="n">
        <v>0</v>
      </c>
      <c r="H4294" s="7" t="n">
        <v>0</v>
      </c>
      <c r="I4294" s="7" t="n">
        <v>0</v>
      </c>
    </row>
    <row r="4295" spans="1:6">
      <c r="A4295" t="s">
        <v>4</v>
      </c>
      <c r="B4295" s="4" t="s">
        <v>5</v>
      </c>
      <c r="C4295" s="4" t="s">
        <v>13</v>
      </c>
      <c r="D4295" s="4" t="s">
        <v>13</v>
      </c>
      <c r="E4295" s="4" t="s">
        <v>30</v>
      </c>
      <c r="F4295" s="4" t="s">
        <v>10</v>
      </c>
    </row>
    <row r="4296" spans="1:6">
      <c r="A4296" t="n">
        <v>37191</v>
      </c>
      <c r="B4296" s="37" t="n">
        <v>45</v>
      </c>
      <c r="C4296" s="7" t="n">
        <v>5</v>
      </c>
      <c r="D4296" s="7" t="n">
        <v>3</v>
      </c>
      <c r="E4296" s="7" t="n">
        <v>3.40000009536743</v>
      </c>
      <c r="F4296" s="7" t="n">
        <v>0</v>
      </c>
    </row>
    <row r="4297" spans="1:6">
      <c r="A4297" t="s">
        <v>4</v>
      </c>
      <c r="B4297" s="4" t="s">
        <v>5</v>
      </c>
      <c r="C4297" s="4" t="s">
        <v>13</v>
      </c>
      <c r="D4297" s="4" t="s">
        <v>13</v>
      </c>
      <c r="E4297" s="4" t="s">
        <v>30</v>
      </c>
      <c r="F4297" s="4" t="s">
        <v>10</v>
      </c>
    </row>
    <row r="4298" spans="1:6">
      <c r="A4298" t="n">
        <v>37200</v>
      </c>
      <c r="B4298" s="37" t="n">
        <v>45</v>
      </c>
      <c r="C4298" s="7" t="n">
        <v>11</v>
      </c>
      <c r="D4298" s="7" t="n">
        <v>3</v>
      </c>
      <c r="E4298" s="7" t="n">
        <v>22</v>
      </c>
      <c r="F4298" s="7" t="n">
        <v>0</v>
      </c>
    </row>
    <row r="4299" spans="1:6">
      <c r="A4299" t="s">
        <v>4</v>
      </c>
      <c r="B4299" s="4" t="s">
        <v>5</v>
      </c>
      <c r="C4299" s="4" t="s">
        <v>13</v>
      </c>
      <c r="D4299" s="4" t="s">
        <v>13</v>
      </c>
      <c r="E4299" s="4" t="s">
        <v>30</v>
      </c>
      <c r="F4299" s="4" t="s">
        <v>30</v>
      </c>
      <c r="G4299" s="4" t="s">
        <v>30</v>
      </c>
      <c r="H4299" s="4" t="s">
        <v>10</v>
      </c>
    </row>
    <row r="4300" spans="1:6">
      <c r="A4300" t="n">
        <v>37209</v>
      </c>
      <c r="B4300" s="37" t="n">
        <v>45</v>
      </c>
      <c r="C4300" s="7" t="n">
        <v>2</v>
      </c>
      <c r="D4300" s="7" t="n">
        <v>3</v>
      </c>
      <c r="E4300" s="7" t="n">
        <v>11.6700000762939</v>
      </c>
      <c r="F4300" s="7" t="n">
        <v>33.689998626709</v>
      </c>
      <c r="G4300" s="7" t="n">
        <v>7.57000017166138</v>
      </c>
      <c r="H4300" s="7" t="n">
        <v>10000</v>
      </c>
    </row>
    <row r="4301" spans="1:6">
      <c r="A4301" t="s">
        <v>4</v>
      </c>
      <c r="B4301" s="4" t="s">
        <v>5</v>
      </c>
      <c r="C4301" s="4" t="s">
        <v>13</v>
      </c>
      <c r="D4301" s="4" t="s">
        <v>13</v>
      </c>
      <c r="E4301" s="4" t="s">
        <v>30</v>
      </c>
      <c r="F4301" s="4" t="s">
        <v>30</v>
      </c>
      <c r="G4301" s="4" t="s">
        <v>30</v>
      </c>
      <c r="H4301" s="4" t="s">
        <v>10</v>
      </c>
      <c r="I4301" s="4" t="s">
        <v>13</v>
      </c>
    </row>
    <row r="4302" spans="1:6">
      <c r="A4302" t="n">
        <v>37226</v>
      </c>
      <c r="B4302" s="37" t="n">
        <v>45</v>
      </c>
      <c r="C4302" s="7" t="n">
        <v>4</v>
      </c>
      <c r="D4302" s="7" t="n">
        <v>3</v>
      </c>
      <c r="E4302" s="7" t="n">
        <v>4.71000003814697</v>
      </c>
      <c r="F4302" s="7" t="n">
        <v>356.279998779297</v>
      </c>
      <c r="G4302" s="7" t="n">
        <v>0</v>
      </c>
      <c r="H4302" s="7" t="n">
        <v>10000</v>
      </c>
      <c r="I4302" s="7" t="n">
        <v>1</v>
      </c>
    </row>
    <row r="4303" spans="1:6">
      <c r="A4303" t="s">
        <v>4</v>
      </c>
      <c r="B4303" s="4" t="s">
        <v>5</v>
      </c>
      <c r="C4303" s="4" t="s">
        <v>13</v>
      </c>
      <c r="D4303" s="4" t="s">
        <v>13</v>
      </c>
      <c r="E4303" s="4" t="s">
        <v>30</v>
      </c>
      <c r="F4303" s="4" t="s">
        <v>10</v>
      </c>
    </row>
    <row r="4304" spans="1:6">
      <c r="A4304" t="n">
        <v>37244</v>
      </c>
      <c r="B4304" s="37" t="n">
        <v>45</v>
      </c>
      <c r="C4304" s="7" t="n">
        <v>5</v>
      </c>
      <c r="D4304" s="7" t="n">
        <v>3</v>
      </c>
      <c r="E4304" s="7" t="n">
        <v>2.40000009536743</v>
      </c>
      <c r="F4304" s="7" t="n">
        <v>10000</v>
      </c>
    </row>
    <row r="4305" spans="1:9">
      <c r="A4305" t="s">
        <v>4</v>
      </c>
      <c r="B4305" s="4" t="s">
        <v>5</v>
      </c>
      <c r="C4305" s="4" t="s">
        <v>13</v>
      </c>
      <c r="D4305" s="4" t="s">
        <v>13</v>
      </c>
      <c r="E4305" s="4" t="s">
        <v>30</v>
      </c>
      <c r="F4305" s="4" t="s">
        <v>10</v>
      </c>
    </row>
    <row r="4306" spans="1:9">
      <c r="A4306" t="n">
        <v>37253</v>
      </c>
      <c r="B4306" s="37" t="n">
        <v>45</v>
      </c>
      <c r="C4306" s="7" t="n">
        <v>11</v>
      </c>
      <c r="D4306" s="7" t="n">
        <v>3</v>
      </c>
      <c r="E4306" s="7" t="n">
        <v>22</v>
      </c>
      <c r="F4306" s="7" t="n">
        <v>10000</v>
      </c>
    </row>
    <row r="4307" spans="1:9">
      <c r="A4307" t="s">
        <v>4</v>
      </c>
      <c r="B4307" s="4" t="s">
        <v>5</v>
      </c>
      <c r="C4307" s="4" t="s">
        <v>13</v>
      </c>
    </row>
    <row r="4308" spans="1:9">
      <c r="A4308" t="n">
        <v>37262</v>
      </c>
      <c r="B4308" s="56" t="n">
        <v>116</v>
      </c>
      <c r="C4308" s="7" t="n">
        <v>0</v>
      </c>
    </row>
    <row r="4309" spans="1:9">
      <c r="A4309" t="s">
        <v>4</v>
      </c>
      <c r="B4309" s="4" t="s">
        <v>5</v>
      </c>
      <c r="C4309" s="4" t="s">
        <v>13</v>
      </c>
      <c r="D4309" s="4" t="s">
        <v>10</v>
      </c>
    </row>
    <row r="4310" spans="1:9">
      <c r="A4310" t="n">
        <v>37264</v>
      </c>
      <c r="B4310" s="56" t="n">
        <v>116</v>
      </c>
      <c r="C4310" s="7" t="n">
        <v>2</v>
      </c>
      <c r="D4310" s="7" t="n">
        <v>1</v>
      </c>
    </row>
    <row r="4311" spans="1:9">
      <c r="A4311" t="s">
        <v>4</v>
      </c>
      <c r="B4311" s="4" t="s">
        <v>5</v>
      </c>
      <c r="C4311" s="4" t="s">
        <v>13</v>
      </c>
      <c r="D4311" s="4" t="s">
        <v>9</v>
      </c>
    </row>
    <row r="4312" spans="1:9">
      <c r="A4312" t="n">
        <v>37268</v>
      </c>
      <c r="B4312" s="56" t="n">
        <v>116</v>
      </c>
      <c r="C4312" s="7" t="n">
        <v>5</v>
      </c>
      <c r="D4312" s="7" t="n">
        <v>1106247680</v>
      </c>
    </row>
    <row r="4313" spans="1:9">
      <c r="A4313" t="s">
        <v>4</v>
      </c>
      <c r="B4313" s="4" t="s">
        <v>5</v>
      </c>
      <c r="C4313" s="4" t="s">
        <v>13</v>
      </c>
      <c r="D4313" s="4" t="s">
        <v>10</v>
      </c>
    </row>
    <row r="4314" spans="1:9">
      <c r="A4314" t="n">
        <v>37274</v>
      </c>
      <c r="B4314" s="56" t="n">
        <v>116</v>
      </c>
      <c r="C4314" s="7" t="n">
        <v>6</v>
      </c>
      <c r="D4314" s="7" t="n">
        <v>1</v>
      </c>
    </row>
    <row r="4315" spans="1:9">
      <c r="A4315" t="s">
        <v>4</v>
      </c>
      <c r="B4315" s="4" t="s">
        <v>5</v>
      </c>
      <c r="C4315" s="4" t="s">
        <v>13</v>
      </c>
      <c r="D4315" s="4" t="s">
        <v>10</v>
      </c>
    </row>
    <row r="4316" spans="1:9">
      <c r="A4316" t="n">
        <v>37278</v>
      </c>
      <c r="B4316" s="35" t="n">
        <v>58</v>
      </c>
      <c r="C4316" s="7" t="n">
        <v>255</v>
      </c>
      <c r="D4316" s="7" t="n">
        <v>0</v>
      </c>
    </row>
    <row r="4317" spans="1:9">
      <c r="A4317" t="s">
        <v>4</v>
      </c>
      <c r="B4317" s="4" t="s">
        <v>5</v>
      </c>
      <c r="C4317" s="4" t="s">
        <v>13</v>
      </c>
      <c r="D4317" s="4" t="s">
        <v>10</v>
      </c>
      <c r="E4317" s="4" t="s">
        <v>6</v>
      </c>
    </row>
    <row r="4318" spans="1:9">
      <c r="A4318" t="n">
        <v>37282</v>
      </c>
      <c r="B4318" s="33" t="n">
        <v>51</v>
      </c>
      <c r="C4318" s="7" t="n">
        <v>4</v>
      </c>
      <c r="D4318" s="7" t="n">
        <v>1</v>
      </c>
      <c r="E4318" s="7" t="s">
        <v>121</v>
      </c>
    </row>
    <row r="4319" spans="1:9">
      <c r="A4319" t="s">
        <v>4</v>
      </c>
      <c r="B4319" s="4" t="s">
        <v>5</v>
      </c>
      <c r="C4319" s="4" t="s">
        <v>10</v>
      </c>
    </row>
    <row r="4320" spans="1:9">
      <c r="A4320" t="n">
        <v>37295</v>
      </c>
      <c r="B4320" s="25" t="n">
        <v>16</v>
      </c>
      <c r="C4320" s="7" t="n">
        <v>0</v>
      </c>
    </row>
    <row r="4321" spans="1:6">
      <c r="A4321" t="s">
        <v>4</v>
      </c>
      <c r="B4321" s="4" t="s">
        <v>5</v>
      </c>
      <c r="C4321" s="4" t="s">
        <v>10</v>
      </c>
      <c r="D4321" s="4" t="s">
        <v>65</v>
      </c>
      <c r="E4321" s="4" t="s">
        <v>13</v>
      </c>
      <c r="F4321" s="4" t="s">
        <v>13</v>
      </c>
    </row>
    <row r="4322" spans="1:6">
      <c r="A4322" t="n">
        <v>37298</v>
      </c>
      <c r="B4322" s="34" t="n">
        <v>26</v>
      </c>
      <c r="C4322" s="7" t="n">
        <v>1</v>
      </c>
      <c r="D4322" s="7" t="s">
        <v>314</v>
      </c>
      <c r="E4322" s="7" t="n">
        <v>2</v>
      </c>
      <c r="F4322" s="7" t="n">
        <v>0</v>
      </c>
    </row>
    <row r="4323" spans="1:6">
      <c r="A4323" t="s">
        <v>4</v>
      </c>
      <c r="B4323" s="4" t="s">
        <v>5</v>
      </c>
    </row>
    <row r="4324" spans="1:6">
      <c r="A4324" t="n">
        <v>37321</v>
      </c>
      <c r="B4324" s="29" t="n">
        <v>28</v>
      </c>
    </row>
    <row r="4325" spans="1:6">
      <c r="A4325" t="s">
        <v>4</v>
      </c>
      <c r="B4325" s="4" t="s">
        <v>5</v>
      </c>
      <c r="C4325" s="4" t="s">
        <v>13</v>
      </c>
      <c r="D4325" s="4" t="s">
        <v>10</v>
      </c>
      <c r="E4325" s="4" t="s">
        <v>6</v>
      </c>
    </row>
    <row r="4326" spans="1:6">
      <c r="A4326" t="n">
        <v>37322</v>
      </c>
      <c r="B4326" s="33" t="n">
        <v>51</v>
      </c>
      <c r="C4326" s="7" t="n">
        <v>4</v>
      </c>
      <c r="D4326" s="7" t="n">
        <v>0</v>
      </c>
      <c r="E4326" s="7" t="s">
        <v>121</v>
      </c>
    </row>
    <row r="4327" spans="1:6">
      <c r="A4327" t="s">
        <v>4</v>
      </c>
      <c r="B4327" s="4" t="s">
        <v>5</v>
      </c>
      <c r="C4327" s="4" t="s">
        <v>10</v>
      </c>
    </row>
    <row r="4328" spans="1:6">
      <c r="A4328" t="n">
        <v>37335</v>
      </c>
      <c r="B4328" s="25" t="n">
        <v>16</v>
      </c>
      <c r="C4328" s="7" t="n">
        <v>0</v>
      </c>
    </row>
    <row r="4329" spans="1:6">
      <c r="A4329" t="s">
        <v>4</v>
      </c>
      <c r="B4329" s="4" t="s">
        <v>5</v>
      </c>
      <c r="C4329" s="4" t="s">
        <v>10</v>
      </c>
      <c r="D4329" s="4" t="s">
        <v>65</v>
      </c>
      <c r="E4329" s="4" t="s">
        <v>13</v>
      </c>
      <c r="F4329" s="4" t="s">
        <v>13</v>
      </c>
    </row>
    <row r="4330" spans="1:6">
      <c r="A4330" t="n">
        <v>37338</v>
      </c>
      <c r="B4330" s="34" t="n">
        <v>26</v>
      </c>
      <c r="C4330" s="7" t="n">
        <v>0</v>
      </c>
      <c r="D4330" s="7" t="s">
        <v>315</v>
      </c>
      <c r="E4330" s="7" t="n">
        <v>2</v>
      </c>
      <c r="F4330" s="7" t="n">
        <v>0</v>
      </c>
    </row>
    <row r="4331" spans="1:6">
      <c r="A4331" t="s">
        <v>4</v>
      </c>
      <c r="B4331" s="4" t="s">
        <v>5</v>
      </c>
    </row>
    <row r="4332" spans="1:6">
      <c r="A4332" t="n">
        <v>37394</v>
      </c>
      <c r="B4332" s="29" t="n">
        <v>28</v>
      </c>
    </row>
    <row r="4333" spans="1:6">
      <c r="A4333" t="s">
        <v>4</v>
      </c>
      <c r="B4333" s="4" t="s">
        <v>5</v>
      </c>
      <c r="C4333" s="4" t="s">
        <v>13</v>
      </c>
      <c r="D4333" s="4" t="s">
        <v>10</v>
      </c>
      <c r="E4333" s="4" t="s">
        <v>6</v>
      </c>
    </row>
    <row r="4334" spans="1:6">
      <c r="A4334" t="n">
        <v>37395</v>
      </c>
      <c r="B4334" s="33" t="n">
        <v>51</v>
      </c>
      <c r="C4334" s="7" t="n">
        <v>4</v>
      </c>
      <c r="D4334" s="7" t="n">
        <v>8</v>
      </c>
      <c r="E4334" s="7" t="s">
        <v>121</v>
      </c>
    </row>
    <row r="4335" spans="1:6">
      <c r="A4335" t="s">
        <v>4</v>
      </c>
      <c r="B4335" s="4" t="s">
        <v>5</v>
      </c>
      <c r="C4335" s="4" t="s">
        <v>10</v>
      </c>
    </row>
    <row r="4336" spans="1:6">
      <c r="A4336" t="n">
        <v>37408</v>
      </c>
      <c r="B4336" s="25" t="n">
        <v>16</v>
      </c>
      <c r="C4336" s="7" t="n">
        <v>0</v>
      </c>
    </row>
    <row r="4337" spans="1:6">
      <c r="A4337" t="s">
        <v>4</v>
      </c>
      <c r="B4337" s="4" t="s">
        <v>5</v>
      </c>
      <c r="C4337" s="4" t="s">
        <v>10</v>
      </c>
      <c r="D4337" s="4" t="s">
        <v>65</v>
      </c>
      <c r="E4337" s="4" t="s">
        <v>13</v>
      </c>
      <c r="F4337" s="4" t="s">
        <v>13</v>
      </c>
    </row>
    <row r="4338" spans="1:6">
      <c r="A4338" t="n">
        <v>37411</v>
      </c>
      <c r="B4338" s="34" t="n">
        <v>26</v>
      </c>
      <c r="C4338" s="7" t="n">
        <v>8</v>
      </c>
      <c r="D4338" s="7" t="s">
        <v>316</v>
      </c>
      <c r="E4338" s="7" t="n">
        <v>2</v>
      </c>
      <c r="F4338" s="7" t="n">
        <v>0</v>
      </c>
    </row>
    <row r="4339" spans="1:6">
      <c r="A4339" t="s">
        <v>4</v>
      </c>
      <c r="B4339" s="4" t="s">
        <v>5</v>
      </c>
    </row>
    <row r="4340" spans="1:6">
      <c r="A4340" t="n">
        <v>37456</v>
      </c>
      <c r="B4340" s="29" t="n">
        <v>28</v>
      </c>
    </row>
    <row r="4341" spans="1:6">
      <c r="A4341" t="s">
        <v>4</v>
      </c>
      <c r="B4341" s="4" t="s">
        <v>5</v>
      </c>
      <c r="C4341" s="4" t="s">
        <v>10</v>
      </c>
      <c r="D4341" s="4" t="s">
        <v>13</v>
      </c>
    </row>
    <row r="4342" spans="1:6">
      <c r="A4342" t="n">
        <v>37457</v>
      </c>
      <c r="B4342" s="36" t="n">
        <v>89</v>
      </c>
      <c r="C4342" s="7" t="n">
        <v>65533</v>
      </c>
      <c r="D4342" s="7" t="n">
        <v>1</v>
      </c>
    </row>
    <row r="4343" spans="1:6">
      <c r="A4343" t="s">
        <v>4</v>
      </c>
      <c r="B4343" s="4" t="s">
        <v>5</v>
      </c>
      <c r="C4343" s="4" t="s">
        <v>10</v>
      </c>
    </row>
    <row r="4344" spans="1:6">
      <c r="A4344" t="n">
        <v>37461</v>
      </c>
      <c r="B4344" s="10" t="n">
        <v>12</v>
      </c>
      <c r="C4344" s="7" t="n">
        <v>6467</v>
      </c>
    </row>
    <row r="4345" spans="1:6">
      <c r="A4345" t="s">
        <v>4</v>
      </c>
      <c r="B4345" s="4" t="s">
        <v>5</v>
      </c>
      <c r="C4345" s="4" t="s">
        <v>13</v>
      </c>
      <c r="D4345" s="4" t="s">
        <v>9</v>
      </c>
      <c r="E4345" s="4" t="s">
        <v>13</v>
      </c>
      <c r="F4345" s="4" t="s">
        <v>13</v>
      </c>
      <c r="G4345" s="4" t="s">
        <v>9</v>
      </c>
      <c r="H4345" s="4" t="s">
        <v>13</v>
      </c>
      <c r="I4345" s="4" t="s">
        <v>9</v>
      </c>
      <c r="J4345" s="4" t="s">
        <v>13</v>
      </c>
    </row>
    <row r="4346" spans="1:6">
      <c r="A4346" t="n">
        <v>37464</v>
      </c>
      <c r="B4346" s="59" t="n">
        <v>33</v>
      </c>
      <c r="C4346" s="7" t="n">
        <v>0</v>
      </c>
      <c r="D4346" s="7" t="n">
        <v>3</v>
      </c>
      <c r="E4346" s="7" t="n">
        <v>0</v>
      </c>
      <c r="F4346" s="7" t="n">
        <v>4</v>
      </c>
      <c r="G4346" s="7" t="n">
        <v>-1</v>
      </c>
      <c r="H4346" s="7" t="n">
        <v>0</v>
      </c>
      <c r="I4346" s="7" t="n">
        <v>-1</v>
      </c>
      <c r="J4346" s="7" t="n">
        <v>0</v>
      </c>
    </row>
    <row r="4347" spans="1:6">
      <c r="A4347" t="s">
        <v>4</v>
      </c>
      <c r="B4347" s="4" t="s">
        <v>5</v>
      </c>
    </row>
    <row r="4348" spans="1:6">
      <c r="A4348" t="n">
        <v>37482</v>
      </c>
      <c r="B4348" s="5" t="n">
        <v>1</v>
      </c>
    </row>
    <row r="4349" spans="1:6" s="3" customFormat="1" customHeight="0">
      <c r="A4349" s="3" t="s">
        <v>2</v>
      </c>
      <c r="B4349" s="3" t="s">
        <v>317</v>
      </c>
    </row>
    <row r="4350" spans="1:6">
      <c r="A4350" t="s">
        <v>4</v>
      </c>
      <c r="B4350" s="4" t="s">
        <v>5</v>
      </c>
      <c r="C4350" s="4" t="s">
        <v>10</v>
      </c>
      <c r="D4350" s="4" t="s">
        <v>13</v>
      </c>
      <c r="E4350" s="4" t="s">
        <v>6</v>
      </c>
      <c r="F4350" s="4" t="s">
        <v>30</v>
      </c>
      <c r="G4350" s="4" t="s">
        <v>30</v>
      </c>
      <c r="H4350" s="4" t="s">
        <v>30</v>
      </c>
    </row>
    <row r="4351" spans="1:6">
      <c r="A4351" t="n">
        <v>37484</v>
      </c>
      <c r="B4351" s="51" t="n">
        <v>48</v>
      </c>
      <c r="C4351" s="7" t="n">
        <v>65534</v>
      </c>
      <c r="D4351" s="7" t="n">
        <v>0</v>
      </c>
      <c r="E4351" s="7" t="s">
        <v>184</v>
      </c>
      <c r="F4351" s="7" t="n">
        <v>-1</v>
      </c>
      <c r="G4351" s="7" t="n">
        <v>1</v>
      </c>
      <c r="H4351" s="7" t="n">
        <v>1.40129846432482e-45</v>
      </c>
    </row>
    <row r="4352" spans="1:6">
      <c r="A4352" t="s">
        <v>4</v>
      </c>
      <c r="B4352" s="4" t="s">
        <v>5</v>
      </c>
      <c r="C4352" s="4" t="s">
        <v>10</v>
      </c>
      <c r="D4352" s="4" t="s">
        <v>10</v>
      </c>
      <c r="E4352" s="4" t="s">
        <v>30</v>
      </c>
      <c r="F4352" s="4" t="s">
        <v>30</v>
      </c>
      <c r="G4352" s="4" t="s">
        <v>30</v>
      </c>
      <c r="H4352" s="4" t="s">
        <v>30</v>
      </c>
      <c r="I4352" s="4" t="s">
        <v>13</v>
      </c>
      <c r="J4352" s="4" t="s">
        <v>10</v>
      </c>
    </row>
    <row r="4353" spans="1:10">
      <c r="A4353" t="n">
        <v>37513</v>
      </c>
      <c r="B4353" s="60" t="n">
        <v>55</v>
      </c>
      <c r="C4353" s="7" t="n">
        <v>65534</v>
      </c>
      <c r="D4353" s="7" t="n">
        <v>65533</v>
      </c>
      <c r="E4353" s="7" t="n">
        <v>12</v>
      </c>
      <c r="F4353" s="7" t="n">
        <v>32</v>
      </c>
      <c r="G4353" s="7" t="n">
        <v>0.769999980926514</v>
      </c>
      <c r="H4353" s="7" t="n">
        <v>3.29999995231628</v>
      </c>
      <c r="I4353" s="7" t="n">
        <v>0</v>
      </c>
      <c r="J4353" s="7" t="n">
        <v>0</v>
      </c>
    </row>
    <row r="4354" spans="1:10">
      <c r="A4354" t="s">
        <v>4</v>
      </c>
      <c r="B4354" s="4" t="s">
        <v>5</v>
      </c>
      <c r="C4354" s="4" t="s">
        <v>10</v>
      </c>
      <c r="D4354" s="4" t="s">
        <v>13</v>
      </c>
    </row>
    <row r="4355" spans="1:10">
      <c r="A4355" t="n">
        <v>37537</v>
      </c>
      <c r="B4355" s="48" t="n">
        <v>56</v>
      </c>
      <c r="C4355" s="7" t="n">
        <v>65534</v>
      </c>
      <c r="D4355" s="7" t="n">
        <v>0</v>
      </c>
    </row>
    <row r="4356" spans="1:10">
      <c r="A4356" t="s">
        <v>4</v>
      </c>
      <c r="B4356" s="4" t="s">
        <v>5</v>
      </c>
      <c r="C4356" s="4" t="s">
        <v>10</v>
      </c>
      <c r="D4356" s="4" t="s">
        <v>13</v>
      </c>
      <c r="E4356" s="4" t="s">
        <v>6</v>
      </c>
      <c r="F4356" s="4" t="s">
        <v>30</v>
      </c>
      <c r="G4356" s="4" t="s">
        <v>30</v>
      </c>
      <c r="H4356" s="4" t="s">
        <v>30</v>
      </c>
    </row>
    <row r="4357" spans="1:10">
      <c r="A4357" t="n">
        <v>37541</v>
      </c>
      <c r="B4357" s="51" t="n">
        <v>48</v>
      </c>
      <c r="C4357" s="7" t="n">
        <v>65534</v>
      </c>
      <c r="D4357" s="7" t="n">
        <v>0</v>
      </c>
      <c r="E4357" s="7" t="s">
        <v>180</v>
      </c>
      <c r="F4357" s="7" t="n">
        <v>-1</v>
      </c>
      <c r="G4357" s="7" t="n">
        <v>1</v>
      </c>
      <c r="H4357" s="7" t="n">
        <v>0</v>
      </c>
    </row>
    <row r="4358" spans="1:10">
      <c r="A4358" t="s">
        <v>4</v>
      </c>
      <c r="B4358" s="4" t="s">
        <v>5</v>
      </c>
      <c r="C4358" s="4" t="s">
        <v>10</v>
      </c>
      <c r="D4358" s="4" t="s">
        <v>10</v>
      </c>
      <c r="E4358" s="4" t="s">
        <v>10</v>
      </c>
    </row>
    <row r="4359" spans="1:10">
      <c r="A4359" t="n">
        <v>37570</v>
      </c>
      <c r="B4359" s="32" t="n">
        <v>61</v>
      </c>
      <c r="C4359" s="7" t="n">
        <v>65534</v>
      </c>
      <c r="D4359" s="7" t="n">
        <v>7510</v>
      </c>
      <c r="E4359" s="7" t="n">
        <v>1000</v>
      </c>
    </row>
    <row r="4360" spans="1:10">
      <c r="A4360" t="s">
        <v>4</v>
      </c>
      <c r="B4360" s="4" t="s">
        <v>5</v>
      </c>
    </row>
    <row r="4361" spans="1:10">
      <c r="A4361" t="n">
        <v>37577</v>
      </c>
      <c r="B4361" s="5" t="n">
        <v>1</v>
      </c>
    </row>
    <row r="4362" spans="1:10" s="3" customFormat="1" customHeight="0">
      <c r="A4362" s="3" t="s">
        <v>2</v>
      </c>
      <c r="B4362" s="3" t="s">
        <v>318</v>
      </c>
    </row>
    <row r="4363" spans="1:10">
      <c r="A4363" t="s">
        <v>4</v>
      </c>
      <c r="B4363" s="4" t="s">
        <v>5</v>
      </c>
      <c r="C4363" s="4" t="s">
        <v>10</v>
      </c>
      <c r="D4363" s="4" t="s">
        <v>13</v>
      </c>
      <c r="E4363" s="4" t="s">
        <v>6</v>
      </c>
      <c r="F4363" s="4" t="s">
        <v>30</v>
      </c>
      <c r="G4363" s="4" t="s">
        <v>30</v>
      </c>
      <c r="H4363" s="4" t="s">
        <v>30</v>
      </c>
    </row>
    <row r="4364" spans="1:10">
      <c r="A4364" t="n">
        <v>37580</v>
      </c>
      <c r="B4364" s="51" t="n">
        <v>48</v>
      </c>
      <c r="C4364" s="7" t="n">
        <v>65534</v>
      </c>
      <c r="D4364" s="7" t="n">
        <v>0</v>
      </c>
      <c r="E4364" s="7" t="s">
        <v>184</v>
      </c>
      <c r="F4364" s="7" t="n">
        <v>-1</v>
      </c>
      <c r="G4364" s="7" t="n">
        <v>1</v>
      </c>
      <c r="H4364" s="7" t="n">
        <v>1.40129846432482e-45</v>
      </c>
    </row>
    <row r="4365" spans="1:10">
      <c r="A4365" t="s">
        <v>4</v>
      </c>
      <c r="B4365" s="4" t="s">
        <v>5</v>
      </c>
      <c r="C4365" s="4" t="s">
        <v>10</v>
      </c>
      <c r="D4365" s="4" t="s">
        <v>10</v>
      </c>
      <c r="E4365" s="4" t="s">
        <v>30</v>
      </c>
      <c r="F4365" s="4" t="s">
        <v>30</v>
      </c>
      <c r="G4365" s="4" t="s">
        <v>30</v>
      </c>
      <c r="H4365" s="4" t="s">
        <v>30</v>
      </c>
      <c r="I4365" s="4" t="s">
        <v>13</v>
      </c>
      <c r="J4365" s="4" t="s">
        <v>10</v>
      </c>
    </row>
    <row r="4366" spans="1:10">
      <c r="A4366" t="n">
        <v>37609</v>
      </c>
      <c r="B4366" s="60" t="n">
        <v>55</v>
      </c>
      <c r="C4366" s="7" t="n">
        <v>65534</v>
      </c>
      <c r="D4366" s="7" t="n">
        <v>65533</v>
      </c>
      <c r="E4366" s="7" t="n">
        <v>13.0500001907349</v>
      </c>
      <c r="F4366" s="7" t="n">
        <v>32</v>
      </c>
      <c r="G4366" s="7" t="n">
        <v>0.25</v>
      </c>
      <c r="H4366" s="7" t="n">
        <v>3.29999995231628</v>
      </c>
      <c r="I4366" s="7" t="n">
        <v>0</v>
      </c>
      <c r="J4366" s="7" t="n">
        <v>0</v>
      </c>
    </row>
    <row r="4367" spans="1:10">
      <c r="A4367" t="s">
        <v>4</v>
      </c>
      <c r="B4367" s="4" t="s">
        <v>5</v>
      </c>
      <c r="C4367" s="4" t="s">
        <v>10</v>
      </c>
      <c r="D4367" s="4" t="s">
        <v>13</v>
      </c>
    </row>
    <row r="4368" spans="1:10">
      <c r="A4368" t="n">
        <v>37633</v>
      </c>
      <c r="B4368" s="48" t="n">
        <v>56</v>
      </c>
      <c r="C4368" s="7" t="n">
        <v>65534</v>
      </c>
      <c r="D4368" s="7" t="n">
        <v>0</v>
      </c>
    </row>
    <row r="4369" spans="1:10">
      <c r="A4369" t="s">
        <v>4</v>
      </c>
      <c r="B4369" s="4" t="s">
        <v>5</v>
      </c>
      <c r="C4369" s="4" t="s">
        <v>10</v>
      </c>
      <c r="D4369" s="4" t="s">
        <v>13</v>
      </c>
      <c r="E4369" s="4" t="s">
        <v>6</v>
      </c>
      <c r="F4369" s="4" t="s">
        <v>30</v>
      </c>
      <c r="G4369" s="4" t="s">
        <v>30</v>
      </c>
      <c r="H4369" s="4" t="s">
        <v>30</v>
      </c>
    </row>
    <row r="4370" spans="1:10">
      <c r="A4370" t="n">
        <v>37637</v>
      </c>
      <c r="B4370" s="51" t="n">
        <v>48</v>
      </c>
      <c r="C4370" s="7" t="n">
        <v>65534</v>
      </c>
      <c r="D4370" s="7" t="n">
        <v>0</v>
      </c>
      <c r="E4370" s="7" t="s">
        <v>180</v>
      </c>
      <c r="F4370" s="7" t="n">
        <v>-1</v>
      </c>
      <c r="G4370" s="7" t="n">
        <v>1</v>
      </c>
      <c r="H4370" s="7" t="n">
        <v>0</v>
      </c>
    </row>
    <row r="4371" spans="1:10">
      <c r="A4371" t="s">
        <v>4</v>
      </c>
      <c r="B4371" s="4" t="s">
        <v>5</v>
      </c>
      <c r="C4371" s="4" t="s">
        <v>10</v>
      </c>
      <c r="D4371" s="4" t="s">
        <v>10</v>
      </c>
      <c r="E4371" s="4" t="s">
        <v>10</v>
      </c>
    </row>
    <row r="4372" spans="1:10">
      <c r="A4372" t="n">
        <v>37666</v>
      </c>
      <c r="B4372" s="32" t="n">
        <v>61</v>
      </c>
      <c r="C4372" s="7" t="n">
        <v>65534</v>
      </c>
      <c r="D4372" s="7" t="n">
        <v>7510</v>
      </c>
      <c r="E4372" s="7" t="n">
        <v>1000</v>
      </c>
    </row>
    <row r="4373" spans="1:10">
      <c r="A4373" t="s">
        <v>4</v>
      </c>
      <c r="B4373" s="4" t="s">
        <v>5</v>
      </c>
    </row>
    <row r="4374" spans="1:10">
      <c r="A4374" t="n">
        <v>37673</v>
      </c>
      <c r="B4374" s="5" t="n">
        <v>1</v>
      </c>
    </row>
    <row r="4375" spans="1:10" s="3" customFormat="1" customHeight="0">
      <c r="A4375" s="3" t="s">
        <v>2</v>
      </c>
      <c r="B4375" s="3" t="s">
        <v>319</v>
      </c>
    </row>
    <row r="4376" spans="1:10">
      <c r="A4376" t="s">
        <v>4</v>
      </c>
      <c r="B4376" s="4" t="s">
        <v>5</v>
      </c>
      <c r="C4376" s="4" t="s">
        <v>10</v>
      </c>
      <c r="D4376" s="4" t="s">
        <v>13</v>
      </c>
      <c r="E4376" s="4" t="s">
        <v>6</v>
      </c>
      <c r="F4376" s="4" t="s">
        <v>30</v>
      </c>
      <c r="G4376" s="4" t="s">
        <v>30</v>
      </c>
      <c r="H4376" s="4" t="s">
        <v>30</v>
      </c>
    </row>
    <row r="4377" spans="1:10">
      <c r="A4377" t="n">
        <v>37676</v>
      </c>
      <c r="B4377" s="51" t="n">
        <v>48</v>
      </c>
      <c r="C4377" s="7" t="n">
        <v>65534</v>
      </c>
      <c r="D4377" s="7" t="n">
        <v>0</v>
      </c>
      <c r="E4377" s="7" t="s">
        <v>184</v>
      </c>
      <c r="F4377" s="7" t="n">
        <v>-1</v>
      </c>
      <c r="G4377" s="7" t="n">
        <v>1</v>
      </c>
      <c r="H4377" s="7" t="n">
        <v>1.40129846432482e-45</v>
      </c>
    </row>
    <row r="4378" spans="1:10">
      <c r="A4378" t="s">
        <v>4</v>
      </c>
      <c r="B4378" s="4" t="s">
        <v>5</v>
      </c>
      <c r="C4378" s="4" t="s">
        <v>10</v>
      </c>
      <c r="D4378" s="4" t="s">
        <v>10</v>
      </c>
      <c r="E4378" s="4" t="s">
        <v>30</v>
      </c>
      <c r="F4378" s="4" t="s">
        <v>30</v>
      </c>
      <c r="G4378" s="4" t="s">
        <v>30</v>
      </c>
      <c r="H4378" s="4" t="s">
        <v>30</v>
      </c>
      <c r="I4378" s="4" t="s">
        <v>13</v>
      </c>
      <c r="J4378" s="4" t="s">
        <v>10</v>
      </c>
    </row>
    <row r="4379" spans="1:10">
      <c r="A4379" t="n">
        <v>37705</v>
      </c>
      <c r="B4379" s="60" t="n">
        <v>55</v>
      </c>
      <c r="C4379" s="7" t="n">
        <v>65534</v>
      </c>
      <c r="D4379" s="7" t="n">
        <v>65533</v>
      </c>
      <c r="E4379" s="7" t="n">
        <v>11.0200004577637</v>
      </c>
      <c r="F4379" s="7" t="n">
        <v>32</v>
      </c>
      <c r="G4379" s="7" t="n">
        <v>-1.38999998569489</v>
      </c>
      <c r="H4379" s="7" t="n">
        <v>3.29999995231628</v>
      </c>
      <c r="I4379" s="7" t="n">
        <v>0</v>
      </c>
      <c r="J4379" s="7" t="n">
        <v>0</v>
      </c>
    </row>
    <row r="4380" spans="1:10">
      <c r="A4380" t="s">
        <v>4</v>
      </c>
      <c r="B4380" s="4" t="s">
        <v>5</v>
      </c>
      <c r="C4380" s="4" t="s">
        <v>10</v>
      </c>
      <c r="D4380" s="4" t="s">
        <v>13</v>
      </c>
    </row>
    <row r="4381" spans="1:10">
      <c r="A4381" t="n">
        <v>37729</v>
      </c>
      <c r="B4381" s="48" t="n">
        <v>56</v>
      </c>
      <c r="C4381" s="7" t="n">
        <v>65534</v>
      </c>
      <c r="D4381" s="7" t="n">
        <v>0</v>
      </c>
    </row>
    <row r="4382" spans="1:10">
      <c r="A4382" t="s">
        <v>4</v>
      </c>
      <c r="B4382" s="4" t="s">
        <v>5</v>
      </c>
      <c r="C4382" s="4" t="s">
        <v>10</v>
      </c>
      <c r="D4382" s="4" t="s">
        <v>13</v>
      </c>
      <c r="E4382" s="4" t="s">
        <v>6</v>
      </c>
      <c r="F4382" s="4" t="s">
        <v>30</v>
      </c>
      <c r="G4382" s="4" t="s">
        <v>30</v>
      </c>
      <c r="H4382" s="4" t="s">
        <v>30</v>
      </c>
    </row>
    <row r="4383" spans="1:10">
      <c r="A4383" t="n">
        <v>37733</v>
      </c>
      <c r="B4383" s="51" t="n">
        <v>48</v>
      </c>
      <c r="C4383" s="7" t="n">
        <v>65534</v>
      </c>
      <c r="D4383" s="7" t="n">
        <v>0</v>
      </c>
      <c r="E4383" s="7" t="s">
        <v>180</v>
      </c>
      <c r="F4383" s="7" t="n">
        <v>-1</v>
      </c>
      <c r="G4383" s="7" t="n">
        <v>1</v>
      </c>
      <c r="H4383" s="7" t="n">
        <v>0</v>
      </c>
    </row>
    <row r="4384" spans="1:10">
      <c r="A4384" t="s">
        <v>4</v>
      </c>
      <c r="B4384" s="4" t="s">
        <v>5</v>
      </c>
      <c r="C4384" s="4" t="s">
        <v>10</v>
      </c>
      <c r="D4384" s="4" t="s">
        <v>10</v>
      </c>
      <c r="E4384" s="4" t="s">
        <v>10</v>
      </c>
    </row>
    <row r="4385" spans="1:10">
      <c r="A4385" t="n">
        <v>37762</v>
      </c>
      <c r="B4385" s="32" t="n">
        <v>61</v>
      </c>
      <c r="C4385" s="7" t="n">
        <v>65534</v>
      </c>
      <c r="D4385" s="7" t="n">
        <v>7510</v>
      </c>
      <c r="E4385" s="7" t="n">
        <v>1000</v>
      </c>
    </row>
    <row r="4386" spans="1:10">
      <c r="A4386" t="s">
        <v>4</v>
      </c>
      <c r="B4386" s="4" t="s">
        <v>5</v>
      </c>
    </row>
    <row r="4387" spans="1:10">
      <c r="A4387" t="n">
        <v>37769</v>
      </c>
      <c r="B4387" s="5" t="n">
        <v>1</v>
      </c>
    </row>
    <row r="4388" spans="1:10" s="3" customFormat="1" customHeight="0">
      <c r="A4388" s="3" t="s">
        <v>2</v>
      </c>
      <c r="B4388" s="3" t="s">
        <v>320</v>
      </c>
    </row>
    <row r="4389" spans="1:10">
      <c r="A4389" t="s">
        <v>4</v>
      </c>
      <c r="B4389" s="4" t="s">
        <v>5</v>
      </c>
      <c r="C4389" s="4" t="s">
        <v>10</v>
      </c>
      <c r="D4389" s="4" t="s">
        <v>13</v>
      </c>
      <c r="E4389" s="4" t="s">
        <v>6</v>
      </c>
      <c r="F4389" s="4" t="s">
        <v>30</v>
      </c>
      <c r="G4389" s="4" t="s">
        <v>30</v>
      </c>
      <c r="H4389" s="4" t="s">
        <v>30</v>
      </c>
    </row>
    <row r="4390" spans="1:10">
      <c r="A4390" t="n">
        <v>37772</v>
      </c>
      <c r="B4390" s="51" t="n">
        <v>48</v>
      </c>
      <c r="C4390" s="7" t="n">
        <v>65534</v>
      </c>
      <c r="D4390" s="7" t="n">
        <v>0</v>
      </c>
      <c r="E4390" s="7" t="s">
        <v>184</v>
      </c>
      <c r="F4390" s="7" t="n">
        <v>-1</v>
      </c>
      <c r="G4390" s="7" t="n">
        <v>1</v>
      </c>
      <c r="H4390" s="7" t="n">
        <v>1.40129846432482e-45</v>
      </c>
    </row>
    <row r="4391" spans="1:10">
      <c r="A4391" t="s">
        <v>4</v>
      </c>
      <c r="B4391" s="4" t="s">
        <v>5</v>
      </c>
      <c r="C4391" s="4" t="s">
        <v>10</v>
      </c>
      <c r="D4391" s="4" t="s">
        <v>10</v>
      </c>
      <c r="E4391" s="4" t="s">
        <v>30</v>
      </c>
      <c r="F4391" s="4" t="s">
        <v>30</v>
      </c>
      <c r="G4391" s="4" t="s">
        <v>30</v>
      </c>
      <c r="H4391" s="4" t="s">
        <v>30</v>
      </c>
      <c r="I4391" s="4" t="s">
        <v>13</v>
      </c>
      <c r="J4391" s="4" t="s">
        <v>10</v>
      </c>
    </row>
    <row r="4392" spans="1:10">
      <c r="A4392" t="n">
        <v>37801</v>
      </c>
      <c r="B4392" s="60" t="n">
        <v>55</v>
      </c>
      <c r="C4392" s="7" t="n">
        <v>65534</v>
      </c>
      <c r="D4392" s="7" t="n">
        <v>65533</v>
      </c>
      <c r="E4392" s="7" t="n">
        <v>13.0200004577637</v>
      </c>
      <c r="F4392" s="7" t="n">
        <v>32</v>
      </c>
      <c r="G4392" s="7" t="n">
        <v>-2.63000011444092</v>
      </c>
      <c r="H4392" s="7" t="n">
        <v>3.29999995231628</v>
      </c>
      <c r="I4392" s="7" t="n">
        <v>0</v>
      </c>
      <c r="J4392" s="7" t="n">
        <v>0</v>
      </c>
    </row>
    <row r="4393" spans="1:10">
      <c r="A4393" t="s">
        <v>4</v>
      </c>
      <c r="B4393" s="4" t="s">
        <v>5</v>
      </c>
      <c r="C4393" s="4" t="s">
        <v>10</v>
      </c>
      <c r="D4393" s="4" t="s">
        <v>13</v>
      </c>
    </row>
    <row r="4394" spans="1:10">
      <c r="A4394" t="n">
        <v>37825</v>
      </c>
      <c r="B4394" s="48" t="n">
        <v>56</v>
      </c>
      <c r="C4394" s="7" t="n">
        <v>65534</v>
      </c>
      <c r="D4394" s="7" t="n">
        <v>0</v>
      </c>
    </row>
    <row r="4395" spans="1:10">
      <c r="A4395" t="s">
        <v>4</v>
      </c>
      <c r="B4395" s="4" t="s">
        <v>5</v>
      </c>
      <c r="C4395" s="4" t="s">
        <v>10</v>
      </c>
      <c r="D4395" s="4" t="s">
        <v>13</v>
      </c>
      <c r="E4395" s="4" t="s">
        <v>6</v>
      </c>
      <c r="F4395" s="4" t="s">
        <v>30</v>
      </c>
      <c r="G4395" s="4" t="s">
        <v>30</v>
      </c>
      <c r="H4395" s="4" t="s">
        <v>30</v>
      </c>
    </row>
    <row r="4396" spans="1:10">
      <c r="A4396" t="n">
        <v>37829</v>
      </c>
      <c r="B4396" s="51" t="n">
        <v>48</v>
      </c>
      <c r="C4396" s="7" t="n">
        <v>65534</v>
      </c>
      <c r="D4396" s="7" t="n">
        <v>0</v>
      </c>
      <c r="E4396" s="7" t="s">
        <v>180</v>
      </c>
      <c r="F4396" s="7" t="n">
        <v>-1</v>
      </c>
      <c r="G4396" s="7" t="n">
        <v>1</v>
      </c>
      <c r="H4396" s="7" t="n">
        <v>0</v>
      </c>
    </row>
    <row r="4397" spans="1:10">
      <c r="A4397" t="s">
        <v>4</v>
      </c>
      <c r="B4397" s="4" t="s">
        <v>5</v>
      </c>
      <c r="C4397" s="4" t="s">
        <v>10</v>
      </c>
      <c r="D4397" s="4" t="s">
        <v>10</v>
      </c>
      <c r="E4397" s="4" t="s">
        <v>10</v>
      </c>
    </row>
    <row r="4398" spans="1:10">
      <c r="A4398" t="n">
        <v>37858</v>
      </c>
      <c r="B4398" s="32" t="n">
        <v>61</v>
      </c>
      <c r="C4398" s="7" t="n">
        <v>65534</v>
      </c>
      <c r="D4398" s="7" t="n">
        <v>7510</v>
      </c>
      <c r="E4398" s="7" t="n">
        <v>1000</v>
      </c>
    </row>
    <row r="4399" spans="1:10">
      <c r="A4399" t="s">
        <v>4</v>
      </c>
      <c r="B4399" s="4" t="s">
        <v>5</v>
      </c>
    </row>
    <row r="4400" spans="1:10">
      <c r="A4400" t="n">
        <v>37865</v>
      </c>
      <c r="B4400" s="5" t="n">
        <v>1</v>
      </c>
    </row>
    <row r="4401" spans="1:10" s="3" customFormat="1" customHeight="0">
      <c r="A4401" s="3" t="s">
        <v>2</v>
      </c>
      <c r="B4401" s="3" t="s">
        <v>321</v>
      </c>
    </row>
    <row r="4402" spans="1:10">
      <c r="A4402" t="s">
        <v>4</v>
      </c>
      <c r="B4402" s="4" t="s">
        <v>5</v>
      </c>
      <c r="C4402" s="4" t="s">
        <v>10</v>
      </c>
      <c r="D4402" s="4" t="s">
        <v>13</v>
      </c>
      <c r="E4402" s="4" t="s">
        <v>6</v>
      </c>
      <c r="F4402" s="4" t="s">
        <v>30</v>
      </c>
      <c r="G4402" s="4" t="s">
        <v>30</v>
      </c>
      <c r="H4402" s="4" t="s">
        <v>30</v>
      </c>
    </row>
    <row r="4403" spans="1:10">
      <c r="A4403" t="n">
        <v>37868</v>
      </c>
      <c r="B4403" s="51" t="n">
        <v>48</v>
      </c>
      <c r="C4403" s="7" t="n">
        <v>65534</v>
      </c>
      <c r="D4403" s="7" t="n">
        <v>0</v>
      </c>
      <c r="E4403" s="7" t="s">
        <v>184</v>
      </c>
      <c r="F4403" s="7" t="n">
        <v>-1</v>
      </c>
      <c r="G4403" s="7" t="n">
        <v>1</v>
      </c>
      <c r="H4403" s="7" t="n">
        <v>1.40129846432482e-45</v>
      </c>
    </row>
    <row r="4404" spans="1:10">
      <c r="A4404" t="s">
        <v>4</v>
      </c>
      <c r="B4404" s="4" t="s">
        <v>5</v>
      </c>
      <c r="C4404" s="4" t="s">
        <v>10</v>
      </c>
      <c r="D4404" s="4" t="s">
        <v>10</v>
      </c>
      <c r="E4404" s="4" t="s">
        <v>30</v>
      </c>
      <c r="F4404" s="4" t="s">
        <v>30</v>
      </c>
      <c r="G4404" s="4" t="s">
        <v>30</v>
      </c>
      <c r="H4404" s="4" t="s">
        <v>30</v>
      </c>
      <c r="I4404" s="4" t="s">
        <v>13</v>
      </c>
      <c r="J4404" s="4" t="s">
        <v>10</v>
      </c>
    </row>
    <row r="4405" spans="1:10">
      <c r="A4405" t="n">
        <v>37897</v>
      </c>
      <c r="B4405" s="60" t="n">
        <v>55</v>
      </c>
      <c r="C4405" s="7" t="n">
        <v>65534</v>
      </c>
      <c r="D4405" s="7" t="n">
        <v>65533</v>
      </c>
      <c r="E4405" s="7" t="n">
        <v>11.6400003433228</v>
      </c>
      <c r="F4405" s="7" t="n">
        <v>32</v>
      </c>
      <c r="G4405" s="7" t="n">
        <v>-3.17000007629395</v>
      </c>
      <c r="H4405" s="7" t="n">
        <v>3.29999995231628</v>
      </c>
      <c r="I4405" s="7" t="n">
        <v>0</v>
      </c>
      <c r="J4405" s="7" t="n">
        <v>0</v>
      </c>
    </row>
    <row r="4406" spans="1:10">
      <c r="A4406" t="s">
        <v>4</v>
      </c>
      <c r="B4406" s="4" t="s">
        <v>5</v>
      </c>
      <c r="C4406" s="4" t="s">
        <v>10</v>
      </c>
      <c r="D4406" s="4" t="s">
        <v>13</v>
      </c>
    </row>
    <row r="4407" spans="1:10">
      <c r="A4407" t="n">
        <v>37921</v>
      </c>
      <c r="B4407" s="48" t="n">
        <v>56</v>
      </c>
      <c r="C4407" s="7" t="n">
        <v>65534</v>
      </c>
      <c r="D4407" s="7" t="n">
        <v>0</v>
      </c>
    </row>
    <row r="4408" spans="1:10">
      <c r="A4408" t="s">
        <v>4</v>
      </c>
      <c r="B4408" s="4" t="s">
        <v>5</v>
      </c>
      <c r="C4408" s="4" t="s">
        <v>10</v>
      </c>
      <c r="D4408" s="4" t="s">
        <v>13</v>
      </c>
      <c r="E4408" s="4" t="s">
        <v>6</v>
      </c>
      <c r="F4408" s="4" t="s">
        <v>30</v>
      </c>
      <c r="G4408" s="4" t="s">
        <v>30</v>
      </c>
      <c r="H4408" s="4" t="s">
        <v>30</v>
      </c>
    </row>
    <row r="4409" spans="1:10">
      <c r="A4409" t="n">
        <v>37925</v>
      </c>
      <c r="B4409" s="51" t="n">
        <v>48</v>
      </c>
      <c r="C4409" s="7" t="n">
        <v>65534</v>
      </c>
      <c r="D4409" s="7" t="n">
        <v>0</v>
      </c>
      <c r="E4409" s="7" t="s">
        <v>180</v>
      </c>
      <c r="F4409" s="7" t="n">
        <v>-1</v>
      </c>
      <c r="G4409" s="7" t="n">
        <v>1</v>
      </c>
      <c r="H4409" s="7" t="n">
        <v>0</v>
      </c>
    </row>
    <row r="4410" spans="1:10">
      <c r="A4410" t="s">
        <v>4</v>
      </c>
      <c r="B4410" s="4" t="s">
        <v>5</v>
      </c>
      <c r="C4410" s="4" t="s">
        <v>10</v>
      </c>
      <c r="D4410" s="4" t="s">
        <v>10</v>
      </c>
      <c r="E4410" s="4" t="s">
        <v>10</v>
      </c>
    </row>
    <row r="4411" spans="1:10">
      <c r="A4411" t="n">
        <v>37954</v>
      </c>
      <c r="B4411" s="32" t="n">
        <v>61</v>
      </c>
      <c r="C4411" s="7" t="n">
        <v>65534</v>
      </c>
      <c r="D4411" s="7" t="n">
        <v>7510</v>
      </c>
      <c r="E4411" s="7" t="n">
        <v>1000</v>
      </c>
    </row>
    <row r="4412" spans="1:10">
      <c r="A4412" t="s">
        <v>4</v>
      </c>
      <c r="B4412" s="4" t="s">
        <v>5</v>
      </c>
    </row>
    <row r="4413" spans="1:10">
      <c r="A4413" t="n">
        <v>37961</v>
      </c>
      <c r="B4413" s="5" t="n">
        <v>1</v>
      </c>
    </row>
    <row r="4414" spans="1:10" s="3" customFormat="1" customHeight="0">
      <c r="A4414" s="3" t="s">
        <v>2</v>
      </c>
      <c r="B4414" s="3" t="s">
        <v>322</v>
      </c>
    </row>
    <row r="4415" spans="1:10">
      <c r="A4415" t="s">
        <v>4</v>
      </c>
      <c r="B4415" s="4" t="s">
        <v>5</v>
      </c>
      <c r="C4415" s="4" t="s">
        <v>10</v>
      </c>
      <c r="D4415" s="4" t="s">
        <v>13</v>
      </c>
      <c r="E4415" s="4" t="s">
        <v>6</v>
      </c>
      <c r="F4415" s="4" t="s">
        <v>30</v>
      </c>
      <c r="G4415" s="4" t="s">
        <v>30</v>
      </c>
      <c r="H4415" s="4" t="s">
        <v>30</v>
      </c>
    </row>
    <row r="4416" spans="1:10">
      <c r="A4416" t="n">
        <v>37964</v>
      </c>
      <c r="B4416" s="51" t="n">
        <v>48</v>
      </c>
      <c r="C4416" s="7" t="n">
        <v>65534</v>
      </c>
      <c r="D4416" s="7" t="n">
        <v>0</v>
      </c>
      <c r="E4416" s="7" t="s">
        <v>184</v>
      </c>
      <c r="F4416" s="7" t="n">
        <v>-1</v>
      </c>
      <c r="G4416" s="7" t="n">
        <v>1</v>
      </c>
      <c r="H4416" s="7" t="n">
        <v>1.40129846432482e-45</v>
      </c>
    </row>
    <row r="4417" spans="1:10">
      <c r="A4417" t="s">
        <v>4</v>
      </c>
      <c r="B4417" s="4" t="s">
        <v>5</v>
      </c>
      <c r="C4417" s="4" t="s">
        <v>10</v>
      </c>
      <c r="D4417" s="4" t="s">
        <v>10</v>
      </c>
      <c r="E4417" s="4" t="s">
        <v>30</v>
      </c>
      <c r="F4417" s="4" t="s">
        <v>30</v>
      </c>
      <c r="G4417" s="4" t="s">
        <v>30</v>
      </c>
      <c r="H4417" s="4" t="s">
        <v>30</v>
      </c>
      <c r="I4417" s="4" t="s">
        <v>13</v>
      </c>
      <c r="J4417" s="4" t="s">
        <v>10</v>
      </c>
    </row>
    <row r="4418" spans="1:10">
      <c r="A4418" t="n">
        <v>37993</v>
      </c>
      <c r="B4418" s="60" t="n">
        <v>55</v>
      </c>
      <c r="C4418" s="7" t="n">
        <v>65534</v>
      </c>
      <c r="D4418" s="7" t="n">
        <v>65533</v>
      </c>
      <c r="E4418" s="7" t="n">
        <v>10.6300001144409</v>
      </c>
      <c r="F4418" s="7" t="n">
        <v>32</v>
      </c>
      <c r="G4418" s="7" t="n">
        <v>0.409999996423721</v>
      </c>
      <c r="H4418" s="7" t="n">
        <v>3.29999995231628</v>
      </c>
      <c r="I4418" s="7" t="n">
        <v>0</v>
      </c>
      <c r="J4418" s="7" t="n">
        <v>0</v>
      </c>
    </row>
    <row r="4419" spans="1:10">
      <c r="A4419" t="s">
        <v>4</v>
      </c>
      <c r="B4419" s="4" t="s">
        <v>5</v>
      </c>
      <c r="C4419" s="4" t="s">
        <v>10</v>
      </c>
      <c r="D4419" s="4" t="s">
        <v>13</v>
      </c>
    </row>
    <row r="4420" spans="1:10">
      <c r="A4420" t="n">
        <v>38017</v>
      </c>
      <c r="B4420" s="48" t="n">
        <v>56</v>
      </c>
      <c r="C4420" s="7" t="n">
        <v>65534</v>
      </c>
      <c r="D4420" s="7" t="n">
        <v>0</v>
      </c>
    </row>
    <row r="4421" spans="1:10">
      <c r="A4421" t="s">
        <v>4</v>
      </c>
      <c r="B4421" s="4" t="s">
        <v>5</v>
      </c>
      <c r="C4421" s="4" t="s">
        <v>10</v>
      </c>
      <c r="D4421" s="4" t="s">
        <v>13</v>
      </c>
      <c r="E4421" s="4" t="s">
        <v>6</v>
      </c>
      <c r="F4421" s="4" t="s">
        <v>30</v>
      </c>
      <c r="G4421" s="4" t="s">
        <v>30</v>
      </c>
      <c r="H4421" s="4" t="s">
        <v>30</v>
      </c>
    </row>
    <row r="4422" spans="1:10">
      <c r="A4422" t="n">
        <v>38021</v>
      </c>
      <c r="B4422" s="51" t="n">
        <v>48</v>
      </c>
      <c r="C4422" s="7" t="n">
        <v>65534</v>
      </c>
      <c r="D4422" s="7" t="n">
        <v>0</v>
      </c>
      <c r="E4422" s="7" t="s">
        <v>180</v>
      </c>
      <c r="F4422" s="7" t="n">
        <v>-1</v>
      </c>
      <c r="G4422" s="7" t="n">
        <v>1</v>
      </c>
      <c r="H4422" s="7" t="n">
        <v>0</v>
      </c>
    </row>
    <row r="4423" spans="1:10">
      <c r="A4423" t="s">
        <v>4</v>
      </c>
      <c r="B4423" s="4" t="s">
        <v>5</v>
      </c>
      <c r="C4423" s="4" t="s">
        <v>10</v>
      </c>
      <c r="D4423" s="4" t="s">
        <v>10</v>
      </c>
      <c r="E4423" s="4" t="s">
        <v>10</v>
      </c>
    </row>
    <row r="4424" spans="1:10">
      <c r="A4424" t="n">
        <v>38050</v>
      </c>
      <c r="B4424" s="32" t="n">
        <v>61</v>
      </c>
      <c r="C4424" s="7" t="n">
        <v>65534</v>
      </c>
      <c r="D4424" s="7" t="n">
        <v>7510</v>
      </c>
      <c r="E4424" s="7" t="n">
        <v>1000</v>
      </c>
    </row>
    <row r="4425" spans="1:10">
      <c r="A4425" t="s">
        <v>4</v>
      </c>
      <c r="B4425" s="4" t="s">
        <v>5</v>
      </c>
    </row>
    <row r="4426" spans="1:10">
      <c r="A4426" t="n">
        <v>38057</v>
      </c>
      <c r="B4426" s="5" t="n">
        <v>1</v>
      </c>
    </row>
    <row r="4427" spans="1:10" s="3" customFormat="1" customHeight="0">
      <c r="A4427" s="3" t="s">
        <v>2</v>
      </c>
      <c r="B4427" s="3" t="s">
        <v>323</v>
      </c>
    </row>
    <row r="4428" spans="1:10">
      <c r="A4428" t="s">
        <v>4</v>
      </c>
      <c r="B4428" s="4" t="s">
        <v>5</v>
      </c>
      <c r="C4428" s="4" t="s">
        <v>10</v>
      </c>
      <c r="D4428" s="4" t="s">
        <v>13</v>
      </c>
      <c r="E4428" s="4" t="s">
        <v>6</v>
      </c>
      <c r="F4428" s="4" t="s">
        <v>30</v>
      </c>
      <c r="G4428" s="4" t="s">
        <v>30</v>
      </c>
      <c r="H4428" s="4" t="s">
        <v>30</v>
      </c>
    </row>
    <row r="4429" spans="1:10">
      <c r="A4429" t="n">
        <v>38060</v>
      </c>
      <c r="B4429" s="51" t="n">
        <v>48</v>
      </c>
      <c r="C4429" s="7" t="n">
        <v>65534</v>
      </c>
      <c r="D4429" s="7" t="n">
        <v>0</v>
      </c>
      <c r="E4429" s="7" t="s">
        <v>184</v>
      </c>
      <c r="F4429" s="7" t="n">
        <v>-1</v>
      </c>
      <c r="G4429" s="7" t="n">
        <v>1</v>
      </c>
      <c r="H4429" s="7" t="n">
        <v>1.40129846432482e-45</v>
      </c>
    </row>
    <row r="4430" spans="1:10">
      <c r="A4430" t="s">
        <v>4</v>
      </c>
      <c r="B4430" s="4" t="s">
        <v>5</v>
      </c>
      <c r="C4430" s="4" t="s">
        <v>10</v>
      </c>
      <c r="D4430" s="4" t="s">
        <v>10</v>
      </c>
      <c r="E4430" s="4" t="s">
        <v>30</v>
      </c>
      <c r="F4430" s="4" t="s">
        <v>30</v>
      </c>
      <c r="G4430" s="4" t="s">
        <v>30</v>
      </c>
      <c r="H4430" s="4" t="s">
        <v>30</v>
      </c>
      <c r="I4430" s="4" t="s">
        <v>13</v>
      </c>
      <c r="J4430" s="4" t="s">
        <v>10</v>
      </c>
    </row>
    <row r="4431" spans="1:10">
      <c r="A4431" t="n">
        <v>38089</v>
      </c>
      <c r="B4431" s="60" t="n">
        <v>55</v>
      </c>
      <c r="C4431" s="7" t="n">
        <v>65534</v>
      </c>
      <c r="D4431" s="7" t="n">
        <v>65533</v>
      </c>
      <c r="E4431" s="7" t="n">
        <v>12.3000001907349</v>
      </c>
      <c r="F4431" s="7" t="n">
        <v>32</v>
      </c>
      <c r="G4431" s="7" t="n">
        <v>-0.920000016689301</v>
      </c>
      <c r="H4431" s="7" t="n">
        <v>3.29999995231628</v>
      </c>
      <c r="I4431" s="7" t="n">
        <v>0</v>
      </c>
      <c r="J4431" s="7" t="n">
        <v>0</v>
      </c>
    </row>
    <row r="4432" spans="1:10">
      <c r="A4432" t="s">
        <v>4</v>
      </c>
      <c r="B4432" s="4" t="s">
        <v>5</v>
      </c>
      <c r="C4432" s="4" t="s">
        <v>10</v>
      </c>
      <c r="D4432" s="4" t="s">
        <v>13</v>
      </c>
    </row>
    <row r="4433" spans="1:10">
      <c r="A4433" t="n">
        <v>38113</v>
      </c>
      <c r="B4433" s="48" t="n">
        <v>56</v>
      </c>
      <c r="C4433" s="7" t="n">
        <v>65534</v>
      </c>
      <c r="D4433" s="7" t="n">
        <v>0</v>
      </c>
    </row>
    <row r="4434" spans="1:10">
      <c r="A4434" t="s">
        <v>4</v>
      </c>
      <c r="B4434" s="4" t="s">
        <v>5</v>
      </c>
      <c r="C4434" s="4" t="s">
        <v>10</v>
      </c>
      <c r="D4434" s="4" t="s">
        <v>13</v>
      </c>
      <c r="E4434" s="4" t="s">
        <v>6</v>
      </c>
      <c r="F4434" s="4" t="s">
        <v>30</v>
      </c>
      <c r="G4434" s="4" t="s">
        <v>30</v>
      </c>
      <c r="H4434" s="4" t="s">
        <v>30</v>
      </c>
    </row>
    <row r="4435" spans="1:10">
      <c r="A4435" t="n">
        <v>38117</v>
      </c>
      <c r="B4435" s="51" t="n">
        <v>48</v>
      </c>
      <c r="C4435" s="7" t="n">
        <v>65534</v>
      </c>
      <c r="D4435" s="7" t="n">
        <v>0</v>
      </c>
      <c r="E4435" s="7" t="s">
        <v>180</v>
      </c>
      <c r="F4435" s="7" t="n">
        <v>-1</v>
      </c>
      <c r="G4435" s="7" t="n">
        <v>1</v>
      </c>
      <c r="H4435" s="7" t="n">
        <v>0</v>
      </c>
    </row>
    <row r="4436" spans="1:10">
      <c r="A4436" t="s">
        <v>4</v>
      </c>
      <c r="B4436" s="4" t="s">
        <v>5</v>
      </c>
      <c r="C4436" s="4" t="s">
        <v>10</v>
      </c>
      <c r="D4436" s="4" t="s">
        <v>10</v>
      </c>
      <c r="E4436" s="4" t="s">
        <v>10</v>
      </c>
    </row>
    <row r="4437" spans="1:10">
      <c r="A4437" t="n">
        <v>38146</v>
      </c>
      <c r="B4437" s="32" t="n">
        <v>61</v>
      </c>
      <c r="C4437" s="7" t="n">
        <v>65534</v>
      </c>
      <c r="D4437" s="7" t="n">
        <v>7510</v>
      </c>
      <c r="E4437" s="7" t="n">
        <v>1000</v>
      </c>
    </row>
    <row r="4438" spans="1:10">
      <c r="A4438" t="s">
        <v>4</v>
      </c>
      <c r="B4438" s="4" t="s">
        <v>5</v>
      </c>
    </row>
    <row r="4439" spans="1:10">
      <c r="A4439" t="n">
        <v>38153</v>
      </c>
      <c r="B4439" s="5" t="n">
        <v>1</v>
      </c>
    </row>
    <row r="4440" spans="1:10" s="3" customFormat="1" customHeight="0">
      <c r="A4440" s="3" t="s">
        <v>2</v>
      </c>
      <c r="B4440" s="3" t="s">
        <v>324</v>
      </c>
    </row>
    <row r="4441" spans="1:10">
      <c r="A4441" t="s">
        <v>4</v>
      </c>
      <c r="B4441" s="4" t="s">
        <v>5</v>
      </c>
      <c r="C4441" s="4" t="s">
        <v>10</v>
      </c>
      <c r="D4441" s="4" t="s">
        <v>10</v>
      </c>
      <c r="E4441" s="4" t="s">
        <v>30</v>
      </c>
      <c r="F4441" s="4" t="s">
        <v>30</v>
      </c>
      <c r="G4441" s="4" t="s">
        <v>30</v>
      </c>
      <c r="H4441" s="4" t="s">
        <v>30</v>
      </c>
      <c r="I4441" s="4" t="s">
        <v>13</v>
      </c>
      <c r="J4441" s="4" t="s">
        <v>10</v>
      </c>
    </row>
    <row r="4442" spans="1:10">
      <c r="A4442" t="n">
        <v>38156</v>
      </c>
      <c r="B4442" s="60" t="n">
        <v>55</v>
      </c>
      <c r="C4442" s="7" t="n">
        <v>65534</v>
      </c>
      <c r="D4442" s="7" t="n">
        <v>65533</v>
      </c>
      <c r="E4442" s="7" t="n">
        <v>11.2200002670288</v>
      </c>
      <c r="F4442" s="7" t="n">
        <v>32</v>
      </c>
      <c r="G4442" s="7" t="n">
        <v>-4.11999988555908</v>
      </c>
      <c r="H4442" s="7" t="n">
        <v>3.29999995231628</v>
      </c>
      <c r="I4442" s="7" t="n">
        <v>2</v>
      </c>
      <c r="J4442" s="7" t="n">
        <v>0</v>
      </c>
    </row>
    <row r="4443" spans="1:10">
      <c r="A4443" t="s">
        <v>4</v>
      </c>
      <c r="B4443" s="4" t="s">
        <v>5</v>
      </c>
      <c r="C4443" s="4" t="s">
        <v>10</v>
      </c>
      <c r="D4443" s="4" t="s">
        <v>13</v>
      </c>
    </row>
    <row r="4444" spans="1:10">
      <c r="A4444" t="n">
        <v>38180</v>
      </c>
      <c r="B4444" s="48" t="n">
        <v>56</v>
      </c>
      <c r="C4444" s="7" t="n">
        <v>65534</v>
      </c>
      <c r="D4444" s="7" t="n">
        <v>0</v>
      </c>
    </row>
    <row r="4445" spans="1:10">
      <c r="A4445" t="s">
        <v>4</v>
      </c>
      <c r="B4445" s="4" t="s">
        <v>5</v>
      </c>
      <c r="C4445" s="4" t="s">
        <v>10</v>
      </c>
      <c r="D4445" s="4" t="s">
        <v>13</v>
      </c>
      <c r="E4445" s="4" t="s">
        <v>6</v>
      </c>
      <c r="F4445" s="4" t="s">
        <v>30</v>
      </c>
      <c r="G4445" s="4" t="s">
        <v>30</v>
      </c>
      <c r="H4445" s="4" t="s">
        <v>30</v>
      </c>
    </row>
    <row r="4446" spans="1:10">
      <c r="A4446" t="n">
        <v>38184</v>
      </c>
      <c r="B4446" s="51" t="n">
        <v>48</v>
      </c>
      <c r="C4446" s="7" t="n">
        <v>65534</v>
      </c>
      <c r="D4446" s="7" t="n">
        <v>0</v>
      </c>
      <c r="E4446" s="7" t="s">
        <v>230</v>
      </c>
      <c r="F4446" s="7" t="n">
        <v>-1</v>
      </c>
      <c r="G4446" s="7" t="n">
        <v>1</v>
      </c>
      <c r="H4446" s="7" t="n">
        <v>0</v>
      </c>
    </row>
    <row r="4447" spans="1:10">
      <c r="A4447" t="s">
        <v>4</v>
      </c>
      <c r="B4447" s="4" t="s">
        <v>5</v>
      </c>
      <c r="C4447" s="4" t="s">
        <v>10</v>
      </c>
      <c r="D4447" s="4" t="s">
        <v>10</v>
      </c>
      <c r="E4447" s="4" t="s">
        <v>10</v>
      </c>
    </row>
    <row r="4448" spans="1:10">
      <c r="A4448" t="n">
        <v>38209</v>
      </c>
      <c r="B4448" s="32" t="n">
        <v>61</v>
      </c>
      <c r="C4448" s="7" t="n">
        <v>65534</v>
      </c>
      <c r="D4448" s="7" t="n">
        <v>7510</v>
      </c>
      <c r="E4448" s="7" t="n">
        <v>1000</v>
      </c>
    </row>
    <row r="4449" spans="1:10">
      <c r="A4449" t="s">
        <v>4</v>
      </c>
      <c r="B4449" s="4" t="s">
        <v>5</v>
      </c>
    </row>
    <row r="4450" spans="1:10">
      <c r="A4450" t="n">
        <v>38216</v>
      </c>
      <c r="B4450" s="5" t="n">
        <v>1</v>
      </c>
    </row>
    <row r="4451" spans="1:10" s="3" customFormat="1" customHeight="0">
      <c r="A4451" s="3" t="s">
        <v>2</v>
      </c>
      <c r="B4451" s="3" t="s">
        <v>325</v>
      </c>
    </row>
    <row r="4452" spans="1:10">
      <c r="A4452" t="s">
        <v>4</v>
      </c>
      <c r="B4452" s="4" t="s">
        <v>5</v>
      </c>
      <c r="C4452" s="4" t="s">
        <v>10</v>
      </c>
      <c r="D4452" s="4" t="s">
        <v>13</v>
      </c>
      <c r="E4452" s="4" t="s">
        <v>6</v>
      </c>
      <c r="F4452" s="4" t="s">
        <v>30</v>
      </c>
      <c r="G4452" s="4" t="s">
        <v>30</v>
      </c>
      <c r="H4452" s="4" t="s">
        <v>30</v>
      </c>
    </row>
    <row r="4453" spans="1:10">
      <c r="A4453" t="n">
        <v>38220</v>
      </c>
      <c r="B4453" s="51" t="n">
        <v>48</v>
      </c>
      <c r="C4453" s="7" t="n">
        <v>65534</v>
      </c>
      <c r="D4453" s="7" t="n">
        <v>0</v>
      </c>
      <c r="E4453" s="7" t="s">
        <v>184</v>
      </c>
      <c r="F4453" s="7" t="n">
        <v>-1</v>
      </c>
      <c r="G4453" s="7" t="n">
        <v>1</v>
      </c>
      <c r="H4453" s="7" t="n">
        <v>0</v>
      </c>
    </row>
    <row r="4454" spans="1:10">
      <c r="A4454" t="s">
        <v>4</v>
      </c>
      <c r="B4454" s="4" t="s">
        <v>5</v>
      </c>
      <c r="C4454" s="4" t="s">
        <v>10</v>
      </c>
      <c r="D4454" s="4" t="s">
        <v>13</v>
      </c>
    </row>
    <row r="4455" spans="1:10">
      <c r="A4455" t="n">
        <v>38249</v>
      </c>
      <c r="B4455" s="68" t="n">
        <v>96</v>
      </c>
      <c r="C4455" s="7" t="n">
        <v>65534</v>
      </c>
      <c r="D4455" s="7" t="n">
        <v>1</v>
      </c>
    </row>
    <row r="4456" spans="1:10">
      <c r="A4456" t="s">
        <v>4</v>
      </c>
      <c r="B4456" s="4" t="s">
        <v>5</v>
      </c>
      <c r="C4456" s="4" t="s">
        <v>10</v>
      </c>
      <c r="D4456" s="4" t="s">
        <v>13</v>
      </c>
      <c r="E4456" s="4" t="s">
        <v>30</v>
      </c>
      <c r="F4456" s="4" t="s">
        <v>30</v>
      </c>
      <c r="G4456" s="4" t="s">
        <v>30</v>
      </c>
    </row>
    <row r="4457" spans="1:10">
      <c r="A4457" t="n">
        <v>38253</v>
      </c>
      <c r="B4457" s="68" t="n">
        <v>96</v>
      </c>
      <c r="C4457" s="7" t="n">
        <v>65534</v>
      </c>
      <c r="D4457" s="7" t="n">
        <v>2</v>
      </c>
      <c r="E4457" s="7" t="n">
        <v>11.5500001907349</v>
      </c>
      <c r="F4457" s="7" t="n">
        <v>32</v>
      </c>
      <c r="G4457" s="7" t="n">
        <v>11.1800003051758</v>
      </c>
    </row>
    <row r="4458" spans="1:10">
      <c r="A4458" t="s">
        <v>4</v>
      </c>
      <c r="B4458" s="4" t="s">
        <v>5</v>
      </c>
      <c r="C4458" s="4" t="s">
        <v>10</v>
      </c>
      <c r="D4458" s="4" t="s">
        <v>13</v>
      </c>
      <c r="E4458" s="4" t="s">
        <v>30</v>
      </c>
      <c r="F4458" s="4" t="s">
        <v>30</v>
      </c>
      <c r="G4458" s="4" t="s">
        <v>30</v>
      </c>
    </row>
    <row r="4459" spans="1:10">
      <c r="A4459" t="n">
        <v>38269</v>
      </c>
      <c r="B4459" s="68" t="n">
        <v>96</v>
      </c>
      <c r="C4459" s="7" t="n">
        <v>65534</v>
      </c>
      <c r="D4459" s="7" t="n">
        <v>2</v>
      </c>
      <c r="E4459" s="7" t="n">
        <v>12.0100002288818</v>
      </c>
      <c r="F4459" s="7" t="n">
        <v>32</v>
      </c>
      <c r="G4459" s="7" t="n">
        <v>10.7200002670288</v>
      </c>
    </row>
    <row r="4460" spans="1:10">
      <c r="A4460" t="s">
        <v>4</v>
      </c>
      <c r="B4460" s="4" t="s">
        <v>5</v>
      </c>
      <c r="C4460" s="4" t="s">
        <v>10</v>
      </c>
      <c r="D4460" s="4" t="s">
        <v>13</v>
      </c>
      <c r="E4460" s="4" t="s">
        <v>30</v>
      </c>
      <c r="F4460" s="4" t="s">
        <v>30</v>
      </c>
      <c r="G4460" s="4" t="s">
        <v>30</v>
      </c>
    </row>
    <row r="4461" spans="1:10">
      <c r="A4461" t="n">
        <v>38285</v>
      </c>
      <c r="B4461" s="68" t="n">
        <v>96</v>
      </c>
      <c r="C4461" s="7" t="n">
        <v>65534</v>
      </c>
      <c r="D4461" s="7" t="n">
        <v>2</v>
      </c>
      <c r="E4461" s="7" t="n">
        <v>12.0100002288818</v>
      </c>
      <c r="F4461" s="7" t="n">
        <v>32</v>
      </c>
      <c r="G4461" s="7" t="n">
        <v>10.4899997711182</v>
      </c>
    </row>
    <row r="4462" spans="1:10">
      <c r="A4462" t="s">
        <v>4</v>
      </c>
      <c r="B4462" s="4" t="s">
        <v>5</v>
      </c>
      <c r="C4462" s="4" t="s">
        <v>10</v>
      </c>
      <c r="D4462" s="4" t="s">
        <v>13</v>
      </c>
      <c r="E4462" s="4" t="s">
        <v>30</v>
      </c>
      <c r="F4462" s="4" t="s">
        <v>30</v>
      </c>
      <c r="G4462" s="4" t="s">
        <v>30</v>
      </c>
    </row>
    <row r="4463" spans="1:10">
      <c r="A4463" t="n">
        <v>38301</v>
      </c>
      <c r="B4463" s="68" t="n">
        <v>96</v>
      </c>
      <c r="C4463" s="7" t="n">
        <v>65534</v>
      </c>
      <c r="D4463" s="7" t="n">
        <v>2</v>
      </c>
      <c r="E4463" s="7" t="n">
        <v>12.0100002288818</v>
      </c>
      <c r="F4463" s="7" t="n">
        <v>32</v>
      </c>
      <c r="G4463" s="7" t="n">
        <v>9.03999996185303</v>
      </c>
    </row>
    <row r="4464" spans="1:10">
      <c r="A4464" t="s">
        <v>4</v>
      </c>
      <c r="B4464" s="4" t="s">
        <v>5</v>
      </c>
      <c r="C4464" s="4" t="s">
        <v>10</v>
      </c>
      <c r="D4464" s="4" t="s">
        <v>13</v>
      </c>
      <c r="E4464" s="4" t="s">
        <v>9</v>
      </c>
      <c r="F4464" s="4" t="s">
        <v>13</v>
      </c>
      <c r="G4464" s="4" t="s">
        <v>10</v>
      </c>
    </row>
    <row r="4465" spans="1:8">
      <c r="A4465" t="n">
        <v>38317</v>
      </c>
      <c r="B4465" s="68" t="n">
        <v>96</v>
      </c>
      <c r="C4465" s="7" t="n">
        <v>65534</v>
      </c>
      <c r="D4465" s="7" t="n">
        <v>0</v>
      </c>
      <c r="E4465" s="7" t="n">
        <v>1079194419</v>
      </c>
      <c r="F4465" s="7" t="n">
        <v>0</v>
      </c>
      <c r="G4465" s="7" t="n">
        <v>0</v>
      </c>
    </row>
    <row r="4466" spans="1:8">
      <c r="A4466" t="s">
        <v>4</v>
      </c>
      <c r="B4466" s="4" t="s">
        <v>5</v>
      </c>
      <c r="C4466" s="4" t="s">
        <v>10</v>
      </c>
      <c r="D4466" s="4" t="s">
        <v>13</v>
      </c>
    </row>
    <row r="4467" spans="1:8">
      <c r="A4467" t="n">
        <v>38328</v>
      </c>
      <c r="B4467" s="48" t="n">
        <v>56</v>
      </c>
      <c r="C4467" s="7" t="n">
        <v>65534</v>
      </c>
      <c r="D4467" s="7" t="n">
        <v>0</v>
      </c>
    </row>
    <row r="4468" spans="1:8">
      <c r="A4468" t="s">
        <v>4</v>
      </c>
      <c r="B4468" s="4" t="s">
        <v>5</v>
      </c>
      <c r="C4468" s="4" t="s">
        <v>10</v>
      </c>
      <c r="D4468" s="4" t="s">
        <v>13</v>
      </c>
      <c r="E4468" s="4" t="s">
        <v>6</v>
      </c>
      <c r="F4468" s="4" t="s">
        <v>30</v>
      </c>
      <c r="G4468" s="4" t="s">
        <v>30</v>
      </c>
      <c r="H4468" s="4" t="s">
        <v>30</v>
      </c>
    </row>
    <row r="4469" spans="1:8">
      <c r="A4469" t="n">
        <v>38332</v>
      </c>
      <c r="B4469" s="51" t="n">
        <v>48</v>
      </c>
      <c r="C4469" s="7" t="n">
        <v>65534</v>
      </c>
      <c r="D4469" s="7" t="n">
        <v>0</v>
      </c>
      <c r="E4469" s="7" t="s">
        <v>180</v>
      </c>
      <c r="F4469" s="7" t="n">
        <v>-1</v>
      </c>
      <c r="G4469" s="7" t="n">
        <v>1</v>
      </c>
      <c r="H4469" s="7" t="n">
        <v>0</v>
      </c>
    </row>
    <row r="4470" spans="1:8">
      <c r="A4470" t="s">
        <v>4</v>
      </c>
      <c r="B4470" s="4" t="s">
        <v>5</v>
      </c>
      <c r="C4470" s="4" t="s">
        <v>10</v>
      </c>
      <c r="D4470" s="4" t="s">
        <v>30</v>
      </c>
      <c r="E4470" s="4" t="s">
        <v>30</v>
      </c>
      <c r="F4470" s="4" t="s">
        <v>13</v>
      </c>
    </row>
    <row r="4471" spans="1:8">
      <c r="A4471" t="n">
        <v>38361</v>
      </c>
      <c r="B4471" s="58" t="n">
        <v>52</v>
      </c>
      <c r="C4471" s="7" t="n">
        <v>65534</v>
      </c>
      <c r="D4471" s="7" t="n">
        <v>180</v>
      </c>
      <c r="E4471" s="7" t="n">
        <v>10</v>
      </c>
      <c r="F4471" s="7" t="n">
        <v>1</v>
      </c>
    </row>
    <row r="4472" spans="1:8">
      <c r="A4472" t="s">
        <v>4</v>
      </c>
      <c r="B4472" s="4" t="s">
        <v>5</v>
      </c>
      <c r="C4472" s="4" t="s">
        <v>13</v>
      </c>
      <c r="D4472" s="4" t="s">
        <v>10</v>
      </c>
      <c r="E4472" s="4" t="s">
        <v>30</v>
      </c>
      <c r="F4472" s="4" t="s">
        <v>10</v>
      </c>
      <c r="G4472" s="4" t="s">
        <v>9</v>
      </c>
      <c r="H4472" s="4" t="s">
        <v>9</v>
      </c>
      <c r="I4472" s="4" t="s">
        <v>10</v>
      </c>
      <c r="J4472" s="4" t="s">
        <v>10</v>
      </c>
      <c r="K4472" s="4" t="s">
        <v>9</v>
      </c>
      <c r="L4472" s="4" t="s">
        <v>9</v>
      </c>
      <c r="M4472" s="4" t="s">
        <v>9</v>
      </c>
      <c r="N4472" s="4" t="s">
        <v>9</v>
      </c>
      <c r="O4472" s="4" t="s">
        <v>6</v>
      </c>
    </row>
    <row r="4473" spans="1:8">
      <c r="A4473" t="n">
        <v>38373</v>
      </c>
      <c r="B4473" s="26" t="n">
        <v>50</v>
      </c>
      <c r="C4473" s="7" t="n">
        <v>0</v>
      </c>
      <c r="D4473" s="7" t="n">
        <v>1906</v>
      </c>
      <c r="E4473" s="7" t="n">
        <v>0.800000011920929</v>
      </c>
      <c r="F4473" s="7" t="n">
        <v>0</v>
      </c>
      <c r="G4473" s="7" t="n">
        <v>0</v>
      </c>
      <c r="H4473" s="7" t="n">
        <v>0</v>
      </c>
      <c r="I4473" s="7" t="n">
        <v>0</v>
      </c>
      <c r="J4473" s="7" t="n">
        <v>65533</v>
      </c>
      <c r="K4473" s="7" t="n">
        <v>0</v>
      </c>
      <c r="L4473" s="7" t="n">
        <v>0</v>
      </c>
      <c r="M4473" s="7" t="n">
        <v>0</v>
      </c>
      <c r="N4473" s="7" t="n">
        <v>0</v>
      </c>
      <c r="O4473" s="7" t="s">
        <v>12</v>
      </c>
    </row>
    <row r="4474" spans="1:8">
      <c r="A4474" t="s">
        <v>4</v>
      </c>
      <c r="B4474" s="4" t="s">
        <v>5</v>
      </c>
      <c r="C4474" s="4" t="s">
        <v>10</v>
      </c>
    </row>
    <row r="4475" spans="1:8">
      <c r="A4475" t="n">
        <v>38412</v>
      </c>
      <c r="B4475" s="69" t="n">
        <v>54</v>
      </c>
      <c r="C4475" s="7" t="n">
        <v>65534</v>
      </c>
    </row>
    <row r="4476" spans="1:8">
      <c r="A4476" t="s">
        <v>4</v>
      </c>
      <c r="B4476" s="4" t="s">
        <v>5</v>
      </c>
      <c r="C4476" s="4" t="s">
        <v>10</v>
      </c>
      <c r="D4476" s="4" t="s">
        <v>10</v>
      </c>
      <c r="E4476" s="4" t="s">
        <v>10</v>
      </c>
    </row>
    <row r="4477" spans="1:8">
      <c r="A4477" t="n">
        <v>38415</v>
      </c>
      <c r="B4477" s="32" t="n">
        <v>61</v>
      </c>
      <c r="C4477" s="7" t="n">
        <v>65534</v>
      </c>
      <c r="D4477" s="7" t="n">
        <v>0</v>
      </c>
      <c r="E4477" s="7" t="n">
        <v>1000</v>
      </c>
    </row>
    <row r="4478" spans="1:8">
      <c r="A4478" t="s">
        <v>4</v>
      </c>
      <c r="B4478" s="4" t="s">
        <v>5</v>
      </c>
    </row>
    <row r="4479" spans="1:8">
      <c r="A4479" t="n">
        <v>38422</v>
      </c>
      <c r="B4479" s="5" t="n">
        <v>1</v>
      </c>
    </row>
    <row r="4480" spans="1:8" s="3" customFormat="1" customHeight="0">
      <c r="A4480" s="3" t="s">
        <v>2</v>
      </c>
      <c r="B4480" s="3" t="s">
        <v>326</v>
      </c>
    </row>
    <row r="4481" spans="1:15">
      <c r="A4481" t="s">
        <v>4</v>
      </c>
      <c r="B4481" s="4" t="s">
        <v>5</v>
      </c>
      <c r="C4481" s="4" t="s">
        <v>10</v>
      </c>
      <c r="D4481" s="4" t="s">
        <v>13</v>
      </c>
      <c r="E4481" s="4" t="s">
        <v>6</v>
      </c>
      <c r="F4481" s="4" t="s">
        <v>30</v>
      </c>
      <c r="G4481" s="4" t="s">
        <v>30</v>
      </c>
      <c r="H4481" s="4" t="s">
        <v>30</v>
      </c>
    </row>
    <row r="4482" spans="1:15">
      <c r="A4482" t="n">
        <v>38424</v>
      </c>
      <c r="B4482" s="51" t="n">
        <v>48</v>
      </c>
      <c r="C4482" s="7" t="n">
        <v>65534</v>
      </c>
      <c r="D4482" s="7" t="n">
        <v>0</v>
      </c>
      <c r="E4482" s="7" t="s">
        <v>184</v>
      </c>
      <c r="F4482" s="7" t="n">
        <v>-1</v>
      </c>
      <c r="G4482" s="7" t="n">
        <v>1</v>
      </c>
      <c r="H4482" s="7" t="n">
        <v>0</v>
      </c>
    </row>
    <row r="4483" spans="1:15">
      <c r="A4483" t="s">
        <v>4</v>
      </c>
      <c r="B4483" s="4" t="s">
        <v>5</v>
      </c>
      <c r="C4483" s="4" t="s">
        <v>10</v>
      </c>
      <c r="D4483" s="4" t="s">
        <v>13</v>
      </c>
    </row>
    <row r="4484" spans="1:15">
      <c r="A4484" t="n">
        <v>38453</v>
      </c>
      <c r="B4484" s="68" t="n">
        <v>96</v>
      </c>
      <c r="C4484" s="7" t="n">
        <v>65534</v>
      </c>
      <c r="D4484" s="7" t="n">
        <v>1</v>
      </c>
    </row>
    <row r="4485" spans="1:15">
      <c r="A4485" t="s">
        <v>4</v>
      </c>
      <c r="B4485" s="4" t="s">
        <v>5</v>
      </c>
      <c r="C4485" s="4" t="s">
        <v>10</v>
      </c>
      <c r="D4485" s="4" t="s">
        <v>13</v>
      </c>
      <c r="E4485" s="4" t="s">
        <v>30</v>
      </c>
      <c r="F4485" s="4" t="s">
        <v>30</v>
      </c>
      <c r="G4485" s="4" t="s">
        <v>30</v>
      </c>
    </row>
    <row r="4486" spans="1:15">
      <c r="A4486" t="n">
        <v>38457</v>
      </c>
      <c r="B4486" s="68" t="n">
        <v>96</v>
      </c>
      <c r="C4486" s="7" t="n">
        <v>65534</v>
      </c>
      <c r="D4486" s="7" t="n">
        <v>2</v>
      </c>
      <c r="E4486" s="7" t="n">
        <v>10.6000003814697</v>
      </c>
      <c r="F4486" s="7" t="n">
        <v>32</v>
      </c>
      <c r="G4486" s="7" t="n">
        <v>11.0799999237061</v>
      </c>
    </row>
    <row r="4487" spans="1:15">
      <c r="A4487" t="s">
        <v>4</v>
      </c>
      <c r="B4487" s="4" t="s">
        <v>5</v>
      </c>
      <c r="C4487" s="4" t="s">
        <v>10</v>
      </c>
      <c r="D4487" s="4" t="s">
        <v>13</v>
      </c>
      <c r="E4487" s="4" t="s">
        <v>30</v>
      </c>
      <c r="F4487" s="4" t="s">
        <v>30</v>
      </c>
      <c r="G4487" s="4" t="s">
        <v>30</v>
      </c>
    </row>
    <row r="4488" spans="1:15">
      <c r="A4488" t="n">
        <v>38473</v>
      </c>
      <c r="B4488" s="68" t="n">
        <v>96</v>
      </c>
      <c r="C4488" s="7" t="n">
        <v>65534</v>
      </c>
      <c r="D4488" s="7" t="n">
        <v>2</v>
      </c>
      <c r="E4488" s="7" t="n">
        <v>11.1400003433228</v>
      </c>
      <c r="F4488" s="7" t="n">
        <v>32</v>
      </c>
      <c r="G4488" s="7" t="n">
        <v>9.34000015258789</v>
      </c>
    </row>
    <row r="4489" spans="1:15">
      <c r="A4489" t="s">
        <v>4</v>
      </c>
      <c r="B4489" s="4" t="s">
        <v>5</v>
      </c>
      <c r="C4489" s="4" t="s">
        <v>10</v>
      </c>
      <c r="D4489" s="4" t="s">
        <v>13</v>
      </c>
      <c r="E4489" s="4" t="s">
        <v>30</v>
      </c>
      <c r="F4489" s="4" t="s">
        <v>30</v>
      </c>
      <c r="G4489" s="4" t="s">
        <v>30</v>
      </c>
    </row>
    <row r="4490" spans="1:15">
      <c r="A4490" t="n">
        <v>38489</v>
      </c>
      <c r="B4490" s="68" t="n">
        <v>96</v>
      </c>
      <c r="C4490" s="7" t="n">
        <v>65534</v>
      </c>
      <c r="D4490" s="7" t="n">
        <v>2</v>
      </c>
      <c r="E4490" s="7" t="n">
        <v>11.1199998855591</v>
      </c>
      <c r="F4490" s="7" t="n">
        <v>32</v>
      </c>
      <c r="G4490" s="7" t="n">
        <v>7.92000007629395</v>
      </c>
    </row>
    <row r="4491" spans="1:15">
      <c r="A4491" t="s">
        <v>4</v>
      </c>
      <c r="B4491" s="4" t="s">
        <v>5</v>
      </c>
      <c r="C4491" s="4" t="s">
        <v>10</v>
      </c>
      <c r="D4491" s="4" t="s">
        <v>13</v>
      </c>
      <c r="E4491" s="4" t="s">
        <v>9</v>
      </c>
      <c r="F4491" s="4" t="s">
        <v>13</v>
      </c>
      <c r="G4491" s="4" t="s">
        <v>10</v>
      </c>
    </row>
    <row r="4492" spans="1:15">
      <c r="A4492" t="n">
        <v>38505</v>
      </c>
      <c r="B4492" s="68" t="n">
        <v>96</v>
      </c>
      <c r="C4492" s="7" t="n">
        <v>65534</v>
      </c>
      <c r="D4492" s="7" t="n">
        <v>0</v>
      </c>
      <c r="E4492" s="7" t="n">
        <v>1079194419</v>
      </c>
      <c r="F4492" s="7" t="n">
        <v>0</v>
      </c>
      <c r="G4492" s="7" t="n">
        <v>0</v>
      </c>
    </row>
    <row r="4493" spans="1:15">
      <c r="A4493" t="s">
        <v>4</v>
      </c>
      <c r="B4493" s="4" t="s">
        <v>5</v>
      </c>
      <c r="C4493" s="4" t="s">
        <v>10</v>
      </c>
      <c r="D4493" s="4" t="s">
        <v>13</v>
      </c>
    </row>
    <row r="4494" spans="1:15">
      <c r="A4494" t="n">
        <v>38516</v>
      </c>
      <c r="B4494" s="48" t="n">
        <v>56</v>
      </c>
      <c r="C4494" s="7" t="n">
        <v>65534</v>
      </c>
      <c r="D4494" s="7" t="n">
        <v>0</v>
      </c>
    </row>
    <row r="4495" spans="1:15">
      <c r="A4495" t="s">
        <v>4</v>
      </c>
      <c r="B4495" s="4" t="s">
        <v>5</v>
      </c>
      <c r="C4495" s="4" t="s">
        <v>10</v>
      </c>
      <c r="D4495" s="4" t="s">
        <v>13</v>
      </c>
      <c r="E4495" s="4" t="s">
        <v>6</v>
      </c>
      <c r="F4495" s="4" t="s">
        <v>30</v>
      </c>
      <c r="G4495" s="4" t="s">
        <v>30</v>
      </c>
      <c r="H4495" s="4" t="s">
        <v>30</v>
      </c>
    </row>
    <row r="4496" spans="1:15">
      <c r="A4496" t="n">
        <v>38520</v>
      </c>
      <c r="B4496" s="51" t="n">
        <v>48</v>
      </c>
      <c r="C4496" s="7" t="n">
        <v>65534</v>
      </c>
      <c r="D4496" s="7" t="n">
        <v>0</v>
      </c>
      <c r="E4496" s="7" t="s">
        <v>180</v>
      </c>
      <c r="F4496" s="7" t="n">
        <v>-1</v>
      </c>
      <c r="G4496" s="7" t="n">
        <v>1</v>
      </c>
      <c r="H4496" s="7" t="n">
        <v>0</v>
      </c>
    </row>
    <row r="4497" spans="1:8">
      <c r="A4497" t="s">
        <v>4</v>
      </c>
      <c r="B4497" s="4" t="s">
        <v>5</v>
      </c>
      <c r="C4497" s="4" t="s">
        <v>10</v>
      </c>
      <c r="D4497" s="4" t="s">
        <v>30</v>
      </c>
      <c r="E4497" s="4" t="s">
        <v>30</v>
      </c>
      <c r="F4497" s="4" t="s">
        <v>13</v>
      </c>
    </row>
    <row r="4498" spans="1:8">
      <c r="A4498" t="n">
        <v>38549</v>
      </c>
      <c r="B4498" s="58" t="n">
        <v>52</v>
      </c>
      <c r="C4498" s="7" t="n">
        <v>65534</v>
      </c>
      <c r="D4498" s="7" t="n">
        <v>180</v>
      </c>
      <c r="E4498" s="7" t="n">
        <v>10</v>
      </c>
      <c r="F4498" s="7" t="n">
        <v>1</v>
      </c>
    </row>
    <row r="4499" spans="1:8">
      <c r="A4499" t="s">
        <v>4</v>
      </c>
      <c r="B4499" s="4" t="s">
        <v>5</v>
      </c>
      <c r="C4499" s="4" t="s">
        <v>13</v>
      </c>
      <c r="D4499" s="4" t="s">
        <v>10</v>
      </c>
      <c r="E4499" s="4" t="s">
        <v>30</v>
      </c>
      <c r="F4499" s="4" t="s">
        <v>10</v>
      </c>
      <c r="G4499" s="4" t="s">
        <v>9</v>
      </c>
      <c r="H4499" s="4" t="s">
        <v>9</v>
      </c>
      <c r="I4499" s="4" t="s">
        <v>10</v>
      </c>
      <c r="J4499" s="4" t="s">
        <v>10</v>
      </c>
      <c r="K4499" s="4" t="s">
        <v>9</v>
      </c>
      <c r="L4499" s="4" t="s">
        <v>9</v>
      </c>
      <c r="M4499" s="4" t="s">
        <v>9</v>
      </c>
      <c r="N4499" s="4" t="s">
        <v>9</v>
      </c>
      <c r="O4499" s="4" t="s">
        <v>6</v>
      </c>
    </row>
    <row r="4500" spans="1:8">
      <c r="A4500" t="n">
        <v>38561</v>
      </c>
      <c r="B4500" s="26" t="n">
        <v>50</v>
      </c>
      <c r="C4500" s="7" t="n">
        <v>0</v>
      </c>
      <c r="D4500" s="7" t="n">
        <v>1901</v>
      </c>
      <c r="E4500" s="7" t="n">
        <v>0.800000011920929</v>
      </c>
      <c r="F4500" s="7" t="n">
        <v>0</v>
      </c>
      <c r="G4500" s="7" t="n">
        <v>0</v>
      </c>
      <c r="H4500" s="7" t="n">
        <v>0</v>
      </c>
      <c r="I4500" s="7" t="n">
        <v>0</v>
      </c>
      <c r="J4500" s="7" t="n">
        <v>65533</v>
      </c>
      <c r="K4500" s="7" t="n">
        <v>0</v>
      </c>
      <c r="L4500" s="7" t="n">
        <v>0</v>
      </c>
      <c r="M4500" s="7" t="n">
        <v>0</v>
      </c>
      <c r="N4500" s="7" t="n">
        <v>0</v>
      </c>
      <c r="O4500" s="7" t="s">
        <v>12</v>
      </c>
    </row>
    <row r="4501" spans="1:8">
      <c r="A4501" t="s">
        <v>4</v>
      </c>
      <c r="B4501" s="4" t="s">
        <v>5</v>
      </c>
      <c r="C4501" s="4" t="s">
        <v>10</v>
      </c>
    </row>
    <row r="4502" spans="1:8">
      <c r="A4502" t="n">
        <v>38600</v>
      </c>
      <c r="B4502" s="69" t="n">
        <v>54</v>
      </c>
      <c r="C4502" s="7" t="n">
        <v>65534</v>
      </c>
    </row>
    <row r="4503" spans="1:8">
      <c r="A4503" t="s">
        <v>4</v>
      </c>
      <c r="B4503" s="4" t="s">
        <v>5</v>
      </c>
      <c r="C4503" s="4" t="s">
        <v>10</v>
      </c>
      <c r="D4503" s="4" t="s">
        <v>10</v>
      </c>
      <c r="E4503" s="4" t="s">
        <v>10</v>
      </c>
    </row>
    <row r="4504" spans="1:8">
      <c r="A4504" t="n">
        <v>38603</v>
      </c>
      <c r="B4504" s="32" t="n">
        <v>61</v>
      </c>
      <c r="C4504" s="7" t="n">
        <v>65534</v>
      </c>
      <c r="D4504" s="7" t="n">
        <v>0</v>
      </c>
      <c r="E4504" s="7" t="n">
        <v>1000</v>
      </c>
    </row>
    <row r="4505" spans="1:8">
      <c r="A4505" t="s">
        <v>4</v>
      </c>
      <c r="B4505" s="4" t="s">
        <v>5</v>
      </c>
    </row>
    <row r="4506" spans="1:8">
      <c r="A4506" t="n">
        <v>38610</v>
      </c>
      <c r="B4506" s="5" t="n">
        <v>1</v>
      </c>
    </row>
    <row r="4507" spans="1:8" s="3" customFormat="1" customHeight="0">
      <c r="A4507" s="3" t="s">
        <v>2</v>
      </c>
      <c r="B4507" s="3" t="s">
        <v>327</v>
      </c>
    </row>
    <row r="4508" spans="1:8">
      <c r="A4508" t="s">
        <v>4</v>
      </c>
      <c r="B4508" s="4" t="s">
        <v>5</v>
      </c>
      <c r="C4508" s="4" t="s">
        <v>10</v>
      </c>
      <c r="D4508" s="4" t="s">
        <v>13</v>
      </c>
      <c r="E4508" s="4" t="s">
        <v>6</v>
      </c>
      <c r="F4508" s="4" t="s">
        <v>30</v>
      </c>
      <c r="G4508" s="4" t="s">
        <v>30</v>
      </c>
      <c r="H4508" s="4" t="s">
        <v>30</v>
      </c>
    </row>
    <row r="4509" spans="1:8">
      <c r="A4509" t="n">
        <v>38612</v>
      </c>
      <c r="B4509" s="51" t="n">
        <v>48</v>
      </c>
      <c r="C4509" s="7" t="n">
        <v>65534</v>
      </c>
      <c r="D4509" s="7" t="n">
        <v>0</v>
      </c>
      <c r="E4509" s="7" t="s">
        <v>184</v>
      </c>
      <c r="F4509" s="7" t="n">
        <v>-1</v>
      </c>
      <c r="G4509" s="7" t="n">
        <v>1</v>
      </c>
      <c r="H4509" s="7" t="n">
        <v>0</v>
      </c>
    </row>
    <row r="4510" spans="1:8">
      <c r="A4510" t="s">
        <v>4</v>
      </c>
      <c r="B4510" s="4" t="s">
        <v>5</v>
      </c>
      <c r="C4510" s="4" t="s">
        <v>10</v>
      </c>
      <c r="D4510" s="4" t="s">
        <v>13</v>
      </c>
    </row>
    <row r="4511" spans="1:8">
      <c r="A4511" t="n">
        <v>38641</v>
      </c>
      <c r="B4511" s="68" t="n">
        <v>96</v>
      </c>
      <c r="C4511" s="7" t="n">
        <v>65534</v>
      </c>
      <c r="D4511" s="7" t="n">
        <v>1</v>
      </c>
    </row>
    <row r="4512" spans="1:8">
      <c r="A4512" t="s">
        <v>4</v>
      </c>
      <c r="B4512" s="4" t="s">
        <v>5</v>
      </c>
      <c r="C4512" s="4" t="s">
        <v>10</v>
      </c>
      <c r="D4512" s="4" t="s">
        <v>13</v>
      </c>
      <c r="E4512" s="4" t="s">
        <v>30</v>
      </c>
      <c r="F4512" s="4" t="s">
        <v>30</v>
      </c>
      <c r="G4512" s="4" t="s">
        <v>30</v>
      </c>
    </row>
    <row r="4513" spans="1:15">
      <c r="A4513" t="n">
        <v>38645</v>
      </c>
      <c r="B4513" s="68" t="n">
        <v>96</v>
      </c>
      <c r="C4513" s="7" t="n">
        <v>65534</v>
      </c>
      <c r="D4513" s="7" t="n">
        <v>2</v>
      </c>
      <c r="E4513" s="7" t="n">
        <v>11.3999996185303</v>
      </c>
      <c r="F4513" s="7" t="n">
        <v>32</v>
      </c>
      <c r="G4513" s="7" t="n">
        <v>-12.0900001525879</v>
      </c>
    </row>
    <row r="4514" spans="1:15">
      <c r="A4514" t="s">
        <v>4</v>
      </c>
      <c r="B4514" s="4" t="s">
        <v>5</v>
      </c>
      <c r="C4514" s="4" t="s">
        <v>10</v>
      </c>
      <c r="D4514" s="4" t="s">
        <v>13</v>
      </c>
      <c r="E4514" s="4" t="s">
        <v>30</v>
      </c>
      <c r="F4514" s="4" t="s">
        <v>30</v>
      </c>
      <c r="G4514" s="4" t="s">
        <v>30</v>
      </c>
    </row>
    <row r="4515" spans="1:15">
      <c r="A4515" t="n">
        <v>38661</v>
      </c>
      <c r="B4515" s="68" t="n">
        <v>96</v>
      </c>
      <c r="C4515" s="7" t="n">
        <v>65534</v>
      </c>
      <c r="D4515" s="7" t="n">
        <v>2</v>
      </c>
      <c r="E4515" s="7" t="n">
        <v>11.9300003051758</v>
      </c>
      <c r="F4515" s="7" t="n">
        <v>32</v>
      </c>
      <c r="G4515" s="7" t="n">
        <v>-11.3299999237061</v>
      </c>
    </row>
    <row r="4516" spans="1:15">
      <c r="A4516" t="s">
        <v>4</v>
      </c>
      <c r="B4516" s="4" t="s">
        <v>5</v>
      </c>
      <c r="C4516" s="4" t="s">
        <v>10</v>
      </c>
      <c r="D4516" s="4" t="s">
        <v>13</v>
      </c>
      <c r="E4516" s="4" t="s">
        <v>30</v>
      </c>
      <c r="F4516" s="4" t="s">
        <v>30</v>
      </c>
      <c r="G4516" s="4" t="s">
        <v>30</v>
      </c>
    </row>
    <row r="4517" spans="1:15">
      <c r="A4517" t="n">
        <v>38677</v>
      </c>
      <c r="B4517" s="68" t="n">
        <v>96</v>
      </c>
      <c r="C4517" s="7" t="n">
        <v>65534</v>
      </c>
      <c r="D4517" s="7" t="n">
        <v>2</v>
      </c>
      <c r="E4517" s="7" t="n">
        <v>12.039999961853</v>
      </c>
      <c r="F4517" s="7" t="n">
        <v>32</v>
      </c>
      <c r="G4517" s="7" t="n">
        <v>-10.6700000762939</v>
      </c>
    </row>
    <row r="4518" spans="1:15">
      <c r="A4518" t="s">
        <v>4</v>
      </c>
      <c r="B4518" s="4" t="s">
        <v>5</v>
      </c>
      <c r="C4518" s="4" t="s">
        <v>10</v>
      </c>
      <c r="D4518" s="4" t="s">
        <v>13</v>
      </c>
      <c r="E4518" s="4" t="s">
        <v>30</v>
      </c>
      <c r="F4518" s="4" t="s">
        <v>30</v>
      </c>
      <c r="G4518" s="4" t="s">
        <v>30</v>
      </c>
    </row>
    <row r="4519" spans="1:15">
      <c r="A4519" t="n">
        <v>38693</v>
      </c>
      <c r="B4519" s="68" t="n">
        <v>96</v>
      </c>
      <c r="C4519" s="7" t="n">
        <v>65534</v>
      </c>
      <c r="D4519" s="7" t="n">
        <v>2</v>
      </c>
      <c r="E4519" s="7" t="n">
        <v>11.9300003051758</v>
      </c>
      <c r="F4519" s="7" t="n">
        <v>32</v>
      </c>
      <c r="G4519" s="7" t="n">
        <v>-9.23999977111816</v>
      </c>
    </row>
    <row r="4520" spans="1:15">
      <c r="A4520" t="s">
        <v>4</v>
      </c>
      <c r="B4520" s="4" t="s">
        <v>5</v>
      </c>
      <c r="C4520" s="4" t="s">
        <v>10</v>
      </c>
      <c r="D4520" s="4" t="s">
        <v>13</v>
      </c>
      <c r="E4520" s="4" t="s">
        <v>9</v>
      </c>
      <c r="F4520" s="4" t="s">
        <v>13</v>
      </c>
      <c r="G4520" s="4" t="s">
        <v>10</v>
      </c>
    </row>
    <row r="4521" spans="1:15">
      <c r="A4521" t="n">
        <v>38709</v>
      </c>
      <c r="B4521" s="68" t="n">
        <v>96</v>
      </c>
      <c r="C4521" s="7" t="n">
        <v>65534</v>
      </c>
      <c r="D4521" s="7" t="n">
        <v>0</v>
      </c>
      <c r="E4521" s="7" t="n">
        <v>1079194419</v>
      </c>
      <c r="F4521" s="7" t="n">
        <v>0</v>
      </c>
      <c r="G4521" s="7" t="n">
        <v>0</v>
      </c>
    </row>
    <row r="4522" spans="1:15">
      <c r="A4522" t="s">
        <v>4</v>
      </c>
      <c r="B4522" s="4" t="s">
        <v>5</v>
      </c>
      <c r="C4522" s="4" t="s">
        <v>10</v>
      </c>
      <c r="D4522" s="4" t="s">
        <v>13</v>
      </c>
    </row>
    <row r="4523" spans="1:15">
      <c r="A4523" t="n">
        <v>38720</v>
      </c>
      <c r="B4523" s="48" t="n">
        <v>56</v>
      </c>
      <c r="C4523" s="7" t="n">
        <v>65534</v>
      </c>
      <c r="D4523" s="7" t="n">
        <v>0</v>
      </c>
    </row>
    <row r="4524" spans="1:15">
      <c r="A4524" t="s">
        <v>4</v>
      </c>
      <c r="B4524" s="4" t="s">
        <v>5</v>
      </c>
      <c r="C4524" s="4" t="s">
        <v>10</v>
      </c>
      <c r="D4524" s="4" t="s">
        <v>13</v>
      </c>
      <c r="E4524" s="4" t="s">
        <v>6</v>
      </c>
      <c r="F4524" s="4" t="s">
        <v>30</v>
      </c>
      <c r="G4524" s="4" t="s">
        <v>30</v>
      </c>
      <c r="H4524" s="4" t="s">
        <v>30</v>
      </c>
    </row>
    <row r="4525" spans="1:15">
      <c r="A4525" t="n">
        <v>38724</v>
      </c>
      <c r="B4525" s="51" t="n">
        <v>48</v>
      </c>
      <c r="C4525" s="7" t="n">
        <v>65534</v>
      </c>
      <c r="D4525" s="7" t="n">
        <v>0</v>
      </c>
      <c r="E4525" s="7" t="s">
        <v>180</v>
      </c>
      <c r="F4525" s="7" t="n">
        <v>-1</v>
      </c>
      <c r="G4525" s="7" t="n">
        <v>1</v>
      </c>
      <c r="H4525" s="7" t="n">
        <v>0</v>
      </c>
    </row>
    <row r="4526" spans="1:15">
      <c r="A4526" t="s">
        <v>4</v>
      </c>
      <c r="B4526" s="4" t="s">
        <v>5</v>
      </c>
      <c r="C4526" s="4" t="s">
        <v>10</v>
      </c>
      <c r="D4526" s="4" t="s">
        <v>30</v>
      </c>
      <c r="E4526" s="4" t="s">
        <v>30</v>
      </c>
      <c r="F4526" s="4" t="s">
        <v>13</v>
      </c>
    </row>
    <row r="4527" spans="1:15">
      <c r="A4527" t="n">
        <v>38753</v>
      </c>
      <c r="B4527" s="58" t="n">
        <v>52</v>
      </c>
      <c r="C4527" s="7" t="n">
        <v>65534</v>
      </c>
      <c r="D4527" s="7" t="n">
        <v>0</v>
      </c>
      <c r="E4527" s="7" t="n">
        <v>10</v>
      </c>
      <c r="F4527" s="7" t="n">
        <v>1</v>
      </c>
    </row>
    <row r="4528" spans="1:15">
      <c r="A4528" t="s">
        <v>4</v>
      </c>
      <c r="B4528" s="4" t="s">
        <v>5</v>
      </c>
      <c r="C4528" s="4" t="s">
        <v>13</v>
      </c>
      <c r="D4528" s="4" t="s">
        <v>10</v>
      </c>
      <c r="E4528" s="4" t="s">
        <v>30</v>
      </c>
      <c r="F4528" s="4" t="s">
        <v>10</v>
      </c>
      <c r="G4528" s="4" t="s">
        <v>9</v>
      </c>
      <c r="H4528" s="4" t="s">
        <v>9</v>
      </c>
      <c r="I4528" s="4" t="s">
        <v>10</v>
      </c>
      <c r="J4528" s="4" t="s">
        <v>10</v>
      </c>
      <c r="K4528" s="4" t="s">
        <v>9</v>
      </c>
      <c r="L4528" s="4" t="s">
        <v>9</v>
      </c>
      <c r="M4528" s="4" t="s">
        <v>9</v>
      </c>
      <c r="N4528" s="4" t="s">
        <v>9</v>
      </c>
      <c r="O4528" s="4" t="s">
        <v>6</v>
      </c>
    </row>
    <row r="4529" spans="1:15">
      <c r="A4529" t="n">
        <v>38765</v>
      </c>
      <c r="B4529" s="26" t="n">
        <v>50</v>
      </c>
      <c r="C4529" s="7" t="n">
        <v>0</v>
      </c>
      <c r="D4529" s="7" t="n">
        <v>1906</v>
      </c>
      <c r="E4529" s="7" t="n">
        <v>0.800000011920929</v>
      </c>
      <c r="F4529" s="7" t="n">
        <v>0</v>
      </c>
      <c r="G4529" s="7" t="n">
        <v>0</v>
      </c>
      <c r="H4529" s="7" t="n">
        <v>0</v>
      </c>
      <c r="I4529" s="7" t="n">
        <v>0</v>
      </c>
      <c r="J4529" s="7" t="n">
        <v>65533</v>
      </c>
      <c r="K4529" s="7" t="n">
        <v>0</v>
      </c>
      <c r="L4529" s="7" t="n">
        <v>0</v>
      </c>
      <c r="M4529" s="7" t="n">
        <v>0</v>
      </c>
      <c r="N4529" s="7" t="n">
        <v>0</v>
      </c>
      <c r="O4529" s="7" t="s">
        <v>12</v>
      </c>
    </row>
    <row r="4530" spans="1:15">
      <c r="A4530" t="s">
        <v>4</v>
      </c>
      <c r="B4530" s="4" t="s">
        <v>5</v>
      </c>
      <c r="C4530" s="4" t="s">
        <v>10</v>
      </c>
    </row>
    <row r="4531" spans="1:15">
      <c r="A4531" t="n">
        <v>38804</v>
      </c>
      <c r="B4531" s="69" t="n">
        <v>54</v>
      </c>
      <c r="C4531" s="7" t="n">
        <v>65534</v>
      </c>
    </row>
    <row r="4532" spans="1:15">
      <c r="A4532" t="s">
        <v>4</v>
      </c>
      <c r="B4532" s="4" t="s">
        <v>5</v>
      </c>
      <c r="C4532" s="4" t="s">
        <v>10</v>
      </c>
      <c r="D4532" s="4" t="s">
        <v>10</v>
      </c>
      <c r="E4532" s="4" t="s">
        <v>10</v>
      </c>
    </row>
    <row r="4533" spans="1:15">
      <c r="A4533" t="n">
        <v>38807</v>
      </c>
      <c r="B4533" s="32" t="n">
        <v>61</v>
      </c>
      <c r="C4533" s="7" t="n">
        <v>65534</v>
      </c>
      <c r="D4533" s="7" t="n">
        <v>0</v>
      </c>
      <c r="E4533" s="7" t="n">
        <v>1000</v>
      </c>
    </row>
    <row r="4534" spans="1:15">
      <c r="A4534" t="s">
        <v>4</v>
      </c>
      <c r="B4534" s="4" t="s">
        <v>5</v>
      </c>
    </row>
    <row r="4535" spans="1:15">
      <c r="A4535" t="n">
        <v>38814</v>
      </c>
      <c r="B4535" s="5" t="n">
        <v>1</v>
      </c>
    </row>
    <row r="4536" spans="1:15" s="3" customFormat="1" customHeight="0">
      <c r="A4536" s="3" t="s">
        <v>2</v>
      </c>
      <c r="B4536" s="3" t="s">
        <v>328</v>
      </c>
    </row>
    <row r="4537" spans="1:15">
      <c r="A4537" t="s">
        <v>4</v>
      </c>
      <c r="B4537" s="4" t="s">
        <v>5</v>
      </c>
      <c r="C4537" s="4" t="s">
        <v>10</v>
      </c>
      <c r="D4537" s="4" t="s">
        <v>13</v>
      </c>
      <c r="E4537" s="4" t="s">
        <v>6</v>
      </c>
      <c r="F4537" s="4" t="s">
        <v>30</v>
      </c>
      <c r="G4537" s="4" t="s">
        <v>30</v>
      </c>
      <c r="H4537" s="4" t="s">
        <v>30</v>
      </c>
    </row>
    <row r="4538" spans="1:15">
      <c r="A4538" t="n">
        <v>38816</v>
      </c>
      <c r="B4538" s="51" t="n">
        <v>48</v>
      </c>
      <c r="C4538" s="7" t="n">
        <v>65534</v>
      </c>
      <c r="D4538" s="7" t="n">
        <v>0</v>
      </c>
      <c r="E4538" s="7" t="s">
        <v>184</v>
      </c>
      <c r="F4538" s="7" t="n">
        <v>-1</v>
      </c>
      <c r="G4538" s="7" t="n">
        <v>1</v>
      </c>
      <c r="H4538" s="7" t="n">
        <v>0</v>
      </c>
    </row>
    <row r="4539" spans="1:15">
      <c r="A4539" t="s">
        <v>4</v>
      </c>
      <c r="B4539" s="4" t="s">
        <v>5</v>
      </c>
      <c r="C4539" s="4" t="s">
        <v>10</v>
      </c>
      <c r="D4539" s="4" t="s">
        <v>13</v>
      </c>
    </row>
    <row r="4540" spans="1:15">
      <c r="A4540" t="n">
        <v>38845</v>
      </c>
      <c r="B4540" s="68" t="n">
        <v>96</v>
      </c>
      <c r="C4540" s="7" t="n">
        <v>65534</v>
      </c>
      <c r="D4540" s="7" t="n">
        <v>1</v>
      </c>
    </row>
    <row r="4541" spans="1:15">
      <c r="A4541" t="s">
        <v>4</v>
      </c>
      <c r="B4541" s="4" t="s">
        <v>5</v>
      </c>
      <c r="C4541" s="4" t="s">
        <v>10</v>
      </c>
      <c r="D4541" s="4" t="s">
        <v>13</v>
      </c>
      <c r="E4541" s="4" t="s">
        <v>30</v>
      </c>
      <c r="F4541" s="4" t="s">
        <v>30</v>
      </c>
      <c r="G4541" s="4" t="s">
        <v>30</v>
      </c>
    </row>
    <row r="4542" spans="1:15">
      <c r="A4542" t="n">
        <v>38849</v>
      </c>
      <c r="B4542" s="68" t="n">
        <v>96</v>
      </c>
      <c r="C4542" s="7" t="n">
        <v>65534</v>
      </c>
      <c r="D4542" s="7" t="n">
        <v>2</v>
      </c>
      <c r="E4542" s="7" t="n">
        <v>9.52000045776367</v>
      </c>
      <c r="F4542" s="7" t="n">
        <v>32</v>
      </c>
      <c r="G4542" s="7" t="n">
        <v>-12.6300001144409</v>
      </c>
    </row>
    <row r="4543" spans="1:15">
      <c r="A4543" t="s">
        <v>4</v>
      </c>
      <c r="B4543" s="4" t="s">
        <v>5</v>
      </c>
      <c r="C4543" s="4" t="s">
        <v>10</v>
      </c>
      <c r="D4543" s="4" t="s">
        <v>13</v>
      </c>
      <c r="E4543" s="4" t="s">
        <v>30</v>
      </c>
      <c r="F4543" s="4" t="s">
        <v>30</v>
      </c>
      <c r="G4543" s="4" t="s">
        <v>30</v>
      </c>
    </row>
    <row r="4544" spans="1:15">
      <c r="A4544" t="n">
        <v>38865</v>
      </c>
      <c r="B4544" s="68" t="n">
        <v>96</v>
      </c>
      <c r="C4544" s="7" t="n">
        <v>65534</v>
      </c>
      <c r="D4544" s="7" t="n">
        <v>2</v>
      </c>
      <c r="E4544" s="7" t="n">
        <v>10.5100002288818</v>
      </c>
      <c r="F4544" s="7" t="n">
        <v>32</v>
      </c>
      <c r="G4544" s="7" t="n">
        <v>-11.1099996566772</v>
      </c>
    </row>
    <row r="4545" spans="1:15">
      <c r="A4545" t="s">
        <v>4</v>
      </c>
      <c r="B4545" s="4" t="s">
        <v>5</v>
      </c>
      <c r="C4545" s="4" t="s">
        <v>10</v>
      </c>
      <c r="D4545" s="4" t="s">
        <v>13</v>
      </c>
      <c r="E4545" s="4" t="s">
        <v>30</v>
      </c>
      <c r="F4545" s="4" t="s">
        <v>30</v>
      </c>
      <c r="G4545" s="4" t="s">
        <v>30</v>
      </c>
    </row>
    <row r="4546" spans="1:15">
      <c r="A4546" t="n">
        <v>38881</v>
      </c>
      <c r="B4546" s="68" t="n">
        <v>96</v>
      </c>
      <c r="C4546" s="7" t="n">
        <v>65534</v>
      </c>
      <c r="D4546" s="7" t="n">
        <v>2</v>
      </c>
      <c r="E4546" s="7" t="n">
        <v>10.7799997329712</v>
      </c>
      <c r="F4546" s="7" t="n">
        <v>32</v>
      </c>
      <c r="G4546" s="7" t="n">
        <v>-9.60000038146973</v>
      </c>
    </row>
    <row r="4547" spans="1:15">
      <c r="A4547" t="s">
        <v>4</v>
      </c>
      <c r="B4547" s="4" t="s">
        <v>5</v>
      </c>
      <c r="C4547" s="4" t="s">
        <v>10</v>
      </c>
      <c r="D4547" s="4" t="s">
        <v>13</v>
      </c>
      <c r="E4547" s="4" t="s">
        <v>30</v>
      </c>
      <c r="F4547" s="4" t="s">
        <v>30</v>
      </c>
      <c r="G4547" s="4" t="s">
        <v>30</v>
      </c>
    </row>
    <row r="4548" spans="1:15">
      <c r="A4548" t="n">
        <v>38897</v>
      </c>
      <c r="B4548" s="68" t="n">
        <v>96</v>
      </c>
      <c r="C4548" s="7" t="n">
        <v>65534</v>
      </c>
      <c r="D4548" s="7" t="n">
        <v>2</v>
      </c>
      <c r="E4548" s="7" t="n">
        <v>10.7799997329712</v>
      </c>
      <c r="F4548" s="7" t="n">
        <v>32</v>
      </c>
      <c r="G4548" s="7" t="n">
        <v>-8.13000011444092</v>
      </c>
    </row>
    <row r="4549" spans="1:15">
      <c r="A4549" t="s">
        <v>4</v>
      </c>
      <c r="B4549" s="4" t="s">
        <v>5</v>
      </c>
      <c r="C4549" s="4" t="s">
        <v>10</v>
      </c>
      <c r="D4549" s="4" t="s">
        <v>13</v>
      </c>
      <c r="E4549" s="4" t="s">
        <v>9</v>
      </c>
      <c r="F4549" s="4" t="s">
        <v>13</v>
      </c>
      <c r="G4549" s="4" t="s">
        <v>10</v>
      </c>
    </row>
    <row r="4550" spans="1:15">
      <c r="A4550" t="n">
        <v>38913</v>
      </c>
      <c r="B4550" s="68" t="n">
        <v>96</v>
      </c>
      <c r="C4550" s="7" t="n">
        <v>65534</v>
      </c>
      <c r="D4550" s="7" t="n">
        <v>0</v>
      </c>
      <c r="E4550" s="7" t="n">
        <v>1079194419</v>
      </c>
      <c r="F4550" s="7" t="n">
        <v>0</v>
      </c>
      <c r="G4550" s="7" t="n">
        <v>0</v>
      </c>
    </row>
    <row r="4551" spans="1:15">
      <c r="A4551" t="s">
        <v>4</v>
      </c>
      <c r="B4551" s="4" t="s">
        <v>5</v>
      </c>
      <c r="C4551" s="4" t="s">
        <v>10</v>
      </c>
      <c r="D4551" s="4" t="s">
        <v>13</v>
      </c>
    </row>
    <row r="4552" spans="1:15">
      <c r="A4552" t="n">
        <v>38924</v>
      </c>
      <c r="B4552" s="48" t="n">
        <v>56</v>
      </c>
      <c r="C4552" s="7" t="n">
        <v>65534</v>
      </c>
      <c r="D4552" s="7" t="n">
        <v>0</v>
      </c>
    </row>
    <row r="4553" spans="1:15">
      <c r="A4553" t="s">
        <v>4</v>
      </c>
      <c r="B4553" s="4" t="s">
        <v>5</v>
      </c>
      <c r="C4553" s="4" t="s">
        <v>10</v>
      </c>
      <c r="D4553" s="4" t="s">
        <v>13</v>
      </c>
      <c r="E4553" s="4" t="s">
        <v>6</v>
      </c>
      <c r="F4553" s="4" t="s">
        <v>30</v>
      </c>
      <c r="G4553" s="4" t="s">
        <v>30</v>
      </c>
      <c r="H4553" s="4" t="s">
        <v>30</v>
      </c>
    </row>
    <row r="4554" spans="1:15">
      <c r="A4554" t="n">
        <v>38928</v>
      </c>
      <c r="B4554" s="51" t="n">
        <v>48</v>
      </c>
      <c r="C4554" s="7" t="n">
        <v>65534</v>
      </c>
      <c r="D4554" s="7" t="n">
        <v>0</v>
      </c>
      <c r="E4554" s="7" t="s">
        <v>180</v>
      </c>
      <c r="F4554" s="7" t="n">
        <v>-1</v>
      </c>
      <c r="G4554" s="7" t="n">
        <v>1</v>
      </c>
      <c r="H4554" s="7" t="n">
        <v>0</v>
      </c>
    </row>
    <row r="4555" spans="1:15">
      <c r="A4555" t="s">
        <v>4</v>
      </c>
      <c r="B4555" s="4" t="s">
        <v>5</v>
      </c>
      <c r="C4555" s="4" t="s">
        <v>10</v>
      </c>
      <c r="D4555" s="4" t="s">
        <v>30</v>
      </c>
      <c r="E4555" s="4" t="s">
        <v>30</v>
      </c>
      <c r="F4555" s="4" t="s">
        <v>13</v>
      </c>
    </row>
    <row r="4556" spans="1:15">
      <c r="A4556" t="n">
        <v>38957</v>
      </c>
      <c r="B4556" s="58" t="n">
        <v>52</v>
      </c>
      <c r="C4556" s="7" t="n">
        <v>65534</v>
      </c>
      <c r="D4556" s="7" t="n">
        <v>0</v>
      </c>
      <c r="E4556" s="7" t="n">
        <v>10</v>
      </c>
      <c r="F4556" s="7" t="n">
        <v>1</v>
      </c>
    </row>
    <row r="4557" spans="1:15">
      <c r="A4557" t="s">
        <v>4</v>
      </c>
      <c r="B4557" s="4" t="s">
        <v>5</v>
      </c>
      <c r="C4557" s="4" t="s">
        <v>13</v>
      </c>
      <c r="D4557" s="4" t="s">
        <v>10</v>
      </c>
      <c r="E4557" s="4" t="s">
        <v>30</v>
      </c>
      <c r="F4557" s="4" t="s">
        <v>10</v>
      </c>
      <c r="G4557" s="4" t="s">
        <v>9</v>
      </c>
      <c r="H4557" s="4" t="s">
        <v>9</v>
      </c>
      <c r="I4557" s="4" t="s">
        <v>10</v>
      </c>
      <c r="J4557" s="4" t="s">
        <v>10</v>
      </c>
      <c r="K4557" s="4" t="s">
        <v>9</v>
      </c>
      <c r="L4557" s="4" t="s">
        <v>9</v>
      </c>
      <c r="M4557" s="4" t="s">
        <v>9</v>
      </c>
      <c r="N4557" s="4" t="s">
        <v>9</v>
      </c>
      <c r="O4557" s="4" t="s">
        <v>6</v>
      </c>
    </row>
    <row r="4558" spans="1:15">
      <c r="A4558" t="n">
        <v>38969</v>
      </c>
      <c r="B4558" s="26" t="n">
        <v>50</v>
      </c>
      <c r="C4558" s="7" t="n">
        <v>0</v>
      </c>
      <c r="D4558" s="7" t="n">
        <v>1901</v>
      </c>
      <c r="E4558" s="7" t="n">
        <v>0.800000011920929</v>
      </c>
      <c r="F4558" s="7" t="n">
        <v>0</v>
      </c>
      <c r="G4558" s="7" t="n">
        <v>0</v>
      </c>
      <c r="H4558" s="7" t="n">
        <v>0</v>
      </c>
      <c r="I4558" s="7" t="n">
        <v>0</v>
      </c>
      <c r="J4558" s="7" t="n">
        <v>65533</v>
      </c>
      <c r="K4558" s="7" t="n">
        <v>0</v>
      </c>
      <c r="L4558" s="7" t="n">
        <v>0</v>
      </c>
      <c r="M4558" s="7" t="n">
        <v>0</v>
      </c>
      <c r="N4558" s="7" t="n">
        <v>0</v>
      </c>
      <c r="O4558" s="7" t="s">
        <v>12</v>
      </c>
    </row>
    <row r="4559" spans="1:15">
      <c r="A4559" t="s">
        <v>4</v>
      </c>
      <c r="B4559" s="4" t="s">
        <v>5</v>
      </c>
      <c r="C4559" s="4" t="s">
        <v>10</v>
      </c>
    </row>
    <row r="4560" spans="1:15">
      <c r="A4560" t="n">
        <v>39008</v>
      </c>
      <c r="B4560" s="69" t="n">
        <v>54</v>
      </c>
      <c r="C4560" s="7" t="n">
        <v>65534</v>
      </c>
    </row>
    <row r="4561" spans="1:15">
      <c r="A4561" t="s">
        <v>4</v>
      </c>
      <c r="B4561" s="4" t="s">
        <v>5</v>
      </c>
      <c r="C4561" s="4" t="s">
        <v>10</v>
      </c>
      <c r="D4561" s="4" t="s">
        <v>10</v>
      </c>
      <c r="E4561" s="4" t="s">
        <v>10</v>
      </c>
    </row>
    <row r="4562" spans="1:15">
      <c r="A4562" t="n">
        <v>39011</v>
      </c>
      <c r="B4562" s="32" t="n">
        <v>61</v>
      </c>
      <c r="C4562" s="7" t="n">
        <v>65534</v>
      </c>
      <c r="D4562" s="7" t="n">
        <v>0</v>
      </c>
      <c r="E4562" s="7" t="n">
        <v>1000</v>
      </c>
    </row>
    <row r="4563" spans="1:15">
      <c r="A4563" t="s">
        <v>4</v>
      </c>
      <c r="B4563" s="4" t="s">
        <v>5</v>
      </c>
    </row>
    <row r="4564" spans="1:15">
      <c r="A4564" t="n">
        <v>39018</v>
      </c>
      <c r="B4564" s="5" t="n">
        <v>1</v>
      </c>
    </row>
    <row r="4565" spans="1:15" s="3" customFormat="1" customHeight="0">
      <c r="A4565" s="3" t="s">
        <v>2</v>
      </c>
      <c r="B4565" s="3" t="s">
        <v>329</v>
      </c>
    </row>
    <row r="4566" spans="1:15">
      <c r="A4566" t="s">
        <v>4</v>
      </c>
      <c r="B4566" s="4" t="s">
        <v>5</v>
      </c>
      <c r="C4566" s="4" t="s">
        <v>10</v>
      </c>
      <c r="D4566" s="4" t="s">
        <v>13</v>
      </c>
    </row>
    <row r="4567" spans="1:15">
      <c r="A4567" t="n">
        <v>39020</v>
      </c>
      <c r="B4567" s="68" t="n">
        <v>96</v>
      </c>
      <c r="C4567" s="7" t="n">
        <v>65534</v>
      </c>
      <c r="D4567" s="7" t="n">
        <v>1</v>
      </c>
    </row>
    <row r="4568" spans="1:15">
      <c r="A4568" t="s">
        <v>4</v>
      </c>
      <c r="B4568" s="4" t="s">
        <v>5</v>
      </c>
      <c r="C4568" s="4" t="s">
        <v>10</v>
      </c>
      <c r="D4568" s="4" t="s">
        <v>13</v>
      </c>
      <c r="E4568" s="4" t="s">
        <v>30</v>
      </c>
      <c r="F4568" s="4" t="s">
        <v>30</v>
      </c>
      <c r="G4568" s="4" t="s">
        <v>30</v>
      </c>
    </row>
    <row r="4569" spans="1:15">
      <c r="A4569" t="n">
        <v>39024</v>
      </c>
      <c r="B4569" s="68" t="n">
        <v>96</v>
      </c>
      <c r="C4569" s="7" t="n">
        <v>65534</v>
      </c>
      <c r="D4569" s="7" t="n">
        <v>2</v>
      </c>
      <c r="E4569" s="7" t="n">
        <v>12.8599996566772</v>
      </c>
      <c r="F4569" s="7" t="n">
        <v>32</v>
      </c>
      <c r="G4569" s="7" t="n">
        <v>13.1099996566772</v>
      </c>
    </row>
    <row r="4570" spans="1:15">
      <c r="A4570" t="s">
        <v>4</v>
      </c>
      <c r="B4570" s="4" t="s">
        <v>5</v>
      </c>
      <c r="C4570" s="4" t="s">
        <v>10</v>
      </c>
      <c r="D4570" s="4" t="s">
        <v>13</v>
      </c>
      <c r="E4570" s="4" t="s">
        <v>30</v>
      </c>
      <c r="F4570" s="4" t="s">
        <v>30</v>
      </c>
      <c r="G4570" s="4" t="s">
        <v>30</v>
      </c>
    </row>
    <row r="4571" spans="1:15">
      <c r="A4571" t="n">
        <v>39040</v>
      </c>
      <c r="B4571" s="68" t="n">
        <v>96</v>
      </c>
      <c r="C4571" s="7" t="n">
        <v>65534</v>
      </c>
      <c r="D4571" s="7" t="n">
        <v>2</v>
      </c>
      <c r="E4571" s="7" t="n">
        <v>13.4399995803833</v>
      </c>
      <c r="F4571" s="7" t="n">
        <v>32</v>
      </c>
      <c r="G4571" s="7" t="n">
        <v>11.0500001907349</v>
      </c>
    </row>
    <row r="4572" spans="1:15">
      <c r="A4572" t="s">
        <v>4</v>
      </c>
      <c r="B4572" s="4" t="s">
        <v>5</v>
      </c>
      <c r="C4572" s="4" t="s">
        <v>10</v>
      </c>
      <c r="D4572" s="4" t="s">
        <v>13</v>
      </c>
      <c r="E4572" s="4" t="s">
        <v>30</v>
      </c>
      <c r="F4572" s="4" t="s">
        <v>30</v>
      </c>
      <c r="G4572" s="4" t="s">
        <v>30</v>
      </c>
    </row>
    <row r="4573" spans="1:15">
      <c r="A4573" t="n">
        <v>39056</v>
      </c>
      <c r="B4573" s="68" t="n">
        <v>96</v>
      </c>
      <c r="C4573" s="7" t="n">
        <v>65534</v>
      </c>
      <c r="D4573" s="7" t="n">
        <v>2</v>
      </c>
      <c r="E4573" s="7" t="n">
        <v>13.710000038147</v>
      </c>
      <c r="F4573" s="7" t="n">
        <v>32</v>
      </c>
      <c r="G4573" s="7" t="n">
        <v>9.02000045776367</v>
      </c>
    </row>
    <row r="4574" spans="1:15">
      <c r="A4574" t="s">
        <v>4</v>
      </c>
      <c r="B4574" s="4" t="s">
        <v>5</v>
      </c>
      <c r="C4574" s="4" t="s">
        <v>10</v>
      </c>
      <c r="D4574" s="4" t="s">
        <v>13</v>
      </c>
      <c r="E4574" s="4" t="s">
        <v>9</v>
      </c>
      <c r="F4574" s="4" t="s">
        <v>13</v>
      </c>
      <c r="G4574" s="4" t="s">
        <v>10</v>
      </c>
    </row>
    <row r="4575" spans="1:15">
      <c r="A4575" t="n">
        <v>39072</v>
      </c>
      <c r="B4575" s="68" t="n">
        <v>96</v>
      </c>
      <c r="C4575" s="7" t="n">
        <v>65534</v>
      </c>
      <c r="D4575" s="7" t="n">
        <v>0</v>
      </c>
      <c r="E4575" s="7" t="n">
        <v>1086324736</v>
      </c>
      <c r="F4575" s="7" t="n">
        <v>1</v>
      </c>
      <c r="G4575" s="7" t="n">
        <v>128</v>
      </c>
    </row>
    <row r="4576" spans="1:15">
      <c r="A4576" t="s">
        <v>4</v>
      </c>
      <c r="B4576" s="4" t="s">
        <v>5</v>
      </c>
      <c r="C4576" s="4" t="s">
        <v>10</v>
      </c>
      <c r="D4576" s="4" t="s">
        <v>13</v>
      </c>
    </row>
    <row r="4577" spans="1:7">
      <c r="A4577" t="n">
        <v>39083</v>
      </c>
      <c r="B4577" s="48" t="n">
        <v>56</v>
      </c>
      <c r="C4577" s="7" t="n">
        <v>65534</v>
      </c>
      <c r="D4577" s="7" t="n">
        <v>0</v>
      </c>
    </row>
    <row r="4578" spans="1:7">
      <c r="A4578" t="s">
        <v>4</v>
      </c>
      <c r="B4578" s="4" t="s">
        <v>5</v>
      </c>
      <c r="C4578" s="4" t="s">
        <v>10</v>
      </c>
      <c r="D4578" s="4" t="s">
        <v>10</v>
      </c>
      <c r="E4578" s="4" t="s">
        <v>10</v>
      </c>
    </row>
    <row r="4579" spans="1:7">
      <c r="A4579" t="n">
        <v>39087</v>
      </c>
      <c r="B4579" s="32" t="n">
        <v>61</v>
      </c>
      <c r="C4579" s="7" t="n">
        <v>65534</v>
      </c>
      <c r="D4579" s="7" t="n">
        <v>0</v>
      </c>
      <c r="E4579" s="7" t="n">
        <v>1000</v>
      </c>
    </row>
    <row r="4580" spans="1:7">
      <c r="A4580" t="s">
        <v>4</v>
      </c>
      <c r="B4580" s="4" t="s">
        <v>5</v>
      </c>
      <c r="C4580" s="4" t="s">
        <v>10</v>
      </c>
      <c r="D4580" s="4" t="s">
        <v>30</v>
      </c>
      <c r="E4580" s="4" t="s">
        <v>30</v>
      </c>
      <c r="F4580" s="4" t="s">
        <v>13</v>
      </c>
    </row>
    <row r="4581" spans="1:7">
      <c r="A4581" t="n">
        <v>39094</v>
      </c>
      <c r="B4581" s="58" t="n">
        <v>52</v>
      </c>
      <c r="C4581" s="7" t="n">
        <v>65534</v>
      </c>
      <c r="D4581" s="7" t="n">
        <v>198.5</v>
      </c>
      <c r="E4581" s="7" t="n">
        <v>15</v>
      </c>
      <c r="F4581" s="7" t="n">
        <v>0</v>
      </c>
    </row>
    <row r="4582" spans="1:7">
      <c r="A4582" t="s">
        <v>4</v>
      </c>
      <c r="B4582" s="4" t="s">
        <v>5</v>
      </c>
      <c r="C4582" s="4" t="s">
        <v>10</v>
      </c>
    </row>
    <row r="4583" spans="1:7">
      <c r="A4583" t="n">
        <v>39106</v>
      </c>
      <c r="B4583" s="69" t="n">
        <v>54</v>
      </c>
      <c r="C4583" s="7" t="n">
        <v>65534</v>
      </c>
    </row>
    <row r="4584" spans="1:7">
      <c r="A4584" t="s">
        <v>4</v>
      </c>
      <c r="B4584" s="4" t="s">
        <v>5</v>
      </c>
      <c r="C4584" s="4" t="s">
        <v>10</v>
      </c>
    </row>
    <row r="4585" spans="1:7">
      <c r="A4585" t="n">
        <v>39109</v>
      </c>
      <c r="B4585" s="25" t="n">
        <v>16</v>
      </c>
      <c r="C4585" s="7" t="n">
        <v>500</v>
      </c>
    </row>
    <row r="4586" spans="1:7">
      <c r="A4586" t="s">
        <v>4</v>
      </c>
      <c r="B4586" s="4" t="s">
        <v>5</v>
      </c>
    </row>
    <row r="4587" spans="1:7">
      <c r="A4587" t="n">
        <v>39112</v>
      </c>
      <c r="B4587" s="5" t="n">
        <v>1</v>
      </c>
    </row>
    <row r="4588" spans="1:7" s="3" customFormat="1" customHeight="0">
      <c r="A4588" s="3" t="s">
        <v>2</v>
      </c>
      <c r="B4588" s="3" t="s">
        <v>330</v>
      </c>
    </row>
    <row r="4589" spans="1:7">
      <c r="A4589" t="s">
        <v>4</v>
      </c>
      <c r="B4589" s="4" t="s">
        <v>5</v>
      </c>
      <c r="C4589" s="4" t="s">
        <v>10</v>
      </c>
      <c r="D4589" s="4" t="s">
        <v>13</v>
      </c>
    </row>
    <row r="4590" spans="1:7">
      <c r="A4590" t="n">
        <v>39116</v>
      </c>
      <c r="B4590" s="68" t="n">
        <v>96</v>
      </c>
      <c r="C4590" s="7" t="n">
        <v>65534</v>
      </c>
      <c r="D4590" s="7" t="n">
        <v>1</v>
      </c>
    </row>
    <row r="4591" spans="1:7">
      <c r="A4591" t="s">
        <v>4</v>
      </c>
      <c r="B4591" s="4" t="s">
        <v>5</v>
      </c>
      <c r="C4591" s="4" t="s">
        <v>10</v>
      </c>
      <c r="D4591" s="4" t="s">
        <v>13</v>
      </c>
      <c r="E4591" s="4" t="s">
        <v>30</v>
      </c>
      <c r="F4591" s="4" t="s">
        <v>30</v>
      </c>
      <c r="G4591" s="4" t="s">
        <v>30</v>
      </c>
    </row>
    <row r="4592" spans="1:7">
      <c r="A4592" t="n">
        <v>39120</v>
      </c>
      <c r="B4592" s="68" t="n">
        <v>96</v>
      </c>
      <c r="C4592" s="7" t="n">
        <v>65534</v>
      </c>
      <c r="D4592" s="7" t="n">
        <v>2</v>
      </c>
      <c r="E4592" s="7" t="n">
        <v>-1.35000002384186</v>
      </c>
      <c r="F4592" s="7" t="n">
        <v>29.4300003051758</v>
      </c>
      <c r="G4592" s="7" t="n">
        <v>-13.1700000762939</v>
      </c>
    </row>
    <row r="4593" spans="1:7">
      <c r="A4593" t="s">
        <v>4</v>
      </c>
      <c r="B4593" s="4" t="s">
        <v>5</v>
      </c>
      <c r="C4593" s="4" t="s">
        <v>10</v>
      </c>
      <c r="D4593" s="4" t="s">
        <v>13</v>
      </c>
      <c r="E4593" s="4" t="s">
        <v>30</v>
      </c>
      <c r="F4593" s="4" t="s">
        <v>30</v>
      </c>
      <c r="G4593" s="4" t="s">
        <v>30</v>
      </c>
    </row>
    <row r="4594" spans="1:7">
      <c r="A4594" t="n">
        <v>39136</v>
      </c>
      <c r="B4594" s="68" t="n">
        <v>96</v>
      </c>
      <c r="C4594" s="7" t="n">
        <v>65534</v>
      </c>
      <c r="D4594" s="7" t="n">
        <v>2</v>
      </c>
      <c r="E4594" s="7" t="n">
        <v>2.64000010490417</v>
      </c>
      <c r="F4594" s="7" t="n">
        <v>32</v>
      </c>
      <c r="G4594" s="7" t="n">
        <v>-13.4200000762939</v>
      </c>
    </row>
    <row r="4595" spans="1:7">
      <c r="A4595" t="s">
        <v>4</v>
      </c>
      <c r="B4595" s="4" t="s">
        <v>5</v>
      </c>
      <c r="C4595" s="4" t="s">
        <v>10</v>
      </c>
      <c r="D4595" s="4" t="s">
        <v>13</v>
      </c>
      <c r="E4595" s="4" t="s">
        <v>30</v>
      </c>
      <c r="F4595" s="4" t="s">
        <v>30</v>
      </c>
      <c r="G4595" s="4" t="s">
        <v>30</v>
      </c>
    </row>
    <row r="4596" spans="1:7">
      <c r="A4596" t="n">
        <v>39152</v>
      </c>
      <c r="B4596" s="68" t="n">
        <v>96</v>
      </c>
      <c r="C4596" s="7" t="n">
        <v>65534</v>
      </c>
      <c r="D4596" s="7" t="n">
        <v>2</v>
      </c>
      <c r="E4596" s="7" t="n">
        <v>12.4899997711182</v>
      </c>
      <c r="F4596" s="7" t="n">
        <v>32</v>
      </c>
      <c r="G4596" s="7" t="n">
        <v>-12.9700002670288</v>
      </c>
    </row>
    <row r="4597" spans="1:7">
      <c r="A4597" t="s">
        <v>4</v>
      </c>
      <c r="B4597" s="4" t="s">
        <v>5</v>
      </c>
      <c r="C4597" s="4" t="s">
        <v>10</v>
      </c>
      <c r="D4597" s="4" t="s">
        <v>13</v>
      </c>
      <c r="E4597" s="4" t="s">
        <v>30</v>
      </c>
      <c r="F4597" s="4" t="s">
        <v>30</v>
      </c>
      <c r="G4597" s="4" t="s">
        <v>30</v>
      </c>
    </row>
    <row r="4598" spans="1:7">
      <c r="A4598" t="n">
        <v>39168</v>
      </c>
      <c r="B4598" s="68" t="n">
        <v>96</v>
      </c>
      <c r="C4598" s="7" t="n">
        <v>65534</v>
      </c>
      <c r="D4598" s="7" t="n">
        <v>2</v>
      </c>
      <c r="E4598" s="7" t="n">
        <v>13.3199996948242</v>
      </c>
      <c r="F4598" s="7" t="n">
        <v>32</v>
      </c>
      <c r="G4598" s="7" t="n">
        <v>-12</v>
      </c>
    </row>
    <row r="4599" spans="1:7">
      <c r="A4599" t="s">
        <v>4</v>
      </c>
      <c r="B4599" s="4" t="s">
        <v>5</v>
      </c>
      <c r="C4599" s="4" t="s">
        <v>10</v>
      </c>
      <c r="D4599" s="4" t="s">
        <v>13</v>
      </c>
      <c r="E4599" s="4" t="s">
        <v>30</v>
      </c>
      <c r="F4599" s="4" t="s">
        <v>30</v>
      </c>
      <c r="G4599" s="4" t="s">
        <v>30</v>
      </c>
    </row>
    <row r="4600" spans="1:7">
      <c r="A4600" t="n">
        <v>39184</v>
      </c>
      <c r="B4600" s="68" t="n">
        <v>96</v>
      </c>
      <c r="C4600" s="7" t="n">
        <v>65534</v>
      </c>
      <c r="D4600" s="7" t="n">
        <v>2</v>
      </c>
      <c r="E4600" s="7" t="n">
        <v>13.2600002288818</v>
      </c>
      <c r="F4600" s="7" t="n">
        <v>32</v>
      </c>
      <c r="G4600" s="7" t="n">
        <v>-10.5600004196167</v>
      </c>
    </row>
    <row r="4601" spans="1:7">
      <c r="A4601" t="s">
        <v>4</v>
      </c>
      <c r="B4601" s="4" t="s">
        <v>5</v>
      </c>
      <c r="C4601" s="4" t="s">
        <v>10</v>
      </c>
      <c r="D4601" s="4" t="s">
        <v>13</v>
      </c>
      <c r="E4601" s="4" t="s">
        <v>30</v>
      </c>
      <c r="F4601" s="4" t="s">
        <v>30</v>
      </c>
      <c r="G4601" s="4" t="s">
        <v>30</v>
      </c>
    </row>
    <row r="4602" spans="1:7">
      <c r="A4602" t="n">
        <v>39200</v>
      </c>
      <c r="B4602" s="68" t="n">
        <v>96</v>
      </c>
      <c r="C4602" s="7" t="n">
        <v>65534</v>
      </c>
      <c r="D4602" s="7" t="n">
        <v>2</v>
      </c>
      <c r="E4602" s="7" t="n">
        <v>13.1499996185303</v>
      </c>
      <c r="F4602" s="7" t="n">
        <v>32</v>
      </c>
      <c r="G4602" s="7" t="n">
        <v>-9.14999961853027</v>
      </c>
    </row>
    <row r="4603" spans="1:7">
      <c r="A4603" t="s">
        <v>4</v>
      </c>
      <c r="B4603" s="4" t="s">
        <v>5</v>
      </c>
      <c r="C4603" s="4" t="s">
        <v>10</v>
      </c>
      <c r="D4603" s="4" t="s">
        <v>13</v>
      </c>
      <c r="E4603" s="4" t="s">
        <v>9</v>
      </c>
      <c r="F4603" s="4" t="s">
        <v>13</v>
      </c>
      <c r="G4603" s="4" t="s">
        <v>10</v>
      </c>
    </row>
    <row r="4604" spans="1:7">
      <c r="A4604" t="n">
        <v>39216</v>
      </c>
      <c r="B4604" s="68" t="n">
        <v>96</v>
      </c>
      <c r="C4604" s="7" t="n">
        <v>65534</v>
      </c>
      <c r="D4604" s="7" t="n">
        <v>0</v>
      </c>
      <c r="E4604" s="7" t="n">
        <v>1086324736</v>
      </c>
      <c r="F4604" s="7" t="n">
        <v>1</v>
      </c>
      <c r="G4604" s="7" t="n">
        <v>128</v>
      </c>
    </row>
    <row r="4605" spans="1:7">
      <c r="A4605" t="s">
        <v>4</v>
      </c>
      <c r="B4605" s="4" t="s">
        <v>5</v>
      </c>
      <c r="C4605" s="4" t="s">
        <v>10</v>
      </c>
      <c r="D4605" s="4" t="s">
        <v>13</v>
      </c>
    </row>
    <row r="4606" spans="1:7">
      <c r="A4606" t="n">
        <v>39227</v>
      </c>
      <c r="B4606" s="48" t="n">
        <v>56</v>
      </c>
      <c r="C4606" s="7" t="n">
        <v>65534</v>
      </c>
      <c r="D4606" s="7" t="n">
        <v>0</v>
      </c>
    </row>
    <row r="4607" spans="1:7">
      <c r="A4607" t="s">
        <v>4</v>
      </c>
      <c r="B4607" s="4" t="s">
        <v>5</v>
      </c>
      <c r="C4607" s="4" t="s">
        <v>10</v>
      </c>
      <c r="D4607" s="4" t="s">
        <v>10</v>
      </c>
      <c r="E4607" s="4" t="s">
        <v>10</v>
      </c>
    </row>
    <row r="4608" spans="1:7">
      <c r="A4608" t="n">
        <v>39231</v>
      </c>
      <c r="B4608" s="32" t="n">
        <v>61</v>
      </c>
      <c r="C4608" s="7" t="n">
        <v>65534</v>
      </c>
      <c r="D4608" s="7" t="n">
        <v>0</v>
      </c>
      <c r="E4608" s="7" t="n">
        <v>1000</v>
      </c>
    </row>
    <row r="4609" spans="1:7">
      <c r="A4609" t="s">
        <v>4</v>
      </c>
      <c r="B4609" s="4" t="s">
        <v>5</v>
      </c>
      <c r="C4609" s="4" t="s">
        <v>10</v>
      </c>
      <c r="D4609" s="4" t="s">
        <v>30</v>
      </c>
      <c r="E4609" s="4" t="s">
        <v>30</v>
      </c>
      <c r="F4609" s="4" t="s">
        <v>13</v>
      </c>
    </row>
    <row r="4610" spans="1:7">
      <c r="A4610" t="n">
        <v>39238</v>
      </c>
      <c r="B4610" s="58" t="n">
        <v>52</v>
      </c>
      <c r="C4610" s="7" t="n">
        <v>65534</v>
      </c>
      <c r="D4610" s="7" t="n">
        <v>355.700012207031</v>
      </c>
      <c r="E4610" s="7" t="n">
        <v>15</v>
      </c>
      <c r="F4610" s="7" t="n">
        <v>0</v>
      </c>
    </row>
    <row r="4611" spans="1:7">
      <c r="A4611" t="s">
        <v>4</v>
      </c>
      <c r="B4611" s="4" t="s">
        <v>5</v>
      </c>
      <c r="C4611" s="4" t="s">
        <v>10</v>
      </c>
    </row>
    <row r="4612" spans="1:7">
      <c r="A4612" t="n">
        <v>39250</v>
      </c>
      <c r="B4612" s="69" t="n">
        <v>54</v>
      </c>
      <c r="C4612" s="7" t="n">
        <v>65534</v>
      </c>
    </row>
    <row r="4613" spans="1:7">
      <c r="A4613" t="s">
        <v>4</v>
      </c>
      <c r="B4613" s="4" t="s">
        <v>5</v>
      </c>
      <c r="C4613" s="4" t="s">
        <v>10</v>
      </c>
    </row>
    <row r="4614" spans="1:7">
      <c r="A4614" t="n">
        <v>39253</v>
      </c>
      <c r="B4614" s="25" t="n">
        <v>16</v>
      </c>
      <c r="C4614" s="7" t="n">
        <v>500</v>
      </c>
    </row>
    <row r="4615" spans="1:7">
      <c r="A4615" t="s">
        <v>4</v>
      </c>
      <c r="B4615" s="4" t="s">
        <v>5</v>
      </c>
    </row>
    <row r="4616" spans="1:7">
      <c r="A4616" t="n">
        <v>39256</v>
      </c>
      <c r="B4616" s="5" t="n">
        <v>1</v>
      </c>
    </row>
    <row r="4617" spans="1:7" s="3" customFormat="1" customHeight="0">
      <c r="A4617" s="3" t="s">
        <v>2</v>
      </c>
      <c r="B4617" s="3" t="s">
        <v>331</v>
      </c>
    </row>
    <row r="4618" spans="1:7">
      <c r="A4618" t="s">
        <v>4</v>
      </c>
      <c r="B4618" s="4" t="s">
        <v>5</v>
      </c>
      <c r="C4618" s="4" t="s">
        <v>10</v>
      </c>
      <c r="D4618" s="4" t="s">
        <v>10</v>
      </c>
      <c r="E4618" s="4" t="s">
        <v>10</v>
      </c>
    </row>
    <row r="4619" spans="1:7">
      <c r="A4619" t="n">
        <v>39260</v>
      </c>
      <c r="B4619" s="32" t="n">
        <v>61</v>
      </c>
      <c r="C4619" s="7" t="n">
        <v>65534</v>
      </c>
      <c r="D4619" s="7" t="n">
        <v>65533</v>
      </c>
      <c r="E4619" s="7" t="n">
        <v>1000</v>
      </c>
    </row>
    <row r="4620" spans="1:7">
      <c r="A4620" t="s">
        <v>4</v>
      </c>
      <c r="B4620" s="4" t="s">
        <v>5</v>
      </c>
      <c r="C4620" s="4" t="s">
        <v>10</v>
      </c>
      <c r="D4620" s="4" t="s">
        <v>30</v>
      </c>
      <c r="E4620" s="4" t="s">
        <v>30</v>
      </c>
      <c r="F4620" s="4" t="s">
        <v>13</v>
      </c>
    </row>
    <row r="4621" spans="1:7">
      <c r="A4621" t="n">
        <v>39267</v>
      </c>
      <c r="B4621" s="58" t="n">
        <v>52</v>
      </c>
      <c r="C4621" s="7" t="n">
        <v>65534</v>
      </c>
      <c r="D4621" s="7" t="n">
        <v>280.200012207031</v>
      </c>
      <c r="E4621" s="7" t="n">
        <v>10</v>
      </c>
      <c r="F4621" s="7" t="n">
        <v>1</v>
      </c>
    </row>
    <row r="4622" spans="1:7">
      <c r="A4622" t="s">
        <v>4</v>
      </c>
      <c r="B4622" s="4" t="s">
        <v>5</v>
      </c>
      <c r="C4622" s="4" t="s">
        <v>10</v>
      </c>
    </row>
    <row r="4623" spans="1:7">
      <c r="A4623" t="n">
        <v>39279</v>
      </c>
      <c r="B4623" s="69" t="n">
        <v>54</v>
      </c>
      <c r="C4623" s="7" t="n">
        <v>65534</v>
      </c>
    </row>
    <row r="4624" spans="1:7">
      <c r="A4624" t="s">
        <v>4</v>
      </c>
      <c r="B4624" s="4" t="s">
        <v>5</v>
      </c>
      <c r="C4624" s="4" t="s">
        <v>10</v>
      </c>
      <c r="D4624" s="4" t="s">
        <v>10</v>
      </c>
      <c r="E4624" s="4" t="s">
        <v>10</v>
      </c>
    </row>
    <row r="4625" spans="1:6">
      <c r="A4625" t="n">
        <v>39282</v>
      </c>
      <c r="B4625" s="32" t="n">
        <v>61</v>
      </c>
      <c r="C4625" s="7" t="n">
        <v>65534</v>
      </c>
      <c r="D4625" s="7" t="n">
        <v>7510</v>
      </c>
      <c r="E4625" s="7" t="n">
        <v>1000</v>
      </c>
    </row>
    <row r="4626" spans="1:6">
      <c r="A4626" t="s">
        <v>4</v>
      </c>
      <c r="B4626" s="4" t="s">
        <v>5</v>
      </c>
    </row>
    <row r="4627" spans="1:6">
      <c r="A4627" t="n">
        <v>39289</v>
      </c>
      <c r="B4627" s="5" t="n">
        <v>1</v>
      </c>
    </row>
    <row r="4628" spans="1:6" s="3" customFormat="1" customHeight="0">
      <c r="A4628" s="3" t="s">
        <v>2</v>
      </c>
      <c r="B4628" s="3" t="s">
        <v>332</v>
      </c>
    </row>
    <row r="4629" spans="1:6">
      <c r="A4629" t="s">
        <v>4</v>
      </c>
      <c r="B4629" s="4" t="s">
        <v>5</v>
      </c>
      <c r="C4629" s="4" t="s">
        <v>10</v>
      </c>
      <c r="D4629" s="4" t="s">
        <v>10</v>
      </c>
      <c r="E4629" s="4" t="s">
        <v>10</v>
      </c>
    </row>
    <row r="4630" spans="1:6">
      <c r="A4630" t="n">
        <v>39292</v>
      </c>
      <c r="B4630" s="32" t="n">
        <v>61</v>
      </c>
      <c r="C4630" s="7" t="n">
        <v>65534</v>
      </c>
      <c r="D4630" s="7" t="n">
        <v>65533</v>
      </c>
      <c r="E4630" s="7" t="n">
        <v>1000</v>
      </c>
    </row>
    <row r="4631" spans="1:6">
      <c r="A4631" t="s">
        <v>4</v>
      </c>
      <c r="B4631" s="4" t="s">
        <v>5</v>
      </c>
      <c r="C4631" s="4" t="s">
        <v>10</v>
      </c>
      <c r="D4631" s="4" t="s">
        <v>13</v>
      </c>
      <c r="E4631" s="4" t="s">
        <v>6</v>
      </c>
      <c r="F4631" s="4" t="s">
        <v>30</v>
      </c>
      <c r="G4631" s="4" t="s">
        <v>30</v>
      </c>
      <c r="H4631" s="4" t="s">
        <v>30</v>
      </c>
    </row>
    <row r="4632" spans="1:6">
      <c r="A4632" t="n">
        <v>39299</v>
      </c>
      <c r="B4632" s="51" t="n">
        <v>48</v>
      </c>
      <c r="C4632" s="7" t="n">
        <v>65534</v>
      </c>
      <c r="D4632" s="7" t="n">
        <v>0</v>
      </c>
      <c r="E4632" s="7" t="s">
        <v>184</v>
      </c>
      <c r="F4632" s="7" t="n">
        <v>-1</v>
      </c>
      <c r="G4632" s="7" t="n">
        <v>1</v>
      </c>
      <c r="H4632" s="7" t="n">
        <v>0</v>
      </c>
    </row>
    <row r="4633" spans="1:6">
      <c r="A4633" t="s">
        <v>4</v>
      </c>
      <c r="B4633" s="4" t="s">
        <v>5</v>
      </c>
      <c r="C4633" s="4" t="s">
        <v>10</v>
      </c>
      <c r="D4633" s="4" t="s">
        <v>30</v>
      </c>
      <c r="E4633" s="4" t="s">
        <v>30</v>
      </c>
      <c r="F4633" s="4" t="s">
        <v>13</v>
      </c>
    </row>
    <row r="4634" spans="1:6">
      <c r="A4634" t="n">
        <v>39328</v>
      </c>
      <c r="B4634" s="58" t="n">
        <v>52</v>
      </c>
      <c r="C4634" s="7" t="n">
        <v>65534</v>
      </c>
      <c r="D4634" s="7" t="n">
        <v>180</v>
      </c>
      <c r="E4634" s="7" t="n">
        <v>10</v>
      </c>
      <c r="F4634" s="7" t="n">
        <v>1</v>
      </c>
    </row>
    <row r="4635" spans="1:6">
      <c r="A4635" t="s">
        <v>4</v>
      </c>
      <c r="B4635" s="4" t="s">
        <v>5</v>
      </c>
      <c r="C4635" s="4" t="s">
        <v>10</v>
      </c>
    </row>
    <row r="4636" spans="1:6">
      <c r="A4636" t="n">
        <v>39340</v>
      </c>
      <c r="B4636" s="69" t="n">
        <v>54</v>
      </c>
      <c r="C4636" s="7" t="n">
        <v>65534</v>
      </c>
    </row>
    <row r="4637" spans="1:6">
      <c r="A4637" t="s">
        <v>4</v>
      </c>
      <c r="B4637" s="4" t="s">
        <v>5</v>
      </c>
      <c r="C4637" s="4" t="s">
        <v>10</v>
      </c>
      <c r="D4637" s="4" t="s">
        <v>13</v>
      </c>
      <c r="E4637" s="4" t="s">
        <v>6</v>
      </c>
      <c r="F4637" s="4" t="s">
        <v>30</v>
      </c>
      <c r="G4637" s="4" t="s">
        <v>30</v>
      </c>
      <c r="H4637" s="4" t="s">
        <v>30</v>
      </c>
    </row>
    <row r="4638" spans="1:6">
      <c r="A4638" t="n">
        <v>39343</v>
      </c>
      <c r="B4638" s="51" t="n">
        <v>48</v>
      </c>
      <c r="C4638" s="7" t="n">
        <v>65534</v>
      </c>
      <c r="D4638" s="7" t="n">
        <v>0</v>
      </c>
      <c r="E4638" s="7" t="s">
        <v>180</v>
      </c>
      <c r="F4638" s="7" t="n">
        <v>-1</v>
      </c>
      <c r="G4638" s="7" t="n">
        <v>1</v>
      </c>
      <c r="H4638" s="7" t="n">
        <v>0</v>
      </c>
    </row>
    <row r="4639" spans="1:6">
      <c r="A4639" t="s">
        <v>4</v>
      </c>
      <c r="B4639" s="4" t="s">
        <v>5</v>
      </c>
      <c r="C4639" s="4" t="s">
        <v>10</v>
      </c>
      <c r="D4639" s="4" t="s">
        <v>10</v>
      </c>
      <c r="E4639" s="4" t="s">
        <v>10</v>
      </c>
    </row>
    <row r="4640" spans="1:6">
      <c r="A4640" t="n">
        <v>39372</v>
      </c>
      <c r="B4640" s="32" t="n">
        <v>61</v>
      </c>
      <c r="C4640" s="7" t="n">
        <v>65534</v>
      </c>
      <c r="D4640" s="7" t="n">
        <v>7513</v>
      </c>
      <c r="E4640" s="7" t="n">
        <v>1000</v>
      </c>
    </row>
    <row r="4641" spans="1:8">
      <c r="A4641" t="s">
        <v>4</v>
      </c>
      <c r="B4641" s="4" t="s">
        <v>5</v>
      </c>
    </row>
    <row r="4642" spans="1:8">
      <c r="A4642" t="n">
        <v>39379</v>
      </c>
      <c r="B4642" s="5" t="n">
        <v>1</v>
      </c>
    </row>
    <row r="4643" spans="1:8" s="3" customFormat="1" customHeight="0">
      <c r="A4643" s="3" t="s">
        <v>2</v>
      </c>
      <c r="B4643" s="3" t="s">
        <v>333</v>
      </c>
    </row>
    <row r="4644" spans="1:8">
      <c r="A4644" t="s">
        <v>4</v>
      </c>
      <c r="B4644" s="4" t="s">
        <v>5</v>
      </c>
      <c r="C4644" s="4" t="s">
        <v>10</v>
      </c>
      <c r="D4644" s="4" t="s">
        <v>10</v>
      </c>
      <c r="E4644" s="4" t="s">
        <v>10</v>
      </c>
    </row>
    <row r="4645" spans="1:8">
      <c r="A4645" t="n">
        <v>39380</v>
      </c>
      <c r="B4645" s="32" t="n">
        <v>61</v>
      </c>
      <c r="C4645" s="7" t="n">
        <v>65534</v>
      </c>
      <c r="D4645" s="7" t="n">
        <v>65533</v>
      </c>
      <c r="E4645" s="7" t="n">
        <v>1000</v>
      </c>
    </row>
    <row r="4646" spans="1:8">
      <c r="A4646" t="s">
        <v>4</v>
      </c>
      <c r="B4646" s="4" t="s">
        <v>5</v>
      </c>
      <c r="C4646" s="4" t="s">
        <v>10</v>
      </c>
      <c r="D4646" s="4" t="s">
        <v>13</v>
      </c>
      <c r="E4646" s="4" t="s">
        <v>6</v>
      </c>
      <c r="F4646" s="4" t="s">
        <v>30</v>
      </c>
      <c r="G4646" s="4" t="s">
        <v>30</v>
      </c>
      <c r="H4646" s="4" t="s">
        <v>30</v>
      </c>
    </row>
    <row r="4647" spans="1:8">
      <c r="A4647" t="n">
        <v>39387</v>
      </c>
      <c r="B4647" s="51" t="n">
        <v>48</v>
      </c>
      <c r="C4647" s="7" t="n">
        <v>65534</v>
      </c>
      <c r="D4647" s="7" t="n">
        <v>0</v>
      </c>
      <c r="E4647" s="7" t="s">
        <v>184</v>
      </c>
      <c r="F4647" s="7" t="n">
        <v>-1</v>
      </c>
      <c r="G4647" s="7" t="n">
        <v>1</v>
      </c>
      <c r="H4647" s="7" t="n">
        <v>0</v>
      </c>
    </row>
    <row r="4648" spans="1:8">
      <c r="A4648" t="s">
        <v>4</v>
      </c>
      <c r="B4648" s="4" t="s">
        <v>5</v>
      </c>
      <c r="C4648" s="4" t="s">
        <v>10</v>
      </c>
      <c r="D4648" s="4" t="s">
        <v>30</v>
      </c>
      <c r="E4648" s="4" t="s">
        <v>30</v>
      </c>
      <c r="F4648" s="4" t="s">
        <v>13</v>
      </c>
    </row>
    <row r="4649" spans="1:8">
      <c r="A4649" t="n">
        <v>39416</v>
      </c>
      <c r="B4649" s="58" t="n">
        <v>52</v>
      </c>
      <c r="C4649" s="7" t="n">
        <v>65534</v>
      </c>
      <c r="D4649" s="7" t="n">
        <v>180</v>
      </c>
      <c r="E4649" s="7" t="n">
        <v>10</v>
      </c>
      <c r="F4649" s="7" t="n">
        <v>1</v>
      </c>
    </row>
    <row r="4650" spans="1:8">
      <c r="A4650" t="s">
        <v>4</v>
      </c>
      <c r="B4650" s="4" t="s">
        <v>5</v>
      </c>
      <c r="C4650" s="4" t="s">
        <v>10</v>
      </c>
    </row>
    <row r="4651" spans="1:8">
      <c r="A4651" t="n">
        <v>39428</v>
      </c>
      <c r="B4651" s="69" t="n">
        <v>54</v>
      </c>
      <c r="C4651" s="7" t="n">
        <v>65534</v>
      </c>
    </row>
    <row r="4652" spans="1:8">
      <c r="A4652" t="s">
        <v>4</v>
      </c>
      <c r="B4652" s="4" t="s">
        <v>5</v>
      </c>
      <c r="C4652" s="4" t="s">
        <v>10</v>
      </c>
      <c r="D4652" s="4" t="s">
        <v>13</v>
      </c>
      <c r="E4652" s="4" t="s">
        <v>6</v>
      </c>
      <c r="F4652" s="4" t="s">
        <v>30</v>
      </c>
      <c r="G4652" s="4" t="s">
        <v>30</v>
      </c>
      <c r="H4652" s="4" t="s">
        <v>30</v>
      </c>
    </row>
    <row r="4653" spans="1:8">
      <c r="A4653" t="n">
        <v>39431</v>
      </c>
      <c r="B4653" s="51" t="n">
        <v>48</v>
      </c>
      <c r="C4653" s="7" t="n">
        <v>65534</v>
      </c>
      <c r="D4653" s="7" t="n">
        <v>0</v>
      </c>
      <c r="E4653" s="7" t="s">
        <v>180</v>
      </c>
      <c r="F4653" s="7" t="n">
        <v>-1</v>
      </c>
      <c r="G4653" s="7" t="n">
        <v>1</v>
      </c>
      <c r="H4653" s="7" t="n">
        <v>0</v>
      </c>
    </row>
    <row r="4654" spans="1:8">
      <c r="A4654" t="s">
        <v>4</v>
      </c>
      <c r="B4654" s="4" t="s">
        <v>5</v>
      </c>
      <c r="C4654" s="4" t="s">
        <v>10</v>
      </c>
      <c r="D4654" s="4" t="s">
        <v>10</v>
      </c>
      <c r="E4654" s="4" t="s">
        <v>10</v>
      </c>
    </row>
    <row r="4655" spans="1:8">
      <c r="A4655" t="n">
        <v>39460</v>
      </c>
      <c r="B4655" s="32" t="n">
        <v>61</v>
      </c>
      <c r="C4655" s="7" t="n">
        <v>65534</v>
      </c>
      <c r="D4655" s="7" t="n">
        <v>7512</v>
      </c>
      <c r="E4655" s="7" t="n">
        <v>1000</v>
      </c>
    </row>
    <row r="4656" spans="1:8">
      <c r="A4656" t="s">
        <v>4</v>
      </c>
      <c r="B4656" s="4" t="s">
        <v>5</v>
      </c>
    </row>
    <row r="4657" spans="1:8">
      <c r="A4657" t="n">
        <v>39467</v>
      </c>
      <c r="B4657" s="5" t="n">
        <v>1</v>
      </c>
    </row>
    <row r="4658" spans="1:8" s="3" customFormat="1" customHeight="0">
      <c r="A4658" s="3" t="s">
        <v>2</v>
      </c>
      <c r="B4658" s="3" t="s">
        <v>334</v>
      </c>
    </row>
    <row r="4659" spans="1:8">
      <c r="A4659" t="s">
        <v>4</v>
      </c>
      <c r="B4659" s="4" t="s">
        <v>5</v>
      </c>
      <c r="C4659" s="4" t="s">
        <v>10</v>
      </c>
      <c r="D4659" s="4" t="s">
        <v>10</v>
      </c>
      <c r="E4659" s="4" t="s">
        <v>10</v>
      </c>
    </row>
    <row r="4660" spans="1:8">
      <c r="A4660" t="n">
        <v>39468</v>
      </c>
      <c r="B4660" s="32" t="n">
        <v>61</v>
      </c>
      <c r="C4660" s="7" t="n">
        <v>65534</v>
      </c>
      <c r="D4660" s="7" t="n">
        <v>65533</v>
      </c>
      <c r="E4660" s="7" t="n">
        <v>1000</v>
      </c>
    </row>
    <row r="4661" spans="1:8">
      <c r="A4661" t="s">
        <v>4</v>
      </c>
      <c r="B4661" s="4" t="s">
        <v>5</v>
      </c>
      <c r="C4661" s="4" t="s">
        <v>10</v>
      </c>
      <c r="D4661" s="4" t="s">
        <v>13</v>
      </c>
      <c r="E4661" s="4" t="s">
        <v>6</v>
      </c>
      <c r="F4661" s="4" t="s">
        <v>30</v>
      </c>
      <c r="G4661" s="4" t="s">
        <v>30</v>
      </c>
      <c r="H4661" s="4" t="s">
        <v>30</v>
      </c>
    </row>
    <row r="4662" spans="1:8">
      <c r="A4662" t="n">
        <v>39475</v>
      </c>
      <c r="B4662" s="51" t="n">
        <v>48</v>
      </c>
      <c r="C4662" s="7" t="n">
        <v>65534</v>
      </c>
      <c r="D4662" s="7" t="n">
        <v>0</v>
      </c>
      <c r="E4662" s="7" t="s">
        <v>184</v>
      </c>
      <c r="F4662" s="7" t="n">
        <v>-1</v>
      </c>
      <c r="G4662" s="7" t="n">
        <v>1</v>
      </c>
      <c r="H4662" s="7" t="n">
        <v>0</v>
      </c>
    </row>
    <row r="4663" spans="1:8">
      <c r="A4663" t="s">
        <v>4</v>
      </c>
      <c r="B4663" s="4" t="s">
        <v>5</v>
      </c>
      <c r="C4663" s="4" t="s">
        <v>10</v>
      </c>
      <c r="D4663" s="4" t="s">
        <v>30</v>
      </c>
      <c r="E4663" s="4" t="s">
        <v>30</v>
      </c>
      <c r="F4663" s="4" t="s">
        <v>13</v>
      </c>
    </row>
    <row r="4664" spans="1:8">
      <c r="A4664" t="n">
        <v>39504</v>
      </c>
      <c r="B4664" s="58" t="n">
        <v>52</v>
      </c>
      <c r="C4664" s="7" t="n">
        <v>65534</v>
      </c>
      <c r="D4664" s="7" t="n">
        <v>180</v>
      </c>
      <c r="E4664" s="7" t="n">
        <v>10</v>
      </c>
      <c r="F4664" s="7" t="n">
        <v>1</v>
      </c>
    </row>
    <row r="4665" spans="1:8">
      <c r="A4665" t="s">
        <v>4</v>
      </c>
      <c r="B4665" s="4" t="s">
        <v>5</v>
      </c>
      <c r="C4665" s="4" t="s">
        <v>10</v>
      </c>
    </row>
    <row r="4666" spans="1:8">
      <c r="A4666" t="n">
        <v>39516</v>
      </c>
      <c r="B4666" s="69" t="n">
        <v>54</v>
      </c>
      <c r="C4666" s="7" t="n">
        <v>65534</v>
      </c>
    </row>
    <row r="4667" spans="1:8">
      <c r="A4667" t="s">
        <v>4</v>
      </c>
      <c r="B4667" s="4" t="s">
        <v>5</v>
      </c>
      <c r="C4667" s="4" t="s">
        <v>10</v>
      </c>
      <c r="D4667" s="4" t="s">
        <v>13</v>
      </c>
      <c r="E4667" s="4" t="s">
        <v>6</v>
      </c>
      <c r="F4667" s="4" t="s">
        <v>30</v>
      </c>
      <c r="G4667" s="4" t="s">
        <v>30</v>
      </c>
      <c r="H4667" s="4" t="s">
        <v>30</v>
      </c>
    </row>
    <row r="4668" spans="1:8">
      <c r="A4668" t="n">
        <v>39519</v>
      </c>
      <c r="B4668" s="51" t="n">
        <v>48</v>
      </c>
      <c r="C4668" s="7" t="n">
        <v>65534</v>
      </c>
      <c r="D4668" s="7" t="n">
        <v>0</v>
      </c>
      <c r="E4668" s="7" t="s">
        <v>180</v>
      </c>
      <c r="F4668" s="7" t="n">
        <v>-1</v>
      </c>
      <c r="G4668" s="7" t="n">
        <v>1</v>
      </c>
      <c r="H4668" s="7" t="n">
        <v>0</v>
      </c>
    </row>
    <row r="4669" spans="1:8">
      <c r="A4669" t="s">
        <v>4</v>
      </c>
      <c r="B4669" s="4" t="s">
        <v>5</v>
      </c>
      <c r="C4669" s="4" t="s">
        <v>10</v>
      </c>
      <c r="D4669" s="4" t="s">
        <v>10</v>
      </c>
      <c r="E4669" s="4" t="s">
        <v>10</v>
      </c>
    </row>
    <row r="4670" spans="1:8">
      <c r="A4670" t="n">
        <v>39548</v>
      </c>
      <c r="B4670" s="32" t="n">
        <v>61</v>
      </c>
      <c r="C4670" s="7" t="n">
        <v>65534</v>
      </c>
      <c r="D4670" s="7" t="n">
        <v>7512</v>
      </c>
      <c r="E4670" s="7" t="n">
        <v>1000</v>
      </c>
    </row>
    <row r="4671" spans="1:8">
      <c r="A4671" t="s">
        <v>4</v>
      </c>
      <c r="B4671" s="4" t="s">
        <v>5</v>
      </c>
    </row>
    <row r="4672" spans="1:8">
      <c r="A4672" t="n">
        <v>39555</v>
      </c>
      <c r="B4672" s="5" t="n">
        <v>1</v>
      </c>
    </row>
    <row r="4673" spans="1:8" s="3" customFormat="1" customHeight="0">
      <c r="A4673" s="3" t="s">
        <v>2</v>
      </c>
      <c r="B4673" s="3" t="s">
        <v>335</v>
      </c>
    </row>
    <row r="4674" spans="1:8">
      <c r="A4674" t="s">
        <v>4</v>
      </c>
      <c r="B4674" s="4" t="s">
        <v>5</v>
      </c>
      <c r="C4674" s="4" t="s">
        <v>10</v>
      </c>
      <c r="D4674" s="4" t="s">
        <v>10</v>
      </c>
      <c r="E4674" s="4" t="s">
        <v>10</v>
      </c>
    </row>
    <row r="4675" spans="1:8">
      <c r="A4675" t="n">
        <v>39556</v>
      </c>
      <c r="B4675" s="32" t="n">
        <v>61</v>
      </c>
      <c r="C4675" s="7" t="n">
        <v>65534</v>
      </c>
      <c r="D4675" s="7" t="n">
        <v>65533</v>
      </c>
      <c r="E4675" s="7" t="n">
        <v>1000</v>
      </c>
    </row>
    <row r="4676" spans="1:8">
      <c r="A4676" t="s">
        <v>4</v>
      </c>
      <c r="B4676" s="4" t="s">
        <v>5</v>
      </c>
      <c r="C4676" s="4" t="s">
        <v>10</v>
      </c>
      <c r="D4676" s="4" t="s">
        <v>10</v>
      </c>
      <c r="E4676" s="4" t="s">
        <v>30</v>
      </c>
      <c r="F4676" s="4" t="s">
        <v>30</v>
      </c>
      <c r="G4676" s="4" t="s">
        <v>30</v>
      </c>
      <c r="H4676" s="4" t="s">
        <v>30</v>
      </c>
      <c r="I4676" s="4" t="s">
        <v>13</v>
      </c>
      <c r="J4676" s="4" t="s">
        <v>10</v>
      </c>
    </row>
    <row r="4677" spans="1:8">
      <c r="A4677" t="n">
        <v>39563</v>
      </c>
      <c r="B4677" s="60" t="n">
        <v>55</v>
      </c>
      <c r="C4677" s="7" t="n">
        <v>65534</v>
      </c>
      <c r="D4677" s="7" t="n">
        <v>65533</v>
      </c>
      <c r="E4677" s="7" t="n">
        <v>9.51000022888184</v>
      </c>
      <c r="F4677" s="7" t="n">
        <v>32</v>
      </c>
      <c r="G4677" s="7" t="n">
        <v>-1.42999994754791</v>
      </c>
      <c r="H4677" s="7" t="n">
        <v>3.29999995231628</v>
      </c>
      <c r="I4677" s="7" t="n">
        <v>2</v>
      </c>
      <c r="J4677" s="7" t="n">
        <v>0</v>
      </c>
    </row>
    <row r="4678" spans="1:8">
      <c r="A4678" t="s">
        <v>4</v>
      </c>
      <c r="B4678" s="4" t="s">
        <v>5</v>
      </c>
      <c r="C4678" s="4" t="s">
        <v>10</v>
      </c>
      <c r="D4678" s="4" t="s">
        <v>13</v>
      </c>
    </row>
    <row r="4679" spans="1:8">
      <c r="A4679" t="n">
        <v>39587</v>
      </c>
      <c r="B4679" s="48" t="n">
        <v>56</v>
      </c>
      <c r="C4679" s="7" t="n">
        <v>65534</v>
      </c>
      <c r="D4679" s="7" t="n">
        <v>0</v>
      </c>
    </row>
    <row r="4680" spans="1:8">
      <c r="A4680" t="s">
        <v>4</v>
      </c>
      <c r="B4680" s="4" t="s">
        <v>5</v>
      </c>
      <c r="C4680" s="4" t="s">
        <v>10</v>
      </c>
      <c r="D4680" s="4" t="s">
        <v>13</v>
      </c>
      <c r="E4680" s="4" t="s">
        <v>6</v>
      </c>
      <c r="F4680" s="4" t="s">
        <v>30</v>
      </c>
      <c r="G4680" s="4" t="s">
        <v>30</v>
      </c>
      <c r="H4680" s="4" t="s">
        <v>30</v>
      </c>
    </row>
    <row r="4681" spans="1:8">
      <c r="A4681" t="n">
        <v>39591</v>
      </c>
      <c r="B4681" s="51" t="n">
        <v>48</v>
      </c>
      <c r="C4681" s="7" t="n">
        <v>65534</v>
      </c>
      <c r="D4681" s="7" t="n">
        <v>0</v>
      </c>
      <c r="E4681" s="7" t="s">
        <v>336</v>
      </c>
      <c r="F4681" s="7" t="n">
        <v>-1</v>
      </c>
      <c r="G4681" s="7" t="n">
        <v>1</v>
      </c>
      <c r="H4681" s="7" t="n">
        <v>0</v>
      </c>
    </row>
    <row r="4682" spans="1:8">
      <c r="A4682" t="s">
        <v>4</v>
      </c>
      <c r="B4682" s="4" t="s">
        <v>5</v>
      </c>
      <c r="C4682" s="4" t="s">
        <v>10</v>
      </c>
      <c r="D4682" s="4" t="s">
        <v>30</v>
      </c>
      <c r="E4682" s="4" t="s">
        <v>30</v>
      </c>
      <c r="F4682" s="4" t="s">
        <v>13</v>
      </c>
    </row>
    <row r="4683" spans="1:8">
      <c r="A4683" t="n">
        <v>39614</v>
      </c>
      <c r="B4683" s="58" t="n">
        <v>52</v>
      </c>
      <c r="C4683" s="7" t="n">
        <v>65534</v>
      </c>
      <c r="D4683" s="7" t="n">
        <v>155.100006103516</v>
      </c>
      <c r="E4683" s="7" t="n">
        <v>10</v>
      </c>
      <c r="F4683" s="7" t="n">
        <v>1</v>
      </c>
    </row>
    <row r="4684" spans="1:8">
      <c r="A4684" t="s">
        <v>4</v>
      </c>
      <c r="B4684" s="4" t="s">
        <v>5</v>
      </c>
      <c r="C4684" s="4" t="s">
        <v>10</v>
      </c>
    </row>
    <row r="4685" spans="1:8">
      <c r="A4685" t="n">
        <v>39626</v>
      </c>
      <c r="B4685" s="69" t="n">
        <v>54</v>
      </c>
      <c r="C4685" s="7" t="n">
        <v>65534</v>
      </c>
    </row>
    <row r="4686" spans="1:8">
      <c r="A4686" t="s">
        <v>4</v>
      </c>
      <c r="B4686" s="4" t="s">
        <v>5</v>
      </c>
      <c r="C4686" s="4" t="s">
        <v>10</v>
      </c>
      <c r="D4686" s="4" t="s">
        <v>13</v>
      </c>
      <c r="E4686" s="4" t="s">
        <v>6</v>
      </c>
      <c r="F4686" s="4" t="s">
        <v>30</v>
      </c>
      <c r="G4686" s="4" t="s">
        <v>30</v>
      </c>
      <c r="H4686" s="4" t="s">
        <v>30</v>
      </c>
    </row>
    <row r="4687" spans="1:8">
      <c r="A4687" t="n">
        <v>39629</v>
      </c>
      <c r="B4687" s="51" t="n">
        <v>48</v>
      </c>
      <c r="C4687" s="7" t="n">
        <v>65534</v>
      </c>
      <c r="D4687" s="7" t="n">
        <v>0</v>
      </c>
      <c r="E4687" s="7" t="s">
        <v>230</v>
      </c>
      <c r="F4687" s="7" t="n">
        <v>-1</v>
      </c>
      <c r="G4687" s="7" t="n">
        <v>1</v>
      </c>
      <c r="H4687" s="7" t="n">
        <v>0</v>
      </c>
    </row>
    <row r="4688" spans="1:8">
      <c r="A4688" t="s">
        <v>4</v>
      </c>
      <c r="B4688" s="4" t="s">
        <v>5</v>
      </c>
      <c r="C4688" s="4" t="s">
        <v>10</v>
      </c>
      <c r="D4688" s="4" t="s">
        <v>10</v>
      </c>
      <c r="E4688" s="4" t="s">
        <v>10</v>
      </c>
    </row>
    <row r="4689" spans="1:10">
      <c r="A4689" t="n">
        <v>39654</v>
      </c>
      <c r="B4689" s="32" t="n">
        <v>61</v>
      </c>
      <c r="C4689" s="7" t="n">
        <v>65534</v>
      </c>
      <c r="D4689" s="7" t="n">
        <v>7512</v>
      </c>
      <c r="E4689" s="7" t="n">
        <v>1000</v>
      </c>
    </row>
    <row r="4690" spans="1:10">
      <c r="A4690" t="s">
        <v>4</v>
      </c>
      <c r="B4690" s="4" t="s">
        <v>5</v>
      </c>
    </row>
    <row r="4691" spans="1:10">
      <c r="A4691" t="n">
        <v>39661</v>
      </c>
      <c r="B4691" s="5" t="n">
        <v>1</v>
      </c>
    </row>
    <row r="4692" spans="1:10" s="3" customFormat="1" customHeight="0">
      <c r="A4692" s="3" t="s">
        <v>2</v>
      </c>
      <c r="B4692" s="3" t="s">
        <v>337</v>
      </c>
    </row>
    <row r="4693" spans="1:10">
      <c r="A4693" t="s">
        <v>4</v>
      </c>
      <c r="B4693" s="4" t="s">
        <v>5</v>
      </c>
      <c r="C4693" s="4" t="s">
        <v>10</v>
      </c>
      <c r="D4693" s="4" t="s">
        <v>13</v>
      </c>
      <c r="E4693" s="4" t="s">
        <v>6</v>
      </c>
      <c r="F4693" s="4" t="s">
        <v>30</v>
      </c>
      <c r="G4693" s="4" t="s">
        <v>30</v>
      </c>
      <c r="H4693" s="4" t="s">
        <v>30</v>
      </c>
    </row>
    <row r="4694" spans="1:10">
      <c r="A4694" t="n">
        <v>39664</v>
      </c>
      <c r="B4694" s="51" t="n">
        <v>48</v>
      </c>
      <c r="C4694" s="7" t="n">
        <v>65534</v>
      </c>
      <c r="D4694" s="7" t="n">
        <v>0</v>
      </c>
      <c r="E4694" s="7" t="s">
        <v>184</v>
      </c>
      <c r="F4694" s="7" t="n">
        <v>-1</v>
      </c>
      <c r="G4694" s="7" t="n">
        <v>1</v>
      </c>
      <c r="H4694" s="7" t="n">
        <v>0</v>
      </c>
    </row>
    <row r="4695" spans="1:10">
      <c r="A4695" t="s">
        <v>4</v>
      </c>
      <c r="B4695" s="4" t="s">
        <v>5</v>
      </c>
      <c r="C4695" s="4" t="s">
        <v>10</v>
      </c>
      <c r="D4695" s="4" t="s">
        <v>10</v>
      </c>
      <c r="E4695" s="4" t="s">
        <v>30</v>
      </c>
      <c r="F4695" s="4" t="s">
        <v>30</v>
      </c>
      <c r="G4695" s="4" t="s">
        <v>30</v>
      </c>
      <c r="H4695" s="4" t="s">
        <v>30</v>
      </c>
      <c r="I4695" s="4" t="s">
        <v>13</v>
      </c>
      <c r="J4695" s="4" t="s">
        <v>10</v>
      </c>
    </row>
    <row r="4696" spans="1:10">
      <c r="A4696" t="n">
        <v>39693</v>
      </c>
      <c r="B4696" s="60" t="n">
        <v>55</v>
      </c>
      <c r="C4696" s="7" t="n">
        <v>65534</v>
      </c>
      <c r="D4696" s="7" t="n">
        <v>65024</v>
      </c>
      <c r="E4696" s="7" t="n">
        <v>0</v>
      </c>
      <c r="F4696" s="7" t="n">
        <v>0</v>
      </c>
      <c r="G4696" s="7" t="n">
        <v>1.5</v>
      </c>
      <c r="H4696" s="7" t="n">
        <v>3.29999995231628</v>
      </c>
      <c r="I4696" s="7" t="n">
        <v>0</v>
      </c>
      <c r="J4696" s="7" t="n">
        <v>0</v>
      </c>
    </row>
    <row r="4697" spans="1:10">
      <c r="A4697" t="s">
        <v>4</v>
      </c>
      <c r="B4697" s="4" t="s">
        <v>5</v>
      </c>
      <c r="C4697" s="4" t="s">
        <v>10</v>
      </c>
      <c r="D4697" s="4" t="s">
        <v>13</v>
      </c>
    </row>
    <row r="4698" spans="1:10">
      <c r="A4698" t="n">
        <v>39717</v>
      </c>
      <c r="B4698" s="48" t="n">
        <v>56</v>
      </c>
      <c r="C4698" s="7" t="n">
        <v>65534</v>
      </c>
      <c r="D4698" s="7" t="n">
        <v>0</v>
      </c>
    </row>
    <row r="4699" spans="1:10">
      <c r="A4699" t="s">
        <v>4</v>
      </c>
      <c r="B4699" s="4" t="s">
        <v>5</v>
      </c>
      <c r="C4699" s="4" t="s">
        <v>10</v>
      </c>
      <c r="D4699" s="4" t="s">
        <v>13</v>
      </c>
      <c r="E4699" s="4" t="s">
        <v>6</v>
      </c>
      <c r="F4699" s="4" t="s">
        <v>30</v>
      </c>
      <c r="G4699" s="4" t="s">
        <v>30</v>
      </c>
      <c r="H4699" s="4" t="s">
        <v>30</v>
      </c>
    </row>
    <row r="4700" spans="1:10">
      <c r="A4700" t="n">
        <v>39721</v>
      </c>
      <c r="B4700" s="51" t="n">
        <v>48</v>
      </c>
      <c r="C4700" s="7" t="n">
        <v>65534</v>
      </c>
      <c r="D4700" s="7" t="n">
        <v>0</v>
      </c>
      <c r="E4700" s="7" t="s">
        <v>180</v>
      </c>
      <c r="F4700" s="7" t="n">
        <v>-1</v>
      </c>
      <c r="G4700" s="7" t="n">
        <v>1</v>
      </c>
      <c r="H4700" s="7" t="n">
        <v>0</v>
      </c>
    </row>
    <row r="4701" spans="1:10">
      <c r="A4701" t="s">
        <v>4</v>
      </c>
      <c r="B4701" s="4" t="s">
        <v>5</v>
      </c>
    </row>
    <row r="4702" spans="1:10">
      <c r="A4702" t="n">
        <v>39750</v>
      </c>
      <c r="B4702" s="5" t="n">
        <v>1</v>
      </c>
    </row>
    <row r="4703" spans="1:10" s="3" customFormat="1" customHeight="0">
      <c r="A4703" s="3" t="s">
        <v>2</v>
      </c>
      <c r="B4703" s="3" t="s">
        <v>338</v>
      </c>
    </row>
    <row r="4704" spans="1:10">
      <c r="A4704" t="s">
        <v>4</v>
      </c>
      <c r="B4704" s="4" t="s">
        <v>5</v>
      </c>
      <c r="C4704" s="4" t="s">
        <v>10</v>
      </c>
      <c r="D4704" s="4" t="s">
        <v>10</v>
      </c>
      <c r="E4704" s="4" t="s">
        <v>30</v>
      </c>
      <c r="F4704" s="4" t="s">
        <v>30</v>
      </c>
      <c r="G4704" s="4" t="s">
        <v>30</v>
      </c>
      <c r="H4704" s="4" t="s">
        <v>30</v>
      </c>
      <c r="I4704" s="4" t="s">
        <v>13</v>
      </c>
      <c r="J4704" s="4" t="s">
        <v>10</v>
      </c>
    </row>
    <row r="4705" spans="1:10">
      <c r="A4705" t="n">
        <v>39752</v>
      </c>
      <c r="B4705" s="60" t="n">
        <v>55</v>
      </c>
      <c r="C4705" s="7" t="n">
        <v>65534</v>
      </c>
      <c r="D4705" s="7" t="n">
        <v>65024</v>
      </c>
      <c r="E4705" s="7" t="n">
        <v>0</v>
      </c>
      <c r="F4705" s="7" t="n">
        <v>0</v>
      </c>
      <c r="G4705" s="7" t="n">
        <v>1.5</v>
      </c>
      <c r="H4705" s="7" t="n">
        <v>3.29999995231628</v>
      </c>
      <c r="I4705" s="7" t="n">
        <v>1</v>
      </c>
      <c r="J4705" s="7" t="n">
        <v>0</v>
      </c>
    </row>
    <row r="4706" spans="1:10">
      <c r="A4706" t="s">
        <v>4</v>
      </c>
      <c r="B4706" s="4" t="s">
        <v>5</v>
      </c>
      <c r="C4706" s="4" t="s">
        <v>10</v>
      </c>
      <c r="D4706" s="4" t="s">
        <v>13</v>
      </c>
    </row>
    <row r="4707" spans="1:10">
      <c r="A4707" t="n">
        <v>39776</v>
      </c>
      <c r="B4707" s="48" t="n">
        <v>56</v>
      </c>
      <c r="C4707" s="7" t="n">
        <v>65534</v>
      </c>
      <c r="D4707" s="7" t="n">
        <v>0</v>
      </c>
    </row>
    <row r="4708" spans="1:10">
      <c r="A4708" t="s">
        <v>4</v>
      </c>
      <c r="B4708" s="4" t="s">
        <v>5</v>
      </c>
      <c r="C4708" s="4" t="s">
        <v>10</v>
      </c>
      <c r="D4708" s="4" t="s">
        <v>13</v>
      </c>
      <c r="E4708" s="4" t="s">
        <v>6</v>
      </c>
      <c r="F4708" s="4" t="s">
        <v>30</v>
      </c>
      <c r="G4708" s="4" t="s">
        <v>30</v>
      </c>
      <c r="H4708" s="4" t="s">
        <v>30</v>
      </c>
    </row>
    <row r="4709" spans="1:10">
      <c r="A4709" t="n">
        <v>39780</v>
      </c>
      <c r="B4709" s="51" t="n">
        <v>48</v>
      </c>
      <c r="C4709" s="7" t="n">
        <v>65534</v>
      </c>
      <c r="D4709" s="7" t="n">
        <v>0</v>
      </c>
      <c r="E4709" s="7" t="s">
        <v>170</v>
      </c>
      <c r="F4709" s="7" t="n">
        <v>-1</v>
      </c>
      <c r="G4709" s="7" t="n">
        <v>1</v>
      </c>
      <c r="H4709" s="7" t="n">
        <v>0</v>
      </c>
    </row>
    <row r="4710" spans="1:10">
      <c r="A4710" t="s">
        <v>4</v>
      </c>
      <c r="B4710" s="4" t="s">
        <v>5</v>
      </c>
    </row>
    <row r="4711" spans="1:10">
      <c r="A4711" t="n">
        <v>39804</v>
      </c>
      <c r="B4711" s="5" t="n">
        <v>1</v>
      </c>
    </row>
    <row r="4712" spans="1:10" s="3" customFormat="1" customHeight="0">
      <c r="A4712" s="3" t="s">
        <v>2</v>
      </c>
      <c r="B4712" s="3" t="s">
        <v>339</v>
      </c>
    </row>
    <row r="4713" spans="1:10">
      <c r="A4713" t="s">
        <v>4</v>
      </c>
      <c r="B4713" s="4" t="s">
        <v>5</v>
      </c>
      <c r="C4713" s="4" t="s">
        <v>10</v>
      </c>
    </row>
    <row r="4714" spans="1:10">
      <c r="A4714" t="n">
        <v>39808</v>
      </c>
      <c r="B4714" s="25" t="n">
        <v>16</v>
      </c>
      <c r="C4714" s="7" t="n">
        <v>500</v>
      </c>
    </row>
    <row r="4715" spans="1:10">
      <c r="A4715" t="s">
        <v>4</v>
      </c>
      <c r="B4715" s="4" t="s">
        <v>5</v>
      </c>
      <c r="C4715" s="4" t="s">
        <v>13</v>
      </c>
      <c r="D4715" s="4" t="s">
        <v>10</v>
      </c>
      <c r="E4715" s="4" t="s">
        <v>30</v>
      </c>
      <c r="F4715" s="4" t="s">
        <v>10</v>
      </c>
      <c r="G4715" s="4" t="s">
        <v>9</v>
      </c>
      <c r="H4715" s="4" t="s">
        <v>9</v>
      </c>
      <c r="I4715" s="4" t="s">
        <v>10</v>
      </c>
      <c r="J4715" s="4" t="s">
        <v>10</v>
      </c>
      <c r="K4715" s="4" t="s">
        <v>9</v>
      </c>
      <c r="L4715" s="4" t="s">
        <v>9</v>
      </c>
      <c r="M4715" s="4" t="s">
        <v>9</v>
      </c>
      <c r="N4715" s="4" t="s">
        <v>9</v>
      </c>
      <c r="O4715" s="4" t="s">
        <v>6</v>
      </c>
    </row>
    <row r="4716" spans="1:10">
      <c r="A4716" t="n">
        <v>39811</v>
      </c>
      <c r="B4716" s="26" t="n">
        <v>50</v>
      </c>
      <c r="C4716" s="7" t="n">
        <v>0</v>
      </c>
      <c r="D4716" s="7" t="n">
        <v>2092</v>
      </c>
      <c r="E4716" s="7" t="n">
        <v>0.400000005960464</v>
      </c>
      <c r="F4716" s="7" t="n">
        <v>0</v>
      </c>
      <c r="G4716" s="7" t="n">
        <v>0</v>
      </c>
      <c r="H4716" s="7" t="n">
        <v>-1082130432</v>
      </c>
      <c r="I4716" s="7" t="n">
        <v>0</v>
      </c>
      <c r="J4716" s="7" t="n">
        <v>65533</v>
      </c>
      <c r="K4716" s="7" t="n">
        <v>0</v>
      </c>
      <c r="L4716" s="7" t="n">
        <v>0</v>
      </c>
      <c r="M4716" s="7" t="n">
        <v>0</v>
      </c>
      <c r="N4716" s="7" t="n">
        <v>0</v>
      </c>
      <c r="O4716" s="7" t="s">
        <v>12</v>
      </c>
    </row>
    <row r="4717" spans="1:10">
      <c r="A4717" t="s">
        <v>4</v>
      </c>
      <c r="B4717" s="4" t="s">
        <v>5</v>
      </c>
      <c r="C4717" s="4" t="s">
        <v>10</v>
      </c>
    </row>
    <row r="4718" spans="1:10">
      <c r="A4718" t="n">
        <v>39850</v>
      </c>
      <c r="B4718" s="25" t="n">
        <v>16</v>
      </c>
      <c r="C4718" s="7" t="n">
        <v>500</v>
      </c>
    </row>
    <row r="4719" spans="1:10">
      <c r="A4719" t="s">
        <v>4</v>
      </c>
      <c r="B4719" s="4" t="s">
        <v>5</v>
      </c>
      <c r="C4719" s="4" t="s">
        <v>13</v>
      </c>
      <c r="D4719" s="4" t="s">
        <v>10</v>
      </c>
      <c r="E4719" s="4" t="s">
        <v>30</v>
      </c>
      <c r="F4719" s="4" t="s">
        <v>10</v>
      </c>
      <c r="G4719" s="4" t="s">
        <v>9</v>
      </c>
      <c r="H4719" s="4" t="s">
        <v>9</v>
      </c>
      <c r="I4719" s="4" t="s">
        <v>10</v>
      </c>
      <c r="J4719" s="4" t="s">
        <v>10</v>
      </c>
      <c r="K4719" s="4" t="s">
        <v>9</v>
      </c>
      <c r="L4719" s="4" t="s">
        <v>9</v>
      </c>
      <c r="M4719" s="4" t="s">
        <v>9</v>
      </c>
      <c r="N4719" s="4" t="s">
        <v>9</v>
      </c>
      <c r="O4719" s="4" t="s">
        <v>6</v>
      </c>
    </row>
    <row r="4720" spans="1:10">
      <c r="A4720" t="n">
        <v>39853</v>
      </c>
      <c r="B4720" s="26" t="n">
        <v>50</v>
      </c>
      <c r="C4720" s="7" t="n">
        <v>0</v>
      </c>
      <c r="D4720" s="7" t="n">
        <v>2092</v>
      </c>
      <c r="E4720" s="7" t="n">
        <v>0.400000005960464</v>
      </c>
      <c r="F4720" s="7" t="n">
        <v>0</v>
      </c>
      <c r="G4720" s="7" t="n">
        <v>0</v>
      </c>
      <c r="H4720" s="7" t="n">
        <v>-1082130432</v>
      </c>
      <c r="I4720" s="7" t="n">
        <v>0</v>
      </c>
      <c r="J4720" s="7" t="n">
        <v>65533</v>
      </c>
      <c r="K4720" s="7" t="n">
        <v>0</v>
      </c>
      <c r="L4720" s="7" t="n">
        <v>0</v>
      </c>
      <c r="M4720" s="7" t="n">
        <v>0</v>
      </c>
      <c r="N4720" s="7" t="n">
        <v>0</v>
      </c>
      <c r="O4720" s="7" t="s">
        <v>12</v>
      </c>
    </row>
    <row r="4721" spans="1:15">
      <c r="A4721" t="s">
        <v>4</v>
      </c>
      <c r="B4721" s="4" t="s">
        <v>5</v>
      </c>
      <c r="C4721" s="4" t="s">
        <v>10</v>
      </c>
    </row>
    <row r="4722" spans="1:15">
      <c r="A4722" t="n">
        <v>39892</v>
      </c>
      <c r="B4722" s="25" t="n">
        <v>16</v>
      </c>
      <c r="C4722" s="7" t="n">
        <v>500</v>
      </c>
    </row>
    <row r="4723" spans="1:15">
      <c r="A4723" t="s">
        <v>4</v>
      </c>
      <c r="B4723" s="4" t="s">
        <v>5</v>
      </c>
      <c r="C4723" s="4" t="s">
        <v>13</v>
      </c>
      <c r="D4723" s="4" t="s">
        <v>10</v>
      </c>
      <c r="E4723" s="4" t="s">
        <v>30</v>
      </c>
      <c r="F4723" s="4" t="s">
        <v>10</v>
      </c>
      <c r="G4723" s="4" t="s">
        <v>9</v>
      </c>
      <c r="H4723" s="4" t="s">
        <v>9</v>
      </c>
      <c r="I4723" s="4" t="s">
        <v>10</v>
      </c>
      <c r="J4723" s="4" t="s">
        <v>10</v>
      </c>
      <c r="K4723" s="4" t="s">
        <v>9</v>
      </c>
      <c r="L4723" s="4" t="s">
        <v>9</v>
      </c>
      <c r="M4723" s="4" t="s">
        <v>9</v>
      </c>
      <c r="N4723" s="4" t="s">
        <v>9</v>
      </c>
      <c r="O4723" s="4" t="s">
        <v>6</v>
      </c>
    </row>
    <row r="4724" spans="1:15">
      <c r="A4724" t="n">
        <v>39895</v>
      </c>
      <c r="B4724" s="26" t="n">
        <v>50</v>
      </c>
      <c r="C4724" s="7" t="n">
        <v>0</v>
      </c>
      <c r="D4724" s="7" t="n">
        <v>2092</v>
      </c>
      <c r="E4724" s="7" t="n">
        <v>0.5</v>
      </c>
      <c r="F4724" s="7" t="n">
        <v>0</v>
      </c>
      <c r="G4724" s="7" t="n">
        <v>0</v>
      </c>
      <c r="H4724" s="7" t="n">
        <v>-1082130432</v>
      </c>
      <c r="I4724" s="7" t="n">
        <v>0</v>
      </c>
      <c r="J4724" s="7" t="n">
        <v>65533</v>
      </c>
      <c r="K4724" s="7" t="n">
        <v>0</v>
      </c>
      <c r="L4724" s="7" t="n">
        <v>0</v>
      </c>
      <c r="M4724" s="7" t="n">
        <v>0</v>
      </c>
      <c r="N4724" s="7" t="n">
        <v>0</v>
      </c>
      <c r="O4724" s="7" t="s">
        <v>12</v>
      </c>
    </row>
    <row r="4725" spans="1:15">
      <c r="A4725" t="s">
        <v>4</v>
      </c>
      <c r="B4725" s="4" t="s">
        <v>5</v>
      </c>
      <c r="C4725" s="4" t="s">
        <v>10</v>
      </c>
    </row>
    <row r="4726" spans="1:15">
      <c r="A4726" t="n">
        <v>39934</v>
      </c>
      <c r="B4726" s="25" t="n">
        <v>16</v>
      </c>
      <c r="C4726" s="7" t="n">
        <v>500</v>
      </c>
    </row>
    <row r="4727" spans="1:15">
      <c r="A4727" t="s">
        <v>4</v>
      </c>
      <c r="B4727" s="4" t="s">
        <v>5</v>
      </c>
      <c r="C4727" s="4" t="s">
        <v>13</v>
      </c>
      <c r="D4727" s="4" t="s">
        <v>10</v>
      </c>
      <c r="E4727" s="4" t="s">
        <v>30</v>
      </c>
      <c r="F4727" s="4" t="s">
        <v>10</v>
      </c>
      <c r="G4727" s="4" t="s">
        <v>9</v>
      </c>
      <c r="H4727" s="4" t="s">
        <v>9</v>
      </c>
      <c r="I4727" s="4" t="s">
        <v>10</v>
      </c>
      <c r="J4727" s="4" t="s">
        <v>10</v>
      </c>
      <c r="K4727" s="4" t="s">
        <v>9</v>
      </c>
      <c r="L4727" s="4" t="s">
        <v>9</v>
      </c>
      <c r="M4727" s="4" t="s">
        <v>9</v>
      </c>
      <c r="N4727" s="4" t="s">
        <v>9</v>
      </c>
      <c r="O4727" s="4" t="s">
        <v>6</v>
      </c>
    </row>
    <row r="4728" spans="1:15">
      <c r="A4728" t="n">
        <v>39937</v>
      </c>
      <c r="B4728" s="26" t="n">
        <v>50</v>
      </c>
      <c r="C4728" s="7" t="n">
        <v>0</v>
      </c>
      <c r="D4728" s="7" t="n">
        <v>2092</v>
      </c>
      <c r="E4728" s="7" t="n">
        <v>0.5</v>
      </c>
      <c r="F4728" s="7" t="n">
        <v>0</v>
      </c>
      <c r="G4728" s="7" t="n">
        <v>0</v>
      </c>
      <c r="H4728" s="7" t="n">
        <v>-1082130432</v>
      </c>
      <c r="I4728" s="7" t="n">
        <v>0</v>
      </c>
      <c r="J4728" s="7" t="n">
        <v>65533</v>
      </c>
      <c r="K4728" s="7" t="n">
        <v>0</v>
      </c>
      <c r="L4728" s="7" t="n">
        <v>0</v>
      </c>
      <c r="M4728" s="7" t="n">
        <v>0</v>
      </c>
      <c r="N4728" s="7" t="n">
        <v>0</v>
      </c>
      <c r="O4728" s="7" t="s">
        <v>12</v>
      </c>
    </row>
    <row r="4729" spans="1:15">
      <c r="A4729" t="s">
        <v>4</v>
      </c>
      <c r="B4729" s="4" t="s">
        <v>5</v>
      </c>
      <c r="C4729" s="4" t="s">
        <v>10</v>
      </c>
    </row>
    <row r="4730" spans="1:15">
      <c r="A4730" t="n">
        <v>39976</v>
      </c>
      <c r="B4730" s="25" t="n">
        <v>16</v>
      </c>
      <c r="C4730" s="7" t="n">
        <v>500</v>
      </c>
    </row>
    <row r="4731" spans="1:15">
      <c r="A4731" t="s">
        <v>4</v>
      </c>
      <c r="B4731" s="4" t="s">
        <v>5</v>
      </c>
      <c r="C4731" s="4" t="s">
        <v>13</v>
      </c>
      <c r="D4731" s="4" t="s">
        <v>10</v>
      </c>
      <c r="E4731" s="4" t="s">
        <v>30</v>
      </c>
      <c r="F4731" s="4" t="s">
        <v>10</v>
      </c>
      <c r="G4731" s="4" t="s">
        <v>9</v>
      </c>
      <c r="H4731" s="4" t="s">
        <v>9</v>
      </c>
      <c r="I4731" s="4" t="s">
        <v>10</v>
      </c>
      <c r="J4731" s="4" t="s">
        <v>10</v>
      </c>
      <c r="K4731" s="4" t="s">
        <v>9</v>
      </c>
      <c r="L4731" s="4" t="s">
        <v>9</v>
      </c>
      <c r="M4731" s="4" t="s">
        <v>9</v>
      </c>
      <c r="N4731" s="4" t="s">
        <v>9</v>
      </c>
      <c r="O4731" s="4" t="s">
        <v>6</v>
      </c>
    </row>
    <row r="4732" spans="1:15">
      <c r="A4732" t="n">
        <v>39979</v>
      </c>
      <c r="B4732" s="26" t="n">
        <v>50</v>
      </c>
      <c r="C4732" s="7" t="n">
        <v>0</v>
      </c>
      <c r="D4732" s="7" t="n">
        <v>2092</v>
      </c>
      <c r="E4732" s="7" t="n">
        <v>0.5</v>
      </c>
      <c r="F4732" s="7" t="n">
        <v>0</v>
      </c>
      <c r="G4732" s="7" t="n">
        <v>0</v>
      </c>
      <c r="H4732" s="7" t="n">
        <v>-1082130432</v>
      </c>
      <c r="I4732" s="7" t="n">
        <v>0</v>
      </c>
      <c r="J4732" s="7" t="n">
        <v>65533</v>
      </c>
      <c r="K4732" s="7" t="n">
        <v>0</v>
      </c>
      <c r="L4732" s="7" t="n">
        <v>0</v>
      </c>
      <c r="M4732" s="7" t="n">
        <v>0</v>
      </c>
      <c r="N4732" s="7" t="n">
        <v>0</v>
      </c>
      <c r="O4732" s="7" t="s">
        <v>12</v>
      </c>
    </row>
    <row r="4733" spans="1:15">
      <c r="A4733" t="s">
        <v>4</v>
      </c>
      <c r="B4733" s="4" t="s">
        <v>5</v>
      </c>
      <c r="C4733" s="4" t="s">
        <v>10</v>
      </c>
    </row>
    <row r="4734" spans="1:15">
      <c r="A4734" t="n">
        <v>40018</v>
      </c>
      <c r="B4734" s="25" t="n">
        <v>16</v>
      </c>
      <c r="C4734" s="7" t="n">
        <v>500</v>
      </c>
    </row>
    <row r="4735" spans="1:15">
      <c r="A4735" t="s">
        <v>4</v>
      </c>
      <c r="B4735" s="4" t="s">
        <v>5</v>
      </c>
      <c r="C4735" s="4" t="s">
        <v>13</v>
      </c>
      <c r="D4735" s="4" t="s">
        <v>10</v>
      </c>
      <c r="E4735" s="4" t="s">
        <v>30</v>
      </c>
      <c r="F4735" s="4" t="s">
        <v>10</v>
      </c>
      <c r="G4735" s="4" t="s">
        <v>9</v>
      </c>
      <c r="H4735" s="4" t="s">
        <v>9</v>
      </c>
      <c r="I4735" s="4" t="s">
        <v>10</v>
      </c>
      <c r="J4735" s="4" t="s">
        <v>10</v>
      </c>
      <c r="K4735" s="4" t="s">
        <v>9</v>
      </c>
      <c r="L4735" s="4" t="s">
        <v>9</v>
      </c>
      <c r="M4735" s="4" t="s">
        <v>9</v>
      </c>
      <c r="N4735" s="4" t="s">
        <v>9</v>
      </c>
      <c r="O4735" s="4" t="s">
        <v>6</v>
      </c>
    </row>
    <row r="4736" spans="1:15">
      <c r="A4736" t="n">
        <v>40021</v>
      </c>
      <c r="B4736" s="26" t="n">
        <v>50</v>
      </c>
      <c r="C4736" s="7" t="n">
        <v>0</v>
      </c>
      <c r="D4736" s="7" t="n">
        <v>2062</v>
      </c>
      <c r="E4736" s="7" t="n">
        <v>0.800000011920929</v>
      </c>
      <c r="F4736" s="7" t="n">
        <v>0</v>
      </c>
      <c r="G4736" s="7" t="n">
        <v>0</v>
      </c>
      <c r="H4736" s="7" t="n">
        <v>0</v>
      </c>
      <c r="I4736" s="7" t="n">
        <v>0</v>
      </c>
      <c r="J4736" s="7" t="n">
        <v>65533</v>
      </c>
      <c r="K4736" s="7" t="n">
        <v>0</v>
      </c>
      <c r="L4736" s="7" t="n">
        <v>0</v>
      </c>
      <c r="M4736" s="7" t="n">
        <v>0</v>
      </c>
      <c r="N4736" s="7" t="n">
        <v>0</v>
      </c>
      <c r="O4736" s="7" t="s">
        <v>12</v>
      </c>
    </row>
    <row r="4737" spans="1:15">
      <c r="A4737" t="s">
        <v>4</v>
      </c>
      <c r="B4737" s="4" t="s">
        <v>5</v>
      </c>
      <c r="C4737" s="4" t="s">
        <v>13</v>
      </c>
      <c r="D4737" s="4" t="s">
        <v>10</v>
      </c>
      <c r="E4737" s="4" t="s">
        <v>30</v>
      </c>
      <c r="F4737" s="4" t="s">
        <v>10</v>
      </c>
      <c r="G4737" s="4" t="s">
        <v>9</v>
      </c>
      <c r="H4737" s="4" t="s">
        <v>9</v>
      </c>
      <c r="I4737" s="4" t="s">
        <v>10</v>
      </c>
      <c r="J4737" s="4" t="s">
        <v>10</v>
      </c>
      <c r="K4737" s="4" t="s">
        <v>9</v>
      </c>
      <c r="L4737" s="4" t="s">
        <v>9</v>
      </c>
      <c r="M4737" s="4" t="s">
        <v>9</v>
      </c>
      <c r="N4737" s="4" t="s">
        <v>9</v>
      </c>
      <c r="O4737" s="4" t="s">
        <v>6</v>
      </c>
    </row>
    <row r="4738" spans="1:15">
      <c r="A4738" t="n">
        <v>40060</v>
      </c>
      <c r="B4738" s="26" t="n">
        <v>50</v>
      </c>
      <c r="C4738" s="7" t="n">
        <v>0</v>
      </c>
      <c r="D4738" s="7" t="n">
        <v>2092</v>
      </c>
      <c r="E4738" s="7" t="n">
        <v>0.5</v>
      </c>
      <c r="F4738" s="7" t="n">
        <v>0</v>
      </c>
      <c r="G4738" s="7" t="n">
        <v>0</v>
      </c>
      <c r="H4738" s="7" t="n">
        <v>-1082130432</v>
      </c>
      <c r="I4738" s="7" t="n">
        <v>0</v>
      </c>
      <c r="J4738" s="7" t="n">
        <v>65533</v>
      </c>
      <c r="K4738" s="7" t="n">
        <v>0</v>
      </c>
      <c r="L4738" s="7" t="n">
        <v>0</v>
      </c>
      <c r="M4738" s="7" t="n">
        <v>0</v>
      </c>
      <c r="N4738" s="7" t="n">
        <v>0</v>
      </c>
      <c r="O4738" s="7" t="s">
        <v>12</v>
      </c>
    </row>
    <row r="4739" spans="1:15">
      <c r="A4739" t="s">
        <v>4</v>
      </c>
      <c r="B4739" s="4" t="s">
        <v>5</v>
      </c>
      <c r="C4739" s="4" t="s">
        <v>10</v>
      </c>
    </row>
    <row r="4740" spans="1:15">
      <c r="A4740" t="n">
        <v>40099</v>
      </c>
      <c r="B4740" s="25" t="n">
        <v>16</v>
      </c>
      <c r="C4740" s="7" t="n">
        <v>500</v>
      </c>
    </row>
    <row r="4741" spans="1:15">
      <c r="A4741" t="s">
        <v>4</v>
      </c>
      <c r="B4741" s="4" t="s">
        <v>5</v>
      </c>
      <c r="C4741" s="4" t="s">
        <v>13</v>
      </c>
      <c r="D4741" s="4" t="s">
        <v>10</v>
      </c>
      <c r="E4741" s="4" t="s">
        <v>10</v>
      </c>
    </row>
    <row r="4742" spans="1:15">
      <c r="A4742" t="n">
        <v>40102</v>
      </c>
      <c r="B4742" s="26" t="n">
        <v>50</v>
      </c>
      <c r="C4742" s="7" t="n">
        <v>1</v>
      </c>
      <c r="D4742" s="7" t="n">
        <v>2062</v>
      </c>
      <c r="E4742" s="7" t="n">
        <v>500</v>
      </c>
    </row>
    <row r="4743" spans="1:15">
      <c r="A4743" t="s">
        <v>4</v>
      </c>
      <c r="B4743" s="4" t="s">
        <v>5</v>
      </c>
    </row>
    <row r="4744" spans="1:15">
      <c r="A4744" t="n">
        <v>40108</v>
      </c>
      <c r="B4744" s="5" t="n">
        <v>1</v>
      </c>
    </row>
    <row r="4745" spans="1:15" s="3" customFormat="1" customHeight="0">
      <c r="A4745" s="3" t="s">
        <v>2</v>
      </c>
      <c r="B4745" s="3" t="s">
        <v>340</v>
      </c>
    </row>
    <row r="4746" spans="1:15">
      <c r="A4746" t="s">
        <v>4</v>
      </c>
      <c r="B4746" s="4" t="s">
        <v>5</v>
      </c>
      <c r="C4746" s="4" t="s">
        <v>13</v>
      </c>
      <c r="D4746" s="4" t="s">
        <v>13</v>
      </c>
      <c r="E4746" s="4" t="s">
        <v>13</v>
      </c>
      <c r="F4746" s="4" t="s">
        <v>13</v>
      </c>
    </row>
    <row r="4747" spans="1:15">
      <c r="A4747" t="n">
        <v>40112</v>
      </c>
      <c r="B4747" s="20" t="n">
        <v>14</v>
      </c>
      <c r="C4747" s="7" t="n">
        <v>2</v>
      </c>
      <c r="D4747" s="7" t="n">
        <v>0</v>
      </c>
      <c r="E4747" s="7" t="n">
        <v>0</v>
      </c>
      <c r="F4747" s="7" t="n">
        <v>0</v>
      </c>
    </row>
    <row r="4748" spans="1:15">
      <c r="A4748" t="s">
        <v>4</v>
      </c>
      <c r="B4748" s="4" t="s">
        <v>5</v>
      </c>
      <c r="C4748" s="4" t="s">
        <v>13</v>
      </c>
      <c r="D4748" s="39" t="s">
        <v>100</v>
      </c>
      <c r="E4748" s="4" t="s">
        <v>5</v>
      </c>
      <c r="F4748" s="4" t="s">
        <v>13</v>
      </c>
      <c r="G4748" s="4" t="s">
        <v>10</v>
      </c>
      <c r="H4748" s="39" t="s">
        <v>101</v>
      </c>
      <c r="I4748" s="4" t="s">
        <v>13</v>
      </c>
      <c r="J4748" s="4" t="s">
        <v>9</v>
      </c>
      <c r="K4748" s="4" t="s">
        <v>13</v>
      </c>
      <c r="L4748" s="4" t="s">
        <v>13</v>
      </c>
      <c r="M4748" s="39" t="s">
        <v>100</v>
      </c>
      <c r="N4748" s="4" t="s">
        <v>5</v>
      </c>
      <c r="O4748" s="4" t="s">
        <v>13</v>
      </c>
      <c r="P4748" s="4" t="s">
        <v>10</v>
      </c>
      <c r="Q4748" s="39" t="s">
        <v>101</v>
      </c>
      <c r="R4748" s="4" t="s">
        <v>13</v>
      </c>
      <c r="S4748" s="4" t="s">
        <v>9</v>
      </c>
      <c r="T4748" s="4" t="s">
        <v>13</v>
      </c>
      <c r="U4748" s="4" t="s">
        <v>13</v>
      </c>
      <c r="V4748" s="4" t="s">
        <v>13</v>
      </c>
      <c r="W4748" s="4" t="s">
        <v>46</v>
      </c>
    </row>
    <row r="4749" spans="1:15">
      <c r="A4749" t="n">
        <v>40117</v>
      </c>
      <c r="B4749" s="13" t="n">
        <v>5</v>
      </c>
      <c r="C4749" s="7" t="n">
        <v>28</v>
      </c>
      <c r="D4749" s="39" t="s">
        <v>3</v>
      </c>
      <c r="E4749" s="9" t="n">
        <v>162</v>
      </c>
      <c r="F4749" s="7" t="n">
        <v>3</v>
      </c>
      <c r="G4749" s="7" t="n">
        <v>4180</v>
      </c>
      <c r="H4749" s="39" t="s">
        <v>3</v>
      </c>
      <c r="I4749" s="7" t="n">
        <v>0</v>
      </c>
      <c r="J4749" s="7" t="n">
        <v>1</v>
      </c>
      <c r="K4749" s="7" t="n">
        <v>2</v>
      </c>
      <c r="L4749" s="7" t="n">
        <v>28</v>
      </c>
      <c r="M4749" s="39" t="s">
        <v>3</v>
      </c>
      <c r="N4749" s="9" t="n">
        <v>162</v>
      </c>
      <c r="O4749" s="7" t="n">
        <v>3</v>
      </c>
      <c r="P4749" s="7" t="n">
        <v>4180</v>
      </c>
      <c r="Q4749" s="39" t="s">
        <v>3</v>
      </c>
      <c r="R4749" s="7" t="n">
        <v>0</v>
      </c>
      <c r="S4749" s="7" t="n">
        <v>2</v>
      </c>
      <c r="T4749" s="7" t="n">
        <v>2</v>
      </c>
      <c r="U4749" s="7" t="n">
        <v>11</v>
      </c>
      <c r="V4749" s="7" t="n">
        <v>1</v>
      </c>
      <c r="W4749" s="14" t="n">
        <f t="normal" ca="1">A4753</f>
        <v>0</v>
      </c>
    </row>
    <row r="4750" spans="1:15">
      <c r="A4750" t="s">
        <v>4</v>
      </c>
      <c r="B4750" s="4" t="s">
        <v>5</v>
      </c>
      <c r="C4750" s="4" t="s">
        <v>13</v>
      </c>
      <c r="D4750" s="4" t="s">
        <v>10</v>
      </c>
      <c r="E4750" s="4" t="s">
        <v>30</v>
      </c>
    </row>
    <row r="4751" spans="1:15">
      <c r="A4751" t="n">
        <v>40146</v>
      </c>
      <c r="B4751" s="35" t="n">
        <v>58</v>
      </c>
      <c r="C4751" s="7" t="n">
        <v>0</v>
      </c>
      <c r="D4751" s="7" t="n">
        <v>0</v>
      </c>
      <c r="E4751" s="7" t="n">
        <v>1</v>
      </c>
    </row>
    <row r="4752" spans="1:15">
      <c r="A4752" t="s">
        <v>4</v>
      </c>
      <c r="B4752" s="4" t="s">
        <v>5</v>
      </c>
      <c r="C4752" s="4" t="s">
        <v>13</v>
      </c>
      <c r="D4752" s="39" t="s">
        <v>100</v>
      </c>
      <c r="E4752" s="4" t="s">
        <v>5</v>
      </c>
      <c r="F4752" s="4" t="s">
        <v>13</v>
      </c>
      <c r="G4752" s="4" t="s">
        <v>10</v>
      </c>
      <c r="H4752" s="39" t="s">
        <v>101</v>
      </c>
      <c r="I4752" s="4" t="s">
        <v>13</v>
      </c>
      <c r="J4752" s="4" t="s">
        <v>9</v>
      </c>
      <c r="K4752" s="4" t="s">
        <v>13</v>
      </c>
      <c r="L4752" s="4" t="s">
        <v>13</v>
      </c>
      <c r="M4752" s="39" t="s">
        <v>100</v>
      </c>
      <c r="N4752" s="4" t="s">
        <v>5</v>
      </c>
      <c r="O4752" s="4" t="s">
        <v>13</v>
      </c>
      <c r="P4752" s="4" t="s">
        <v>10</v>
      </c>
      <c r="Q4752" s="39" t="s">
        <v>101</v>
      </c>
      <c r="R4752" s="4" t="s">
        <v>13</v>
      </c>
      <c r="S4752" s="4" t="s">
        <v>9</v>
      </c>
      <c r="T4752" s="4" t="s">
        <v>13</v>
      </c>
      <c r="U4752" s="4" t="s">
        <v>13</v>
      </c>
      <c r="V4752" s="4" t="s">
        <v>13</v>
      </c>
      <c r="W4752" s="4" t="s">
        <v>46</v>
      </c>
    </row>
    <row r="4753" spans="1:23">
      <c r="A4753" t="n">
        <v>40154</v>
      </c>
      <c r="B4753" s="13" t="n">
        <v>5</v>
      </c>
      <c r="C4753" s="7" t="n">
        <v>28</v>
      </c>
      <c r="D4753" s="39" t="s">
        <v>3</v>
      </c>
      <c r="E4753" s="9" t="n">
        <v>162</v>
      </c>
      <c r="F4753" s="7" t="n">
        <v>3</v>
      </c>
      <c r="G4753" s="7" t="n">
        <v>4180</v>
      </c>
      <c r="H4753" s="39" t="s">
        <v>3</v>
      </c>
      <c r="I4753" s="7" t="n">
        <v>0</v>
      </c>
      <c r="J4753" s="7" t="n">
        <v>1</v>
      </c>
      <c r="K4753" s="7" t="n">
        <v>3</v>
      </c>
      <c r="L4753" s="7" t="n">
        <v>28</v>
      </c>
      <c r="M4753" s="39" t="s">
        <v>3</v>
      </c>
      <c r="N4753" s="9" t="n">
        <v>162</v>
      </c>
      <c r="O4753" s="7" t="n">
        <v>3</v>
      </c>
      <c r="P4753" s="7" t="n">
        <v>4180</v>
      </c>
      <c r="Q4753" s="39" t="s">
        <v>3</v>
      </c>
      <c r="R4753" s="7" t="n">
        <v>0</v>
      </c>
      <c r="S4753" s="7" t="n">
        <v>2</v>
      </c>
      <c r="T4753" s="7" t="n">
        <v>3</v>
      </c>
      <c r="U4753" s="7" t="n">
        <v>9</v>
      </c>
      <c r="V4753" s="7" t="n">
        <v>1</v>
      </c>
      <c r="W4753" s="14" t="n">
        <f t="normal" ca="1">A4763</f>
        <v>0</v>
      </c>
    </row>
    <row r="4754" spans="1:23">
      <c r="A4754" t="s">
        <v>4</v>
      </c>
      <c r="B4754" s="4" t="s">
        <v>5</v>
      </c>
      <c r="C4754" s="4" t="s">
        <v>13</v>
      </c>
      <c r="D4754" s="39" t="s">
        <v>100</v>
      </c>
      <c r="E4754" s="4" t="s">
        <v>5</v>
      </c>
      <c r="F4754" s="4" t="s">
        <v>10</v>
      </c>
      <c r="G4754" s="4" t="s">
        <v>13</v>
      </c>
      <c r="H4754" s="4" t="s">
        <v>13</v>
      </c>
      <c r="I4754" s="4" t="s">
        <v>6</v>
      </c>
      <c r="J4754" s="39" t="s">
        <v>101</v>
      </c>
      <c r="K4754" s="4" t="s">
        <v>13</v>
      </c>
      <c r="L4754" s="4" t="s">
        <v>13</v>
      </c>
      <c r="M4754" s="39" t="s">
        <v>100</v>
      </c>
      <c r="N4754" s="4" t="s">
        <v>5</v>
      </c>
      <c r="O4754" s="4" t="s">
        <v>13</v>
      </c>
      <c r="P4754" s="39" t="s">
        <v>101</v>
      </c>
      <c r="Q4754" s="4" t="s">
        <v>13</v>
      </c>
      <c r="R4754" s="4" t="s">
        <v>9</v>
      </c>
      <c r="S4754" s="4" t="s">
        <v>13</v>
      </c>
      <c r="T4754" s="4" t="s">
        <v>13</v>
      </c>
      <c r="U4754" s="4" t="s">
        <v>13</v>
      </c>
      <c r="V4754" s="39" t="s">
        <v>100</v>
      </c>
      <c r="W4754" s="4" t="s">
        <v>5</v>
      </c>
      <c r="X4754" s="4" t="s">
        <v>13</v>
      </c>
      <c r="Y4754" s="39" t="s">
        <v>101</v>
      </c>
      <c r="Z4754" s="4" t="s">
        <v>13</v>
      </c>
      <c r="AA4754" s="4" t="s">
        <v>9</v>
      </c>
      <c r="AB4754" s="4" t="s">
        <v>13</v>
      </c>
      <c r="AC4754" s="4" t="s">
        <v>13</v>
      </c>
      <c r="AD4754" s="4" t="s">
        <v>13</v>
      </c>
      <c r="AE4754" s="4" t="s">
        <v>46</v>
      </c>
    </row>
    <row r="4755" spans="1:23">
      <c r="A4755" t="n">
        <v>40183</v>
      </c>
      <c r="B4755" s="13" t="n">
        <v>5</v>
      </c>
      <c r="C4755" s="7" t="n">
        <v>28</v>
      </c>
      <c r="D4755" s="39" t="s">
        <v>3</v>
      </c>
      <c r="E4755" s="53" t="n">
        <v>47</v>
      </c>
      <c r="F4755" s="7" t="n">
        <v>61456</v>
      </c>
      <c r="G4755" s="7" t="n">
        <v>2</v>
      </c>
      <c r="H4755" s="7" t="n">
        <v>0</v>
      </c>
      <c r="I4755" s="7" t="s">
        <v>169</v>
      </c>
      <c r="J4755" s="39" t="s">
        <v>3</v>
      </c>
      <c r="K4755" s="7" t="n">
        <v>8</v>
      </c>
      <c r="L4755" s="7" t="n">
        <v>28</v>
      </c>
      <c r="M4755" s="39" t="s">
        <v>3</v>
      </c>
      <c r="N4755" s="11" t="n">
        <v>74</v>
      </c>
      <c r="O4755" s="7" t="n">
        <v>65</v>
      </c>
      <c r="P4755" s="39" t="s">
        <v>3</v>
      </c>
      <c r="Q4755" s="7" t="n">
        <v>0</v>
      </c>
      <c r="R4755" s="7" t="n">
        <v>1</v>
      </c>
      <c r="S4755" s="7" t="n">
        <v>3</v>
      </c>
      <c r="T4755" s="7" t="n">
        <v>9</v>
      </c>
      <c r="U4755" s="7" t="n">
        <v>28</v>
      </c>
      <c r="V4755" s="39" t="s">
        <v>3</v>
      </c>
      <c r="W4755" s="11" t="n">
        <v>74</v>
      </c>
      <c r="X4755" s="7" t="n">
        <v>65</v>
      </c>
      <c r="Y4755" s="39" t="s">
        <v>3</v>
      </c>
      <c r="Z4755" s="7" t="n">
        <v>0</v>
      </c>
      <c r="AA4755" s="7" t="n">
        <v>2</v>
      </c>
      <c r="AB4755" s="7" t="n">
        <v>3</v>
      </c>
      <c r="AC4755" s="7" t="n">
        <v>9</v>
      </c>
      <c r="AD4755" s="7" t="n">
        <v>1</v>
      </c>
      <c r="AE4755" s="14" t="n">
        <f t="normal" ca="1">A4759</f>
        <v>0</v>
      </c>
    </row>
    <row r="4756" spans="1:23">
      <c r="A4756" t="s">
        <v>4</v>
      </c>
      <c r="B4756" s="4" t="s">
        <v>5</v>
      </c>
      <c r="C4756" s="4" t="s">
        <v>10</v>
      </c>
      <c r="D4756" s="4" t="s">
        <v>13</v>
      </c>
      <c r="E4756" s="4" t="s">
        <v>13</v>
      </c>
      <c r="F4756" s="4" t="s">
        <v>6</v>
      </c>
    </row>
    <row r="4757" spans="1:23">
      <c r="A4757" t="n">
        <v>40231</v>
      </c>
      <c r="B4757" s="53" t="n">
        <v>47</v>
      </c>
      <c r="C4757" s="7" t="n">
        <v>61456</v>
      </c>
      <c r="D4757" s="7" t="n">
        <v>0</v>
      </c>
      <c r="E4757" s="7" t="n">
        <v>0</v>
      </c>
      <c r="F4757" s="7" t="s">
        <v>170</v>
      </c>
    </row>
    <row r="4758" spans="1:23">
      <c r="A4758" t="s">
        <v>4</v>
      </c>
      <c r="B4758" s="4" t="s">
        <v>5</v>
      </c>
      <c r="C4758" s="4" t="s">
        <v>13</v>
      </c>
      <c r="D4758" s="4" t="s">
        <v>10</v>
      </c>
      <c r="E4758" s="4" t="s">
        <v>30</v>
      </c>
    </row>
    <row r="4759" spans="1:23">
      <c r="A4759" t="n">
        <v>40244</v>
      </c>
      <c r="B4759" s="35" t="n">
        <v>58</v>
      </c>
      <c r="C4759" s="7" t="n">
        <v>0</v>
      </c>
      <c r="D4759" s="7" t="n">
        <v>300</v>
      </c>
      <c r="E4759" s="7" t="n">
        <v>1</v>
      </c>
    </row>
    <row r="4760" spans="1:23">
      <c r="A4760" t="s">
        <v>4</v>
      </c>
      <c r="B4760" s="4" t="s">
        <v>5</v>
      </c>
      <c r="C4760" s="4" t="s">
        <v>13</v>
      </c>
      <c r="D4760" s="4" t="s">
        <v>10</v>
      </c>
    </row>
    <row r="4761" spans="1:23">
      <c r="A4761" t="n">
        <v>40252</v>
      </c>
      <c r="B4761" s="35" t="n">
        <v>58</v>
      </c>
      <c r="C4761" s="7" t="n">
        <v>255</v>
      </c>
      <c r="D4761" s="7" t="n">
        <v>0</v>
      </c>
    </row>
    <row r="4762" spans="1:23">
      <c r="A4762" t="s">
        <v>4</v>
      </c>
      <c r="B4762" s="4" t="s">
        <v>5</v>
      </c>
      <c r="C4762" s="4" t="s">
        <v>13</v>
      </c>
      <c r="D4762" s="4" t="s">
        <v>13</v>
      </c>
      <c r="E4762" s="4" t="s">
        <v>13</v>
      </c>
      <c r="F4762" s="4" t="s">
        <v>13</v>
      </c>
    </row>
    <row r="4763" spans="1:23">
      <c r="A4763" t="n">
        <v>40256</v>
      </c>
      <c r="B4763" s="20" t="n">
        <v>14</v>
      </c>
      <c r="C4763" s="7" t="n">
        <v>0</v>
      </c>
      <c r="D4763" s="7" t="n">
        <v>0</v>
      </c>
      <c r="E4763" s="7" t="n">
        <v>0</v>
      </c>
      <c r="F4763" s="7" t="n">
        <v>64</v>
      </c>
    </row>
    <row r="4764" spans="1:23">
      <c r="A4764" t="s">
        <v>4</v>
      </c>
      <c r="B4764" s="4" t="s">
        <v>5</v>
      </c>
      <c r="C4764" s="4" t="s">
        <v>13</v>
      </c>
      <c r="D4764" s="4" t="s">
        <v>10</v>
      </c>
    </row>
    <row r="4765" spans="1:23">
      <c r="A4765" t="n">
        <v>40261</v>
      </c>
      <c r="B4765" s="23" t="n">
        <v>22</v>
      </c>
      <c r="C4765" s="7" t="n">
        <v>0</v>
      </c>
      <c r="D4765" s="7" t="n">
        <v>4180</v>
      </c>
    </row>
    <row r="4766" spans="1:23">
      <c r="A4766" t="s">
        <v>4</v>
      </c>
      <c r="B4766" s="4" t="s">
        <v>5</v>
      </c>
      <c r="C4766" s="4" t="s">
        <v>13</v>
      </c>
      <c r="D4766" s="4" t="s">
        <v>10</v>
      </c>
    </row>
    <row r="4767" spans="1:23">
      <c r="A4767" t="n">
        <v>40265</v>
      </c>
      <c r="B4767" s="35" t="n">
        <v>58</v>
      </c>
      <c r="C4767" s="7" t="n">
        <v>5</v>
      </c>
      <c r="D4767" s="7" t="n">
        <v>300</v>
      </c>
    </row>
    <row r="4768" spans="1:23">
      <c r="A4768" t="s">
        <v>4</v>
      </c>
      <c r="B4768" s="4" t="s">
        <v>5</v>
      </c>
      <c r="C4768" s="4" t="s">
        <v>30</v>
      </c>
      <c r="D4768" s="4" t="s">
        <v>10</v>
      </c>
    </row>
    <row r="4769" spans="1:31">
      <c r="A4769" t="n">
        <v>40269</v>
      </c>
      <c r="B4769" s="42" t="n">
        <v>103</v>
      </c>
      <c r="C4769" s="7" t="n">
        <v>0</v>
      </c>
      <c r="D4769" s="7" t="n">
        <v>300</v>
      </c>
    </row>
    <row r="4770" spans="1:31">
      <c r="A4770" t="s">
        <v>4</v>
      </c>
      <c r="B4770" s="4" t="s">
        <v>5</v>
      </c>
      <c r="C4770" s="4" t="s">
        <v>13</v>
      </c>
    </row>
    <row r="4771" spans="1:31">
      <c r="A4771" t="n">
        <v>40276</v>
      </c>
      <c r="B4771" s="40" t="n">
        <v>64</v>
      </c>
      <c r="C4771" s="7" t="n">
        <v>7</v>
      </c>
    </row>
    <row r="4772" spans="1:31">
      <c r="A4772" t="s">
        <v>4</v>
      </c>
      <c r="B4772" s="4" t="s">
        <v>5</v>
      </c>
      <c r="C4772" s="4" t="s">
        <v>13</v>
      </c>
      <c r="D4772" s="4" t="s">
        <v>10</v>
      </c>
    </row>
    <row r="4773" spans="1:31">
      <c r="A4773" t="n">
        <v>40278</v>
      </c>
      <c r="B4773" s="54" t="n">
        <v>72</v>
      </c>
      <c r="C4773" s="7" t="n">
        <v>5</v>
      </c>
      <c r="D4773" s="7" t="n">
        <v>0</v>
      </c>
    </row>
    <row r="4774" spans="1:31">
      <c r="A4774" t="s">
        <v>4</v>
      </c>
      <c r="B4774" s="4" t="s">
        <v>5</v>
      </c>
      <c r="C4774" s="4" t="s">
        <v>13</v>
      </c>
      <c r="D4774" s="39" t="s">
        <v>100</v>
      </c>
      <c r="E4774" s="4" t="s">
        <v>5</v>
      </c>
      <c r="F4774" s="4" t="s">
        <v>13</v>
      </c>
      <c r="G4774" s="4" t="s">
        <v>10</v>
      </c>
      <c r="H4774" s="39" t="s">
        <v>101</v>
      </c>
      <c r="I4774" s="4" t="s">
        <v>13</v>
      </c>
      <c r="J4774" s="4" t="s">
        <v>9</v>
      </c>
      <c r="K4774" s="4" t="s">
        <v>13</v>
      </c>
      <c r="L4774" s="4" t="s">
        <v>13</v>
      </c>
      <c r="M4774" s="4" t="s">
        <v>46</v>
      </c>
    </row>
    <row r="4775" spans="1:31">
      <c r="A4775" t="n">
        <v>40282</v>
      </c>
      <c r="B4775" s="13" t="n">
        <v>5</v>
      </c>
      <c r="C4775" s="7" t="n">
        <v>28</v>
      </c>
      <c r="D4775" s="39" t="s">
        <v>3</v>
      </c>
      <c r="E4775" s="9" t="n">
        <v>162</v>
      </c>
      <c r="F4775" s="7" t="n">
        <v>4</v>
      </c>
      <c r="G4775" s="7" t="n">
        <v>4180</v>
      </c>
      <c r="H4775" s="39" t="s">
        <v>3</v>
      </c>
      <c r="I4775" s="7" t="n">
        <v>0</v>
      </c>
      <c r="J4775" s="7" t="n">
        <v>1</v>
      </c>
      <c r="K4775" s="7" t="n">
        <v>2</v>
      </c>
      <c r="L4775" s="7" t="n">
        <v>1</v>
      </c>
      <c r="M4775" s="14" t="n">
        <f t="normal" ca="1">A4781</f>
        <v>0</v>
      </c>
    </row>
    <row r="4776" spans="1:31">
      <c r="A4776" t="s">
        <v>4</v>
      </c>
      <c r="B4776" s="4" t="s">
        <v>5</v>
      </c>
      <c r="C4776" s="4" t="s">
        <v>13</v>
      </c>
      <c r="D4776" s="4" t="s">
        <v>6</v>
      </c>
    </row>
    <row r="4777" spans="1:31">
      <c r="A4777" t="n">
        <v>40299</v>
      </c>
      <c r="B4777" s="8" t="n">
        <v>2</v>
      </c>
      <c r="C4777" s="7" t="n">
        <v>10</v>
      </c>
      <c r="D4777" s="7" t="s">
        <v>171</v>
      </c>
    </row>
    <row r="4778" spans="1:31">
      <c r="A4778" t="s">
        <v>4</v>
      </c>
      <c r="B4778" s="4" t="s">
        <v>5</v>
      </c>
      <c r="C4778" s="4" t="s">
        <v>10</v>
      </c>
    </row>
    <row r="4779" spans="1:31">
      <c r="A4779" t="n">
        <v>40316</v>
      </c>
      <c r="B4779" s="25" t="n">
        <v>16</v>
      </c>
      <c r="C4779" s="7" t="n">
        <v>0</v>
      </c>
    </row>
    <row r="4780" spans="1:31">
      <c r="A4780" t="s">
        <v>4</v>
      </c>
      <c r="B4780" s="4" t="s">
        <v>5</v>
      </c>
      <c r="C4780" s="4" t="s">
        <v>10</v>
      </c>
      <c r="D4780" s="4" t="s">
        <v>6</v>
      </c>
      <c r="E4780" s="4" t="s">
        <v>6</v>
      </c>
      <c r="F4780" s="4" t="s">
        <v>6</v>
      </c>
      <c r="G4780" s="4" t="s">
        <v>13</v>
      </c>
      <c r="H4780" s="4" t="s">
        <v>9</v>
      </c>
      <c r="I4780" s="4" t="s">
        <v>30</v>
      </c>
      <c r="J4780" s="4" t="s">
        <v>30</v>
      </c>
      <c r="K4780" s="4" t="s">
        <v>30</v>
      </c>
      <c r="L4780" s="4" t="s">
        <v>30</v>
      </c>
      <c r="M4780" s="4" t="s">
        <v>30</v>
      </c>
      <c r="N4780" s="4" t="s">
        <v>30</v>
      </c>
      <c r="O4780" s="4" t="s">
        <v>30</v>
      </c>
      <c r="P4780" s="4" t="s">
        <v>6</v>
      </c>
      <c r="Q4780" s="4" t="s">
        <v>6</v>
      </c>
      <c r="R4780" s="4" t="s">
        <v>9</v>
      </c>
      <c r="S4780" s="4" t="s">
        <v>13</v>
      </c>
      <c r="T4780" s="4" t="s">
        <v>9</v>
      </c>
      <c r="U4780" s="4" t="s">
        <v>9</v>
      </c>
      <c r="V4780" s="4" t="s">
        <v>10</v>
      </c>
    </row>
    <row r="4781" spans="1:31">
      <c r="A4781" t="n">
        <v>40319</v>
      </c>
      <c r="B4781" s="15" t="n">
        <v>19</v>
      </c>
      <c r="C4781" s="7" t="n">
        <v>7032</v>
      </c>
      <c r="D4781" s="7" t="s">
        <v>172</v>
      </c>
      <c r="E4781" s="7" t="s">
        <v>173</v>
      </c>
      <c r="F4781" s="7" t="s">
        <v>12</v>
      </c>
      <c r="G4781" s="7" t="n">
        <v>0</v>
      </c>
      <c r="H4781" s="7" t="n">
        <v>1</v>
      </c>
      <c r="I4781" s="7" t="n">
        <v>0</v>
      </c>
      <c r="J4781" s="7" t="n">
        <v>0</v>
      </c>
      <c r="K4781" s="7" t="n">
        <v>0</v>
      </c>
      <c r="L4781" s="7" t="n">
        <v>0</v>
      </c>
      <c r="M4781" s="7" t="n">
        <v>1</v>
      </c>
      <c r="N4781" s="7" t="n">
        <v>1.60000002384186</v>
      </c>
      <c r="O4781" s="7" t="n">
        <v>0.0900000035762787</v>
      </c>
      <c r="P4781" s="7" t="s">
        <v>12</v>
      </c>
      <c r="Q4781" s="7" t="s">
        <v>12</v>
      </c>
      <c r="R4781" s="7" t="n">
        <v>-1</v>
      </c>
      <c r="S4781" s="7" t="n">
        <v>0</v>
      </c>
      <c r="T4781" s="7" t="n">
        <v>0</v>
      </c>
      <c r="U4781" s="7" t="n">
        <v>0</v>
      </c>
      <c r="V4781" s="7" t="n">
        <v>0</v>
      </c>
    </row>
    <row r="4782" spans="1:31">
      <c r="A4782" t="s">
        <v>4</v>
      </c>
      <c r="B4782" s="4" t="s">
        <v>5</v>
      </c>
      <c r="C4782" s="4" t="s">
        <v>10</v>
      </c>
      <c r="D4782" s="4" t="s">
        <v>6</v>
      </c>
      <c r="E4782" s="4" t="s">
        <v>6</v>
      </c>
      <c r="F4782" s="4" t="s">
        <v>6</v>
      </c>
      <c r="G4782" s="4" t="s">
        <v>13</v>
      </c>
      <c r="H4782" s="4" t="s">
        <v>9</v>
      </c>
      <c r="I4782" s="4" t="s">
        <v>30</v>
      </c>
      <c r="J4782" s="4" t="s">
        <v>30</v>
      </c>
      <c r="K4782" s="4" t="s">
        <v>30</v>
      </c>
      <c r="L4782" s="4" t="s">
        <v>30</v>
      </c>
      <c r="M4782" s="4" t="s">
        <v>30</v>
      </c>
      <c r="N4782" s="4" t="s">
        <v>30</v>
      </c>
      <c r="O4782" s="4" t="s">
        <v>30</v>
      </c>
      <c r="P4782" s="4" t="s">
        <v>6</v>
      </c>
      <c r="Q4782" s="4" t="s">
        <v>6</v>
      </c>
      <c r="R4782" s="4" t="s">
        <v>9</v>
      </c>
      <c r="S4782" s="4" t="s">
        <v>13</v>
      </c>
      <c r="T4782" s="4" t="s">
        <v>9</v>
      </c>
      <c r="U4782" s="4" t="s">
        <v>9</v>
      </c>
      <c r="V4782" s="4" t="s">
        <v>10</v>
      </c>
    </row>
    <row r="4783" spans="1:31">
      <c r="A4783" t="n">
        <v>40389</v>
      </c>
      <c r="B4783" s="15" t="n">
        <v>19</v>
      </c>
      <c r="C4783" s="7" t="n">
        <v>7510</v>
      </c>
      <c r="D4783" s="7" t="s">
        <v>224</v>
      </c>
      <c r="E4783" s="7" t="s">
        <v>225</v>
      </c>
      <c r="F4783" s="7" t="s">
        <v>12</v>
      </c>
      <c r="G4783" s="7" t="n">
        <v>0</v>
      </c>
      <c r="H4783" s="7" t="n">
        <v>1</v>
      </c>
      <c r="I4783" s="7" t="n">
        <v>0</v>
      </c>
      <c r="J4783" s="7" t="n">
        <v>0</v>
      </c>
      <c r="K4783" s="7" t="n">
        <v>0</v>
      </c>
      <c r="L4783" s="7" t="n">
        <v>0</v>
      </c>
      <c r="M4783" s="7" t="n">
        <v>1</v>
      </c>
      <c r="N4783" s="7" t="n">
        <v>1.60000002384186</v>
      </c>
      <c r="O4783" s="7" t="n">
        <v>0.0900000035762787</v>
      </c>
      <c r="P4783" s="7" t="s">
        <v>12</v>
      </c>
      <c r="Q4783" s="7" t="s">
        <v>12</v>
      </c>
      <c r="R4783" s="7" t="n">
        <v>-1</v>
      </c>
      <c r="S4783" s="7" t="n">
        <v>0</v>
      </c>
      <c r="T4783" s="7" t="n">
        <v>0</v>
      </c>
      <c r="U4783" s="7" t="n">
        <v>0</v>
      </c>
      <c r="V4783" s="7" t="n">
        <v>0</v>
      </c>
    </row>
    <row r="4784" spans="1:31">
      <c r="A4784" t="s">
        <v>4</v>
      </c>
      <c r="B4784" s="4" t="s">
        <v>5</v>
      </c>
      <c r="C4784" s="4" t="s">
        <v>10</v>
      </c>
      <c r="D4784" s="4" t="s">
        <v>6</v>
      </c>
      <c r="E4784" s="4" t="s">
        <v>6</v>
      </c>
      <c r="F4784" s="4" t="s">
        <v>6</v>
      </c>
      <c r="G4784" s="4" t="s">
        <v>13</v>
      </c>
      <c r="H4784" s="4" t="s">
        <v>9</v>
      </c>
      <c r="I4784" s="4" t="s">
        <v>30</v>
      </c>
      <c r="J4784" s="4" t="s">
        <v>30</v>
      </c>
      <c r="K4784" s="4" t="s">
        <v>30</v>
      </c>
      <c r="L4784" s="4" t="s">
        <v>30</v>
      </c>
      <c r="M4784" s="4" t="s">
        <v>30</v>
      </c>
      <c r="N4784" s="4" t="s">
        <v>30</v>
      </c>
      <c r="O4784" s="4" t="s">
        <v>30</v>
      </c>
      <c r="P4784" s="4" t="s">
        <v>6</v>
      </c>
      <c r="Q4784" s="4" t="s">
        <v>6</v>
      </c>
      <c r="R4784" s="4" t="s">
        <v>9</v>
      </c>
      <c r="S4784" s="4" t="s">
        <v>13</v>
      </c>
      <c r="T4784" s="4" t="s">
        <v>9</v>
      </c>
      <c r="U4784" s="4" t="s">
        <v>9</v>
      </c>
      <c r="V4784" s="4" t="s">
        <v>10</v>
      </c>
    </row>
    <row r="4785" spans="1:22">
      <c r="A4785" t="n">
        <v>40459</v>
      </c>
      <c r="B4785" s="15" t="n">
        <v>19</v>
      </c>
      <c r="C4785" s="7" t="n">
        <v>7511</v>
      </c>
      <c r="D4785" s="7" t="s">
        <v>226</v>
      </c>
      <c r="E4785" s="7" t="s">
        <v>225</v>
      </c>
      <c r="F4785" s="7" t="s">
        <v>12</v>
      </c>
      <c r="G4785" s="7" t="n">
        <v>0</v>
      </c>
      <c r="H4785" s="7" t="n">
        <v>1</v>
      </c>
      <c r="I4785" s="7" t="n">
        <v>0</v>
      </c>
      <c r="J4785" s="7" t="n">
        <v>0</v>
      </c>
      <c r="K4785" s="7" t="n">
        <v>0</v>
      </c>
      <c r="L4785" s="7" t="n">
        <v>0</v>
      </c>
      <c r="M4785" s="7" t="n">
        <v>1</v>
      </c>
      <c r="N4785" s="7" t="n">
        <v>1.60000002384186</v>
      </c>
      <c r="O4785" s="7" t="n">
        <v>0.0900000035762787</v>
      </c>
      <c r="P4785" s="7" t="s">
        <v>12</v>
      </c>
      <c r="Q4785" s="7" t="s">
        <v>12</v>
      </c>
      <c r="R4785" s="7" t="n">
        <v>-1</v>
      </c>
      <c r="S4785" s="7" t="n">
        <v>0</v>
      </c>
      <c r="T4785" s="7" t="n">
        <v>0</v>
      </c>
      <c r="U4785" s="7" t="n">
        <v>0</v>
      </c>
      <c r="V4785" s="7" t="n">
        <v>0</v>
      </c>
    </row>
    <row r="4786" spans="1:22">
      <c r="A4786" t="s">
        <v>4</v>
      </c>
      <c r="B4786" s="4" t="s">
        <v>5</v>
      </c>
      <c r="C4786" s="4" t="s">
        <v>10</v>
      </c>
      <c r="D4786" s="4" t="s">
        <v>6</v>
      </c>
      <c r="E4786" s="4" t="s">
        <v>6</v>
      </c>
      <c r="F4786" s="4" t="s">
        <v>6</v>
      </c>
      <c r="G4786" s="4" t="s">
        <v>13</v>
      </c>
      <c r="H4786" s="4" t="s">
        <v>9</v>
      </c>
      <c r="I4786" s="4" t="s">
        <v>30</v>
      </c>
      <c r="J4786" s="4" t="s">
        <v>30</v>
      </c>
      <c r="K4786" s="4" t="s">
        <v>30</v>
      </c>
      <c r="L4786" s="4" t="s">
        <v>30</v>
      </c>
      <c r="M4786" s="4" t="s">
        <v>30</v>
      </c>
      <c r="N4786" s="4" t="s">
        <v>30</v>
      </c>
      <c r="O4786" s="4" t="s">
        <v>30</v>
      </c>
      <c r="P4786" s="4" t="s">
        <v>6</v>
      </c>
      <c r="Q4786" s="4" t="s">
        <v>6</v>
      </c>
      <c r="R4786" s="4" t="s">
        <v>9</v>
      </c>
      <c r="S4786" s="4" t="s">
        <v>13</v>
      </c>
      <c r="T4786" s="4" t="s">
        <v>9</v>
      </c>
      <c r="U4786" s="4" t="s">
        <v>9</v>
      </c>
      <c r="V4786" s="4" t="s">
        <v>10</v>
      </c>
    </row>
    <row r="4787" spans="1:22">
      <c r="A4787" t="n">
        <v>40533</v>
      </c>
      <c r="B4787" s="15" t="n">
        <v>19</v>
      </c>
      <c r="C4787" s="7" t="n">
        <v>7512</v>
      </c>
      <c r="D4787" s="7" t="s">
        <v>224</v>
      </c>
      <c r="E4787" s="7" t="s">
        <v>225</v>
      </c>
      <c r="F4787" s="7" t="s">
        <v>12</v>
      </c>
      <c r="G4787" s="7" t="n">
        <v>0</v>
      </c>
      <c r="H4787" s="7" t="n">
        <v>1</v>
      </c>
      <c r="I4787" s="7" t="n">
        <v>0</v>
      </c>
      <c r="J4787" s="7" t="n">
        <v>0</v>
      </c>
      <c r="K4787" s="7" t="n">
        <v>0</v>
      </c>
      <c r="L4787" s="7" t="n">
        <v>0</v>
      </c>
      <c r="M4787" s="7" t="n">
        <v>1</v>
      </c>
      <c r="N4787" s="7" t="n">
        <v>1.60000002384186</v>
      </c>
      <c r="O4787" s="7" t="n">
        <v>0.0900000035762787</v>
      </c>
      <c r="P4787" s="7" t="s">
        <v>12</v>
      </c>
      <c r="Q4787" s="7" t="s">
        <v>12</v>
      </c>
      <c r="R4787" s="7" t="n">
        <v>-1</v>
      </c>
      <c r="S4787" s="7" t="n">
        <v>0</v>
      </c>
      <c r="T4787" s="7" t="n">
        <v>0</v>
      </c>
      <c r="U4787" s="7" t="n">
        <v>0</v>
      </c>
      <c r="V4787" s="7" t="n">
        <v>0</v>
      </c>
    </row>
    <row r="4788" spans="1:22">
      <c r="A4788" t="s">
        <v>4</v>
      </c>
      <c r="B4788" s="4" t="s">
        <v>5</v>
      </c>
      <c r="C4788" s="4" t="s">
        <v>10</v>
      </c>
      <c r="D4788" s="4" t="s">
        <v>6</v>
      </c>
      <c r="E4788" s="4" t="s">
        <v>6</v>
      </c>
      <c r="F4788" s="4" t="s">
        <v>6</v>
      </c>
      <c r="G4788" s="4" t="s">
        <v>13</v>
      </c>
      <c r="H4788" s="4" t="s">
        <v>9</v>
      </c>
      <c r="I4788" s="4" t="s">
        <v>30</v>
      </c>
      <c r="J4788" s="4" t="s">
        <v>30</v>
      </c>
      <c r="K4788" s="4" t="s">
        <v>30</v>
      </c>
      <c r="L4788" s="4" t="s">
        <v>30</v>
      </c>
      <c r="M4788" s="4" t="s">
        <v>30</v>
      </c>
      <c r="N4788" s="4" t="s">
        <v>30</v>
      </c>
      <c r="O4788" s="4" t="s">
        <v>30</v>
      </c>
      <c r="P4788" s="4" t="s">
        <v>6</v>
      </c>
      <c r="Q4788" s="4" t="s">
        <v>6</v>
      </c>
      <c r="R4788" s="4" t="s">
        <v>9</v>
      </c>
      <c r="S4788" s="4" t="s">
        <v>13</v>
      </c>
      <c r="T4788" s="4" t="s">
        <v>9</v>
      </c>
      <c r="U4788" s="4" t="s">
        <v>9</v>
      </c>
      <c r="V4788" s="4" t="s">
        <v>10</v>
      </c>
    </row>
    <row r="4789" spans="1:22">
      <c r="A4789" t="n">
        <v>40603</v>
      </c>
      <c r="B4789" s="15" t="n">
        <v>19</v>
      </c>
      <c r="C4789" s="7" t="n">
        <v>7513</v>
      </c>
      <c r="D4789" s="7" t="s">
        <v>226</v>
      </c>
      <c r="E4789" s="7" t="s">
        <v>225</v>
      </c>
      <c r="F4789" s="7" t="s">
        <v>12</v>
      </c>
      <c r="G4789" s="7" t="n">
        <v>0</v>
      </c>
      <c r="H4789" s="7" t="n">
        <v>1</v>
      </c>
      <c r="I4789" s="7" t="n">
        <v>0</v>
      </c>
      <c r="J4789" s="7" t="n">
        <v>0</v>
      </c>
      <c r="K4789" s="7" t="n">
        <v>0</v>
      </c>
      <c r="L4789" s="7" t="n">
        <v>0</v>
      </c>
      <c r="M4789" s="7" t="n">
        <v>1</v>
      </c>
      <c r="N4789" s="7" t="n">
        <v>1.60000002384186</v>
      </c>
      <c r="O4789" s="7" t="n">
        <v>0.0900000035762787</v>
      </c>
      <c r="P4789" s="7" t="s">
        <v>12</v>
      </c>
      <c r="Q4789" s="7" t="s">
        <v>12</v>
      </c>
      <c r="R4789" s="7" t="n">
        <v>-1</v>
      </c>
      <c r="S4789" s="7" t="n">
        <v>0</v>
      </c>
      <c r="T4789" s="7" t="n">
        <v>0</v>
      </c>
      <c r="U4789" s="7" t="n">
        <v>0</v>
      </c>
      <c r="V4789" s="7" t="n">
        <v>0</v>
      </c>
    </row>
    <row r="4790" spans="1:22">
      <c r="A4790" t="s">
        <v>4</v>
      </c>
      <c r="B4790" s="4" t="s">
        <v>5</v>
      </c>
      <c r="C4790" s="4" t="s">
        <v>10</v>
      </c>
      <c r="D4790" s="4" t="s">
        <v>13</v>
      </c>
      <c r="E4790" s="4" t="s">
        <v>13</v>
      </c>
      <c r="F4790" s="4" t="s">
        <v>6</v>
      </c>
    </row>
    <row r="4791" spans="1:22">
      <c r="A4791" t="n">
        <v>40677</v>
      </c>
      <c r="B4791" s="55" t="n">
        <v>20</v>
      </c>
      <c r="C4791" s="7" t="n">
        <v>0</v>
      </c>
      <c r="D4791" s="7" t="n">
        <v>3</v>
      </c>
      <c r="E4791" s="7" t="n">
        <v>10</v>
      </c>
      <c r="F4791" s="7" t="s">
        <v>177</v>
      </c>
    </row>
    <row r="4792" spans="1:22">
      <c r="A4792" t="s">
        <v>4</v>
      </c>
      <c r="B4792" s="4" t="s">
        <v>5</v>
      </c>
      <c r="C4792" s="4" t="s">
        <v>10</v>
      </c>
    </row>
    <row r="4793" spans="1:22">
      <c r="A4793" t="n">
        <v>40695</v>
      </c>
      <c r="B4793" s="25" t="n">
        <v>16</v>
      </c>
      <c r="C4793" s="7" t="n">
        <v>0</v>
      </c>
    </row>
    <row r="4794" spans="1:22">
      <c r="A4794" t="s">
        <v>4</v>
      </c>
      <c r="B4794" s="4" t="s">
        <v>5</v>
      </c>
      <c r="C4794" s="4" t="s">
        <v>10</v>
      </c>
      <c r="D4794" s="4" t="s">
        <v>13</v>
      </c>
      <c r="E4794" s="4" t="s">
        <v>13</v>
      </c>
      <c r="F4794" s="4" t="s">
        <v>6</v>
      </c>
    </row>
    <row r="4795" spans="1:22">
      <c r="A4795" t="n">
        <v>40698</v>
      </c>
      <c r="B4795" s="55" t="n">
        <v>20</v>
      </c>
      <c r="C4795" s="7" t="n">
        <v>61489</v>
      </c>
      <c r="D4795" s="7" t="n">
        <v>3</v>
      </c>
      <c r="E4795" s="7" t="n">
        <v>10</v>
      </c>
      <c r="F4795" s="7" t="s">
        <v>177</v>
      </c>
    </row>
    <row r="4796" spans="1:22">
      <c r="A4796" t="s">
        <v>4</v>
      </c>
      <c r="B4796" s="4" t="s">
        <v>5</v>
      </c>
      <c r="C4796" s="4" t="s">
        <v>10</v>
      </c>
    </row>
    <row r="4797" spans="1:22">
      <c r="A4797" t="n">
        <v>40716</v>
      </c>
      <c r="B4797" s="25" t="n">
        <v>16</v>
      </c>
      <c r="C4797" s="7" t="n">
        <v>0</v>
      </c>
    </row>
    <row r="4798" spans="1:22">
      <c r="A4798" t="s">
        <v>4</v>
      </c>
      <c r="B4798" s="4" t="s">
        <v>5</v>
      </c>
      <c r="C4798" s="4" t="s">
        <v>10</v>
      </c>
      <c r="D4798" s="4" t="s">
        <v>13</v>
      </c>
      <c r="E4798" s="4" t="s">
        <v>13</v>
      </c>
      <c r="F4798" s="4" t="s">
        <v>6</v>
      </c>
    </row>
    <row r="4799" spans="1:22">
      <c r="A4799" t="n">
        <v>40719</v>
      </c>
      <c r="B4799" s="55" t="n">
        <v>20</v>
      </c>
      <c r="C4799" s="7" t="n">
        <v>61490</v>
      </c>
      <c r="D4799" s="7" t="n">
        <v>3</v>
      </c>
      <c r="E4799" s="7" t="n">
        <v>10</v>
      </c>
      <c r="F4799" s="7" t="s">
        <v>177</v>
      </c>
    </row>
    <row r="4800" spans="1:22">
      <c r="A4800" t="s">
        <v>4</v>
      </c>
      <c r="B4800" s="4" t="s">
        <v>5</v>
      </c>
      <c r="C4800" s="4" t="s">
        <v>10</v>
      </c>
    </row>
    <row r="4801" spans="1:22">
      <c r="A4801" t="n">
        <v>40737</v>
      </c>
      <c r="B4801" s="25" t="n">
        <v>16</v>
      </c>
      <c r="C4801" s="7" t="n">
        <v>0</v>
      </c>
    </row>
    <row r="4802" spans="1:22">
      <c r="A4802" t="s">
        <v>4</v>
      </c>
      <c r="B4802" s="4" t="s">
        <v>5</v>
      </c>
      <c r="C4802" s="4" t="s">
        <v>10</v>
      </c>
      <c r="D4802" s="4" t="s">
        <v>13</v>
      </c>
      <c r="E4802" s="4" t="s">
        <v>13</v>
      </c>
      <c r="F4802" s="4" t="s">
        <v>6</v>
      </c>
    </row>
    <row r="4803" spans="1:22">
      <c r="A4803" t="n">
        <v>40740</v>
      </c>
      <c r="B4803" s="55" t="n">
        <v>20</v>
      </c>
      <c r="C4803" s="7" t="n">
        <v>61488</v>
      </c>
      <c r="D4803" s="7" t="n">
        <v>3</v>
      </c>
      <c r="E4803" s="7" t="n">
        <v>10</v>
      </c>
      <c r="F4803" s="7" t="s">
        <v>177</v>
      </c>
    </row>
    <row r="4804" spans="1:22">
      <c r="A4804" t="s">
        <v>4</v>
      </c>
      <c r="B4804" s="4" t="s">
        <v>5</v>
      </c>
      <c r="C4804" s="4" t="s">
        <v>10</v>
      </c>
    </row>
    <row r="4805" spans="1:22">
      <c r="A4805" t="n">
        <v>40758</v>
      </c>
      <c r="B4805" s="25" t="n">
        <v>16</v>
      </c>
      <c r="C4805" s="7" t="n">
        <v>0</v>
      </c>
    </row>
    <row r="4806" spans="1:22">
      <c r="A4806" t="s">
        <v>4</v>
      </c>
      <c r="B4806" s="4" t="s">
        <v>5</v>
      </c>
      <c r="C4806" s="4" t="s">
        <v>10</v>
      </c>
      <c r="D4806" s="4" t="s">
        <v>13</v>
      </c>
      <c r="E4806" s="4" t="s">
        <v>13</v>
      </c>
      <c r="F4806" s="4" t="s">
        <v>6</v>
      </c>
    </row>
    <row r="4807" spans="1:22">
      <c r="A4807" t="n">
        <v>40761</v>
      </c>
      <c r="B4807" s="55" t="n">
        <v>20</v>
      </c>
      <c r="C4807" s="7" t="n">
        <v>7032</v>
      </c>
      <c r="D4807" s="7" t="n">
        <v>3</v>
      </c>
      <c r="E4807" s="7" t="n">
        <v>10</v>
      </c>
      <c r="F4807" s="7" t="s">
        <v>177</v>
      </c>
    </row>
    <row r="4808" spans="1:22">
      <c r="A4808" t="s">
        <v>4</v>
      </c>
      <c r="B4808" s="4" t="s">
        <v>5</v>
      </c>
      <c r="C4808" s="4" t="s">
        <v>10</v>
      </c>
    </row>
    <row r="4809" spans="1:22">
      <c r="A4809" t="n">
        <v>40779</v>
      </c>
      <c r="B4809" s="25" t="n">
        <v>16</v>
      </c>
      <c r="C4809" s="7" t="n">
        <v>0</v>
      </c>
    </row>
    <row r="4810" spans="1:22">
      <c r="A4810" t="s">
        <v>4</v>
      </c>
      <c r="B4810" s="4" t="s">
        <v>5</v>
      </c>
      <c r="C4810" s="4" t="s">
        <v>10</v>
      </c>
      <c r="D4810" s="4" t="s">
        <v>13</v>
      </c>
      <c r="E4810" s="4" t="s">
        <v>13</v>
      </c>
      <c r="F4810" s="4" t="s">
        <v>6</v>
      </c>
    </row>
    <row r="4811" spans="1:22">
      <c r="A4811" t="n">
        <v>40782</v>
      </c>
      <c r="B4811" s="55" t="n">
        <v>20</v>
      </c>
      <c r="C4811" s="7" t="n">
        <v>8</v>
      </c>
      <c r="D4811" s="7" t="n">
        <v>3</v>
      </c>
      <c r="E4811" s="7" t="n">
        <v>10</v>
      </c>
      <c r="F4811" s="7" t="s">
        <v>177</v>
      </c>
    </row>
    <row r="4812" spans="1:22">
      <c r="A4812" t="s">
        <v>4</v>
      </c>
      <c r="B4812" s="4" t="s">
        <v>5</v>
      </c>
      <c r="C4812" s="4" t="s">
        <v>10</v>
      </c>
    </row>
    <row r="4813" spans="1:22">
      <c r="A4813" t="n">
        <v>40800</v>
      </c>
      <c r="B4813" s="25" t="n">
        <v>16</v>
      </c>
      <c r="C4813" s="7" t="n">
        <v>0</v>
      </c>
    </row>
    <row r="4814" spans="1:22">
      <c r="A4814" t="s">
        <v>4</v>
      </c>
      <c r="B4814" s="4" t="s">
        <v>5</v>
      </c>
      <c r="C4814" s="4" t="s">
        <v>10</v>
      </c>
      <c r="D4814" s="4" t="s">
        <v>13</v>
      </c>
      <c r="E4814" s="4" t="s">
        <v>13</v>
      </c>
      <c r="F4814" s="4" t="s">
        <v>6</v>
      </c>
    </row>
    <row r="4815" spans="1:22">
      <c r="A4815" t="n">
        <v>40803</v>
      </c>
      <c r="B4815" s="55" t="n">
        <v>20</v>
      </c>
      <c r="C4815" s="7" t="n">
        <v>1</v>
      </c>
      <c r="D4815" s="7" t="n">
        <v>3</v>
      </c>
      <c r="E4815" s="7" t="n">
        <v>10</v>
      </c>
      <c r="F4815" s="7" t="s">
        <v>177</v>
      </c>
    </row>
    <row r="4816" spans="1:22">
      <c r="A4816" t="s">
        <v>4</v>
      </c>
      <c r="B4816" s="4" t="s">
        <v>5</v>
      </c>
      <c r="C4816" s="4" t="s">
        <v>10</v>
      </c>
    </row>
    <row r="4817" spans="1:6">
      <c r="A4817" t="n">
        <v>40821</v>
      </c>
      <c r="B4817" s="25" t="n">
        <v>16</v>
      </c>
      <c r="C4817" s="7" t="n">
        <v>0</v>
      </c>
    </row>
    <row r="4818" spans="1:6">
      <c r="A4818" t="s">
        <v>4</v>
      </c>
      <c r="B4818" s="4" t="s">
        <v>5</v>
      </c>
      <c r="C4818" s="4" t="s">
        <v>10</v>
      </c>
      <c r="D4818" s="4" t="s">
        <v>13</v>
      </c>
      <c r="E4818" s="4" t="s">
        <v>13</v>
      </c>
      <c r="F4818" s="4" t="s">
        <v>6</v>
      </c>
    </row>
    <row r="4819" spans="1:6">
      <c r="A4819" t="n">
        <v>40824</v>
      </c>
      <c r="B4819" s="55" t="n">
        <v>20</v>
      </c>
      <c r="C4819" s="7" t="n">
        <v>9</v>
      </c>
      <c r="D4819" s="7" t="n">
        <v>3</v>
      </c>
      <c r="E4819" s="7" t="n">
        <v>10</v>
      </c>
      <c r="F4819" s="7" t="s">
        <v>177</v>
      </c>
    </row>
    <row r="4820" spans="1:6">
      <c r="A4820" t="s">
        <v>4</v>
      </c>
      <c r="B4820" s="4" t="s">
        <v>5</v>
      </c>
      <c r="C4820" s="4" t="s">
        <v>10</v>
      </c>
    </row>
    <row r="4821" spans="1:6">
      <c r="A4821" t="n">
        <v>40842</v>
      </c>
      <c r="B4821" s="25" t="n">
        <v>16</v>
      </c>
      <c r="C4821" s="7" t="n">
        <v>0</v>
      </c>
    </row>
    <row r="4822" spans="1:6">
      <c r="A4822" t="s">
        <v>4</v>
      </c>
      <c r="B4822" s="4" t="s">
        <v>5</v>
      </c>
      <c r="C4822" s="4" t="s">
        <v>10</v>
      </c>
      <c r="D4822" s="4" t="s">
        <v>13</v>
      </c>
      <c r="E4822" s="4" t="s">
        <v>13</v>
      </c>
      <c r="F4822" s="4" t="s">
        <v>6</v>
      </c>
    </row>
    <row r="4823" spans="1:6">
      <c r="A4823" t="n">
        <v>40845</v>
      </c>
      <c r="B4823" s="55" t="n">
        <v>20</v>
      </c>
      <c r="C4823" s="7" t="n">
        <v>7510</v>
      </c>
      <c r="D4823" s="7" t="n">
        <v>3</v>
      </c>
      <c r="E4823" s="7" t="n">
        <v>10</v>
      </c>
      <c r="F4823" s="7" t="s">
        <v>177</v>
      </c>
    </row>
    <row r="4824" spans="1:6">
      <c r="A4824" t="s">
        <v>4</v>
      </c>
      <c r="B4824" s="4" t="s">
        <v>5</v>
      </c>
      <c r="C4824" s="4" t="s">
        <v>10</v>
      </c>
    </row>
    <row r="4825" spans="1:6">
      <c r="A4825" t="n">
        <v>40863</v>
      </c>
      <c r="B4825" s="25" t="n">
        <v>16</v>
      </c>
      <c r="C4825" s="7" t="n">
        <v>0</v>
      </c>
    </row>
    <row r="4826" spans="1:6">
      <c r="A4826" t="s">
        <v>4</v>
      </c>
      <c r="B4826" s="4" t="s">
        <v>5</v>
      </c>
      <c r="C4826" s="4" t="s">
        <v>10</v>
      </c>
      <c r="D4826" s="4" t="s">
        <v>13</v>
      </c>
      <c r="E4826" s="4" t="s">
        <v>13</v>
      </c>
      <c r="F4826" s="4" t="s">
        <v>6</v>
      </c>
    </row>
    <row r="4827" spans="1:6">
      <c r="A4827" t="n">
        <v>40866</v>
      </c>
      <c r="B4827" s="55" t="n">
        <v>20</v>
      </c>
      <c r="C4827" s="7" t="n">
        <v>7511</v>
      </c>
      <c r="D4827" s="7" t="n">
        <v>3</v>
      </c>
      <c r="E4827" s="7" t="n">
        <v>10</v>
      </c>
      <c r="F4827" s="7" t="s">
        <v>177</v>
      </c>
    </row>
    <row r="4828" spans="1:6">
      <c r="A4828" t="s">
        <v>4</v>
      </c>
      <c r="B4828" s="4" t="s">
        <v>5</v>
      </c>
      <c r="C4828" s="4" t="s">
        <v>10</v>
      </c>
    </row>
    <row r="4829" spans="1:6">
      <c r="A4829" t="n">
        <v>40884</v>
      </c>
      <c r="B4829" s="25" t="n">
        <v>16</v>
      </c>
      <c r="C4829" s="7" t="n">
        <v>0</v>
      </c>
    </row>
    <row r="4830" spans="1:6">
      <c r="A4830" t="s">
        <v>4</v>
      </c>
      <c r="B4830" s="4" t="s">
        <v>5</v>
      </c>
      <c r="C4830" s="4" t="s">
        <v>10</v>
      </c>
      <c r="D4830" s="4" t="s">
        <v>13</v>
      </c>
      <c r="E4830" s="4" t="s">
        <v>13</v>
      </c>
      <c r="F4830" s="4" t="s">
        <v>6</v>
      </c>
    </row>
    <row r="4831" spans="1:6">
      <c r="A4831" t="n">
        <v>40887</v>
      </c>
      <c r="B4831" s="55" t="n">
        <v>20</v>
      </c>
      <c r="C4831" s="7" t="n">
        <v>7512</v>
      </c>
      <c r="D4831" s="7" t="n">
        <v>3</v>
      </c>
      <c r="E4831" s="7" t="n">
        <v>10</v>
      </c>
      <c r="F4831" s="7" t="s">
        <v>177</v>
      </c>
    </row>
    <row r="4832" spans="1:6">
      <c r="A4832" t="s">
        <v>4</v>
      </c>
      <c r="B4832" s="4" t="s">
        <v>5</v>
      </c>
      <c r="C4832" s="4" t="s">
        <v>10</v>
      </c>
    </row>
    <row r="4833" spans="1:6">
      <c r="A4833" t="n">
        <v>40905</v>
      </c>
      <c r="B4833" s="25" t="n">
        <v>16</v>
      </c>
      <c r="C4833" s="7" t="n">
        <v>0</v>
      </c>
    </row>
    <row r="4834" spans="1:6">
      <c r="A4834" t="s">
        <v>4</v>
      </c>
      <c r="B4834" s="4" t="s">
        <v>5</v>
      </c>
      <c r="C4834" s="4" t="s">
        <v>10</v>
      </c>
      <c r="D4834" s="4" t="s">
        <v>13</v>
      </c>
      <c r="E4834" s="4" t="s">
        <v>13</v>
      </c>
      <c r="F4834" s="4" t="s">
        <v>6</v>
      </c>
    </row>
    <row r="4835" spans="1:6">
      <c r="A4835" t="n">
        <v>40908</v>
      </c>
      <c r="B4835" s="55" t="n">
        <v>20</v>
      </c>
      <c r="C4835" s="7" t="n">
        <v>7513</v>
      </c>
      <c r="D4835" s="7" t="n">
        <v>3</v>
      </c>
      <c r="E4835" s="7" t="n">
        <v>10</v>
      </c>
      <c r="F4835" s="7" t="s">
        <v>177</v>
      </c>
    </row>
    <row r="4836" spans="1:6">
      <c r="A4836" t="s">
        <v>4</v>
      </c>
      <c r="B4836" s="4" t="s">
        <v>5</v>
      </c>
      <c r="C4836" s="4" t="s">
        <v>10</v>
      </c>
    </row>
    <row r="4837" spans="1:6">
      <c r="A4837" t="n">
        <v>40926</v>
      </c>
      <c r="B4837" s="25" t="n">
        <v>16</v>
      </c>
      <c r="C4837" s="7" t="n">
        <v>0</v>
      </c>
    </row>
    <row r="4838" spans="1:6">
      <c r="A4838" t="s">
        <v>4</v>
      </c>
      <c r="B4838" s="4" t="s">
        <v>5</v>
      </c>
      <c r="C4838" s="4" t="s">
        <v>10</v>
      </c>
    </row>
    <row r="4839" spans="1:6">
      <c r="A4839" t="n">
        <v>40929</v>
      </c>
      <c r="B4839" s="61" t="n">
        <v>13</v>
      </c>
      <c r="C4839" s="7" t="n">
        <v>6467</v>
      </c>
    </row>
    <row r="4840" spans="1:6">
      <c r="A4840" t="s">
        <v>4</v>
      </c>
      <c r="B4840" s="4" t="s">
        <v>5</v>
      </c>
      <c r="C4840" s="4" t="s">
        <v>10</v>
      </c>
      <c r="D4840" s="4" t="s">
        <v>30</v>
      </c>
      <c r="E4840" s="4" t="s">
        <v>30</v>
      </c>
      <c r="F4840" s="4" t="s">
        <v>30</v>
      </c>
      <c r="G4840" s="4" t="s">
        <v>30</v>
      </c>
    </row>
    <row r="4841" spans="1:6">
      <c r="A4841" t="n">
        <v>40932</v>
      </c>
      <c r="B4841" s="46" t="n">
        <v>46</v>
      </c>
      <c r="C4841" s="7" t="n">
        <v>0</v>
      </c>
      <c r="D4841" s="7" t="n">
        <v>12</v>
      </c>
      <c r="E4841" s="7" t="n">
        <v>32</v>
      </c>
      <c r="F4841" s="7" t="n">
        <v>0.769999980926514</v>
      </c>
      <c r="G4841" s="7" t="n">
        <v>-1.39999997615814</v>
      </c>
    </row>
    <row r="4842" spans="1:6">
      <c r="A4842" t="s">
        <v>4</v>
      </c>
      <c r="B4842" s="4" t="s">
        <v>5</v>
      </c>
      <c r="C4842" s="4" t="s">
        <v>13</v>
      </c>
      <c r="D4842" s="39" t="s">
        <v>100</v>
      </c>
      <c r="E4842" s="4" t="s">
        <v>5</v>
      </c>
      <c r="F4842" s="4" t="s">
        <v>13</v>
      </c>
      <c r="G4842" s="4" t="s">
        <v>10</v>
      </c>
      <c r="H4842" s="39" t="s">
        <v>101</v>
      </c>
      <c r="I4842" s="4" t="s">
        <v>13</v>
      </c>
      <c r="J4842" s="4" t="s">
        <v>46</v>
      </c>
    </row>
    <row r="4843" spans="1:6">
      <c r="A4843" t="n">
        <v>40951</v>
      </c>
      <c r="B4843" s="13" t="n">
        <v>5</v>
      </c>
      <c r="C4843" s="7" t="n">
        <v>28</v>
      </c>
      <c r="D4843" s="39" t="s">
        <v>3</v>
      </c>
      <c r="E4843" s="40" t="n">
        <v>64</v>
      </c>
      <c r="F4843" s="7" t="n">
        <v>5</v>
      </c>
      <c r="G4843" s="7" t="n">
        <v>7</v>
      </c>
      <c r="H4843" s="39" t="s">
        <v>3</v>
      </c>
      <c r="I4843" s="7" t="n">
        <v>1</v>
      </c>
      <c r="J4843" s="14" t="n">
        <f t="normal" ca="1">A4859</f>
        <v>0</v>
      </c>
    </row>
    <row r="4844" spans="1:6">
      <c r="A4844" t="s">
        <v>4</v>
      </c>
      <c r="B4844" s="4" t="s">
        <v>5</v>
      </c>
      <c r="C4844" s="4" t="s">
        <v>10</v>
      </c>
      <c r="D4844" s="4" t="s">
        <v>30</v>
      </c>
      <c r="E4844" s="4" t="s">
        <v>30</v>
      </c>
      <c r="F4844" s="4" t="s">
        <v>30</v>
      </c>
      <c r="G4844" s="4" t="s">
        <v>30</v>
      </c>
    </row>
    <row r="4845" spans="1:6">
      <c r="A4845" t="n">
        <v>40962</v>
      </c>
      <c r="B4845" s="46" t="n">
        <v>46</v>
      </c>
      <c r="C4845" s="7" t="n">
        <v>7</v>
      </c>
      <c r="D4845" s="7" t="n">
        <v>13.0500001907349</v>
      </c>
      <c r="E4845" s="7" t="n">
        <v>32</v>
      </c>
      <c r="F4845" s="7" t="n">
        <v>0.25</v>
      </c>
      <c r="G4845" s="7" t="n">
        <v>-1.5</v>
      </c>
    </row>
    <row r="4846" spans="1:6">
      <c r="A4846" t="s">
        <v>4</v>
      </c>
      <c r="B4846" s="4" t="s">
        <v>5</v>
      </c>
      <c r="C4846" s="4" t="s">
        <v>10</v>
      </c>
      <c r="D4846" s="4" t="s">
        <v>30</v>
      </c>
      <c r="E4846" s="4" t="s">
        <v>30</v>
      </c>
      <c r="F4846" s="4" t="s">
        <v>30</v>
      </c>
      <c r="G4846" s="4" t="s">
        <v>30</v>
      </c>
    </row>
    <row r="4847" spans="1:6">
      <c r="A4847" t="n">
        <v>40981</v>
      </c>
      <c r="B4847" s="46" t="n">
        <v>46</v>
      </c>
      <c r="C4847" s="7" t="n">
        <v>9</v>
      </c>
      <c r="D4847" s="7" t="n">
        <v>10.6899995803833</v>
      </c>
      <c r="E4847" s="7" t="n">
        <v>32</v>
      </c>
      <c r="F4847" s="7" t="n">
        <v>-1.60000002384186</v>
      </c>
      <c r="G4847" s="7" t="n">
        <v>180</v>
      </c>
    </row>
    <row r="4848" spans="1:6">
      <c r="A4848" t="s">
        <v>4</v>
      </c>
      <c r="B4848" s="4" t="s">
        <v>5</v>
      </c>
      <c r="C4848" s="4" t="s">
        <v>13</v>
      </c>
      <c r="D4848" s="39" t="s">
        <v>100</v>
      </c>
      <c r="E4848" s="4" t="s">
        <v>5</v>
      </c>
      <c r="F4848" s="4" t="s">
        <v>13</v>
      </c>
      <c r="G4848" s="4" t="s">
        <v>10</v>
      </c>
      <c r="H4848" s="39" t="s">
        <v>101</v>
      </c>
      <c r="I4848" s="4" t="s">
        <v>13</v>
      </c>
      <c r="J4848" s="4" t="s">
        <v>46</v>
      </c>
    </row>
    <row r="4849" spans="1:10">
      <c r="A4849" t="n">
        <v>41000</v>
      </c>
      <c r="B4849" s="13" t="n">
        <v>5</v>
      </c>
      <c r="C4849" s="7" t="n">
        <v>28</v>
      </c>
      <c r="D4849" s="39" t="s">
        <v>3</v>
      </c>
      <c r="E4849" s="40" t="n">
        <v>64</v>
      </c>
      <c r="F4849" s="7" t="n">
        <v>5</v>
      </c>
      <c r="G4849" s="7" t="n">
        <v>2</v>
      </c>
      <c r="H4849" s="39" t="s">
        <v>3</v>
      </c>
      <c r="I4849" s="7" t="n">
        <v>1</v>
      </c>
      <c r="J4849" s="14" t="n">
        <f t="normal" ca="1">A4853</f>
        <v>0</v>
      </c>
    </row>
    <row r="4850" spans="1:10">
      <c r="A4850" t="s">
        <v>4</v>
      </c>
      <c r="B4850" s="4" t="s">
        <v>5</v>
      </c>
      <c r="C4850" s="4" t="s">
        <v>10</v>
      </c>
      <c r="D4850" s="4" t="s">
        <v>30</v>
      </c>
      <c r="E4850" s="4" t="s">
        <v>30</v>
      </c>
      <c r="F4850" s="4" t="s">
        <v>30</v>
      </c>
      <c r="G4850" s="4" t="s">
        <v>30</v>
      </c>
    </row>
    <row r="4851" spans="1:10">
      <c r="A4851" t="n">
        <v>41011</v>
      </c>
      <c r="B4851" s="46" t="n">
        <v>46</v>
      </c>
      <c r="C4851" s="7" t="n">
        <v>2</v>
      </c>
      <c r="D4851" s="7" t="n">
        <v>13.0200004577637</v>
      </c>
      <c r="E4851" s="7" t="n">
        <v>32</v>
      </c>
      <c r="F4851" s="7" t="n">
        <v>-2.63000011444092</v>
      </c>
      <c r="G4851" s="7" t="n">
        <v>180</v>
      </c>
    </row>
    <row r="4852" spans="1:10">
      <c r="A4852" t="s">
        <v>4</v>
      </c>
      <c r="B4852" s="4" t="s">
        <v>5</v>
      </c>
      <c r="C4852" s="4" t="s">
        <v>13</v>
      </c>
      <c r="D4852" s="39" t="s">
        <v>100</v>
      </c>
      <c r="E4852" s="4" t="s">
        <v>5</v>
      </c>
      <c r="F4852" s="4" t="s">
        <v>13</v>
      </c>
      <c r="G4852" s="4" t="s">
        <v>10</v>
      </c>
      <c r="H4852" s="39" t="s">
        <v>101</v>
      </c>
      <c r="I4852" s="4" t="s">
        <v>13</v>
      </c>
      <c r="J4852" s="4" t="s">
        <v>46</v>
      </c>
    </row>
    <row r="4853" spans="1:10">
      <c r="A4853" t="n">
        <v>41030</v>
      </c>
      <c r="B4853" s="13" t="n">
        <v>5</v>
      </c>
      <c r="C4853" s="7" t="n">
        <v>28</v>
      </c>
      <c r="D4853" s="39" t="s">
        <v>3</v>
      </c>
      <c r="E4853" s="40" t="n">
        <v>64</v>
      </c>
      <c r="F4853" s="7" t="n">
        <v>5</v>
      </c>
      <c r="G4853" s="7" t="n">
        <v>4</v>
      </c>
      <c r="H4853" s="39" t="s">
        <v>3</v>
      </c>
      <c r="I4853" s="7" t="n">
        <v>1</v>
      </c>
      <c r="J4853" s="14" t="n">
        <f t="normal" ca="1">A4857</f>
        <v>0</v>
      </c>
    </row>
    <row r="4854" spans="1:10">
      <c r="A4854" t="s">
        <v>4</v>
      </c>
      <c r="B4854" s="4" t="s">
        <v>5</v>
      </c>
      <c r="C4854" s="4" t="s">
        <v>10</v>
      </c>
      <c r="D4854" s="4" t="s">
        <v>30</v>
      </c>
      <c r="E4854" s="4" t="s">
        <v>30</v>
      </c>
      <c r="F4854" s="4" t="s">
        <v>30</v>
      </c>
      <c r="G4854" s="4" t="s">
        <v>30</v>
      </c>
    </row>
    <row r="4855" spans="1:10">
      <c r="A4855" t="n">
        <v>41041</v>
      </c>
      <c r="B4855" s="46" t="n">
        <v>46</v>
      </c>
      <c r="C4855" s="7" t="n">
        <v>4</v>
      </c>
      <c r="D4855" s="7" t="n">
        <v>13.0200004577637</v>
      </c>
      <c r="E4855" s="7" t="n">
        <v>32</v>
      </c>
      <c r="F4855" s="7" t="n">
        <v>-2.63000011444092</v>
      </c>
      <c r="G4855" s="7" t="n">
        <v>180</v>
      </c>
    </row>
    <row r="4856" spans="1:10">
      <c r="A4856" t="s">
        <v>4</v>
      </c>
      <c r="B4856" s="4" t="s">
        <v>5</v>
      </c>
      <c r="C4856" s="4" t="s">
        <v>46</v>
      </c>
    </row>
    <row r="4857" spans="1:10">
      <c r="A4857" t="n">
        <v>41060</v>
      </c>
      <c r="B4857" s="22" t="n">
        <v>3</v>
      </c>
      <c r="C4857" s="14" t="n">
        <f t="normal" ca="1">A4865</f>
        <v>0</v>
      </c>
    </row>
    <row r="4858" spans="1:10">
      <c r="A4858" t="s">
        <v>4</v>
      </c>
      <c r="B4858" s="4" t="s">
        <v>5</v>
      </c>
      <c r="C4858" s="4" t="s">
        <v>10</v>
      </c>
      <c r="D4858" s="4" t="s">
        <v>30</v>
      </c>
      <c r="E4858" s="4" t="s">
        <v>30</v>
      </c>
      <c r="F4858" s="4" t="s">
        <v>30</v>
      </c>
      <c r="G4858" s="4" t="s">
        <v>30</v>
      </c>
    </row>
    <row r="4859" spans="1:10">
      <c r="A4859" t="n">
        <v>41065</v>
      </c>
      <c r="B4859" s="46" t="n">
        <v>46</v>
      </c>
      <c r="C4859" s="7" t="n">
        <v>9</v>
      </c>
      <c r="D4859" s="7" t="n">
        <v>13.0500001907349</v>
      </c>
      <c r="E4859" s="7" t="n">
        <v>32</v>
      </c>
      <c r="F4859" s="7" t="n">
        <v>0.25</v>
      </c>
      <c r="G4859" s="7" t="n">
        <v>-1.5</v>
      </c>
    </row>
    <row r="4860" spans="1:10">
      <c r="A4860" t="s">
        <v>4</v>
      </c>
      <c r="B4860" s="4" t="s">
        <v>5</v>
      </c>
      <c r="C4860" s="4" t="s">
        <v>10</v>
      </c>
      <c r="D4860" s="4" t="s">
        <v>30</v>
      </c>
      <c r="E4860" s="4" t="s">
        <v>30</v>
      </c>
      <c r="F4860" s="4" t="s">
        <v>30</v>
      </c>
      <c r="G4860" s="4" t="s">
        <v>30</v>
      </c>
    </row>
    <row r="4861" spans="1:10">
      <c r="A4861" t="n">
        <v>41084</v>
      </c>
      <c r="B4861" s="46" t="n">
        <v>46</v>
      </c>
      <c r="C4861" s="7" t="n">
        <v>61489</v>
      </c>
      <c r="D4861" s="7" t="n">
        <v>10.6899995803833</v>
      </c>
      <c r="E4861" s="7" t="n">
        <v>32</v>
      </c>
      <c r="F4861" s="7" t="n">
        <v>-1.60000002384186</v>
      </c>
      <c r="G4861" s="7" t="n">
        <v>180</v>
      </c>
    </row>
    <row r="4862" spans="1:10">
      <c r="A4862" t="s">
        <v>4</v>
      </c>
      <c r="B4862" s="4" t="s">
        <v>5</v>
      </c>
      <c r="C4862" s="4" t="s">
        <v>10</v>
      </c>
      <c r="D4862" s="4" t="s">
        <v>30</v>
      </c>
      <c r="E4862" s="4" t="s">
        <v>30</v>
      </c>
      <c r="F4862" s="4" t="s">
        <v>30</v>
      </c>
      <c r="G4862" s="4" t="s">
        <v>30</v>
      </c>
    </row>
    <row r="4863" spans="1:10">
      <c r="A4863" t="n">
        <v>41103</v>
      </c>
      <c r="B4863" s="46" t="n">
        <v>46</v>
      </c>
      <c r="C4863" s="7" t="n">
        <v>61490</v>
      </c>
      <c r="D4863" s="7" t="n">
        <v>13.0200004577637</v>
      </c>
      <c r="E4863" s="7" t="n">
        <v>32</v>
      </c>
      <c r="F4863" s="7" t="n">
        <v>-2.63000011444092</v>
      </c>
      <c r="G4863" s="7" t="n">
        <v>180</v>
      </c>
    </row>
    <row r="4864" spans="1:10">
      <c r="A4864" t="s">
        <v>4</v>
      </c>
      <c r="B4864" s="4" t="s">
        <v>5</v>
      </c>
      <c r="C4864" s="4" t="s">
        <v>10</v>
      </c>
      <c r="D4864" s="4" t="s">
        <v>30</v>
      </c>
      <c r="E4864" s="4" t="s">
        <v>30</v>
      </c>
      <c r="F4864" s="4" t="s">
        <v>30</v>
      </c>
      <c r="G4864" s="4" t="s">
        <v>30</v>
      </c>
    </row>
    <row r="4865" spans="1:10">
      <c r="A4865" t="n">
        <v>41122</v>
      </c>
      <c r="B4865" s="46" t="n">
        <v>46</v>
      </c>
      <c r="C4865" s="7" t="n">
        <v>61488</v>
      </c>
      <c r="D4865" s="7" t="n">
        <v>11.6400003433228</v>
      </c>
      <c r="E4865" s="7" t="n">
        <v>32</v>
      </c>
      <c r="F4865" s="7" t="n">
        <v>-3.17000007629395</v>
      </c>
      <c r="G4865" s="7" t="n">
        <v>180</v>
      </c>
    </row>
    <row r="4866" spans="1:10">
      <c r="A4866" t="s">
        <v>4</v>
      </c>
      <c r="B4866" s="4" t="s">
        <v>5</v>
      </c>
      <c r="C4866" s="4" t="s">
        <v>10</v>
      </c>
      <c r="D4866" s="4" t="s">
        <v>30</v>
      </c>
      <c r="E4866" s="4" t="s">
        <v>30</v>
      </c>
      <c r="F4866" s="4" t="s">
        <v>30</v>
      </c>
      <c r="G4866" s="4" t="s">
        <v>30</v>
      </c>
    </row>
    <row r="4867" spans="1:10">
      <c r="A4867" t="n">
        <v>41141</v>
      </c>
      <c r="B4867" s="46" t="n">
        <v>46</v>
      </c>
      <c r="C4867" s="7" t="n">
        <v>8</v>
      </c>
      <c r="D4867" s="7" t="n">
        <v>10.6300001144409</v>
      </c>
      <c r="E4867" s="7" t="n">
        <v>32</v>
      </c>
      <c r="F4867" s="7" t="n">
        <v>0.409999996423721</v>
      </c>
      <c r="G4867" s="7" t="n">
        <v>-4.30000019073486</v>
      </c>
    </row>
    <row r="4868" spans="1:10">
      <c r="A4868" t="s">
        <v>4</v>
      </c>
      <c r="B4868" s="4" t="s">
        <v>5</v>
      </c>
      <c r="C4868" s="4" t="s">
        <v>10</v>
      </c>
      <c r="D4868" s="4" t="s">
        <v>30</v>
      </c>
      <c r="E4868" s="4" t="s">
        <v>30</v>
      </c>
      <c r="F4868" s="4" t="s">
        <v>30</v>
      </c>
      <c r="G4868" s="4" t="s">
        <v>30</v>
      </c>
    </row>
    <row r="4869" spans="1:10">
      <c r="A4869" t="n">
        <v>41160</v>
      </c>
      <c r="B4869" s="46" t="n">
        <v>46</v>
      </c>
      <c r="C4869" s="7" t="n">
        <v>1</v>
      </c>
      <c r="D4869" s="7" t="n">
        <v>12.3000001907349</v>
      </c>
      <c r="E4869" s="7" t="n">
        <v>32</v>
      </c>
      <c r="F4869" s="7" t="n">
        <v>-0.920000016689301</v>
      </c>
      <c r="G4869" s="7" t="n">
        <v>280.200012207031</v>
      </c>
    </row>
    <row r="4870" spans="1:10">
      <c r="A4870" t="s">
        <v>4</v>
      </c>
      <c r="B4870" s="4" t="s">
        <v>5</v>
      </c>
      <c r="C4870" s="4" t="s">
        <v>10</v>
      </c>
      <c r="D4870" s="4" t="s">
        <v>30</v>
      </c>
      <c r="E4870" s="4" t="s">
        <v>30</v>
      </c>
      <c r="F4870" s="4" t="s">
        <v>30</v>
      </c>
      <c r="G4870" s="4" t="s">
        <v>30</v>
      </c>
    </row>
    <row r="4871" spans="1:10">
      <c r="A4871" t="n">
        <v>41179</v>
      </c>
      <c r="B4871" s="46" t="n">
        <v>46</v>
      </c>
      <c r="C4871" s="7" t="n">
        <v>7032</v>
      </c>
      <c r="D4871" s="7" t="n">
        <v>9.51000022888184</v>
      </c>
      <c r="E4871" s="7" t="n">
        <v>32</v>
      </c>
      <c r="F4871" s="7" t="n">
        <v>-1.42999994754791</v>
      </c>
      <c r="G4871" s="7" t="n">
        <v>155.100006103516</v>
      </c>
    </row>
    <row r="4872" spans="1:10">
      <c r="A4872" t="s">
        <v>4</v>
      </c>
      <c r="B4872" s="4" t="s">
        <v>5</v>
      </c>
      <c r="C4872" s="4" t="s">
        <v>10</v>
      </c>
      <c r="D4872" s="4" t="s">
        <v>30</v>
      </c>
      <c r="E4872" s="4" t="s">
        <v>30</v>
      </c>
      <c r="F4872" s="4" t="s">
        <v>30</v>
      </c>
      <c r="G4872" s="4" t="s">
        <v>30</v>
      </c>
    </row>
    <row r="4873" spans="1:10">
      <c r="A4873" t="n">
        <v>41198</v>
      </c>
      <c r="B4873" s="46" t="n">
        <v>46</v>
      </c>
      <c r="C4873" s="7" t="n">
        <v>7510</v>
      </c>
      <c r="D4873" s="7" t="n">
        <v>12.0100002288818</v>
      </c>
      <c r="E4873" s="7" t="n">
        <v>32</v>
      </c>
      <c r="F4873" s="7" t="n">
        <v>7.6100001335144</v>
      </c>
      <c r="G4873" s="7" t="n">
        <v>180</v>
      </c>
    </row>
    <row r="4874" spans="1:10">
      <c r="A4874" t="s">
        <v>4</v>
      </c>
      <c r="B4874" s="4" t="s">
        <v>5</v>
      </c>
      <c r="C4874" s="4" t="s">
        <v>10</v>
      </c>
      <c r="D4874" s="4" t="s">
        <v>30</v>
      </c>
      <c r="E4874" s="4" t="s">
        <v>30</v>
      </c>
      <c r="F4874" s="4" t="s">
        <v>30</v>
      </c>
      <c r="G4874" s="4" t="s">
        <v>30</v>
      </c>
    </row>
    <row r="4875" spans="1:10">
      <c r="A4875" t="n">
        <v>41217</v>
      </c>
      <c r="B4875" s="46" t="n">
        <v>46</v>
      </c>
      <c r="C4875" s="7" t="n">
        <v>7511</v>
      </c>
      <c r="D4875" s="7" t="n">
        <v>11.1199998855591</v>
      </c>
      <c r="E4875" s="7" t="n">
        <v>32</v>
      </c>
      <c r="F4875" s="7" t="n">
        <v>6.48999977111816</v>
      </c>
      <c r="G4875" s="7" t="n">
        <v>180</v>
      </c>
    </row>
    <row r="4876" spans="1:10">
      <c r="A4876" t="s">
        <v>4</v>
      </c>
      <c r="B4876" s="4" t="s">
        <v>5</v>
      </c>
      <c r="C4876" s="4" t="s">
        <v>10</v>
      </c>
      <c r="D4876" s="4" t="s">
        <v>30</v>
      </c>
      <c r="E4876" s="4" t="s">
        <v>30</v>
      </c>
      <c r="F4876" s="4" t="s">
        <v>30</v>
      </c>
      <c r="G4876" s="4" t="s">
        <v>30</v>
      </c>
    </row>
    <row r="4877" spans="1:10">
      <c r="A4877" t="n">
        <v>41236</v>
      </c>
      <c r="B4877" s="46" t="n">
        <v>46</v>
      </c>
      <c r="C4877" s="7" t="n">
        <v>7512</v>
      </c>
      <c r="D4877" s="7" t="n">
        <v>12.0299997329712</v>
      </c>
      <c r="E4877" s="7" t="n">
        <v>32</v>
      </c>
      <c r="F4877" s="7" t="n">
        <v>-7.80999994277954</v>
      </c>
      <c r="G4877" s="7" t="n">
        <v>0</v>
      </c>
    </row>
    <row r="4878" spans="1:10">
      <c r="A4878" t="s">
        <v>4</v>
      </c>
      <c r="B4878" s="4" t="s">
        <v>5</v>
      </c>
      <c r="C4878" s="4" t="s">
        <v>10</v>
      </c>
      <c r="D4878" s="4" t="s">
        <v>30</v>
      </c>
      <c r="E4878" s="4" t="s">
        <v>30</v>
      </c>
      <c r="F4878" s="4" t="s">
        <v>30</v>
      </c>
      <c r="G4878" s="4" t="s">
        <v>30</v>
      </c>
    </row>
    <row r="4879" spans="1:10">
      <c r="A4879" t="n">
        <v>41255</v>
      </c>
      <c r="B4879" s="46" t="n">
        <v>46</v>
      </c>
      <c r="C4879" s="7" t="n">
        <v>7513</v>
      </c>
      <c r="D4879" s="7" t="n">
        <v>10.7799997329712</v>
      </c>
      <c r="E4879" s="7" t="n">
        <v>32</v>
      </c>
      <c r="F4879" s="7" t="n">
        <v>-6.69999980926514</v>
      </c>
      <c r="G4879" s="7" t="n">
        <v>0</v>
      </c>
    </row>
    <row r="4880" spans="1:10">
      <c r="A4880" t="s">
        <v>4</v>
      </c>
      <c r="B4880" s="4" t="s">
        <v>5</v>
      </c>
      <c r="C4880" s="4" t="s">
        <v>13</v>
      </c>
      <c r="D4880" s="4" t="s">
        <v>10</v>
      </c>
      <c r="E4880" s="4" t="s">
        <v>6</v>
      </c>
      <c r="F4880" s="4" t="s">
        <v>6</v>
      </c>
      <c r="G4880" s="4" t="s">
        <v>6</v>
      </c>
      <c r="H4880" s="4" t="s">
        <v>6</v>
      </c>
    </row>
    <row r="4881" spans="1:8">
      <c r="A4881" t="n">
        <v>41274</v>
      </c>
      <c r="B4881" s="33" t="n">
        <v>51</v>
      </c>
      <c r="C4881" s="7" t="n">
        <v>3</v>
      </c>
      <c r="D4881" s="7" t="n">
        <v>0</v>
      </c>
      <c r="E4881" s="7" t="s">
        <v>178</v>
      </c>
      <c r="F4881" s="7" t="s">
        <v>179</v>
      </c>
      <c r="G4881" s="7" t="s">
        <v>136</v>
      </c>
      <c r="H4881" s="7" t="s">
        <v>137</v>
      </c>
    </row>
    <row r="4882" spans="1:8">
      <c r="A4882" t="s">
        <v>4</v>
      </c>
      <c r="B4882" s="4" t="s">
        <v>5</v>
      </c>
      <c r="C4882" s="4" t="s">
        <v>13</v>
      </c>
      <c r="D4882" s="4" t="s">
        <v>10</v>
      </c>
      <c r="E4882" s="4" t="s">
        <v>6</v>
      </c>
      <c r="F4882" s="4" t="s">
        <v>6</v>
      </c>
      <c r="G4882" s="4" t="s">
        <v>6</v>
      </c>
      <c r="H4882" s="4" t="s">
        <v>6</v>
      </c>
    </row>
    <row r="4883" spans="1:8">
      <c r="A4883" t="n">
        <v>41303</v>
      </c>
      <c r="B4883" s="33" t="n">
        <v>51</v>
      </c>
      <c r="C4883" s="7" t="n">
        <v>3</v>
      </c>
      <c r="D4883" s="7" t="n">
        <v>61489</v>
      </c>
      <c r="E4883" s="7" t="s">
        <v>178</v>
      </c>
      <c r="F4883" s="7" t="s">
        <v>179</v>
      </c>
      <c r="G4883" s="7" t="s">
        <v>136</v>
      </c>
      <c r="H4883" s="7" t="s">
        <v>137</v>
      </c>
    </row>
    <row r="4884" spans="1:8">
      <c r="A4884" t="s">
        <v>4</v>
      </c>
      <c r="B4884" s="4" t="s">
        <v>5</v>
      </c>
      <c r="C4884" s="4" t="s">
        <v>13</v>
      </c>
      <c r="D4884" s="4" t="s">
        <v>10</v>
      </c>
      <c r="E4884" s="4" t="s">
        <v>6</v>
      </c>
      <c r="F4884" s="4" t="s">
        <v>6</v>
      </c>
      <c r="G4884" s="4" t="s">
        <v>6</v>
      </c>
      <c r="H4884" s="4" t="s">
        <v>6</v>
      </c>
    </row>
    <row r="4885" spans="1:8">
      <c r="A4885" t="n">
        <v>41332</v>
      </c>
      <c r="B4885" s="33" t="n">
        <v>51</v>
      </c>
      <c r="C4885" s="7" t="n">
        <v>3</v>
      </c>
      <c r="D4885" s="7" t="n">
        <v>61490</v>
      </c>
      <c r="E4885" s="7" t="s">
        <v>178</v>
      </c>
      <c r="F4885" s="7" t="s">
        <v>179</v>
      </c>
      <c r="G4885" s="7" t="s">
        <v>136</v>
      </c>
      <c r="H4885" s="7" t="s">
        <v>137</v>
      </c>
    </row>
    <row r="4886" spans="1:8">
      <c r="A4886" t="s">
        <v>4</v>
      </c>
      <c r="B4886" s="4" t="s">
        <v>5</v>
      </c>
      <c r="C4886" s="4" t="s">
        <v>13</v>
      </c>
      <c r="D4886" s="4" t="s">
        <v>10</v>
      </c>
      <c r="E4886" s="4" t="s">
        <v>6</v>
      </c>
      <c r="F4886" s="4" t="s">
        <v>6</v>
      </c>
      <c r="G4886" s="4" t="s">
        <v>6</v>
      </c>
      <c r="H4886" s="4" t="s">
        <v>6</v>
      </c>
    </row>
    <row r="4887" spans="1:8">
      <c r="A4887" t="n">
        <v>41361</v>
      </c>
      <c r="B4887" s="33" t="n">
        <v>51</v>
      </c>
      <c r="C4887" s="7" t="n">
        <v>3</v>
      </c>
      <c r="D4887" s="7" t="n">
        <v>61488</v>
      </c>
      <c r="E4887" s="7" t="s">
        <v>178</v>
      </c>
      <c r="F4887" s="7" t="s">
        <v>179</v>
      </c>
      <c r="G4887" s="7" t="s">
        <v>136</v>
      </c>
      <c r="H4887" s="7" t="s">
        <v>137</v>
      </c>
    </row>
    <row r="4888" spans="1:8">
      <c r="A4888" t="s">
        <v>4</v>
      </c>
      <c r="B4888" s="4" t="s">
        <v>5</v>
      </c>
      <c r="C4888" s="4" t="s">
        <v>13</v>
      </c>
      <c r="D4888" s="4" t="s">
        <v>10</v>
      </c>
      <c r="E4888" s="4" t="s">
        <v>6</v>
      </c>
      <c r="F4888" s="4" t="s">
        <v>6</v>
      </c>
      <c r="G4888" s="4" t="s">
        <v>6</v>
      </c>
      <c r="H4888" s="4" t="s">
        <v>6</v>
      </c>
    </row>
    <row r="4889" spans="1:8">
      <c r="A4889" t="n">
        <v>41390</v>
      </c>
      <c r="B4889" s="33" t="n">
        <v>51</v>
      </c>
      <c r="C4889" s="7" t="n">
        <v>3</v>
      </c>
      <c r="D4889" s="7" t="n">
        <v>7032</v>
      </c>
      <c r="E4889" s="7" t="s">
        <v>178</v>
      </c>
      <c r="F4889" s="7" t="s">
        <v>179</v>
      </c>
      <c r="G4889" s="7" t="s">
        <v>136</v>
      </c>
      <c r="H4889" s="7" t="s">
        <v>137</v>
      </c>
    </row>
    <row r="4890" spans="1:8">
      <c r="A4890" t="s">
        <v>4</v>
      </c>
      <c r="B4890" s="4" t="s">
        <v>5</v>
      </c>
      <c r="C4890" s="4" t="s">
        <v>13</v>
      </c>
      <c r="D4890" s="4" t="s">
        <v>10</v>
      </c>
      <c r="E4890" s="4" t="s">
        <v>6</v>
      </c>
      <c r="F4890" s="4" t="s">
        <v>6</v>
      </c>
      <c r="G4890" s="4" t="s">
        <v>6</v>
      </c>
      <c r="H4890" s="4" t="s">
        <v>6</v>
      </c>
    </row>
    <row r="4891" spans="1:8">
      <c r="A4891" t="n">
        <v>41419</v>
      </c>
      <c r="B4891" s="33" t="n">
        <v>51</v>
      </c>
      <c r="C4891" s="7" t="n">
        <v>3</v>
      </c>
      <c r="D4891" s="7" t="n">
        <v>0</v>
      </c>
      <c r="E4891" s="7" t="s">
        <v>178</v>
      </c>
      <c r="F4891" s="7" t="s">
        <v>179</v>
      </c>
      <c r="G4891" s="7" t="s">
        <v>136</v>
      </c>
      <c r="H4891" s="7" t="s">
        <v>137</v>
      </c>
    </row>
    <row r="4892" spans="1:8">
      <c r="A4892" t="s">
        <v>4</v>
      </c>
      <c r="B4892" s="4" t="s">
        <v>5</v>
      </c>
      <c r="C4892" s="4" t="s">
        <v>13</v>
      </c>
      <c r="D4892" s="4" t="s">
        <v>10</v>
      </c>
      <c r="E4892" s="4" t="s">
        <v>6</v>
      </c>
      <c r="F4892" s="4" t="s">
        <v>6</v>
      </c>
      <c r="G4892" s="4" t="s">
        <v>6</v>
      </c>
      <c r="H4892" s="4" t="s">
        <v>6</v>
      </c>
    </row>
    <row r="4893" spans="1:8">
      <c r="A4893" t="n">
        <v>41448</v>
      </c>
      <c r="B4893" s="33" t="n">
        <v>51</v>
      </c>
      <c r="C4893" s="7" t="n">
        <v>3</v>
      </c>
      <c r="D4893" s="7" t="n">
        <v>8</v>
      </c>
      <c r="E4893" s="7" t="s">
        <v>178</v>
      </c>
      <c r="F4893" s="7" t="s">
        <v>179</v>
      </c>
      <c r="G4893" s="7" t="s">
        <v>136</v>
      </c>
      <c r="H4893" s="7" t="s">
        <v>137</v>
      </c>
    </row>
    <row r="4894" spans="1:8">
      <c r="A4894" t="s">
        <v>4</v>
      </c>
      <c r="B4894" s="4" t="s">
        <v>5</v>
      </c>
      <c r="C4894" s="4" t="s">
        <v>13</v>
      </c>
      <c r="D4894" s="4" t="s">
        <v>10</v>
      </c>
      <c r="E4894" s="4" t="s">
        <v>6</v>
      </c>
      <c r="F4894" s="4" t="s">
        <v>6</v>
      </c>
      <c r="G4894" s="4" t="s">
        <v>6</v>
      </c>
      <c r="H4894" s="4" t="s">
        <v>6</v>
      </c>
    </row>
    <row r="4895" spans="1:8">
      <c r="A4895" t="n">
        <v>41477</v>
      </c>
      <c r="B4895" s="33" t="n">
        <v>51</v>
      </c>
      <c r="C4895" s="7" t="n">
        <v>3</v>
      </c>
      <c r="D4895" s="7" t="n">
        <v>9</v>
      </c>
      <c r="E4895" s="7" t="s">
        <v>178</v>
      </c>
      <c r="F4895" s="7" t="s">
        <v>179</v>
      </c>
      <c r="G4895" s="7" t="s">
        <v>136</v>
      </c>
      <c r="H4895" s="7" t="s">
        <v>137</v>
      </c>
    </row>
    <row r="4896" spans="1:8">
      <c r="A4896" t="s">
        <v>4</v>
      </c>
      <c r="B4896" s="4" t="s">
        <v>5</v>
      </c>
      <c r="C4896" s="4" t="s">
        <v>13</v>
      </c>
      <c r="D4896" s="4" t="s">
        <v>10</v>
      </c>
      <c r="E4896" s="4" t="s">
        <v>6</v>
      </c>
      <c r="F4896" s="4" t="s">
        <v>6</v>
      </c>
      <c r="G4896" s="4" t="s">
        <v>6</v>
      </c>
      <c r="H4896" s="4" t="s">
        <v>6</v>
      </c>
    </row>
    <row r="4897" spans="1:8">
      <c r="A4897" t="n">
        <v>41506</v>
      </c>
      <c r="B4897" s="33" t="n">
        <v>51</v>
      </c>
      <c r="C4897" s="7" t="n">
        <v>3</v>
      </c>
      <c r="D4897" s="7" t="n">
        <v>1</v>
      </c>
      <c r="E4897" s="7" t="s">
        <v>178</v>
      </c>
      <c r="F4897" s="7" t="s">
        <v>179</v>
      </c>
      <c r="G4897" s="7" t="s">
        <v>136</v>
      </c>
      <c r="H4897" s="7" t="s">
        <v>137</v>
      </c>
    </row>
    <row r="4898" spans="1:8">
      <c r="A4898" t="s">
        <v>4</v>
      </c>
      <c r="B4898" s="4" t="s">
        <v>5</v>
      </c>
      <c r="C4898" s="4" t="s">
        <v>13</v>
      </c>
      <c r="D4898" s="4" t="s">
        <v>10</v>
      </c>
      <c r="E4898" s="4" t="s">
        <v>6</v>
      </c>
      <c r="F4898" s="4" t="s">
        <v>6</v>
      </c>
      <c r="G4898" s="4" t="s">
        <v>6</v>
      </c>
      <c r="H4898" s="4" t="s">
        <v>6</v>
      </c>
    </row>
    <row r="4899" spans="1:8">
      <c r="A4899" t="n">
        <v>41535</v>
      </c>
      <c r="B4899" s="33" t="n">
        <v>51</v>
      </c>
      <c r="C4899" s="7" t="n">
        <v>3</v>
      </c>
      <c r="D4899" s="7" t="n">
        <v>7510</v>
      </c>
      <c r="E4899" s="7" t="s">
        <v>210</v>
      </c>
      <c r="F4899" s="7" t="s">
        <v>179</v>
      </c>
      <c r="G4899" s="7" t="s">
        <v>136</v>
      </c>
      <c r="H4899" s="7" t="s">
        <v>137</v>
      </c>
    </row>
    <row r="4900" spans="1:8">
      <c r="A4900" t="s">
        <v>4</v>
      </c>
      <c r="B4900" s="4" t="s">
        <v>5</v>
      </c>
      <c r="C4900" s="4" t="s">
        <v>13</v>
      </c>
      <c r="D4900" s="4" t="s">
        <v>10</v>
      </c>
      <c r="E4900" s="4" t="s">
        <v>6</v>
      </c>
      <c r="F4900" s="4" t="s">
        <v>6</v>
      </c>
      <c r="G4900" s="4" t="s">
        <v>6</v>
      </c>
      <c r="H4900" s="4" t="s">
        <v>6</v>
      </c>
    </row>
    <row r="4901" spans="1:8">
      <c r="A4901" t="n">
        <v>41556</v>
      </c>
      <c r="B4901" s="33" t="n">
        <v>51</v>
      </c>
      <c r="C4901" s="7" t="n">
        <v>3</v>
      </c>
      <c r="D4901" s="7" t="n">
        <v>7511</v>
      </c>
      <c r="E4901" s="7" t="s">
        <v>210</v>
      </c>
      <c r="F4901" s="7" t="s">
        <v>179</v>
      </c>
      <c r="G4901" s="7" t="s">
        <v>136</v>
      </c>
      <c r="H4901" s="7" t="s">
        <v>137</v>
      </c>
    </row>
    <row r="4902" spans="1:8">
      <c r="A4902" t="s">
        <v>4</v>
      </c>
      <c r="B4902" s="4" t="s">
        <v>5</v>
      </c>
      <c r="C4902" s="4" t="s">
        <v>13</v>
      </c>
      <c r="D4902" s="4" t="s">
        <v>10</v>
      </c>
      <c r="E4902" s="4" t="s">
        <v>6</v>
      </c>
      <c r="F4902" s="4" t="s">
        <v>6</v>
      </c>
      <c r="G4902" s="4" t="s">
        <v>6</v>
      </c>
      <c r="H4902" s="4" t="s">
        <v>6</v>
      </c>
    </row>
    <row r="4903" spans="1:8">
      <c r="A4903" t="n">
        <v>41577</v>
      </c>
      <c r="B4903" s="33" t="n">
        <v>51</v>
      </c>
      <c r="C4903" s="7" t="n">
        <v>3</v>
      </c>
      <c r="D4903" s="7" t="n">
        <v>7512</v>
      </c>
      <c r="E4903" s="7" t="s">
        <v>210</v>
      </c>
      <c r="F4903" s="7" t="s">
        <v>179</v>
      </c>
      <c r="G4903" s="7" t="s">
        <v>136</v>
      </c>
      <c r="H4903" s="7" t="s">
        <v>137</v>
      </c>
    </row>
    <row r="4904" spans="1:8">
      <c r="A4904" t="s">
        <v>4</v>
      </c>
      <c r="B4904" s="4" t="s">
        <v>5</v>
      </c>
      <c r="C4904" s="4" t="s">
        <v>13</v>
      </c>
      <c r="D4904" s="4" t="s">
        <v>10</v>
      </c>
      <c r="E4904" s="4" t="s">
        <v>13</v>
      </c>
      <c r="F4904" s="4" t="s">
        <v>6</v>
      </c>
      <c r="G4904" s="4" t="s">
        <v>6</v>
      </c>
      <c r="H4904" s="4" t="s">
        <v>6</v>
      </c>
      <c r="I4904" s="4" t="s">
        <v>6</v>
      </c>
      <c r="J4904" s="4" t="s">
        <v>6</v>
      </c>
      <c r="K4904" s="4" t="s">
        <v>6</v>
      </c>
      <c r="L4904" s="4" t="s">
        <v>6</v>
      </c>
      <c r="M4904" s="4" t="s">
        <v>6</v>
      </c>
      <c r="N4904" s="4" t="s">
        <v>6</v>
      </c>
      <c r="O4904" s="4" t="s">
        <v>6</v>
      </c>
      <c r="P4904" s="4" t="s">
        <v>6</v>
      </c>
      <c r="Q4904" s="4" t="s">
        <v>6</v>
      </c>
      <c r="R4904" s="4" t="s">
        <v>6</v>
      </c>
      <c r="S4904" s="4" t="s">
        <v>6</v>
      </c>
      <c r="T4904" s="4" t="s">
        <v>6</v>
      </c>
      <c r="U4904" s="4" t="s">
        <v>6</v>
      </c>
    </row>
    <row r="4905" spans="1:8">
      <c r="A4905" t="n">
        <v>41598</v>
      </c>
      <c r="B4905" s="50" t="n">
        <v>36</v>
      </c>
      <c r="C4905" s="7" t="n">
        <v>8</v>
      </c>
      <c r="D4905" s="7" t="n">
        <v>7510</v>
      </c>
      <c r="E4905" s="7" t="n">
        <v>0</v>
      </c>
      <c r="F4905" s="7" t="s">
        <v>131</v>
      </c>
      <c r="G4905" s="7" t="s">
        <v>212</v>
      </c>
      <c r="H4905" s="7" t="s">
        <v>12</v>
      </c>
      <c r="I4905" s="7" t="s">
        <v>12</v>
      </c>
      <c r="J4905" s="7" t="s">
        <v>12</v>
      </c>
      <c r="K4905" s="7" t="s">
        <v>12</v>
      </c>
      <c r="L4905" s="7" t="s">
        <v>12</v>
      </c>
      <c r="M4905" s="7" t="s">
        <v>12</v>
      </c>
      <c r="N4905" s="7" t="s">
        <v>12</v>
      </c>
      <c r="O4905" s="7" t="s">
        <v>12</v>
      </c>
      <c r="P4905" s="7" t="s">
        <v>12</v>
      </c>
      <c r="Q4905" s="7" t="s">
        <v>12</v>
      </c>
      <c r="R4905" s="7" t="s">
        <v>12</v>
      </c>
      <c r="S4905" s="7" t="s">
        <v>12</v>
      </c>
      <c r="T4905" s="7" t="s">
        <v>12</v>
      </c>
      <c r="U4905" s="7" t="s">
        <v>12</v>
      </c>
    </row>
    <row r="4906" spans="1:8">
      <c r="A4906" t="s">
        <v>4</v>
      </c>
      <c r="B4906" s="4" t="s">
        <v>5</v>
      </c>
      <c r="C4906" s="4" t="s">
        <v>13</v>
      </c>
      <c r="D4906" s="4" t="s">
        <v>10</v>
      </c>
      <c r="E4906" s="4" t="s">
        <v>13</v>
      </c>
      <c r="F4906" s="4" t="s">
        <v>6</v>
      </c>
      <c r="G4906" s="4" t="s">
        <v>6</v>
      </c>
      <c r="H4906" s="4" t="s">
        <v>6</v>
      </c>
      <c r="I4906" s="4" t="s">
        <v>6</v>
      </c>
      <c r="J4906" s="4" t="s">
        <v>6</v>
      </c>
      <c r="K4906" s="4" t="s">
        <v>6</v>
      </c>
      <c r="L4906" s="4" t="s">
        <v>6</v>
      </c>
      <c r="M4906" s="4" t="s">
        <v>6</v>
      </c>
      <c r="N4906" s="4" t="s">
        <v>6</v>
      </c>
      <c r="O4906" s="4" t="s">
        <v>6</v>
      </c>
      <c r="P4906" s="4" t="s">
        <v>6</v>
      </c>
      <c r="Q4906" s="4" t="s">
        <v>6</v>
      </c>
      <c r="R4906" s="4" t="s">
        <v>6</v>
      </c>
      <c r="S4906" s="4" t="s">
        <v>6</v>
      </c>
      <c r="T4906" s="4" t="s">
        <v>6</v>
      </c>
      <c r="U4906" s="4" t="s">
        <v>6</v>
      </c>
    </row>
    <row r="4907" spans="1:8">
      <c r="A4907" t="n">
        <v>41637</v>
      </c>
      <c r="B4907" s="50" t="n">
        <v>36</v>
      </c>
      <c r="C4907" s="7" t="n">
        <v>8</v>
      </c>
      <c r="D4907" s="7" t="n">
        <v>7511</v>
      </c>
      <c r="E4907" s="7" t="n">
        <v>0</v>
      </c>
      <c r="F4907" s="7" t="s">
        <v>131</v>
      </c>
      <c r="G4907" s="7" t="s">
        <v>212</v>
      </c>
      <c r="H4907" s="7" t="s">
        <v>12</v>
      </c>
      <c r="I4907" s="7" t="s">
        <v>12</v>
      </c>
      <c r="J4907" s="7" t="s">
        <v>12</v>
      </c>
      <c r="K4907" s="7" t="s">
        <v>12</v>
      </c>
      <c r="L4907" s="7" t="s">
        <v>12</v>
      </c>
      <c r="M4907" s="7" t="s">
        <v>12</v>
      </c>
      <c r="N4907" s="7" t="s">
        <v>12</v>
      </c>
      <c r="O4907" s="7" t="s">
        <v>12</v>
      </c>
      <c r="P4907" s="7" t="s">
        <v>12</v>
      </c>
      <c r="Q4907" s="7" t="s">
        <v>12</v>
      </c>
      <c r="R4907" s="7" t="s">
        <v>12</v>
      </c>
      <c r="S4907" s="7" t="s">
        <v>12</v>
      </c>
      <c r="T4907" s="7" t="s">
        <v>12</v>
      </c>
      <c r="U4907" s="7" t="s">
        <v>12</v>
      </c>
    </row>
    <row r="4908" spans="1:8">
      <c r="A4908" t="s">
        <v>4</v>
      </c>
      <c r="B4908" s="4" t="s">
        <v>5</v>
      </c>
      <c r="C4908" s="4" t="s">
        <v>13</v>
      </c>
      <c r="D4908" s="4" t="s">
        <v>10</v>
      </c>
      <c r="E4908" s="4" t="s">
        <v>13</v>
      </c>
      <c r="F4908" s="4" t="s">
        <v>6</v>
      </c>
      <c r="G4908" s="4" t="s">
        <v>6</v>
      </c>
      <c r="H4908" s="4" t="s">
        <v>6</v>
      </c>
      <c r="I4908" s="4" t="s">
        <v>6</v>
      </c>
      <c r="J4908" s="4" t="s">
        <v>6</v>
      </c>
      <c r="K4908" s="4" t="s">
        <v>6</v>
      </c>
      <c r="L4908" s="4" t="s">
        <v>6</v>
      </c>
      <c r="M4908" s="4" t="s">
        <v>6</v>
      </c>
      <c r="N4908" s="4" t="s">
        <v>6</v>
      </c>
      <c r="O4908" s="4" t="s">
        <v>6</v>
      </c>
      <c r="P4908" s="4" t="s">
        <v>6</v>
      </c>
      <c r="Q4908" s="4" t="s">
        <v>6</v>
      </c>
      <c r="R4908" s="4" t="s">
        <v>6</v>
      </c>
      <c r="S4908" s="4" t="s">
        <v>6</v>
      </c>
      <c r="T4908" s="4" t="s">
        <v>6</v>
      </c>
      <c r="U4908" s="4" t="s">
        <v>6</v>
      </c>
    </row>
    <row r="4909" spans="1:8">
      <c r="A4909" t="n">
        <v>41676</v>
      </c>
      <c r="B4909" s="50" t="n">
        <v>36</v>
      </c>
      <c r="C4909" s="7" t="n">
        <v>8</v>
      </c>
      <c r="D4909" s="7" t="n">
        <v>7512</v>
      </c>
      <c r="E4909" s="7" t="n">
        <v>0</v>
      </c>
      <c r="F4909" s="7" t="s">
        <v>131</v>
      </c>
      <c r="G4909" s="7" t="s">
        <v>212</v>
      </c>
      <c r="H4909" s="7" t="s">
        <v>12</v>
      </c>
      <c r="I4909" s="7" t="s">
        <v>12</v>
      </c>
      <c r="J4909" s="7" t="s">
        <v>12</v>
      </c>
      <c r="K4909" s="7" t="s">
        <v>12</v>
      </c>
      <c r="L4909" s="7" t="s">
        <v>12</v>
      </c>
      <c r="M4909" s="7" t="s">
        <v>12</v>
      </c>
      <c r="N4909" s="7" t="s">
        <v>12</v>
      </c>
      <c r="O4909" s="7" t="s">
        <v>12</v>
      </c>
      <c r="P4909" s="7" t="s">
        <v>12</v>
      </c>
      <c r="Q4909" s="7" t="s">
        <v>12</v>
      </c>
      <c r="R4909" s="7" t="s">
        <v>12</v>
      </c>
      <c r="S4909" s="7" t="s">
        <v>12</v>
      </c>
      <c r="T4909" s="7" t="s">
        <v>12</v>
      </c>
      <c r="U4909" s="7" t="s">
        <v>12</v>
      </c>
    </row>
    <row r="4910" spans="1:8">
      <c r="A4910" t="s">
        <v>4</v>
      </c>
      <c r="B4910" s="4" t="s">
        <v>5</v>
      </c>
      <c r="C4910" s="4" t="s">
        <v>13</v>
      </c>
      <c r="D4910" s="4" t="s">
        <v>10</v>
      </c>
      <c r="E4910" s="4" t="s">
        <v>13</v>
      </c>
      <c r="F4910" s="4" t="s">
        <v>6</v>
      </c>
      <c r="G4910" s="4" t="s">
        <v>6</v>
      </c>
      <c r="H4910" s="4" t="s">
        <v>6</v>
      </c>
      <c r="I4910" s="4" t="s">
        <v>6</v>
      </c>
      <c r="J4910" s="4" t="s">
        <v>6</v>
      </c>
      <c r="K4910" s="4" t="s">
        <v>6</v>
      </c>
      <c r="L4910" s="4" t="s">
        <v>6</v>
      </c>
      <c r="M4910" s="4" t="s">
        <v>6</v>
      </c>
      <c r="N4910" s="4" t="s">
        <v>6</v>
      </c>
      <c r="O4910" s="4" t="s">
        <v>6</v>
      </c>
      <c r="P4910" s="4" t="s">
        <v>6</v>
      </c>
      <c r="Q4910" s="4" t="s">
        <v>6</v>
      </c>
      <c r="R4910" s="4" t="s">
        <v>6</v>
      </c>
      <c r="S4910" s="4" t="s">
        <v>6</v>
      </c>
      <c r="T4910" s="4" t="s">
        <v>6</v>
      </c>
      <c r="U4910" s="4" t="s">
        <v>6</v>
      </c>
    </row>
    <row r="4911" spans="1:8">
      <c r="A4911" t="n">
        <v>41715</v>
      </c>
      <c r="B4911" s="50" t="n">
        <v>36</v>
      </c>
      <c r="C4911" s="7" t="n">
        <v>8</v>
      </c>
      <c r="D4911" s="7" t="n">
        <v>7513</v>
      </c>
      <c r="E4911" s="7" t="n">
        <v>0</v>
      </c>
      <c r="F4911" s="7" t="s">
        <v>131</v>
      </c>
      <c r="G4911" s="7" t="s">
        <v>341</v>
      </c>
      <c r="H4911" s="7" t="s">
        <v>342</v>
      </c>
      <c r="I4911" s="7" t="s">
        <v>12</v>
      </c>
      <c r="J4911" s="7" t="s">
        <v>12</v>
      </c>
      <c r="K4911" s="7" t="s">
        <v>12</v>
      </c>
      <c r="L4911" s="7" t="s">
        <v>12</v>
      </c>
      <c r="M4911" s="7" t="s">
        <v>12</v>
      </c>
      <c r="N4911" s="7" t="s">
        <v>12</v>
      </c>
      <c r="O4911" s="7" t="s">
        <v>12</v>
      </c>
      <c r="P4911" s="7" t="s">
        <v>12</v>
      </c>
      <c r="Q4911" s="7" t="s">
        <v>12</v>
      </c>
      <c r="R4911" s="7" t="s">
        <v>12</v>
      </c>
      <c r="S4911" s="7" t="s">
        <v>12</v>
      </c>
      <c r="T4911" s="7" t="s">
        <v>12</v>
      </c>
      <c r="U4911" s="7" t="s">
        <v>12</v>
      </c>
    </row>
    <row r="4912" spans="1:8">
      <c r="A4912" t="s">
        <v>4</v>
      </c>
      <c r="B4912" s="4" t="s">
        <v>5</v>
      </c>
      <c r="C4912" s="4" t="s">
        <v>10</v>
      </c>
      <c r="D4912" s="4" t="s">
        <v>13</v>
      </c>
      <c r="E4912" s="4" t="s">
        <v>6</v>
      </c>
      <c r="F4912" s="4" t="s">
        <v>30</v>
      </c>
      <c r="G4912" s="4" t="s">
        <v>30</v>
      </c>
      <c r="H4912" s="4" t="s">
        <v>30</v>
      </c>
    </row>
    <row r="4913" spans="1:21">
      <c r="A4913" t="n">
        <v>41763</v>
      </c>
      <c r="B4913" s="51" t="n">
        <v>48</v>
      </c>
      <c r="C4913" s="7" t="n">
        <v>7510</v>
      </c>
      <c r="D4913" s="7" t="n">
        <v>0</v>
      </c>
      <c r="E4913" s="7" t="s">
        <v>144</v>
      </c>
      <c r="F4913" s="7" t="n">
        <v>-1</v>
      </c>
      <c r="G4913" s="7" t="n">
        <v>1</v>
      </c>
      <c r="H4913" s="7" t="n">
        <v>0</v>
      </c>
    </row>
    <row r="4914" spans="1:21">
      <c r="A4914" t="s">
        <v>4</v>
      </c>
      <c r="B4914" s="4" t="s">
        <v>5</v>
      </c>
      <c r="C4914" s="4" t="s">
        <v>10</v>
      </c>
      <c r="D4914" s="4" t="s">
        <v>13</v>
      </c>
      <c r="E4914" s="4" t="s">
        <v>6</v>
      </c>
      <c r="F4914" s="4" t="s">
        <v>30</v>
      </c>
      <c r="G4914" s="4" t="s">
        <v>30</v>
      </c>
      <c r="H4914" s="4" t="s">
        <v>30</v>
      </c>
    </row>
    <row r="4915" spans="1:21">
      <c r="A4915" t="n">
        <v>41796</v>
      </c>
      <c r="B4915" s="51" t="n">
        <v>48</v>
      </c>
      <c r="C4915" s="7" t="n">
        <v>7511</v>
      </c>
      <c r="D4915" s="7" t="n">
        <v>0</v>
      </c>
      <c r="E4915" s="7" t="s">
        <v>144</v>
      </c>
      <c r="F4915" s="7" t="n">
        <v>-1</v>
      </c>
      <c r="G4915" s="7" t="n">
        <v>1</v>
      </c>
      <c r="H4915" s="7" t="n">
        <v>0</v>
      </c>
    </row>
    <row r="4916" spans="1:21">
      <c r="A4916" t="s">
        <v>4</v>
      </c>
      <c r="B4916" s="4" t="s">
        <v>5</v>
      </c>
      <c r="C4916" s="4" t="s">
        <v>10</v>
      </c>
      <c r="D4916" s="4" t="s">
        <v>13</v>
      </c>
      <c r="E4916" s="4" t="s">
        <v>6</v>
      </c>
      <c r="F4916" s="4" t="s">
        <v>30</v>
      </c>
      <c r="G4916" s="4" t="s">
        <v>30</v>
      </c>
      <c r="H4916" s="4" t="s">
        <v>30</v>
      </c>
    </row>
    <row r="4917" spans="1:21">
      <c r="A4917" t="n">
        <v>41829</v>
      </c>
      <c r="B4917" s="51" t="n">
        <v>48</v>
      </c>
      <c r="C4917" s="7" t="n">
        <v>7512</v>
      </c>
      <c r="D4917" s="7" t="n">
        <v>0</v>
      </c>
      <c r="E4917" s="7" t="s">
        <v>144</v>
      </c>
      <c r="F4917" s="7" t="n">
        <v>-1</v>
      </c>
      <c r="G4917" s="7" t="n">
        <v>1</v>
      </c>
      <c r="H4917" s="7" t="n">
        <v>0</v>
      </c>
    </row>
    <row r="4918" spans="1:21">
      <c r="A4918" t="s">
        <v>4</v>
      </c>
      <c r="B4918" s="4" t="s">
        <v>5</v>
      </c>
      <c r="C4918" s="4" t="s">
        <v>10</v>
      </c>
      <c r="D4918" s="4" t="s">
        <v>13</v>
      </c>
      <c r="E4918" s="4" t="s">
        <v>6</v>
      </c>
      <c r="F4918" s="4" t="s">
        <v>30</v>
      </c>
      <c r="G4918" s="4" t="s">
        <v>30</v>
      </c>
      <c r="H4918" s="4" t="s">
        <v>30</v>
      </c>
    </row>
    <row r="4919" spans="1:21">
      <c r="A4919" t="n">
        <v>41862</v>
      </c>
      <c r="B4919" s="51" t="n">
        <v>48</v>
      </c>
      <c r="C4919" s="7" t="n">
        <v>7513</v>
      </c>
      <c r="D4919" s="7" t="n">
        <v>0</v>
      </c>
      <c r="E4919" s="7" t="s">
        <v>144</v>
      </c>
      <c r="F4919" s="7" t="n">
        <v>-1</v>
      </c>
      <c r="G4919" s="7" t="n">
        <v>1</v>
      </c>
      <c r="H4919" s="7" t="n">
        <v>0</v>
      </c>
    </row>
    <row r="4920" spans="1:21">
      <c r="A4920" t="s">
        <v>4</v>
      </c>
      <c r="B4920" s="4" t="s">
        <v>5</v>
      </c>
      <c r="C4920" s="4" t="s">
        <v>10</v>
      </c>
      <c r="D4920" s="4" t="s">
        <v>13</v>
      </c>
      <c r="E4920" s="4" t="s">
        <v>6</v>
      </c>
      <c r="F4920" s="4" t="s">
        <v>30</v>
      </c>
      <c r="G4920" s="4" t="s">
        <v>30</v>
      </c>
      <c r="H4920" s="4" t="s">
        <v>30</v>
      </c>
    </row>
    <row r="4921" spans="1:21">
      <c r="A4921" t="n">
        <v>41895</v>
      </c>
      <c r="B4921" s="51" t="n">
        <v>48</v>
      </c>
      <c r="C4921" s="7" t="n">
        <v>7510</v>
      </c>
      <c r="D4921" s="7" t="n">
        <v>0</v>
      </c>
      <c r="E4921" s="7" t="s">
        <v>212</v>
      </c>
      <c r="F4921" s="7" t="n">
        <v>-1</v>
      </c>
      <c r="G4921" s="7" t="n">
        <v>1</v>
      </c>
      <c r="H4921" s="7" t="n">
        <v>1.40129846432482e-45</v>
      </c>
    </row>
    <row r="4922" spans="1:21">
      <c r="A4922" t="s">
        <v>4</v>
      </c>
      <c r="B4922" s="4" t="s">
        <v>5</v>
      </c>
      <c r="C4922" s="4" t="s">
        <v>10</v>
      </c>
      <c r="D4922" s="4" t="s">
        <v>13</v>
      </c>
      <c r="E4922" s="4" t="s">
        <v>6</v>
      </c>
      <c r="F4922" s="4" t="s">
        <v>30</v>
      </c>
      <c r="G4922" s="4" t="s">
        <v>30</v>
      </c>
      <c r="H4922" s="4" t="s">
        <v>30</v>
      </c>
    </row>
    <row r="4923" spans="1:21">
      <c r="A4923" t="n">
        <v>41921</v>
      </c>
      <c r="B4923" s="51" t="n">
        <v>48</v>
      </c>
      <c r="C4923" s="7" t="n">
        <v>7511</v>
      </c>
      <c r="D4923" s="7" t="n">
        <v>0</v>
      </c>
      <c r="E4923" s="7" t="s">
        <v>131</v>
      </c>
      <c r="F4923" s="7" t="n">
        <v>-1</v>
      </c>
      <c r="G4923" s="7" t="n">
        <v>1</v>
      </c>
      <c r="H4923" s="7" t="n">
        <v>1.40129846432482e-45</v>
      </c>
    </row>
    <row r="4924" spans="1:21">
      <c r="A4924" t="s">
        <v>4</v>
      </c>
      <c r="B4924" s="4" t="s">
        <v>5</v>
      </c>
      <c r="C4924" s="4" t="s">
        <v>10</v>
      </c>
      <c r="D4924" s="4" t="s">
        <v>13</v>
      </c>
      <c r="E4924" s="4" t="s">
        <v>6</v>
      </c>
      <c r="F4924" s="4" t="s">
        <v>30</v>
      </c>
      <c r="G4924" s="4" t="s">
        <v>30</v>
      </c>
      <c r="H4924" s="4" t="s">
        <v>30</v>
      </c>
    </row>
    <row r="4925" spans="1:21">
      <c r="A4925" t="n">
        <v>41947</v>
      </c>
      <c r="B4925" s="51" t="n">
        <v>48</v>
      </c>
      <c r="C4925" s="7" t="n">
        <v>7512</v>
      </c>
      <c r="D4925" s="7" t="n">
        <v>0</v>
      </c>
      <c r="E4925" s="7" t="s">
        <v>212</v>
      </c>
      <c r="F4925" s="7" t="n">
        <v>-1</v>
      </c>
      <c r="G4925" s="7" t="n">
        <v>1</v>
      </c>
      <c r="H4925" s="7" t="n">
        <v>1.40129846432482e-45</v>
      </c>
    </row>
    <row r="4926" spans="1:21">
      <c r="A4926" t="s">
        <v>4</v>
      </c>
      <c r="B4926" s="4" t="s">
        <v>5</v>
      </c>
      <c r="C4926" s="4" t="s">
        <v>10</v>
      </c>
      <c r="D4926" s="4" t="s">
        <v>13</v>
      </c>
      <c r="E4926" s="4" t="s">
        <v>6</v>
      </c>
      <c r="F4926" s="4" t="s">
        <v>30</v>
      </c>
      <c r="G4926" s="4" t="s">
        <v>30</v>
      </c>
      <c r="H4926" s="4" t="s">
        <v>30</v>
      </c>
    </row>
    <row r="4927" spans="1:21">
      <c r="A4927" t="n">
        <v>41973</v>
      </c>
      <c r="B4927" s="51" t="n">
        <v>48</v>
      </c>
      <c r="C4927" s="7" t="n">
        <v>7513</v>
      </c>
      <c r="D4927" s="7" t="n">
        <v>0</v>
      </c>
      <c r="E4927" s="7" t="s">
        <v>342</v>
      </c>
      <c r="F4927" s="7" t="n">
        <v>-1</v>
      </c>
      <c r="G4927" s="7" t="n">
        <v>1</v>
      </c>
      <c r="H4927" s="7" t="n">
        <v>1.40129846432482e-45</v>
      </c>
    </row>
    <row r="4928" spans="1:21">
      <c r="A4928" t="s">
        <v>4</v>
      </c>
      <c r="B4928" s="4" t="s">
        <v>5</v>
      </c>
      <c r="C4928" s="4" t="s">
        <v>13</v>
      </c>
      <c r="D4928" s="4" t="s">
        <v>10</v>
      </c>
      <c r="E4928" s="4" t="s">
        <v>13</v>
      </c>
      <c r="F4928" s="4" t="s">
        <v>6</v>
      </c>
      <c r="G4928" s="4" t="s">
        <v>6</v>
      </c>
      <c r="H4928" s="4" t="s">
        <v>6</v>
      </c>
      <c r="I4928" s="4" t="s">
        <v>6</v>
      </c>
      <c r="J4928" s="4" t="s">
        <v>6</v>
      </c>
      <c r="K4928" s="4" t="s">
        <v>6</v>
      </c>
      <c r="L4928" s="4" t="s">
        <v>6</v>
      </c>
      <c r="M4928" s="4" t="s">
        <v>6</v>
      </c>
      <c r="N4928" s="4" t="s">
        <v>6</v>
      </c>
      <c r="O4928" s="4" t="s">
        <v>6</v>
      </c>
      <c r="P4928" s="4" t="s">
        <v>6</v>
      </c>
      <c r="Q4928" s="4" t="s">
        <v>6</v>
      </c>
      <c r="R4928" s="4" t="s">
        <v>6</v>
      </c>
      <c r="S4928" s="4" t="s">
        <v>6</v>
      </c>
      <c r="T4928" s="4" t="s">
        <v>6</v>
      </c>
      <c r="U4928" s="4" t="s">
        <v>6</v>
      </c>
    </row>
    <row r="4929" spans="1:21">
      <c r="A4929" t="n">
        <v>41999</v>
      </c>
      <c r="B4929" s="50" t="n">
        <v>36</v>
      </c>
      <c r="C4929" s="7" t="n">
        <v>8</v>
      </c>
      <c r="D4929" s="7" t="n">
        <v>0</v>
      </c>
      <c r="E4929" s="7" t="n">
        <v>0</v>
      </c>
      <c r="F4929" s="7" t="s">
        <v>184</v>
      </c>
      <c r="G4929" s="7" t="s">
        <v>180</v>
      </c>
      <c r="H4929" s="7" t="s">
        <v>12</v>
      </c>
      <c r="I4929" s="7" t="s">
        <v>12</v>
      </c>
      <c r="J4929" s="7" t="s">
        <v>12</v>
      </c>
      <c r="K4929" s="7" t="s">
        <v>12</v>
      </c>
      <c r="L4929" s="7" t="s">
        <v>12</v>
      </c>
      <c r="M4929" s="7" t="s">
        <v>12</v>
      </c>
      <c r="N4929" s="7" t="s">
        <v>12</v>
      </c>
      <c r="O4929" s="7" t="s">
        <v>12</v>
      </c>
      <c r="P4929" s="7" t="s">
        <v>12</v>
      </c>
      <c r="Q4929" s="7" t="s">
        <v>12</v>
      </c>
      <c r="R4929" s="7" t="s">
        <v>12</v>
      </c>
      <c r="S4929" s="7" t="s">
        <v>12</v>
      </c>
      <c r="T4929" s="7" t="s">
        <v>12</v>
      </c>
      <c r="U4929" s="7" t="s">
        <v>12</v>
      </c>
    </row>
    <row r="4930" spans="1:21">
      <c r="A4930" t="s">
        <v>4</v>
      </c>
      <c r="B4930" s="4" t="s">
        <v>5</v>
      </c>
      <c r="C4930" s="4" t="s">
        <v>13</v>
      </c>
      <c r="D4930" s="4" t="s">
        <v>10</v>
      </c>
      <c r="E4930" s="4" t="s">
        <v>13</v>
      </c>
      <c r="F4930" s="4" t="s">
        <v>6</v>
      </c>
      <c r="G4930" s="4" t="s">
        <v>6</v>
      </c>
      <c r="H4930" s="4" t="s">
        <v>6</v>
      </c>
      <c r="I4930" s="4" t="s">
        <v>6</v>
      </c>
      <c r="J4930" s="4" t="s">
        <v>6</v>
      </c>
      <c r="K4930" s="4" t="s">
        <v>6</v>
      </c>
      <c r="L4930" s="4" t="s">
        <v>6</v>
      </c>
      <c r="M4930" s="4" t="s">
        <v>6</v>
      </c>
      <c r="N4930" s="4" t="s">
        <v>6</v>
      </c>
      <c r="O4930" s="4" t="s">
        <v>6</v>
      </c>
      <c r="P4930" s="4" t="s">
        <v>6</v>
      </c>
      <c r="Q4930" s="4" t="s">
        <v>6</v>
      </c>
      <c r="R4930" s="4" t="s">
        <v>6</v>
      </c>
      <c r="S4930" s="4" t="s">
        <v>6</v>
      </c>
      <c r="T4930" s="4" t="s">
        <v>6</v>
      </c>
      <c r="U4930" s="4" t="s">
        <v>6</v>
      </c>
    </row>
    <row r="4931" spans="1:21">
      <c r="A4931" t="n">
        <v>42044</v>
      </c>
      <c r="B4931" s="50" t="n">
        <v>36</v>
      </c>
      <c r="C4931" s="7" t="n">
        <v>8</v>
      </c>
      <c r="D4931" s="7" t="n">
        <v>61489</v>
      </c>
      <c r="E4931" s="7" t="n">
        <v>0</v>
      </c>
      <c r="F4931" s="7" t="s">
        <v>184</v>
      </c>
      <c r="G4931" s="7" t="s">
        <v>180</v>
      </c>
      <c r="H4931" s="7" t="s">
        <v>12</v>
      </c>
      <c r="I4931" s="7" t="s">
        <v>12</v>
      </c>
      <c r="J4931" s="7" t="s">
        <v>12</v>
      </c>
      <c r="K4931" s="7" t="s">
        <v>12</v>
      </c>
      <c r="L4931" s="7" t="s">
        <v>12</v>
      </c>
      <c r="M4931" s="7" t="s">
        <v>12</v>
      </c>
      <c r="N4931" s="7" t="s">
        <v>12</v>
      </c>
      <c r="O4931" s="7" t="s">
        <v>12</v>
      </c>
      <c r="P4931" s="7" t="s">
        <v>12</v>
      </c>
      <c r="Q4931" s="7" t="s">
        <v>12</v>
      </c>
      <c r="R4931" s="7" t="s">
        <v>12</v>
      </c>
      <c r="S4931" s="7" t="s">
        <v>12</v>
      </c>
      <c r="T4931" s="7" t="s">
        <v>12</v>
      </c>
      <c r="U4931" s="7" t="s">
        <v>12</v>
      </c>
    </row>
    <row r="4932" spans="1:21">
      <c r="A4932" t="s">
        <v>4</v>
      </c>
      <c r="B4932" s="4" t="s">
        <v>5</v>
      </c>
      <c r="C4932" s="4" t="s">
        <v>13</v>
      </c>
      <c r="D4932" s="4" t="s">
        <v>10</v>
      </c>
      <c r="E4932" s="4" t="s">
        <v>13</v>
      </c>
      <c r="F4932" s="4" t="s">
        <v>6</v>
      </c>
      <c r="G4932" s="4" t="s">
        <v>6</v>
      </c>
      <c r="H4932" s="4" t="s">
        <v>6</v>
      </c>
      <c r="I4932" s="4" t="s">
        <v>6</v>
      </c>
      <c r="J4932" s="4" t="s">
        <v>6</v>
      </c>
      <c r="K4932" s="4" t="s">
        <v>6</v>
      </c>
      <c r="L4932" s="4" t="s">
        <v>6</v>
      </c>
      <c r="M4932" s="4" t="s">
        <v>6</v>
      </c>
      <c r="N4932" s="4" t="s">
        <v>6</v>
      </c>
      <c r="O4932" s="4" t="s">
        <v>6</v>
      </c>
      <c r="P4932" s="4" t="s">
        <v>6</v>
      </c>
      <c r="Q4932" s="4" t="s">
        <v>6</v>
      </c>
      <c r="R4932" s="4" t="s">
        <v>6</v>
      </c>
      <c r="S4932" s="4" t="s">
        <v>6</v>
      </c>
      <c r="T4932" s="4" t="s">
        <v>6</v>
      </c>
      <c r="U4932" s="4" t="s">
        <v>6</v>
      </c>
    </row>
    <row r="4933" spans="1:21">
      <c r="A4933" t="n">
        <v>42089</v>
      </c>
      <c r="B4933" s="50" t="n">
        <v>36</v>
      </c>
      <c r="C4933" s="7" t="n">
        <v>8</v>
      </c>
      <c r="D4933" s="7" t="n">
        <v>61490</v>
      </c>
      <c r="E4933" s="7" t="n">
        <v>0</v>
      </c>
      <c r="F4933" s="7" t="s">
        <v>184</v>
      </c>
      <c r="G4933" s="7" t="s">
        <v>180</v>
      </c>
      <c r="H4933" s="7" t="s">
        <v>12</v>
      </c>
      <c r="I4933" s="7" t="s">
        <v>12</v>
      </c>
      <c r="J4933" s="7" t="s">
        <v>12</v>
      </c>
      <c r="K4933" s="7" t="s">
        <v>12</v>
      </c>
      <c r="L4933" s="7" t="s">
        <v>12</v>
      </c>
      <c r="M4933" s="7" t="s">
        <v>12</v>
      </c>
      <c r="N4933" s="7" t="s">
        <v>12</v>
      </c>
      <c r="O4933" s="7" t="s">
        <v>12</v>
      </c>
      <c r="P4933" s="7" t="s">
        <v>12</v>
      </c>
      <c r="Q4933" s="7" t="s">
        <v>12</v>
      </c>
      <c r="R4933" s="7" t="s">
        <v>12</v>
      </c>
      <c r="S4933" s="7" t="s">
        <v>12</v>
      </c>
      <c r="T4933" s="7" t="s">
        <v>12</v>
      </c>
      <c r="U4933" s="7" t="s">
        <v>12</v>
      </c>
    </row>
    <row r="4934" spans="1:21">
      <c r="A4934" t="s">
        <v>4</v>
      </c>
      <c r="B4934" s="4" t="s">
        <v>5</v>
      </c>
      <c r="C4934" s="4" t="s">
        <v>13</v>
      </c>
      <c r="D4934" s="4" t="s">
        <v>10</v>
      </c>
      <c r="E4934" s="4" t="s">
        <v>13</v>
      </c>
      <c r="F4934" s="4" t="s">
        <v>6</v>
      </c>
      <c r="G4934" s="4" t="s">
        <v>6</v>
      </c>
      <c r="H4934" s="4" t="s">
        <v>6</v>
      </c>
      <c r="I4934" s="4" t="s">
        <v>6</v>
      </c>
      <c r="J4934" s="4" t="s">
        <v>6</v>
      </c>
      <c r="K4934" s="4" t="s">
        <v>6</v>
      </c>
      <c r="L4934" s="4" t="s">
        <v>6</v>
      </c>
      <c r="M4934" s="4" t="s">
        <v>6</v>
      </c>
      <c r="N4934" s="4" t="s">
        <v>6</v>
      </c>
      <c r="O4934" s="4" t="s">
        <v>6</v>
      </c>
      <c r="P4934" s="4" t="s">
        <v>6</v>
      </c>
      <c r="Q4934" s="4" t="s">
        <v>6</v>
      </c>
      <c r="R4934" s="4" t="s">
        <v>6</v>
      </c>
      <c r="S4934" s="4" t="s">
        <v>6</v>
      </c>
      <c r="T4934" s="4" t="s">
        <v>6</v>
      </c>
      <c r="U4934" s="4" t="s">
        <v>6</v>
      </c>
    </row>
    <row r="4935" spans="1:21">
      <c r="A4935" t="n">
        <v>42134</v>
      </c>
      <c r="B4935" s="50" t="n">
        <v>36</v>
      </c>
      <c r="C4935" s="7" t="n">
        <v>8</v>
      </c>
      <c r="D4935" s="7" t="n">
        <v>61488</v>
      </c>
      <c r="E4935" s="7" t="n">
        <v>0</v>
      </c>
      <c r="F4935" s="7" t="s">
        <v>184</v>
      </c>
      <c r="G4935" s="7" t="s">
        <v>180</v>
      </c>
      <c r="H4935" s="7" t="s">
        <v>12</v>
      </c>
      <c r="I4935" s="7" t="s">
        <v>12</v>
      </c>
      <c r="J4935" s="7" t="s">
        <v>12</v>
      </c>
      <c r="K4935" s="7" t="s">
        <v>12</v>
      </c>
      <c r="L4935" s="7" t="s">
        <v>12</v>
      </c>
      <c r="M4935" s="7" t="s">
        <v>12</v>
      </c>
      <c r="N4935" s="7" t="s">
        <v>12</v>
      </c>
      <c r="O4935" s="7" t="s">
        <v>12</v>
      </c>
      <c r="P4935" s="7" t="s">
        <v>12</v>
      </c>
      <c r="Q4935" s="7" t="s">
        <v>12</v>
      </c>
      <c r="R4935" s="7" t="s">
        <v>12</v>
      </c>
      <c r="S4935" s="7" t="s">
        <v>12</v>
      </c>
      <c r="T4935" s="7" t="s">
        <v>12</v>
      </c>
      <c r="U4935" s="7" t="s">
        <v>12</v>
      </c>
    </row>
    <row r="4936" spans="1:21">
      <c r="A4936" t="s">
        <v>4</v>
      </c>
      <c r="B4936" s="4" t="s">
        <v>5</v>
      </c>
      <c r="C4936" s="4" t="s">
        <v>13</v>
      </c>
      <c r="D4936" s="4" t="s">
        <v>10</v>
      </c>
      <c r="E4936" s="4" t="s">
        <v>13</v>
      </c>
      <c r="F4936" s="4" t="s">
        <v>6</v>
      </c>
      <c r="G4936" s="4" t="s">
        <v>6</v>
      </c>
      <c r="H4936" s="4" t="s">
        <v>6</v>
      </c>
      <c r="I4936" s="4" t="s">
        <v>6</v>
      </c>
      <c r="J4936" s="4" t="s">
        <v>6</v>
      </c>
      <c r="K4936" s="4" t="s">
        <v>6</v>
      </c>
      <c r="L4936" s="4" t="s">
        <v>6</v>
      </c>
      <c r="M4936" s="4" t="s">
        <v>6</v>
      </c>
      <c r="N4936" s="4" t="s">
        <v>6</v>
      </c>
      <c r="O4936" s="4" t="s">
        <v>6</v>
      </c>
      <c r="P4936" s="4" t="s">
        <v>6</v>
      </c>
      <c r="Q4936" s="4" t="s">
        <v>6</v>
      </c>
      <c r="R4936" s="4" t="s">
        <v>6</v>
      </c>
      <c r="S4936" s="4" t="s">
        <v>6</v>
      </c>
      <c r="T4936" s="4" t="s">
        <v>6</v>
      </c>
      <c r="U4936" s="4" t="s">
        <v>6</v>
      </c>
    </row>
    <row r="4937" spans="1:21">
      <c r="A4937" t="n">
        <v>42179</v>
      </c>
      <c r="B4937" s="50" t="n">
        <v>36</v>
      </c>
      <c r="C4937" s="7" t="n">
        <v>8</v>
      </c>
      <c r="D4937" s="7" t="n">
        <v>8</v>
      </c>
      <c r="E4937" s="7" t="n">
        <v>0</v>
      </c>
      <c r="F4937" s="7" t="s">
        <v>184</v>
      </c>
      <c r="G4937" s="7" t="s">
        <v>180</v>
      </c>
      <c r="H4937" s="7" t="s">
        <v>12</v>
      </c>
      <c r="I4937" s="7" t="s">
        <v>12</v>
      </c>
      <c r="J4937" s="7" t="s">
        <v>12</v>
      </c>
      <c r="K4937" s="7" t="s">
        <v>12</v>
      </c>
      <c r="L4937" s="7" t="s">
        <v>12</v>
      </c>
      <c r="M4937" s="7" t="s">
        <v>12</v>
      </c>
      <c r="N4937" s="7" t="s">
        <v>12</v>
      </c>
      <c r="O4937" s="7" t="s">
        <v>12</v>
      </c>
      <c r="P4937" s="7" t="s">
        <v>12</v>
      </c>
      <c r="Q4937" s="7" t="s">
        <v>12</v>
      </c>
      <c r="R4937" s="7" t="s">
        <v>12</v>
      </c>
      <c r="S4937" s="7" t="s">
        <v>12</v>
      </c>
      <c r="T4937" s="7" t="s">
        <v>12</v>
      </c>
      <c r="U4937" s="7" t="s">
        <v>12</v>
      </c>
    </row>
    <row r="4938" spans="1:21">
      <c r="A4938" t="s">
        <v>4</v>
      </c>
      <c r="B4938" s="4" t="s">
        <v>5</v>
      </c>
      <c r="C4938" s="4" t="s">
        <v>13</v>
      </c>
      <c r="D4938" s="4" t="s">
        <v>10</v>
      </c>
      <c r="E4938" s="4" t="s">
        <v>13</v>
      </c>
      <c r="F4938" s="4" t="s">
        <v>6</v>
      </c>
      <c r="G4938" s="4" t="s">
        <v>6</v>
      </c>
      <c r="H4938" s="4" t="s">
        <v>6</v>
      </c>
      <c r="I4938" s="4" t="s">
        <v>6</v>
      </c>
      <c r="J4938" s="4" t="s">
        <v>6</v>
      </c>
      <c r="K4938" s="4" t="s">
        <v>6</v>
      </c>
      <c r="L4938" s="4" t="s">
        <v>6</v>
      </c>
      <c r="M4938" s="4" t="s">
        <v>6</v>
      </c>
      <c r="N4938" s="4" t="s">
        <v>6</v>
      </c>
      <c r="O4938" s="4" t="s">
        <v>6</v>
      </c>
      <c r="P4938" s="4" t="s">
        <v>6</v>
      </c>
      <c r="Q4938" s="4" t="s">
        <v>6</v>
      </c>
      <c r="R4938" s="4" t="s">
        <v>6</v>
      </c>
      <c r="S4938" s="4" t="s">
        <v>6</v>
      </c>
      <c r="T4938" s="4" t="s">
        <v>6</v>
      </c>
      <c r="U4938" s="4" t="s">
        <v>6</v>
      </c>
    </row>
    <row r="4939" spans="1:21">
      <c r="A4939" t="n">
        <v>42224</v>
      </c>
      <c r="B4939" s="50" t="n">
        <v>36</v>
      </c>
      <c r="C4939" s="7" t="n">
        <v>8</v>
      </c>
      <c r="D4939" s="7" t="n">
        <v>1</v>
      </c>
      <c r="E4939" s="7" t="n">
        <v>0</v>
      </c>
      <c r="F4939" s="7" t="s">
        <v>184</v>
      </c>
      <c r="G4939" s="7" t="s">
        <v>180</v>
      </c>
      <c r="H4939" s="7" t="s">
        <v>12</v>
      </c>
      <c r="I4939" s="7" t="s">
        <v>12</v>
      </c>
      <c r="J4939" s="7" t="s">
        <v>12</v>
      </c>
      <c r="K4939" s="7" t="s">
        <v>12</v>
      </c>
      <c r="L4939" s="7" t="s">
        <v>12</v>
      </c>
      <c r="M4939" s="7" t="s">
        <v>12</v>
      </c>
      <c r="N4939" s="7" t="s">
        <v>12</v>
      </c>
      <c r="O4939" s="7" t="s">
        <v>12</v>
      </c>
      <c r="P4939" s="7" t="s">
        <v>12</v>
      </c>
      <c r="Q4939" s="7" t="s">
        <v>12</v>
      </c>
      <c r="R4939" s="7" t="s">
        <v>12</v>
      </c>
      <c r="S4939" s="7" t="s">
        <v>12</v>
      </c>
      <c r="T4939" s="7" t="s">
        <v>12</v>
      </c>
      <c r="U4939" s="7" t="s">
        <v>12</v>
      </c>
    </row>
    <row r="4940" spans="1:21">
      <c r="A4940" t="s">
        <v>4</v>
      </c>
      <c r="B4940" s="4" t="s">
        <v>5</v>
      </c>
      <c r="C4940" s="4" t="s">
        <v>13</v>
      </c>
      <c r="D4940" s="4" t="s">
        <v>10</v>
      </c>
      <c r="E4940" s="4" t="s">
        <v>13</v>
      </c>
      <c r="F4940" s="4" t="s">
        <v>6</v>
      </c>
      <c r="G4940" s="4" t="s">
        <v>6</v>
      </c>
      <c r="H4940" s="4" t="s">
        <v>6</v>
      </c>
      <c r="I4940" s="4" t="s">
        <v>6</v>
      </c>
      <c r="J4940" s="4" t="s">
        <v>6</v>
      </c>
      <c r="K4940" s="4" t="s">
        <v>6</v>
      </c>
      <c r="L4940" s="4" t="s">
        <v>6</v>
      </c>
      <c r="M4940" s="4" t="s">
        <v>6</v>
      </c>
      <c r="N4940" s="4" t="s">
        <v>6</v>
      </c>
      <c r="O4940" s="4" t="s">
        <v>6</v>
      </c>
      <c r="P4940" s="4" t="s">
        <v>6</v>
      </c>
      <c r="Q4940" s="4" t="s">
        <v>6</v>
      </c>
      <c r="R4940" s="4" t="s">
        <v>6</v>
      </c>
      <c r="S4940" s="4" t="s">
        <v>6</v>
      </c>
      <c r="T4940" s="4" t="s">
        <v>6</v>
      </c>
      <c r="U4940" s="4" t="s">
        <v>6</v>
      </c>
    </row>
    <row r="4941" spans="1:21">
      <c r="A4941" t="n">
        <v>42269</v>
      </c>
      <c r="B4941" s="50" t="n">
        <v>36</v>
      </c>
      <c r="C4941" s="7" t="n">
        <v>8</v>
      </c>
      <c r="D4941" s="7" t="n">
        <v>9</v>
      </c>
      <c r="E4941" s="7" t="n">
        <v>0</v>
      </c>
      <c r="F4941" s="7" t="s">
        <v>180</v>
      </c>
      <c r="G4941" s="7" t="s">
        <v>12</v>
      </c>
      <c r="H4941" s="7" t="s">
        <v>12</v>
      </c>
      <c r="I4941" s="7" t="s">
        <v>12</v>
      </c>
      <c r="J4941" s="7" t="s">
        <v>12</v>
      </c>
      <c r="K4941" s="7" t="s">
        <v>12</v>
      </c>
      <c r="L4941" s="7" t="s">
        <v>12</v>
      </c>
      <c r="M4941" s="7" t="s">
        <v>12</v>
      </c>
      <c r="N4941" s="7" t="s">
        <v>12</v>
      </c>
      <c r="O4941" s="7" t="s">
        <v>12</v>
      </c>
      <c r="P4941" s="7" t="s">
        <v>12</v>
      </c>
      <c r="Q4941" s="7" t="s">
        <v>12</v>
      </c>
      <c r="R4941" s="7" t="s">
        <v>12</v>
      </c>
      <c r="S4941" s="7" t="s">
        <v>12</v>
      </c>
      <c r="T4941" s="7" t="s">
        <v>12</v>
      </c>
      <c r="U4941" s="7" t="s">
        <v>12</v>
      </c>
    </row>
    <row r="4942" spans="1:21">
      <c r="A4942" t="s">
        <v>4</v>
      </c>
      <c r="B4942" s="4" t="s">
        <v>5</v>
      </c>
      <c r="C4942" s="4" t="s">
        <v>10</v>
      </c>
      <c r="D4942" s="4" t="s">
        <v>13</v>
      </c>
      <c r="E4942" s="4" t="s">
        <v>6</v>
      </c>
      <c r="F4942" s="4" t="s">
        <v>30</v>
      </c>
      <c r="G4942" s="4" t="s">
        <v>30</v>
      </c>
      <c r="H4942" s="4" t="s">
        <v>30</v>
      </c>
    </row>
    <row r="4943" spans="1:21">
      <c r="A4943" t="n">
        <v>42302</v>
      </c>
      <c r="B4943" s="51" t="n">
        <v>48</v>
      </c>
      <c r="C4943" s="7" t="n">
        <v>0</v>
      </c>
      <c r="D4943" s="7" t="n">
        <v>0</v>
      </c>
      <c r="E4943" s="7" t="s">
        <v>144</v>
      </c>
      <c r="F4943" s="7" t="n">
        <v>-1</v>
      </c>
      <c r="G4943" s="7" t="n">
        <v>1</v>
      </c>
      <c r="H4943" s="7" t="n">
        <v>1.40129846432482e-45</v>
      </c>
    </row>
    <row r="4944" spans="1:21">
      <c r="A4944" t="s">
        <v>4</v>
      </c>
      <c r="B4944" s="4" t="s">
        <v>5</v>
      </c>
      <c r="C4944" s="4" t="s">
        <v>10</v>
      </c>
      <c r="D4944" s="4" t="s">
        <v>13</v>
      </c>
      <c r="E4944" s="4" t="s">
        <v>6</v>
      </c>
      <c r="F4944" s="4" t="s">
        <v>30</v>
      </c>
      <c r="G4944" s="4" t="s">
        <v>30</v>
      </c>
      <c r="H4944" s="4" t="s">
        <v>30</v>
      </c>
    </row>
    <row r="4945" spans="1:21">
      <c r="A4945" t="n">
        <v>42335</v>
      </c>
      <c r="B4945" s="51" t="n">
        <v>48</v>
      </c>
      <c r="C4945" s="7" t="n">
        <v>61489</v>
      </c>
      <c r="D4945" s="7" t="n">
        <v>0</v>
      </c>
      <c r="E4945" s="7" t="s">
        <v>144</v>
      </c>
      <c r="F4945" s="7" t="n">
        <v>-1</v>
      </c>
      <c r="G4945" s="7" t="n">
        <v>1</v>
      </c>
      <c r="H4945" s="7" t="n">
        <v>1.40129846432482e-45</v>
      </c>
    </row>
    <row r="4946" spans="1:21">
      <c r="A4946" t="s">
        <v>4</v>
      </c>
      <c r="B4946" s="4" t="s">
        <v>5</v>
      </c>
      <c r="C4946" s="4" t="s">
        <v>10</v>
      </c>
      <c r="D4946" s="4" t="s">
        <v>13</v>
      </c>
      <c r="E4946" s="4" t="s">
        <v>6</v>
      </c>
      <c r="F4946" s="4" t="s">
        <v>30</v>
      </c>
      <c r="G4946" s="4" t="s">
        <v>30</v>
      </c>
      <c r="H4946" s="4" t="s">
        <v>30</v>
      </c>
    </row>
    <row r="4947" spans="1:21">
      <c r="A4947" t="n">
        <v>42368</v>
      </c>
      <c r="B4947" s="51" t="n">
        <v>48</v>
      </c>
      <c r="C4947" s="7" t="n">
        <v>61490</v>
      </c>
      <c r="D4947" s="7" t="n">
        <v>0</v>
      </c>
      <c r="E4947" s="7" t="s">
        <v>144</v>
      </c>
      <c r="F4947" s="7" t="n">
        <v>-1</v>
      </c>
      <c r="G4947" s="7" t="n">
        <v>1</v>
      </c>
      <c r="H4947" s="7" t="n">
        <v>1.40129846432482e-45</v>
      </c>
    </row>
    <row r="4948" spans="1:21">
      <c r="A4948" t="s">
        <v>4</v>
      </c>
      <c r="B4948" s="4" t="s">
        <v>5</v>
      </c>
      <c r="C4948" s="4" t="s">
        <v>10</v>
      </c>
      <c r="D4948" s="4" t="s">
        <v>13</v>
      </c>
      <c r="E4948" s="4" t="s">
        <v>6</v>
      </c>
      <c r="F4948" s="4" t="s">
        <v>30</v>
      </c>
      <c r="G4948" s="4" t="s">
        <v>30</v>
      </c>
      <c r="H4948" s="4" t="s">
        <v>30</v>
      </c>
    </row>
    <row r="4949" spans="1:21">
      <c r="A4949" t="n">
        <v>42401</v>
      </c>
      <c r="B4949" s="51" t="n">
        <v>48</v>
      </c>
      <c r="C4949" s="7" t="n">
        <v>61488</v>
      </c>
      <c r="D4949" s="7" t="n">
        <v>0</v>
      </c>
      <c r="E4949" s="7" t="s">
        <v>144</v>
      </c>
      <c r="F4949" s="7" t="n">
        <v>-1</v>
      </c>
      <c r="G4949" s="7" t="n">
        <v>1</v>
      </c>
      <c r="H4949" s="7" t="n">
        <v>1.40129846432482e-45</v>
      </c>
    </row>
    <row r="4950" spans="1:21">
      <c r="A4950" t="s">
        <v>4</v>
      </c>
      <c r="B4950" s="4" t="s">
        <v>5</v>
      </c>
      <c r="C4950" s="4" t="s">
        <v>10</v>
      </c>
      <c r="D4950" s="4" t="s">
        <v>13</v>
      </c>
      <c r="E4950" s="4" t="s">
        <v>6</v>
      </c>
      <c r="F4950" s="4" t="s">
        <v>30</v>
      </c>
      <c r="G4950" s="4" t="s">
        <v>30</v>
      </c>
      <c r="H4950" s="4" t="s">
        <v>30</v>
      </c>
    </row>
    <row r="4951" spans="1:21">
      <c r="A4951" t="n">
        <v>42434</v>
      </c>
      <c r="B4951" s="51" t="n">
        <v>48</v>
      </c>
      <c r="C4951" s="7" t="n">
        <v>1</v>
      </c>
      <c r="D4951" s="7" t="n">
        <v>0</v>
      </c>
      <c r="E4951" s="7" t="s">
        <v>144</v>
      </c>
      <c r="F4951" s="7" t="n">
        <v>-1</v>
      </c>
      <c r="G4951" s="7" t="n">
        <v>1</v>
      </c>
      <c r="H4951" s="7" t="n">
        <v>1.40129846432482e-45</v>
      </c>
    </row>
    <row r="4952" spans="1:21">
      <c r="A4952" t="s">
        <v>4</v>
      </c>
      <c r="B4952" s="4" t="s">
        <v>5</v>
      </c>
      <c r="C4952" s="4" t="s">
        <v>10</v>
      </c>
      <c r="D4952" s="4" t="s">
        <v>13</v>
      </c>
      <c r="E4952" s="4" t="s">
        <v>6</v>
      </c>
      <c r="F4952" s="4" t="s">
        <v>30</v>
      </c>
      <c r="G4952" s="4" t="s">
        <v>30</v>
      </c>
      <c r="H4952" s="4" t="s">
        <v>30</v>
      </c>
    </row>
    <row r="4953" spans="1:21">
      <c r="A4953" t="n">
        <v>42467</v>
      </c>
      <c r="B4953" s="51" t="n">
        <v>48</v>
      </c>
      <c r="C4953" s="7" t="n">
        <v>8</v>
      </c>
      <c r="D4953" s="7" t="n">
        <v>0</v>
      </c>
      <c r="E4953" s="7" t="s">
        <v>144</v>
      </c>
      <c r="F4953" s="7" t="n">
        <v>-1</v>
      </c>
      <c r="G4953" s="7" t="n">
        <v>1</v>
      </c>
      <c r="H4953" s="7" t="n">
        <v>1.40129846432482e-45</v>
      </c>
    </row>
    <row r="4954" spans="1:21">
      <c r="A4954" t="s">
        <v>4</v>
      </c>
      <c r="B4954" s="4" t="s">
        <v>5</v>
      </c>
      <c r="C4954" s="4" t="s">
        <v>10</v>
      </c>
      <c r="D4954" s="4" t="s">
        <v>13</v>
      </c>
      <c r="E4954" s="4" t="s">
        <v>6</v>
      </c>
      <c r="F4954" s="4" t="s">
        <v>30</v>
      </c>
      <c r="G4954" s="4" t="s">
        <v>30</v>
      </c>
      <c r="H4954" s="4" t="s">
        <v>30</v>
      </c>
    </row>
    <row r="4955" spans="1:21">
      <c r="A4955" t="n">
        <v>42500</v>
      </c>
      <c r="B4955" s="51" t="n">
        <v>48</v>
      </c>
      <c r="C4955" s="7" t="n">
        <v>9</v>
      </c>
      <c r="D4955" s="7" t="n">
        <v>0</v>
      </c>
      <c r="E4955" s="7" t="s">
        <v>144</v>
      </c>
      <c r="F4955" s="7" t="n">
        <v>-1</v>
      </c>
      <c r="G4955" s="7" t="n">
        <v>1</v>
      </c>
      <c r="H4955" s="7" t="n">
        <v>1.40129846432482e-45</v>
      </c>
    </row>
    <row r="4956" spans="1:21">
      <c r="A4956" t="s">
        <v>4</v>
      </c>
      <c r="B4956" s="4" t="s">
        <v>5</v>
      </c>
      <c r="C4956" s="4" t="s">
        <v>10</v>
      </c>
      <c r="D4956" s="4" t="s">
        <v>13</v>
      </c>
      <c r="E4956" s="4" t="s">
        <v>6</v>
      </c>
      <c r="F4956" s="4" t="s">
        <v>30</v>
      </c>
      <c r="G4956" s="4" t="s">
        <v>30</v>
      </c>
      <c r="H4956" s="4" t="s">
        <v>30</v>
      </c>
    </row>
    <row r="4957" spans="1:21">
      <c r="A4957" t="n">
        <v>42533</v>
      </c>
      <c r="B4957" s="51" t="n">
        <v>48</v>
      </c>
      <c r="C4957" s="7" t="n">
        <v>0</v>
      </c>
      <c r="D4957" s="7" t="n">
        <v>0</v>
      </c>
      <c r="E4957" s="7" t="s">
        <v>180</v>
      </c>
      <c r="F4957" s="7" t="n">
        <v>-1</v>
      </c>
      <c r="G4957" s="7" t="n">
        <v>1</v>
      </c>
      <c r="H4957" s="7" t="n">
        <v>1.40129846432482e-45</v>
      </c>
    </row>
    <row r="4958" spans="1:21">
      <c r="A4958" t="s">
        <v>4</v>
      </c>
      <c r="B4958" s="4" t="s">
        <v>5</v>
      </c>
      <c r="C4958" s="4" t="s">
        <v>10</v>
      </c>
      <c r="D4958" s="4" t="s">
        <v>13</v>
      </c>
      <c r="E4958" s="4" t="s">
        <v>6</v>
      </c>
      <c r="F4958" s="4" t="s">
        <v>30</v>
      </c>
      <c r="G4958" s="4" t="s">
        <v>30</v>
      </c>
      <c r="H4958" s="4" t="s">
        <v>30</v>
      </c>
    </row>
    <row r="4959" spans="1:21">
      <c r="A4959" t="n">
        <v>42562</v>
      </c>
      <c r="B4959" s="51" t="n">
        <v>48</v>
      </c>
      <c r="C4959" s="7" t="n">
        <v>61489</v>
      </c>
      <c r="D4959" s="7" t="n">
        <v>0</v>
      </c>
      <c r="E4959" s="7" t="s">
        <v>180</v>
      </c>
      <c r="F4959" s="7" t="n">
        <v>-1</v>
      </c>
      <c r="G4959" s="7" t="n">
        <v>1</v>
      </c>
      <c r="H4959" s="7" t="n">
        <v>1.40129846432482e-45</v>
      </c>
    </row>
    <row r="4960" spans="1:21">
      <c r="A4960" t="s">
        <v>4</v>
      </c>
      <c r="B4960" s="4" t="s">
        <v>5</v>
      </c>
      <c r="C4960" s="4" t="s">
        <v>10</v>
      </c>
      <c r="D4960" s="4" t="s">
        <v>13</v>
      </c>
      <c r="E4960" s="4" t="s">
        <v>6</v>
      </c>
      <c r="F4960" s="4" t="s">
        <v>30</v>
      </c>
      <c r="G4960" s="4" t="s">
        <v>30</v>
      </c>
      <c r="H4960" s="4" t="s">
        <v>30</v>
      </c>
    </row>
    <row r="4961" spans="1:8">
      <c r="A4961" t="n">
        <v>42591</v>
      </c>
      <c r="B4961" s="51" t="n">
        <v>48</v>
      </c>
      <c r="C4961" s="7" t="n">
        <v>61490</v>
      </c>
      <c r="D4961" s="7" t="n">
        <v>0</v>
      </c>
      <c r="E4961" s="7" t="s">
        <v>180</v>
      </c>
      <c r="F4961" s="7" t="n">
        <v>-1</v>
      </c>
      <c r="G4961" s="7" t="n">
        <v>1</v>
      </c>
      <c r="H4961" s="7" t="n">
        <v>1.40129846432482e-45</v>
      </c>
    </row>
    <row r="4962" spans="1:8">
      <c r="A4962" t="s">
        <v>4</v>
      </c>
      <c r="B4962" s="4" t="s">
        <v>5</v>
      </c>
      <c r="C4962" s="4" t="s">
        <v>10</v>
      </c>
      <c r="D4962" s="4" t="s">
        <v>13</v>
      </c>
      <c r="E4962" s="4" t="s">
        <v>6</v>
      </c>
      <c r="F4962" s="4" t="s">
        <v>30</v>
      </c>
      <c r="G4962" s="4" t="s">
        <v>30</v>
      </c>
      <c r="H4962" s="4" t="s">
        <v>30</v>
      </c>
    </row>
    <row r="4963" spans="1:8">
      <c r="A4963" t="n">
        <v>42620</v>
      </c>
      <c r="B4963" s="51" t="n">
        <v>48</v>
      </c>
      <c r="C4963" s="7" t="n">
        <v>61488</v>
      </c>
      <c r="D4963" s="7" t="n">
        <v>0</v>
      </c>
      <c r="E4963" s="7" t="s">
        <v>180</v>
      </c>
      <c r="F4963" s="7" t="n">
        <v>-1</v>
      </c>
      <c r="G4963" s="7" t="n">
        <v>1</v>
      </c>
      <c r="H4963" s="7" t="n">
        <v>1.40129846432482e-45</v>
      </c>
    </row>
    <row r="4964" spans="1:8">
      <c r="A4964" t="s">
        <v>4</v>
      </c>
      <c r="B4964" s="4" t="s">
        <v>5</v>
      </c>
      <c r="C4964" s="4" t="s">
        <v>10</v>
      </c>
      <c r="D4964" s="4" t="s">
        <v>13</v>
      </c>
      <c r="E4964" s="4" t="s">
        <v>6</v>
      </c>
      <c r="F4964" s="4" t="s">
        <v>30</v>
      </c>
      <c r="G4964" s="4" t="s">
        <v>30</v>
      </c>
      <c r="H4964" s="4" t="s">
        <v>30</v>
      </c>
    </row>
    <row r="4965" spans="1:8">
      <c r="A4965" t="n">
        <v>42649</v>
      </c>
      <c r="B4965" s="51" t="n">
        <v>48</v>
      </c>
      <c r="C4965" s="7" t="n">
        <v>8</v>
      </c>
      <c r="D4965" s="7" t="n">
        <v>0</v>
      </c>
      <c r="E4965" s="7" t="s">
        <v>180</v>
      </c>
      <c r="F4965" s="7" t="n">
        <v>-1</v>
      </c>
      <c r="G4965" s="7" t="n">
        <v>1</v>
      </c>
      <c r="H4965" s="7" t="n">
        <v>1.40129846432482e-45</v>
      </c>
    </row>
    <row r="4966" spans="1:8">
      <c r="A4966" t="s">
        <v>4</v>
      </c>
      <c r="B4966" s="4" t="s">
        <v>5</v>
      </c>
      <c r="C4966" s="4" t="s">
        <v>10</v>
      </c>
      <c r="D4966" s="4" t="s">
        <v>13</v>
      </c>
      <c r="E4966" s="4" t="s">
        <v>6</v>
      </c>
      <c r="F4966" s="4" t="s">
        <v>30</v>
      </c>
      <c r="G4966" s="4" t="s">
        <v>30</v>
      </c>
      <c r="H4966" s="4" t="s">
        <v>30</v>
      </c>
    </row>
    <row r="4967" spans="1:8">
      <c r="A4967" t="n">
        <v>42678</v>
      </c>
      <c r="B4967" s="51" t="n">
        <v>48</v>
      </c>
      <c r="C4967" s="7" t="n">
        <v>1</v>
      </c>
      <c r="D4967" s="7" t="n">
        <v>0</v>
      </c>
      <c r="E4967" s="7" t="s">
        <v>180</v>
      </c>
      <c r="F4967" s="7" t="n">
        <v>-1</v>
      </c>
      <c r="G4967" s="7" t="n">
        <v>1</v>
      </c>
      <c r="H4967" s="7" t="n">
        <v>1.40129846432482e-45</v>
      </c>
    </row>
    <row r="4968" spans="1:8">
      <c r="A4968" t="s">
        <v>4</v>
      </c>
      <c r="B4968" s="4" t="s">
        <v>5</v>
      </c>
      <c r="C4968" s="4" t="s">
        <v>10</v>
      </c>
      <c r="D4968" s="4" t="s">
        <v>13</v>
      </c>
      <c r="E4968" s="4" t="s">
        <v>6</v>
      </c>
      <c r="F4968" s="4" t="s">
        <v>30</v>
      </c>
      <c r="G4968" s="4" t="s">
        <v>30</v>
      </c>
      <c r="H4968" s="4" t="s">
        <v>30</v>
      </c>
    </row>
    <row r="4969" spans="1:8">
      <c r="A4969" t="n">
        <v>42707</v>
      </c>
      <c r="B4969" s="51" t="n">
        <v>48</v>
      </c>
      <c r="C4969" s="7" t="n">
        <v>9</v>
      </c>
      <c r="D4969" s="7" t="n">
        <v>0</v>
      </c>
      <c r="E4969" s="7" t="s">
        <v>180</v>
      </c>
      <c r="F4969" s="7" t="n">
        <v>-1</v>
      </c>
      <c r="G4969" s="7" t="n">
        <v>1</v>
      </c>
      <c r="H4969" s="7" t="n">
        <v>1.40129846432482e-45</v>
      </c>
    </row>
    <row r="4970" spans="1:8">
      <c r="A4970" t="s">
        <v>4</v>
      </c>
      <c r="B4970" s="4" t="s">
        <v>5</v>
      </c>
      <c r="C4970" s="4" t="s">
        <v>13</v>
      </c>
      <c r="D4970" s="4" t="s">
        <v>13</v>
      </c>
      <c r="E4970" s="4" t="s">
        <v>30</v>
      </c>
      <c r="F4970" s="4" t="s">
        <v>30</v>
      </c>
      <c r="G4970" s="4" t="s">
        <v>30</v>
      </c>
      <c r="H4970" s="4" t="s">
        <v>10</v>
      </c>
    </row>
    <row r="4971" spans="1:8">
      <c r="A4971" t="n">
        <v>42736</v>
      </c>
      <c r="B4971" s="37" t="n">
        <v>45</v>
      </c>
      <c r="C4971" s="7" t="n">
        <v>2</v>
      </c>
      <c r="D4971" s="7" t="n">
        <v>3</v>
      </c>
      <c r="E4971" s="7" t="n">
        <v>11.2700004577637</v>
      </c>
      <c r="F4971" s="7" t="n">
        <v>32.560001373291</v>
      </c>
      <c r="G4971" s="7" t="n">
        <v>-7.6100001335144</v>
      </c>
      <c r="H4971" s="7" t="n">
        <v>0</v>
      </c>
    </row>
    <row r="4972" spans="1:8">
      <c r="A4972" t="s">
        <v>4</v>
      </c>
      <c r="B4972" s="4" t="s">
        <v>5</v>
      </c>
      <c r="C4972" s="4" t="s">
        <v>13</v>
      </c>
      <c r="D4972" s="4" t="s">
        <v>13</v>
      </c>
      <c r="E4972" s="4" t="s">
        <v>30</v>
      </c>
      <c r="F4972" s="4" t="s">
        <v>30</v>
      </c>
      <c r="G4972" s="4" t="s">
        <v>30</v>
      </c>
      <c r="H4972" s="4" t="s">
        <v>10</v>
      </c>
      <c r="I4972" s="4" t="s">
        <v>13</v>
      </c>
    </row>
    <row r="4973" spans="1:8">
      <c r="A4973" t="n">
        <v>42753</v>
      </c>
      <c r="B4973" s="37" t="n">
        <v>45</v>
      </c>
      <c r="C4973" s="7" t="n">
        <v>4</v>
      </c>
      <c r="D4973" s="7" t="n">
        <v>3</v>
      </c>
      <c r="E4973" s="7" t="n">
        <v>3.5699999332428</v>
      </c>
      <c r="F4973" s="7" t="n">
        <v>196.529998779297</v>
      </c>
      <c r="G4973" s="7" t="n">
        <v>0</v>
      </c>
      <c r="H4973" s="7" t="n">
        <v>0</v>
      </c>
      <c r="I4973" s="7" t="n">
        <v>0</v>
      </c>
    </row>
    <row r="4974" spans="1:8">
      <c r="A4974" t="s">
        <v>4</v>
      </c>
      <c r="B4974" s="4" t="s">
        <v>5</v>
      </c>
      <c r="C4974" s="4" t="s">
        <v>13</v>
      </c>
      <c r="D4974" s="4" t="s">
        <v>13</v>
      </c>
      <c r="E4974" s="4" t="s">
        <v>30</v>
      </c>
      <c r="F4974" s="4" t="s">
        <v>10</v>
      </c>
    </row>
    <row r="4975" spans="1:8">
      <c r="A4975" t="n">
        <v>42771</v>
      </c>
      <c r="B4975" s="37" t="n">
        <v>45</v>
      </c>
      <c r="C4975" s="7" t="n">
        <v>5</v>
      </c>
      <c r="D4975" s="7" t="n">
        <v>3</v>
      </c>
      <c r="E4975" s="7" t="n">
        <v>4.09999990463257</v>
      </c>
      <c r="F4975" s="7" t="n">
        <v>0</v>
      </c>
    </row>
    <row r="4976" spans="1:8">
      <c r="A4976" t="s">
        <v>4</v>
      </c>
      <c r="B4976" s="4" t="s">
        <v>5</v>
      </c>
      <c r="C4976" s="4" t="s">
        <v>13</v>
      </c>
      <c r="D4976" s="4" t="s">
        <v>13</v>
      </c>
      <c r="E4976" s="4" t="s">
        <v>30</v>
      </c>
      <c r="F4976" s="4" t="s">
        <v>10</v>
      </c>
    </row>
    <row r="4977" spans="1:9">
      <c r="A4977" t="n">
        <v>42780</v>
      </c>
      <c r="B4977" s="37" t="n">
        <v>45</v>
      </c>
      <c r="C4977" s="7" t="n">
        <v>11</v>
      </c>
      <c r="D4977" s="7" t="n">
        <v>3</v>
      </c>
      <c r="E4977" s="7" t="n">
        <v>26.6000003814697</v>
      </c>
      <c r="F4977" s="7" t="n">
        <v>0</v>
      </c>
    </row>
    <row r="4978" spans="1:9">
      <c r="A4978" t="s">
        <v>4</v>
      </c>
      <c r="B4978" s="4" t="s">
        <v>5</v>
      </c>
      <c r="C4978" s="4" t="s">
        <v>13</v>
      </c>
    </row>
    <row r="4979" spans="1:9">
      <c r="A4979" t="n">
        <v>42789</v>
      </c>
      <c r="B4979" s="56" t="n">
        <v>116</v>
      </c>
      <c r="C4979" s="7" t="n">
        <v>0</v>
      </c>
    </row>
    <row r="4980" spans="1:9">
      <c r="A4980" t="s">
        <v>4</v>
      </c>
      <c r="B4980" s="4" t="s">
        <v>5</v>
      </c>
      <c r="C4980" s="4" t="s">
        <v>13</v>
      </c>
      <c r="D4980" s="4" t="s">
        <v>10</v>
      </c>
    </row>
    <row r="4981" spans="1:9">
      <c r="A4981" t="n">
        <v>42791</v>
      </c>
      <c r="B4981" s="56" t="n">
        <v>116</v>
      </c>
      <c r="C4981" s="7" t="n">
        <v>2</v>
      </c>
      <c r="D4981" s="7" t="n">
        <v>1</v>
      </c>
    </row>
    <row r="4982" spans="1:9">
      <c r="A4982" t="s">
        <v>4</v>
      </c>
      <c r="B4982" s="4" t="s">
        <v>5</v>
      </c>
      <c r="C4982" s="4" t="s">
        <v>13</v>
      </c>
      <c r="D4982" s="4" t="s">
        <v>9</v>
      </c>
    </row>
    <row r="4983" spans="1:9">
      <c r="A4983" t="n">
        <v>42795</v>
      </c>
      <c r="B4983" s="56" t="n">
        <v>116</v>
      </c>
      <c r="C4983" s="7" t="n">
        <v>5</v>
      </c>
      <c r="D4983" s="7" t="n">
        <v>1101004800</v>
      </c>
    </row>
    <row r="4984" spans="1:9">
      <c r="A4984" t="s">
        <v>4</v>
      </c>
      <c r="B4984" s="4" t="s">
        <v>5</v>
      </c>
      <c r="C4984" s="4" t="s">
        <v>13</v>
      </c>
      <c r="D4984" s="4" t="s">
        <v>10</v>
      </c>
    </row>
    <row r="4985" spans="1:9">
      <c r="A4985" t="n">
        <v>42801</v>
      </c>
      <c r="B4985" s="56" t="n">
        <v>116</v>
      </c>
      <c r="C4985" s="7" t="n">
        <v>6</v>
      </c>
      <c r="D4985" s="7" t="n">
        <v>1</v>
      </c>
    </row>
    <row r="4986" spans="1:9">
      <c r="A4986" t="s">
        <v>4</v>
      </c>
      <c r="B4986" s="4" t="s">
        <v>5</v>
      </c>
      <c r="C4986" s="4" t="s">
        <v>10</v>
      </c>
      <c r="D4986" s="4" t="s">
        <v>10</v>
      </c>
      <c r="E4986" s="4" t="s">
        <v>10</v>
      </c>
    </row>
    <row r="4987" spans="1:9">
      <c r="A4987" t="n">
        <v>42805</v>
      </c>
      <c r="B4987" s="32" t="n">
        <v>61</v>
      </c>
      <c r="C4987" s="7" t="n">
        <v>8</v>
      </c>
      <c r="D4987" s="7" t="n">
        <v>7511</v>
      </c>
      <c r="E4987" s="7" t="n">
        <v>0</v>
      </c>
    </row>
    <row r="4988" spans="1:9">
      <c r="A4988" t="s">
        <v>4</v>
      </c>
      <c r="B4988" s="4" t="s">
        <v>5</v>
      </c>
      <c r="C4988" s="4" t="s">
        <v>10</v>
      </c>
      <c r="D4988" s="4" t="s">
        <v>10</v>
      </c>
      <c r="E4988" s="4" t="s">
        <v>10</v>
      </c>
    </row>
    <row r="4989" spans="1:9">
      <c r="A4989" t="n">
        <v>42812</v>
      </c>
      <c r="B4989" s="32" t="n">
        <v>61</v>
      </c>
      <c r="C4989" s="7" t="n">
        <v>0</v>
      </c>
      <c r="D4989" s="7" t="n">
        <v>7510</v>
      </c>
      <c r="E4989" s="7" t="n">
        <v>0</v>
      </c>
    </row>
    <row r="4990" spans="1:9">
      <c r="A4990" t="s">
        <v>4</v>
      </c>
      <c r="B4990" s="4" t="s">
        <v>5</v>
      </c>
      <c r="C4990" s="4" t="s">
        <v>10</v>
      </c>
      <c r="D4990" s="4" t="s">
        <v>10</v>
      </c>
      <c r="E4990" s="4" t="s">
        <v>10</v>
      </c>
    </row>
    <row r="4991" spans="1:9">
      <c r="A4991" t="n">
        <v>42819</v>
      </c>
      <c r="B4991" s="32" t="n">
        <v>61</v>
      </c>
      <c r="C4991" s="7" t="n">
        <v>1</v>
      </c>
      <c r="D4991" s="7" t="n">
        <v>7510</v>
      </c>
      <c r="E4991" s="7" t="n">
        <v>0</v>
      </c>
    </row>
    <row r="4992" spans="1:9">
      <c r="A4992" t="s">
        <v>4</v>
      </c>
      <c r="B4992" s="4" t="s">
        <v>5</v>
      </c>
      <c r="C4992" s="4" t="s">
        <v>13</v>
      </c>
      <c r="D4992" s="39" t="s">
        <v>100</v>
      </c>
      <c r="E4992" s="4" t="s">
        <v>5</v>
      </c>
      <c r="F4992" s="4" t="s">
        <v>13</v>
      </c>
      <c r="G4992" s="4" t="s">
        <v>10</v>
      </c>
      <c r="H4992" s="39" t="s">
        <v>101</v>
      </c>
      <c r="I4992" s="4" t="s">
        <v>13</v>
      </c>
      <c r="J4992" s="4" t="s">
        <v>46</v>
      </c>
    </row>
    <row r="4993" spans="1:10">
      <c r="A4993" t="n">
        <v>42826</v>
      </c>
      <c r="B4993" s="13" t="n">
        <v>5</v>
      </c>
      <c r="C4993" s="7" t="n">
        <v>28</v>
      </c>
      <c r="D4993" s="39" t="s">
        <v>3</v>
      </c>
      <c r="E4993" s="40" t="n">
        <v>64</v>
      </c>
      <c r="F4993" s="7" t="n">
        <v>5</v>
      </c>
      <c r="G4993" s="7" t="n">
        <v>7</v>
      </c>
      <c r="H4993" s="39" t="s">
        <v>3</v>
      </c>
      <c r="I4993" s="7" t="n">
        <v>1</v>
      </c>
      <c r="J4993" s="14" t="n">
        <f t="normal" ca="1">A4999</f>
        <v>0</v>
      </c>
    </row>
    <row r="4994" spans="1:10">
      <c r="A4994" t="s">
        <v>4</v>
      </c>
      <c r="B4994" s="4" t="s">
        <v>5</v>
      </c>
      <c r="C4994" s="4" t="s">
        <v>10</v>
      </c>
      <c r="D4994" s="4" t="s">
        <v>10</v>
      </c>
      <c r="E4994" s="4" t="s">
        <v>10</v>
      </c>
    </row>
    <row r="4995" spans="1:10">
      <c r="A4995" t="n">
        <v>42837</v>
      </c>
      <c r="B4995" s="32" t="n">
        <v>61</v>
      </c>
      <c r="C4995" s="7" t="n">
        <v>7</v>
      </c>
      <c r="D4995" s="7" t="n">
        <v>7511</v>
      </c>
      <c r="E4995" s="7" t="n">
        <v>0</v>
      </c>
    </row>
    <row r="4996" spans="1:10">
      <c r="A4996" t="s">
        <v>4</v>
      </c>
      <c r="B4996" s="4" t="s">
        <v>5</v>
      </c>
      <c r="C4996" s="4" t="s">
        <v>46</v>
      </c>
    </row>
    <row r="4997" spans="1:10">
      <c r="A4997" t="n">
        <v>42844</v>
      </c>
      <c r="B4997" s="22" t="n">
        <v>3</v>
      </c>
      <c r="C4997" s="14" t="n">
        <f t="normal" ca="1">A5001</f>
        <v>0</v>
      </c>
    </row>
    <row r="4998" spans="1:10">
      <c r="A4998" t="s">
        <v>4</v>
      </c>
      <c r="B4998" s="4" t="s">
        <v>5</v>
      </c>
      <c r="C4998" s="4" t="s">
        <v>10</v>
      </c>
      <c r="D4998" s="4" t="s">
        <v>10</v>
      </c>
      <c r="E4998" s="4" t="s">
        <v>10</v>
      </c>
    </row>
    <row r="4999" spans="1:10">
      <c r="A4999" t="n">
        <v>42849</v>
      </c>
      <c r="B4999" s="32" t="n">
        <v>61</v>
      </c>
      <c r="C4999" s="7" t="n">
        <v>9</v>
      </c>
      <c r="D4999" s="7" t="n">
        <v>7511</v>
      </c>
      <c r="E4999" s="7" t="n">
        <v>0</v>
      </c>
    </row>
    <row r="5000" spans="1:10">
      <c r="A5000" t="s">
        <v>4</v>
      </c>
      <c r="B5000" s="4" t="s">
        <v>5</v>
      </c>
      <c r="C5000" s="4" t="s">
        <v>13</v>
      </c>
      <c r="D5000" s="4" t="s">
        <v>10</v>
      </c>
      <c r="E5000" s="4" t="s">
        <v>30</v>
      </c>
    </row>
    <row r="5001" spans="1:10">
      <c r="A5001" t="n">
        <v>42856</v>
      </c>
      <c r="B5001" s="35" t="n">
        <v>58</v>
      </c>
      <c r="C5001" s="7" t="n">
        <v>100</v>
      </c>
      <c r="D5001" s="7" t="n">
        <v>1000</v>
      </c>
      <c r="E5001" s="7" t="n">
        <v>1</v>
      </c>
    </row>
    <row r="5002" spans="1:10">
      <c r="A5002" t="s">
        <v>4</v>
      </c>
      <c r="B5002" s="4" t="s">
        <v>5</v>
      </c>
      <c r="C5002" s="4" t="s">
        <v>13</v>
      </c>
      <c r="D5002" s="4" t="s">
        <v>10</v>
      </c>
    </row>
    <row r="5003" spans="1:10">
      <c r="A5003" t="n">
        <v>42864</v>
      </c>
      <c r="B5003" s="35" t="n">
        <v>58</v>
      </c>
      <c r="C5003" s="7" t="n">
        <v>255</v>
      </c>
      <c r="D5003" s="7" t="n">
        <v>0</v>
      </c>
    </row>
    <row r="5004" spans="1:10">
      <c r="A5004" t="s">
        <v>4</v>
      </c>
      <c r="B5004" s="4" t="s">
        <v>5</v>
      </c>
      <c r="C5004" s="4" t="s">
        <v>13</v>
      </c>
      <c r="D5004" s="4" t="s">
        <v>13</v>
      </c>
      <c r="E5004" s="4" t="s">
        <v>13</v>
      </c>
      <c r="F5004" s="4" t="s">
        <v>13</v>
      </c>
    </row>
    <row r="5005" spans="1:10">
      <c r="A5005" t="n">
        <v>42868</v>
      </c>
      <c r="B5005" s="20" t="n">
        <v>14</v>
      </c>
      <c r="C5005" s="7" t="n">
        <v>0</v>
      </c>
      <c r="D5005" s="7" t="n">
        <v>1</v>
      </c>
      <c r="E5005" s="7" t="n">
        <v>0</v>
      </c>
      <c r="F5005" s="7" t="n">
        <v>0</v>
      </c>
    </row>
    <row r="5006" spans="1:10">
      <c r="A5006" t="s">
        <v>4</v>
      </c>
      <c r="B5006" s="4" t="s">
        <v>5</v>
      </c>
      <c r="C5006" s="4" t="s">
        <v>13</v>
      </c>
      <c r="D5006" s="4" t="s">
        <v>10</v>
      </c>
      <c r="E5006" s="4" t="s">
        <v>6</v>
      </c>
    </row>
    <row r="5007" spans="1:10">
      <c r="A5007" t="n">
        <v>42873</v>
      </c>
      <c r="B5007" s="33" t="n">
        <v>51</v>
      </c>
      <c r="C5007" s="7" t="n">
        <v>4</v>
      </c>
      <c r="D5007" s="7" t="n">
        <v>7513</v>
      </c>
      <c r="E5007" s="7" t="s">
        <v>102</v>
      </c>
    </row>
    <row r="5008" spans="1:10">
      <c r="A5008" t="s">
        <v>4</v>
      </c>
      <c r="B5008" s="4" t="s">
        <v>5</v>
      </c>
      <c r="C5008" s="4" t="s">
        <v>10</v>
      </c>
    </row>
    <row r="5009" spans="1:10">
      <c r="A5009" t="n">
        <v>42887</v>
      </c>
      <c r="B5009" s="25" t="n">
        <v>16</v>
      </c>
      <c r="C5009" s="7" t="n">
        <v>0</v>
      </c>
    </row>
    <row r="5010" spans="1:10">
      <c r="A5010" t="s">
        <v>4</v>
      </c>
      <c r="B5010" s="4" t="s">
        <v>5</v>
      </c>
      <c r="C5010" s="4" t="s">
        <v>10</v>
      </c>
      <c r="D5010" s="4" t="s">
        <v>65</v>
      </c>
      <c r="E5010" s="4" t="s">
        <v>13</v>
      </c>
      <c r="F5010" s="4" t="s">
        <v>13</v>
      </c>
    </row>
    <row r="5011" spans="1:10">
      <c r="A5011" t="n">
        <v>42890</v>
      </c>
      <c r="B5011" s="34" t="n">
        <v>26</v>
      </c>
      <c r="C5011" s="7" t="n">
        <v>7513</v>
      </c>
      <c r="D5011" s="7" t="s">
        <v>343</v>
      </c>
      <c r="E5011" s="7" t="n">
        <v>2</v>
      </c>
      <c r="F5011" s="7" t="n">
        <v>0</v>
      </c>
    </row>
    <row r="5012" spans="1:10">
      <c r="A5012" t="s">
        <v>4</v>
      </c>
      <c r="B5012" s="4" t="s">
        <v>5</v>
      </c>
    </row>
    <row r="5013" spans="1:10">
      <c r="A5013" t="n">
        <v>42905</v>
      </c>
      <c r="B5013" s="29" t="n">
        <v>28</v>
      </c>
    </row>
    <row r="5014" spans="1:10">
      <c r="A5014" t="s">
        <v>4</v>
      </c>
      <c r="B5014" s="4" t="s">
        <v>5</v>
      </c>
      <c r="C5014" s="4" t="s">
        <v>13</v>
      </c>
      <c r="D5014" s="4" t="s">
        <v>10</v>
      </c>
      <c r="E5014" s="4" t="s">
        <v>30</v>
      </c>
    </row>
    <row r="5015" spans="1:10">
      <c r="A5015" t="n">
        <v>42906</v>
      </c>
      <c r="B5015" s="35" t="n">
        <v>58</v>
      </c>
      <c r="C5015" s="7" t="n">
        <v>101</v>
      </c>
      <c r="D5015" s="7" t="n">
        <v>300</v>
      </c>
      <c r="E5015" s="7" t="n">
        <v>1</v>
      </c>
    </row>
    <row r="5016" spans="1:10">
      <c r="A5016" t="s">
        <v>4</v>
      </c>
      <c r="B5016" s="4" t="s">
        <v>5</v>
      </c>
      <c r="C5016" s="4" t="s">
        <v>13</v>
      </c>
      <c r="D5016" s="4" t="s">
        <v>10</v>
      </c>
    </row>
    <row r="5017" spans="1:10">
      <c r="A5017" t="n">
        <v>42914</v>
      </c>
      <c r="B5017" s="35" t="n">
        <v>58</v>
      </c>
      <c r="C5017" s="7" t="n">
        <v>254</v>
      </c>
      <c r="D5017" s="7" t="n">
        <v>0</v>
      </c>
    </row>
    <row r="5018" spans="1:10">
      <c r="A5018" t="s">
        <v>4</v>
      </c>
      <c r="B5018" s="4" t="s">
        <v>5</v>
      </c>
      <c r="C5018" s="4" t="s">
        <v>10</v>
      </c>
      <c r="D5018" s="4" t="s">
        <v>13</v>
      </c>
      <c r="E5018" s="4" t="s">
        <v>6</v>
      </c>
      <c r="F5018" s="4" t="s">
        <v>30</v>
      </c>
      <c r="G5018" s="4" t="s">
        <v>30</v>
      </c>
      <c r="H5018" s="4" t="s">
        <v>30</v>
      </c>
    </row>
    <row r="5019" spans="1:10">
      <c r="A5019" t="n">
        <v>42918</v>
      </c>
      <c r="B5019" s="51" t="n">
        <v>48</v>
      </c>
      <c r="C5019" s="7" t="n">
        <v>7513</v>
      </c>
      <c r="D5019" s="7" t="n">
        <v>0</v>
      </c>
      <c r="E5019" s="7" t="s">
        <v>341</v>
      </c>
      <c r="F5019" s="7" t="n">
        <v>-1</v>
      </c>
      <c r="G5019" s="7" t="n">
        <v>1</v>
      </c>
      <c r="H5019" s="7" t="n">
        <v>0</v>
      </c>
    </row>
    <row r="5020" spans="1:10">
      <c r="A5020" t="s">
        <v>4</v>
      </c>
      <c r="B5020" s="4" t="s">
        <v>5</v>
      </c>
      <c r="C5020" s="4" t="s">
        <v>10</v>
      </c>
    </row>
    <row r="5021" spans="1:10">
      <c r="A5021" t="n">
        <v>42944</v>
      </c>
      <c r="B5021" s="25" t="n">
        <v>16</v>
      </c>
      <c r="C5021" s="7" t="n">
        <v>200</v>
      </c>
    </row>
    <row r="5022" spans="1:10">
      <c r="A5022" t="s">
        <v>4</v>
      </c>
      <c r="B5022" s="4" t="s">
        <v>5</v>
      </c>
      <c r="C5022" s="4" t="s">
        <v>13</v>
      </c>
      <c r="D5022" s="4" t="s">
        <v>10</v>
      </c>
      <c r="E5022" s="4" t="s">
        <v>30</v>
      </c>
      <c r="F5022" s="4" t="s">
        <v>10</v>
      </c>
      <c r="G5022" s="4" t="s">
        <v>9</v>
      </c>
      <c r="H5022" s="4" t="s">
        <v>9</v>
      </c>
      <c r="I5022" s="4" t="s">
        <v>10</v>
      </c>
      <c r="J5022" s="4" t="s">
        <v>10</v>
      </c>
      <c r="K5022" s="4" t="s">
        <v>9</v>
      </c>
      <c r="L5022" s="4" t="s">
        <v>9</v>
      </c>
      <c r="M5022" s="4" t="s">
        <v>9</v>
      </c>
      <c r="N5022" s="4" t="s">
        <v>9</v>
      </c>
      <c r="O5022" s="4" t="s">
        <v>6</v>
      </c>
    </row>
    <row r="5023" spans="1:10">
      <c r="A5023" t="n">
        <v>42947</v>
      </c>
      <c r="B5023" s="26" t="n">
        <v>50</v>
      </c>
      <c r="C5023" s="7" t="n">
        <v>0</v>
      </c>
      <c r="D5023" s="7" t="n">
        <v>2015</v>
      </c>
      <c r="E5023" s="7" t="n">
        <v>0.800000011920929</v>
      </c>
      <c r="F5023" s="7" t="n">
        <v>0</v>
      </c>
      <c r="G5023" s="7" t="n">
        <v>0</v>
      </c>
      <c r="H5023" s="7" t="n">
        <v>0</v>
      </c>
      <c r="I5023" s="7" t="n">
        <v>0</v>
      </c>
      <c r="J5023" s="7" t="n">
        <v>65533</v>
      </c>
      <c r="K5023" s="7" t="n">
        <v>0</v>
      </c>
      <c r="L5023" s="7" t="n">
        <v>0</v>
      </c>
      <c r="M5023" s="7" t="n">
        <v>0</v>
      </c>
      <c r="N5023" s="7" t="n">
        <v>0</v>
      </c>
      <c r="O5023" s="7" t="s">
        <v>12</v>
      </c>
    </row>
    <row r="5024" spans="1:10">
      <c r="A5024" t="s">
        <v>4</v>
      </c>
      <c r="B5024" s="4" t="s">
        <v>5</v>
      </c>
      <c r="C5024" s="4" t="s">
        <v>10</v>
      </c>
      <c r="D5024" s="4" t="s">
        <v>13</v>
      </c>
      <c r="E5024" s="4" t="s">
        <v>6</v>
      </c>
      <c r="F5024" s="4" t="s">
        <v>30</v>
      </c>
      <c r="G5024" s="4" t="s">
        <v>30</v>
      </c>
      <c r="H5024" s="4" t="s">
        <v>30</v>
      </c>
    </row>
    <row r="5025" spans="1:15">
      <c r="A5025" t="n">
        <v>42986</v>
      </c>
      <c r="B5025" s="51" t="n">
        <v>48</v>
      </c>
      <c r="C5025" s="7" t="n">
        <v>7512</v>
      </c>
      <c r="D5025" s="7" t="n">
        <v>0</v>
      </c>
      <c r="E5025" s="7" t="s">
        <v>131</v>
      </c>
      <c r="F5025" s="7" t="n">
        <v>-1</v>
      </c>
      <c r="G5025" s="7" t="n">
        <v>1</v>
      </c>
      <c r="H5025" s="7" t="n">
        <v>0</v>
      </c>
    </row>
    <row r="5026" spans="1:15">
      <c r="A5026" t="s">
        <v>4</v>
      </c>
      <c r="B5026" s="4" t="s">
        <v>5</v>
      </c>
      <c r="C5026" s="4" t="s">
        <v>10</v>
      </c>
    </row>
    <row r="5027" spans="1:15">
      <c r="A5027" t="n">
        <v>43012</v>
      </c>
      <c r="B5027" s="25" t="n">
        <v>16</v>
      </c>
      <c r="C5027" s="7" t="n">
        <v>1000</v>
      </c>
    </row>
    <row r="5028" spans="1:15">
      <c r="A5028" t="s">
        <v>4</v>
      </c>
      <c r="B5028" s="4" t="s">
        <v>5</v>
      </c>
      <c r="C5028" s="4" t="s">
        <v>10</v>
      </c>
      <c r="D5028" s="4" t="s">
        <v>13</v>
      </c>
    </row>
    <row r="5029" spans="1:15">
      <c r="A5029" t="n">
        <v>43015</v>
      </c>
      <c r="B5029" s="36" t="n">
        <v>89</v>
      </c>
      <c r="C5029" s="7" t="n">
        <v>65533</v>
      </c>
      <c r="D5029" s="7" t="n">
        <v>1</v>
      </c>
    </row>
    <row r="5030" spans="1:15">
      <c r="A5030" t="s">
        <v>4</v>
      </c>
      <c r="B5030" s="4" t="s">
        <v>5</v>
      </c>
      <c r="C5030" s="4" t="s">
        <v>9</v>
      </c>
    </row>
    <row r="5031" spans="1:15">
      <c r="A5031" t="n">
        <v>43019</v>
      </c>
      <c r="B5031" s="41" t="n">
        <v>15</v>
      </c>
      <c r="C5031" s="7" t="n">
        <v>256</v>
      </c>
    </row>
    <row r="5032" spans="1:15">
      <c r="A5032" t="s">
        <v>4</v>
      </c>
      <c r="B5032" s="4" t="s">
        <v>5</v>
      </c>
      <c r="C5032" s="4" t="s">
        <v>13</v>
      </c>
      <c r="D5032" s="4" t="s">
        <v>10</v>
      </c>
      <c r="E5032" s="4" t="s">
        <v>30</v>
      </c>
    </row>
    <row r="5033" spans="1:15">
      <c r="A5033" t="n">
        <v>43024</v>
      </c>
      <c r="B5033" s="35" t="n">
        <v>58</v>
      </c>
      <c r="C5033" s="7" t="n">
        <v>101</v>
      </c>
      <c r="D5033" s="7" t="n">
        <v>300</v>
      </c>
      <c r="E5033" s="7" t="n">
        <v>1</v>
      </c>
    </row>
    <row r="5034" spans="1:15">
      <c r="A5034" t="s">
        <v>4</v>
      </c>
      <c r="B5034" s="4" t="s">
        <v>5</v>
      </c>
      <c r="C5034" s="4" t="s">
        <v>13</v>
      </c>
      <c r="D5034" s="4" t="s">
        <v>10</v>
      </c>
    </row>
    <row r="5035" spans="1:15">
      <c r="A5035" t="n">
        <v>43032</v>
      </c>
      <c r="B5035" s="35" t="n">
        <v>58</v>
      </c>
      <c r="C5035" s="7" t="n">
        <v>254</v>
      </c>
      <c r="D5035" s="7" t="n">
        <v>0</v>
      </c>
    </row>
    <row r="5036" spans="1:15">
      <c r="A5036" t="s">
        <v>4</v>
      </c>
      <c r="B5036" s="4" t="s">
        <v>5</v>
      </c>
      <c r="C5036" s="4" t="s">
        <v>13</v>
      </c>
      <c r="D5036" s="4" t="s">
        <v>13</v>
      </c>
      <c r="E5036" s="4" t="s">
        <v>30</v>
      </c>
      <c r="F5036" s="4" t="s">
        <v>30</v>
      </c>
      <c r="G5036" s="4" t="s">
        <v>30</v>
      </c>
      <c r="H5036" s="4" t="s">
        <v>10</v>
      </c>
    </row>
    <row r="5037" spans="1:15">
      <c r="A5037" t="n">
        <v>43036</v>
      </c>
      <c r="B5037" s="37" t="n">
        <v>45</v>
      </c>
      <c r="C5037" s="7" t="n">
        <v>2</v>
      </c>
      <c r="D5037" s="7" t="n">
        <v>3</v>
      </c>
      <c r="E5037" s="7" t="n">
        <v>11.3699998855591</v>
      </c>
      <c r="F5037" s="7" t="n">
        <v>32.6199989318848</v>
      </c>
      <c r="G5037" s="7" t="n">
        <v>8.25</v>
      </c>
      <c r="H5037" s="7" t="n">
        <v>0</v>
      </c>
    </row>
    <row r="5038" spans="1:15">
      <c r="A5038" t="s">
        <v>4</v>
      </c>
      <c r="B5038" s="4" t="s">
        <v>5</v>
      </c>
      <c r="C5038" s="4" t="s">
        <v>13</v>
      </c>
      <c r="D5038" s="4" t="s">
        <v>13</v>
      </c>
      <c r="E5038" s="4" t="s">
        <v>30</v>
      </c>
      <c r="F5038" s="4" t="s">
        <v>30</v>
      </c>
      <c r="G5038" s="4" t="s">
        <v>30</v>
      </c>
      <c r="H5038" s="4" t="s">
        <v>10</v>
      </c>
      <c r="I5038" s="4" t="s">
        <v>13</v>
      </c>
    </row>
    <row r="5039" spans="1:15">
      <c r="A5039" t="n">
        <v>43053</v>
      </c>
      <c r="B5039" s="37" t="n">
        <v>45</v>
      </c>
      <c r="C5039" s="7" t="n">
        <v>4</v>
      </c>
      <c r="D5039" s="7" t="n">
        <v>3</v>
      </c>
      <c r="E5039" s="7" t="n">
        <v>2.83999991416931</v>
      </c>
      <c r="F5039" s="7" t="n">
        <v>353.529998779297</v>
      </c>
      <c r="G5039" s="7" t="n">
        <v>0</v>
      </c>
      <c r="H5039" s="7" t="n">
        <v>0</v>
      </c>
      <c r="I5039" s="7" t="n">
        <v>0</v>
      </c>
    </row>
    <row r="5040" spans="1:15">
      <c r="A5040" t="s">
        <v>4</v>
      </c>
      <c r="B5040" s="4" t="s">
        <v>5</v>
      </c>
      <c r="C5040" s="4" t="s">
        <v>13</v>
      </c>
      <c r="D5040" s="4" t="s">
        <v>13</v>
      </c>
      <c r="E5040" s="4" t="s">
        <v>30</v>
      </c>
      <c r="F5040" s="4" t="s">
        <v>10</v>
      </c>
    </row>
    <row r="5041" spans="1:9">
      <c r="A5041" t="n">
        <v>43071</v>
      </c>
      <c r="B5041" s="37" t="n">
        <v>45</v>
      </c>
      <c r="C5041" s="7" t="n">
        <v>5</v>
      </c>
      <c r="D5041" s="7" t="n">
        <v>3</v>
      </c>
      <c r="E5041" s="7" t="n">
        <v>3.79999995231628</v>
      </c>
      <c r="F5041" s="7" t="n">
        <v>0</v>
      </c>
    </row>
    <row r="5042" spans="1:9">
      <c r="A5042" t="s">
        <v>4</v>
      </c>
      <c r="B5042" s="4" t="s">
        <v>5</v>
      </c>
      <c r="C5042" s="4" t="s">
        <v>13</v>
      </c>
      <c r="D5042" s="4" t="s">
        <v>13</v>
      </c>
      <c r="E5042" s="4" t="s">
        <v>30</v>
      </c>
      <c r="F5042" s="4" t="s">
        <v>10</v>
      </c>
    </row>
    <row r="5043" spans="1:9">
      <c r="A5043" t="n">
        <v>43080</v>
      </c>
      <c r="B5043" s="37" t="n">
        <v>45</v>
      </c>
      <c r="C5043" s="7" t="n">
        <v>11</v>
      </c>
      <c r="D5043" s="7" t="n">
        <v>3</v>
      </c>
      <c r="E5043" s="7" t="n">
        <v>18.6000003814697</v>
      </c>
      <c r="F5043" s="7" t="n">
        <v>0</v>
      </c>
    </row>
    <row r="5044" spans="1:9">
      <c r="A5044" t="s">
        <v>4</v>
      </c>
      <c r="B5044" s="4" t="s">
        <v>5</v>
      </c>
      <c r="C5044" s="4" t="s">
        <v>13</v>
      </c>
      <c r="D5044" s="4" t="s">
        <v>10</v>
      </c>
    </row>
    <row r="5045" spans="1:9">
      <c r="A5045" t="n">
        <v>43089</v>
      </c>
      <c r="B5045" s="35" t="n">
        <v>58</v>
      </c>
      <c r="C5045" s="7" t="n">
        <v>255</v>
      </c>
      <c r="D5045" s="7" t="n">
        <v>0</v>
      </c>
    </row>
    <row r="5046" spans="1:9">
      <c r="A5046" t="s">
        <v>4</v>
      </c>
      <c r="B5046" s="4" t="s">
        <v>5</v>
      </c>
      <c r="C5046" s="4" t="s">
        <v>13</v>
      </c>
      <c r="D5046" s="4" t="s">
        <v>13</v>
      </c>
      <c r="E5046" s="4" t="s">
        <v>13</v>
      </c>
      <c r="F5046" s="4" t="s">
        <v>13</v>
      </c>
    </row>
    <row r="5047" spans="1:9">
      <c r="A5047" t="n">
        <v>43093</v>
      </c>
      <c r="B5047" s="20" t="n">
        <v>14</v>
      </c>
      <c r="C5047" s="7" t="n">
        <v>0</v>
      </c>
      <c r="D5047" s="7" t="n">
        <v>1</v>
      </c>
      <c r="E5047" s="7" t="n">
        <v>0</v>
      </c>
      <c r="F5047" s="7" t="n">
        <v>0</v>
      </c>
    </row>
    <row r="5048" spans="1:9">
      <c r="A5048" t="s">
        <v>4</v>
      </c>
      <c r="B5048" s="4" t="s">
        <v>5</v>
      </c>
      <c r="C5048" s="4" t="s">
        <v>13</v>
      </c>
      <c r="D5048" s="4" t="s">
        <v>10</v>
      </c>
      <c r="E5048" s="4" t="s">
        <v>6</v>
      </c>
    </row>
    <row r="5049" spans="1:9">
      <c r="A5049" t="n">
        <v>43098</v>
      </c>
      <c r="B5049" s="33" t="n">
        <v>51</v>
      </c>
      <c r="C5049" s="7" t="n">
        <v>4</v>
      </c>
      <c r="D5049" s="7" t="n">
        <v>7510</v>
      </c>
      <c r="E5049" s="7" t="s">
        <v>119</v>
      </c>
    </row>
    <row r="5050" spans="1:9">
      <c r="A5050" t="s">
        <v>4</v>
      </c>
      <c r="B5050" s="4" t="s">
        <v>5</v>
      </c>
      <c r="C5050" s="4" t="s">
        <v>10</v>
      </c>
    </row>
    <row r="5051" spans="1:9">
      <c r="A5051" t="n">
        <v>43112</v>
      </c>
      <c r="B5051" s="25" t="n">
        <v>16</v>
      </c>
      <c r="C5051" s="7" t="n">
        <v>0</v>
      </c>
    </row>
    <row r="5052" spans="1:9">
      <c r="A5052" t="s">
        <v>4</v>
      </c>
      <c r="B5052" s="4" t="s">
        <v>5</v>
      </c>
      <c r="C5052" s="4" t="s">
        <v>10</v>
      </c>
      <c r="D5052" s="4" t="s">
        <v>65</v>
      </c>
      <c r="E5052" s="4" t="s">
        <v>13</v>
      </c>
      <c r="F5052" s="4" t="s">
        <v>13</v>
      </c>
    </row>
    <row r="5053" spans="1:9">
      <c r="A5053" t="n">
        <v>43115</v>
      </c>
      <c r="B5053" s="34" t="n">
        <v>26</v>
      </c>
      <c r="C5053" s="7" t="n">
        <v>7510</v>
      </c>
      <c r="D5053" s="7" t="s">
        <v>344</v>
      </c>
      <c r="E5053" s="7" t="n">
        <v>2</v>
      </c>
      <c r="F5053" s="7" t="n">
        <v>0</v>
      </c>
    </row>
    <row r="5054" spans="1:9">
      <c r="A5054" t="s">
        <v>4</v>
      </c>
      <c r="B5054" s="4" t="s">
        <v>5</v>
      </c>
    </row>
    <row r="5055" spans="1:9">
      <c r="A5055" t="n">
        <v>43149</v>
      </c>
      <c r="B5055" s="29" t="n">
        <v>28</v>
      </c>
    </row>
    <row r="5056" spans="1:9">
      <c r="A5056" t="s">
        <v>4</v>
      </c>
      <c r="B5056" s="4" t="s">
        <v>5</v>
      </c>
      <c r="C5056" s="4" t="s">
        <v>13</v>
      </c>
      <c r="D5056" s="4" t="s">
        <v>10</v>
      </c>
      <c r="E5056" s="4" t="s">
        <v>30</v>
      </c>
    </row>
    <row r="5057" spans="1:6">
      <c r="A5057" t="n">
        <v>43150</v>
      </c>
      <c r="B5057" s="35" t="n">
        <v>58</v>
      </c>
      <c r="C5057" s="7" t="n">
        <v>101</v>
      </c>
      <c r="D5057" s="7" t="n">
        <v>300</v>
      </c>
      <c r="E5057" s="7" t="n">
        <v>1</v>
      </c>
    </row>
    <row r="5058" spans="1:6">
      <c r="A5058" t="s">
        <v>4</v>
      </c>
      <c r="B5058" s="4" t="s">
        <v>5</v>
      </c>
      <c r="C5058" s="4" t="s">
        <v>13</v>
      </c>
      <c r="D5058" s="4" t="s">
        <v>10</v>
      </c>
    </row>
    <row r="5059" spans="1:6">
      <c r="A5059" t="n">
        <v>43158</v>
      </c>
      <c r="B5059" s="35" t="n">
        <v>58</v>
      </c>
      <c r="C5059" s="7" t="n">
        <v>254</v>
      </c>
      <c r="D5059" s="7" t="n">
        <v>0</v>
      </c>
    </row>
    <row r="5060" spans="1:6">
      <c r="A5060" t="s">
        <v>4</v>
      </c>
      <c r="B5060" s="4" t="s">
        <v>5</v>
      </c>
      <c r="C5060" s="4" t="s">
        <v>10</v>
      </c>
      <c r="D5060" s="4" t="s">
        <v>13</v>
      </c>
      <c r="E5060" s="4" t="s">
        <v>6</v>
      </c>
      <c r="F5060" s="4" t="s">
        <v>30</v>
      </c>
      <c r="G5060" s="4" t="s">
        <v>30</v>
      </c>
      <c r="H5060" s="4" t="s">
        <v>30</v>
      </c>
    </row>
    <row r="5061" spans="1:6">
      <c r="A5061" t="n">
        <v>43162</v>
      </c>
      <c r="B5061" s="51" t="n">
        <v>48</v>
      </c>
      <c r="C5061" s="7" t="n">
        <v>7510</v>
      </c>
      <c r="D5061" s="7" t="n">
        <v>0</v>
      </c>
      <c r="E5061" s="7" t="s">
        <v>131</v>
      </c>
      <c r="F5061" s="7" t="n">
        <v>-1</v>
      </c>
      <c r="G5061" s="7" t="n">
        <v>1</v>
      </c>
      <c r="H5061" s="7" t="n">
        <v>0</v>
      </c>
    </row>
    <row r="5062" spans="1:6">
      <c r="A5062" t="s">
        <v>4</v>
      </c>
      <c r="B5062" s="4" t="s">
        <v>5</v>
      </c>
      <c r="C5062" s="4" t="s">
        <v>13</v>
      </c>
      <c r="D5062" s="4" t="s">
        <v>10</v>
      </c>
      <c r="E5062" s="4" t="s">
        <v>30</v>
      </c>
      <c r="F5062" s="4" t="s">
        <v>10</v>
      </c>
      <c r="G5062" s="4" t="s">
        <v>9</v>
      </c>
      <c r="H5062" s="4" t="s">
        <v>9</v>
      </c>
      <c r="I5062" s="4" t="s">
        <v>10</v>
      </c>
      <c r="J5062" s="4" t="s">
        <v>10</v>
      </c>
      <c r="K5062" s="4" t="s">
        <v>9</v>
      </c>
      <c r="L5062" s="4" t="s">
        <v>9</v>
      </c>
      <c r="M5062" s="4" t="s">
        <v>9</v>
      </c>
      <c r="N5062" s="4" t="s">
        <v>9</v>
      </c>
      <c r="O5062" s="4" t="s">
        <v>6</v>
      </c>
    </row>
    <row r="5063" spans="1:6">
      <c r="A5063" t="n">
        <v>43188</v>
      </c>
      <c r="B5063" s="26" t="n">
        <v>50</v>
      </c>
      <c r="C5063" s="7" t="n">
        <v>0</v>
      </c>
      <c r="D5063" s="7" t="n">
        <v>2015</v>
      </c>
      <c r="E5063" s="7" t="n">
        <v>0.600000023841858</v>
      </c>
      <c r="F5063" s="7" t="n">
        <v>0</v>
      </c>
      <c r="G5063" s="7" t="n">
        <v>0</v>
      </c>
      <c r="H5063" s="7" t="n">
        <v>-1082130432</v>
      </c>
      <c r="I5063" s="7" t="n">
        <v>0</v>
      </c>
      <c r="J5063" s="7" t="n">
        <v>65533</v>
      </c>
      <c r="K5063" s="7" t="n">
        <v>0</v>
      </c>
      <c r="L5063" s="7" t="n">
        <v>0</v>
      </c>
      <c r="M5063" s="7" t="n">
        <v>0</v>
      </c>
      <c r="N5063" s="7" t="n">
        <v>0</v>
      </c>
      <c r="O5063" s="7" t="s">
        <v>12</v>
      </c>
    </row>
    <row r="5064" spans="1:6">
      <c r="A5064" t="s">
        <v>4</v>
      </c>
      <c r="B5064" s="4" t="s">
        <v>5</v>
      </c>
      <c r="C5064" s="4" t="s">
        <v>10</v>
      </c>
    </row>
    <row r="5065" spans="1:6">
      <c r="A5065" t="n">
        <v>43227</v>
      </c>
      <c r="B5065" s="25" t="n">
        <v>16</v>
      </c>
      <c r="C5065" s="7" t="n">
        <v>1000</v>
      </c>
    </row>
    <row r="5066" spans="1:6">
      <c r="A5066" t="s">
        <v>4</v>
      </c>
      <c r="B5066" s="4" t="s">
        <v>5</v>
      </c>
      <c r="C5066" s="4" t="s">
        <v>10</v>
      </c>
      <c r="D5066" s="4" t="s">
        <v>13</v>
      </c>
    </row>
    <row r="5067" spans="1:6">
      <c r="A5067" t="n">
        <v>43230</v>
      </c>
      <c r="B5067" s="36" t="n">
        <v>89</v>
      </c>
      <c r="C5067" s="7" t="n">
        <v>65533</v>
      </c>
      <c r="D5067" s="7" t="n">
        <v>1</v>
      </c>
    </row>
    <row r="5068" spans="1:6">
      <c r="A5068" t="s">
        <v>4</v>
      </c>
      <c r="B5068" s="4" t="s">
        <v>5</v>
      </c>
      <c r="C5068" s="4" t="s">
        <v>9</v>
      </c>
    </row>
    <row r="5069" spans="1:6">
      <c r="A5069" t="n">
        <v>43234</v>
      </c>
      <c r="B5069" s="41" t="n">
        <v>15</v>
      </c>
      <c r="C5069" s="7" t="n">
        <v>256</v>
      </c>
    </row>
    <row r="5070" spans="1:6">
      <c r="A5070" t="s">
        <v>4</v>
      </c>
      <c r="B5070" s="4" t="s">
        <v>5</v>
      </c>
      <c r="C5070" s="4" t="s">
        <v>13</v>
      </c>
      <c r="D5070" s="4" t="s">
        <v>10</v>
      </c>
      <c r="E5070" s="4" t="s">
        <v>30</v>
      </c>
    </row>
    <row r="5071" spans="1:6">
      <c r="A5071" t="n">
        <v>43239</v>
      </c>
      <c r="B5071" s="35" t="n">
        <v>58</v>
      </c>
      <c r="C5071" s="7" t="n">
        <v>101</v>
      </c>
      <c r="D5071" s="7" t="n">
        <v>500</v>
      </c>
      <c r="E5071" s="7" t="n">
        <v>1</v>
      </c>
    </row>
    <row r="5072" spans="1:6">
      <c r="A5072" t="s">
        <v>4</v>
      </c>
      <c r="B5072" s="4" t="s">
        <v>5</v>
      </c>
      <c r="C5072" s="4" t="s">
        <v>13</v>
      </c>
      <c r="D5072" s="4" t="s">
        <v>10</v>
      </c>
    </row>
    <row r="5073" spans="1:15">
      <c r="A5073" t="n">
        <v>43247</v>
      </c>
      <c r="B5073" s="35" t="n">
        <v>58</v>
      </c>
      <c r="C5073" s="7" t="n">
        <v>254</v>
      </c>
      <c r="D5073" s="7" t="n">
        <v>0</v>
      </c>
    </row>
    <row r="5074" spans="1:15">
      <c r="A5074" t="s">
        <v>4</v>
      </c>
      <c r="B5074" s="4" t="s">
        <v>5</v>
      </c>
      <c r="C5074" s="4" t="s">
        <v>13</v>
      </c>
      <c r="D5074" s="4" t="s">
        <v>13</v>
      </c>
      <c r="E5074" s="4" t="s">
        <v>30</v>
      </c>
      <c r="F5074" s="4" t="s">
        <v>30</v>
      </c>
      <c r="G5074" s="4" t="s">
        <v>30</v>
      </c>
      <c r="H5074" s="4" t="s">
        <v>10</v>
      </c>
    </row>
    <row r="5075" spans="1:15">
      <c r="A5075" t="n">
        <v>43251</v>
      </c>
      <c r="B5075" s="37" t="n">
        <v>45</v>
      </c>
      <c r="C5075" s="7" t="n">
        <v>2</v>
      </c>
      <c r="D5075" s="7" t="n">
        <v>3</v>
      </c>
      <c r="E5075" s="7" t="n">
        <v>12.0200004577637</v>
      </c>
      <c r="F5075" s="7" t="n">
        <v>33.1699981689453</v>
      </c>
      <c r="G5075" s="7" t="n">
        <v>1.44000005722046</v>
      </c>
      <c r="H5075" s="7" t="n">
        <v>0</v>
      </c>
    </row>
    <row r="5076" spans="1:15">
      <c r="A5076" t="s">
        <v>4</v>
      </c>
      <c r="B5076" s="4" t="s">
        <v>5</v>
      </c>
      <c r="C5076" s="4" t="s">
        <v>13</v>
      </c>
      <c r="D5076" s="4" t="s">
        <v>13</v>
      </c>
      <c r="E5076" s="4" t="s">
        <v>30</v>
      </c>
      <c r="F5076" s="4" t="s">
        <v>30</v>
      </c>
      <c r="G5076" s="4" t="s">
        <v>30</v>
      </c>
      <c r="H5076" s="4" t="s">
        <v>10</v>
      </c>
      <c r="I5076" s="4" t="s">
        <v>13</v>
      </c>
    </row>
    <row r="5077" spans="1:15">
      <c r="A5077" t="n">
        <v>43268</v>
      </c>
      <c r="B5077" s="37" t="n">
        <v>45</v>
      </c>
      <c r="C5077" s="7" t="n">
        <v>4</v>
      </c>
      <c r="D5077" s="7" t="n">
        <v>3</v>
      </c>
      <c r="E5077" s="7" t="n">
        <v>2.3199999332428</v>
      </c>
      <c r="F5077" s="7" t="n">
        <v>14.6499996185303</v>
      </c>
      <c r="G5077" s="7" t="n">
        <v>0</v>
      </c>
      <c r="H5077" s="7" t="n">
        <v>0</v>
      </c>
      <c r="I5077" s="7" t="n">
        <v>0</v>
      </c>
    </row>
    <row r="5078" spans="1:15">
      <c r="A5078" t="s">
        <v>4</v>
      </c>
      <c r="B5078" s="4" t="s">
        <v>5</v>
      </c>
      <c r="C5078" s="4" t="s">
        <v>13</v>
      </c>
      <c r="D5078" s="4" t="s">
        <v>13</v>
      </c>
      <c r="E5078" s="4" t="s">
        <v>30</v>
      </c>
      <c r="F5078" s="4" t="s">
        <v>10</v>
      </c>
    </row>
    <row r="5079" spans="1:15">
      <c r="A5079" t="n">
        <v>43286</v>
      </c>
      <c r="B5079" s="37" t="n">
        <v>45</v>
      </c>
      <c r="C5079" s="7" t="n">
        <v>5</v>
      </c>
      <c r="D5079" s="7" t="n">
        <v>3</v>
      </c>
      <c r="E5079" s="7" t="n">
        <v>3.59999990463257</v>
      </c>
      <c r="F5079" s="7" t="n">
        <v>0</v>
      </c>
    </row>
    <row r="5080" spans="1:15">
      <c r="A5080" t="s">
        <v>4</v>
      </c>
      <c r="B5080" s="4" t="s">
        <v>5</v>
      </c>
      <c r="C5080" s="4" t="s">
        <v>13</v>
      </c>
      <c r="D5080" s="4" t="s">
        <v>13</v>
      </c>
      <c r="E5080" s="4" t="s">
        <v>30</v>
      </c>
      <c r="F5080" s="4" t="s">
        <v>10</v>
      </c>
    </row>
    <row r="5081" spans="1:15">
      <c r="A5081" t="n">
        <v>43295</v>
      </c>
      <c r="B5081" s="37" t="n">
        <v>45</v>
      </c>
      <c r="C5081" s="7" t="n">
        <v>11</v>
      </c>
      <c r="D5081" s="7" t="n">
        <v>3</v>
      </c>
      <c r="E5081" s="7" t="n">
        <v>26.6000003814697</v>
      </c>
      <c r="F5081" s="7" t="n">
        <v>0</v>
      </c>
    </row>
    <row r="5082" spans="1:15">
      <c r="A5082" t="s">
        <v>4</v>
      </c>
      <c r="B5082" s="4" t="s">
        <v>5</v>
      </c>
      <c r="C5082" s="4" t="s">
        <v>13</v>
      </c>
    </row>
    <row r="5083" spans="1:15">
      <c r="A5083" t="n">
        <v>43304</v>
      </c>
      <c r="B5083" s="56" t="n">
        <v>116</v>
      </c>
      <c r="C5083" s="7" t="n">
        <v>0</v>
      </c>
    </row>
    <row r="5084" spans="1:15">
      <c r="A5084" t="s">
        <v>4</v>
      </c>
      <c r="B5084" s="4" t="s">
        <v>5</v>
      </c>
      <c r="C5084" s="4" t="s">
        <v>13</v>
      </c>
      <c r="D5084" s="4" t="s">
        <v>10</v>
      </c>
    </row>
    <row r="5085" spans="1:15">
      <c r="A5085" t="n">
        <v>43306</v>
      </c>
      <c r="B5085" s="56" t="n">
        <v>116</v>
      </c>
      <c r="C5085" s="7" t="n">
        <v>2</v>
      </c>
      <c r="D5085" s="7" t="n">
        <v>1</v>
      </c>
    </row>
    <row r="5086" spans="1:15">
      <c r="A5086" t="s">
        <v>4</v>
      </c>
      <c r="B5086" s="4" t="s">
        <v>5</v>
      </c>
      <c r="C5086" s="4" t="s">
        <v>13</v>
      </c>
      <c r="D5086" s="4" t="s">
        <v>9</v>
      </c>
    </row>
    <row r="5087" spans="1:15">
      <c r="A5087" t="n">
        <v>43310</v>
      </c>
      <c r="B5087" s="56" t="n">
        <v>116</v>
      </c>
      <c r="C5087" s="7" t="n">
        <v>5</v>
      </c>
      <c r="D5087" s="7" t="n">
        <v>1101004800</v>
      </c>
    </row>
    <row r="5088" spans="1:15">
      <c r="A5088" t="s">
        <v>4</v>
      </c>
      <c r="B5088" s="4" t="s">
        <v>5</v>
      </c>
      <c r="C5088" s="4" t="s">
        <v>13</v>
      </c>
      <c r="D5088" s="4" t="s">
        <v>10</v>
      </c>
    </row>
    <row r="5089" spans="1:9">
      <c r="A5089" t="n">
        <v>43316</v>
      </c>
      <c r="B5089" s="56" t="n">
        <v>116</v>
      </c>
      <c r="C5089" s="7" t="n">
        <v>6</v>
      </c>
      <c r="D5089" s="7" t="n">
        <v>1</v>
      </c>
    </row>
    <row r="5090" spans="1:9">
      <c r="A5090" t="s">
        <v>4</v>
      </c>
      <c r="B5090" s="4" t="s">
        <v>5</v>
      </c>
      <c r="C5090" s="4" t="s">
        <v>13</v>
      </c>
      <c r="D5090" s="39" t="s">
        <v>100</v>
      </c>
      <c r="E5090" s="4" t="s">
        <v>5</v>
      </c>
      <c r="F5090" s="4" t="s">
        <v>13</v>
      </c>
      <c r="G5090" s="4" t="s">
        <v>10</v>
      </c>
      <c r="H5090" s="39" t="s">
        <v>101</v>
      </c>
      <c r="I5090" s="4" t="s">
        <v>13</v>
      </c>
      <c r="J5090" s="4" t="s">
        <v>46</v>
      </c>
    </row>
    <row r="5091" spans="1:9">
      <c r="A5091" t="n">
        <v>43320</v>
      </c>
      <c r="B5091" s="13" t="n">
        <v>5</v>
      </c>
      <c r="C5091" s="7" t="n">
        <v>28</v>
      </c>
      <c r="D5091" s="39" t="s">
        <v>3</v>
      </c>
      <c r="E5091" s="40" t="n">
        <v>64</v>
      </c>
      <c r="F5091" s="7" t="n">
        <v>5</v>
      </c>
      <c r="G5091" s="7" t="n">
        <v>7</v>
      </c>
      <c r="H5091" s="39" t="s">
        <v>3</v>
      </c>
      <c r="I5091" s="7" t="n">
        <v>1</v>
      </c>
      <c r="J5091" s="14" t="n">
        <f t="normal" ca="1">A5105</f>
        <v>0</v>
      </c>
    </row>
    <row r="5092" spans="1:9">
      <c r="A5092" t="s">
        <v>4</v>
      </c>
      <c r="B5092" s="4" t="s">
        <v>5</v>
      </c>
      <c r="C5092" s="4" t="s">
        <v>10</v>
      </c>
      <c r="D5092" s="4" t="s">
        <v>30</v>
      </c>
      <c r="E5092" s="4" t="s">
        <v>30</v>
      </c>
      <c r="F5092" s="4" t="s">
        <v>13</v>
      </c>
    </row>
    <row r="5093" spans="1:9">
      <c r="A5093" t="n">
        <v>43331</v>
      </c>
      <c r="B5093" s="58" t="n">
        <v>52</v>
      </c>
      <c r="C5093" s="7" t="n">
        <v>9</v>
      </c>
      <c r="D5093" s="7" t="n">
        <v>0</v>
      </c>
      <c r="E5093" s="7" t="n">
        <v>0</v>
      </c>
      <c r="F5093" s="7" t="n">
        <v>0</v>
      </c>
    </row>
    <row r="5094" spans="1:9">
      <c r="A5094" t="s">
        <v>4</v>
      </c>
      <c r="B5094" s="4" t="s">
        <v>5</v>
      </c>
      <c r="C5094" s="4" t="s">
        <v>13</v>
      </c>
      <c r="D5094" s="39" t="s">
        <v>100</v>
      </c>
      <c r="E5094" s="4" t="s">
        <v>5</v>
      </c>
      <c r="F5094" s="4" t="s">
        <v>13</v>
      </c>
      <c r="G5094" s="4" t="s">
        <v>10</v>
      </c>
      <c r="H5094" s="39" t="s">
        <v>101</v>
      </c>
      <c r="I5094" s="4" t="s">
        <v>13</v>
      </c>
      <c r="J5094" s="4" t="s">
        <v>46</v>
      </c>
    </row>
    <row r="5095" spans="1:9">
      <c r="A5095" t="n">
        <v>43343</v>
      </c>
      <c r="B5095" s="13" t="n">
        <v>5</v>
      </c>
      <c r="C5095" s="7" t="n">
        <v>28</v>
      </c>
      <c r="D5095" s="39" t="s">
        <v>3</v>
      </c>
      <c r="E5095" s="40" t="n">
        <v>64</v>
      </c>
      <c r="F5095" s="7" t="n">
        <v>5</v>
      </c>
      <c r="G5095" s="7" t="n">
        <v>2</v>
      </c>
      <c r="H5095" s="39" t="s">
        <v>3</v>
      </c>
      <c r="I5095" s="7" t="n">
        <v>1</v>
      </c>
      <c r="J5095" s="14" t="n">
        <f t="normal" ca="1">A5099</f>
        <v>0</v>
      </c>
    </row>
    <row r="5096" spans="1:9">
      <c r="A5096" t="s">
        <v>4</v>
      </c>
      <c r="B5096" s="4" t="s">
        <v>5</v>
      </c>
      <c r="C5096" s="4" t="s">
        <v>10</v>
      </c>
      <c r="D5096" s="4" t="s">
        <v>30</v>
      </c>
      <c r="E5096" s="4" t="s">
        <v>30</v>
      </c>
      <c r="F5096" s="4" t="s">
        <v>13</v>
      </c>
    </row>
    <row r="5097" spans="1:9">
      <c r="A5097" t="n">
        <v>43354</v>
      </c>
      <c r="B5097" s="58" t="n">
        <v>52</v>
      </c>
      <c r="C5097" s="7" t="n">
        <v>2</v>
      </c>
      <c r="D5097" s="7" t="n">
        <v>0</v>
      </c>
      <c r="E5097" s="7" t="n">
        <v>0</v>
      </c>
      <c r="F5097" s="7" t="n">
        <v>0</v>
      </c>
    </row>
    <row r="5098" spans="1:9">
      <c r="A5098" t="s">
        <v>4</v>
      </c>
      <c r="B5098" s="4" t="s">
        <v>5</v>
      </c>
      <c r="C5098" s="4" t="s">
        <v>13</v>
      </c>
      <c r="D5098" s="39" t="s">
        <v>100</v>
      </c>
      <c r="E5098" s="4" t="s">
        <v>5</v>
      </c>
      <c r="F5098" s="4" t="s">
        <v>13</v>
      </c>
      <c r="G5098" s="4" t="s">
        <v>10</v>
      </c>
      <c r="H5098" s="39" t="s">
        <v>101</v>
      </c>
      <c r="I5098" s="4" t="s">
        <v>13</v>
      </c>
      <c r="J5098" s="4" t="s">
        <v>46</v>
      </c>
    </row>
    <row r="5099" spans="1:9">
      <c r="A5099" t="n">
        <v>43366</v>
      </c>
      <c r="B5099" s="13" t="n">
        <v>5</v>
      </c>
      <c r="C5099" s="7" t="n">
        <v>28</v>
      </c>
      <c r="D5099" s="39" t="s">
        <v>3</v>
      </c>
      <c r="E5099" s="40" t="n">
        <v>64</v>
      </c>
      <c r="F5099" s="7" t="n">
        <v>5</v>
      </c>
      <c r="G5099" s="7" t="n">
        <v>4</v>
      </c>
      <c r="H5099" s="39" t="s">
        <v>3</v>
      </c>
      <c r="I5099" s="7" t="n">
        <v>1</v>
      </c>
      <c r="J5099" s="14" t="n">
        <f t="normal" ca="1">A5103</f>
        <v>0</v>
      </c>
    </row>
    <row r="5100" spans="1:9">
      <c r="A5100" t="s">
        <v>4</v>
      </c>
      <c r="B5100" s="4" t="s">
        <v>5</v>
      </c>
      <c r="C5100" s="4" t="s">
        <v>10</v>
      </c>
      <c r="D5100" s="4" t="s">
        <v>30</v>
      </c>
      <c r="E5100" s="4" t="s">
        <v>30</v>
      </c>
      <c r="F5100" s="4" t="s">
        <v>13</v>
      </c>
    </row>
    <row r="5101" spans="1:9">
      <c r="A5101" t="n">
        <v>43377</v>
      </c>
      <c r="B5101" s="58" t="n">
        <v>52</v>
      </c>
      <c r="C5101" s="7" t="n">
        <v>9</v>
      </c>
      <c r="D5101" s="7" t="n">
        <v>0</v>
      </c>
      <c r="E5101" s="7" t="n">
        <v>0</v>
      </c>
      <c r="F5101" s="7" t="n">
        <v>0</v>
      </c>
    </row>
    <row r="5102" spans="1:9">
      <c r="A5102" t="s">
        <v>4</v>
      </c>
      <c r="B5102" s="4" t="s">
        <v>5</v>
      </c>
      <c r="C5102" s="4" t="s">
        <v>46</v>
      </c>
    </row>
    <row r="5103" spans="1:9">
      <c r="A5103" t="n">
        <v>43389</v>
      </c>
      <c r="B5103" s="22" t="n">
        <v>3</v>
      </c>
      <c r="C5103" s="14" t="n">
        <f t="normal" ca="1">A5109</f>
        <v>0</v>
      </c>
    </row>
    <row r="5104" spans="1:9">
      <c r="A5104" t="s">
        <v>4</v>
      </c>
      <c r="B5104" s="4" t="s">
        <v>5</v>
      </c>
      <c r="C5104" s="4" t="s">
        <v>10</v>
      </c>
      <c r="D5104" s="4" t="s">
        <v>30</v>
      </c>
      <c r="E5104" s="4" t="s">
        <v>30</v>
      </c>
      <c r="F5104" s="4" t="s">
        <v>13</v>
      </c>
    </row>
    <row r="5105" spans="1:10">
      <c r="A5105" t="n">
        <v>43394</v>
      </c>
      <c r="B5105" s="58" t="n">
        <v>52</v>
      </c>
      <c r="C5105" s="7" t="n">
        <v>61489</v>
      </c>
      <c r="D5105" s="7" t="n">
        <v>0</v>
      </c>
      <c r="E5105" s="7" t="n">
        <v>0</v>
      </c>
      <c r="F5105" s="7" t="n">
        <v>0</v>
      </c>
    </row>
    <row r="5106" spans="1:10">
      <c r="A5106" t="s">
        <v>4</v>
      </c>
      <c r="B5106" s="4" t="s">
        <v>5</v>
      </c>
      <c r="C5106" s="4" t="s">
        <v>10</v>
      </c>
      <c r="D5106" s="4" t="s">
        <v>30</v>
      </c>
      <c r="E5106" s="4" t="s">
        <v>30</v>
      </c>
      <c r="F5106" s="4" t="s">
        <v>13</v>
      </c>
    </row>
    <row r="5107" spans="1:10">
      <c r="A5107" t="n">
        <v>43406</v>
      </c>
      <c r="B5107" s="58" t="n">
        <v>52</v>
      </c>
      <c r="C5107" s="7" t="n">
        <v>61490</v>
      </c>
      <c r="D5107" s="7" t="n">
        <v>0</v>
      </c>
      <c r="E5107" s="7" t="n">
        <v>0</v>
      </c>
      <c r="F5107" s="7" t="n">
        <v>0</v>
      </c>
    </row>
    <row r="5108" spans="1:10">
      <c r="A5108" t="s">
        <v>4</v>
      </c>
      <c r="B5108" s="4" t="s">
        <v>5</v>
      </c>
      <c r="C5108" s="4" t="s">
        <v>10</v>
      </c>
      <c r="D5108" s="4" t="s">
        <v>30</v>
      </c>
      <c r="E5108" s="4" t="s">
        <v>30</v>
      </c>
      <c r="F5108" s="4" t="s">
        <v>13</v>
      </c>
    </row>
    <row r="5109" spans="1:10">
      <c r="A5109" t="n">
        <v>43418</v>
      </c>
      <c r="B5109" s="58" t="n">
        <v>52</v>
      </c>
      <c r="C5109" s="7" t="n">
        <v>61488</v>
      </c>
      <c r="D5109" s="7" t="n">
        <v>0</v>
      </c>
      <c r="E5109" s="7" t="n">
        <v>0</v>
      </c>
      <c r="F5109" s="7" t="n">
        <v>0</v>
      </c>
    </row>
    <row r="5110" spans="1:10">
      <c r="A5110" t="s">
        <v>4</v>
      </c>
      <c r="B5110" s="4" t="s">
        <v>5</v>
      </c>
      <c r="C5110" s="4" t="s">
        <v>10</v>
      </c>
      <c r="D5110" s="4" t="s">
        <v>30</v>
      </c>
      <c r="E5110" s="4" t="s">
        <v>30</v>
      </c>
      <c r="F5110" s="4" t="s">
        <v>13</v>
      </c>
    </row>
    <row r="5111" spans="1:10">
      <c r="A5111" t="n">
        <v>43430</v>
      </c>
      <c r="B5111" s="58" t="n">
        <v>52</v>
      </c>
      <c r="C5111" s="7" t="n">
        <v>7032</v>
      </c>
      <c r="D5111" s="7" t="n">
        <v>0</v>
      </c>
      <c r="E5111" s="7" t="n">
        <v>0</v>
      </c>
      <c r="F5111" s="7" t="n">
        <v>0</v>
      </c>
    </row>
    <row r="5112" spans="1:10">
      <c r="A5112" t="s">
        <v>4</v>
      </c>
      <c r="B5112" s="4" t="s">
        <v>5</v>
      </c>
      <c r="C5112" s="4" t="s">
        <v>13</v>
      </c>
      <c r="D5112" s="4" t="s">
        <v>10</v>
      </c>
    </row>
    <row r="5113" spans="1:10">
      <c r="A5113" t="n">
        <v>43442</v>
      </c>
      <c r="B5113" s="35" t="n">
        <v>58</v>
      </c>
      <c r="C5113" s="7" t="n">
        <v>255</v>
      </c>
      <c r="D5113" s="7" t="n">
        <v>0</v>
      </c>
    </row>
    <row r="5114" spans="1:10">
      <c r="A5114" t="s">
        <v>4</v>
      </c>
      <c r="B5114" s="4" t="s">
        <v>5</v>
      </c>
      <c r="C5114" s="4" t="s">
        <v>13</v>
      </c>
      <c r="D5114" s="4" t="s">
        <v>10</v>
      </c>
      <c r="E5114" s="4" t="s">
        <v>6</v>
      </c>
    </row>
    <row r="5115" spans="1:10">
      <c r="A5115" t="n">
        <v>43446</v>
      </c>
      <c r="B5115" s="33" t="n">
        <v>51</v>
      </c>
      <c r="C5115" s="7" t="n">
        <v>4</v>
      </c>
      <c r="D5115" s="7" t="n">
        <v>8</v>
      </c>
      <c r="E5115" s="7" t="s">
        <v>345</v>
      </c>
    </row>
    <row r="5116" spans="1:10">
      <c r="A5116" t="s">
        <v>4</v>
      </c>
      <c r="B5116" s="4" t="s">
        <v>5</v>
      </c>
      <c r="C5116" s="4" t="s">
        <v>10</v>
      </c>
    </row>
    <row r="5117" spans="1:10">
      <c r="A5117" t="n">
        <v>43459</v>
      </c>
      <c r="B5117" s="25" t="n">
        <v>16</v>
      </c>
      <c r="C5117" s="7" t="n">
        <v>0</v>
      </c>
    </row>
    <row r="5118" spans="1:10">
      <c r="A5118" t="s">
        <v>4</v>
      </c>
      <c r="B5118" s="4" t="s">
        <v>5</v>
      </c>
      <c r="C5118" s="4" t="s">
        <v>10</v>
      </c>
      <c r="D5118" s="4" t="s">
        <v>65</v>
      </c>
      <c r="E5118" s="4" t="s">
        <v>13</v>
      </c>
      <c r="F5118" s="4" t="s">
        <v>13</v>
      </c>
    </row>
    <row r="5119" spans="1:10">
      <c r="A5119" t="n">
        <v>43462</v>
      </c>
      <c r="B5119" s="34" t="n">
        <v>26</v>
      </c>
      <c r="C5119" s="7" t="n">
        <v>8</v>
      </c>
      <c r="D5119" s="7" t="s">
        <v>346</v>
      </c>
      <c r="E5119" s="7" t="n">
        <v>2</v>
      </c>
      <c r="F5119" s="7" t="n">
        <v>0</v>
      </c>
    </row>
    <row r="5120" spans="1:10">
      <c r="A5120" t="s">
        <v>4</v>
      </c>
      <c r="B5120" s="4" t="s">
        <v>5</v>
      </c>
    </row>
    <row r="5121" spans="1:6">
      <c r="A5121" t="n">
        <v>43482</v>
      </c>
      <c r="B5121" s="29" t="n">
        <v>28</v>
      </c>
    </row>
    <row r="5122" spans="1:6">
      <c r="A5122" t="s">
        <v>4</v>
      </c>
      <c r="B5122" s="4" t="s">
        <v>5</v>
      </c>
      <c r="C5122" s="4" t="s">
        <v>13</v>
      </c>
      <c r="D5122" s="4" t="s">
        <v>10</v>
      </c>
      <c r="E5122" s="4" t="s">
        <v>6</v>
      </c>
    </row>
    <row r="5123" spans="1:6">
      <c r="A5123" t="n">
        <v>43483</v>
      </c>
      <c r="B5123" s="33" t="n">
        <v>51</v>
      </c>
      <c r="C5123" s="7" t="n">
        <v>4</v>
      </c>
      <c r="D5123" s="7" t="n">
        <v>9</v>
      </c>
      <c r="E5123" s="7" t="s">
        <v>102</v>
      </c>
    </row>
    <row r="5124" spans="1:6">
      <c r="A5124" t="s">
        <v>4</v>
      </c>
      <c r="B5124" s="4" t="s">
        <v>5</v>
      </c>
      <c r="C5124" s="4" t="s">
        <v>10</v>
      </c>
    </row>
    <row r="5125" spans="1:6">
      <c r="A5125" t="n">
        <v>43497</v>
      </c>
      <c r="B5125" s="25" t="n">
        <v>16</v>
      </c>
      <c r="C5125" s="7" t="n">
        <v>0</v>
      </c>
    </row>
    <row r="5126" spans="1:6">
      <c r="A5126" t="s">
        <v>4</v>
      </c>
      <c r="B5126" s="4" t="s">
        <v>5</v>
      </c>
      <c r="C5126" s="4" t="s">
        <v>10</v>
      </c>
      <c r="D5126" s="4" t="s">
        <v>65</v>
      </c>
      <c r="E5126" s="4" t="s">
        <v>13</v>
      </c>
      <c r="F5126" s="4" t="s">
        <v>13</v>
      </c>
    </row>
    <row r="5127" spans="1:6">
      <c r="A5127" t="n">
        <v>43500</v>
      </c>
      <c r="B5127" s="34" t="n">
        <v>26</v>
      </c>
      <c r="C5127" s="7" t="n">
        <v>9</v>
      </c>
      <c r="D5127" s="7" t="s">
        <v>347</v>
      </c>
      <c r="E5127" s="7" t="n">
        <v>2</v>
      </c>
      <c r="F5127" s="7" t="n">
        <v>0</v>
      </c>
    </row>
    <row r="5128" spans="1:6">
      <c r="A5128" t="s">
        <v>4</v>
      </c>
      <c r="B5128" s="4" t="s">
        <v>5</v>
      </c>
    </row>
    <row r="5129" spans="1:6">
      <c r="A5129" t="n">
        <v>43531</v>
      </c>
      <c r="B5129" s="29" t="n">
        <v>28</v>
      </c>
    </row>
    <row r="5130" spans="1:6">
      <c r="A5130" t="s">
        <v>4</v>
      </c>
      <c r="B5130" s="4" t="s">
        <v>5</v>
      </c>
      <c r="C5130" s="4" t="s">
        <v>13</v>
      </c>
      <c r="D5130" s="39" t="s">
        <v>100</v>
      </c>
      <c r="E5130" s="4" t="s">
        <v>5</v>
      </c>
      <c r="F5130" s="4" t="s">
        <v>13</v>
      </c>
      <c r="G5130" s="4" t="s">
        <v>10</v>
      </c>
      <c r="H5130" s="39" t="s">
        <v>101</v>
      </c>
      <c r="I5130" s="4" t="s">
        <v>13</v>
      </c>
      <c r="J5130" s="4" t="s">
        <v>46</v>
      </c>
    </row>
    <row r="5131" spans="1:6">
      <c r="A5131" t="n">
        <v>43532</v>
      </c>
      <c r="B5131" s="13" t="n">
        <v>5</v>
      </c>
      <c r="C5131" s="7" t="n">
        <v>28</v>
      </c>
      <c r="D5131" s="39" t="s">
        <v>3</v>
      </c>
      <c r="E5131" s="40" t="n">
        <v>64</v>
      </c>
      <c r="F5131" s="7" t="n">
        <v>5</v>
      </c>
      <c r="G5131" s="7" t="n">
        <v>16</v>
      </c>
      <c r="H5131" s="39" t="s">
        <v>3</v>
      </c>
      <c r="I5131" s="7" t="n">
        <v>1</v>
      </c>
      <c r="J5131" s="14" t="n">
        <f t="normal" ca="1">A5143</f>
        <v>0</v>
      </c>
    </row>
    <row r="5132" spans="1:6">
      <c r="A5132" t="s">
        <v>4</v>
      </c>
      <c r="B5132" s="4" t="s">
        <v>5</v>
      </c>
      <c r="C5132" s="4" t="s">
        <v>13</v>
      </c>
      <c r="D5132" s="4" t="s">
        <v>10</v>
      </c>
      <c r="E5132" s="4" t="s">
        <v>6</v>
      </c>
    </row>
    <row r="5133" spans="1:6">
      <c r="A5133" t="n">
        <v>43543</v>
      </c>
      <c r="B5133" s="33" t="n">
        <v>51</v>
      </c>
      <c r="C5133" s="7" t="n">
        <v>4</v>
      </c>
      <c r="D5133" s="7" t="n">
        <v>16</v>
      </c>
      <c r="E5133" s="7" t="s">
        <v>214</v>
      </c>
    </row>
    <row r="5134" spans="1:6">
      <c r="A5134" t="s">
        <v>4</v>
      </c>
      <c r="B5134" s="4" t="s">
        <v>5</v>
      </c>
      <c r="C5134" s="4" t="s">
        <v>10</v>
      </c>
    </row>
    <row r="5135" spans="1:6">
      <c r="A5135" t="n">
        <v>43556</v>
      </c>
      <c r="B5135" s="25" t="n">
        <v>16</v>
      </c>
      <c r="C5135" s="7" t="n">
        <v>0</v>
      </c>
    </row>
    <row r="5136" spans="1:6">
      <c r="A5136" t="s">
        <v>4</v>
      </c>
      <c r="B5136" s="4" t="s">
        <v>5</v>
      </c>
      <c r="C5136" s="4" t="s">
        <v>10</v>
      </c>
      <c r="D5136" s="4" t="s">
        <v>65</v>
      </c>
      <c r="E5136" s="4" t="s">
        <v>13</v>
      </c>
      <c r="F5136" s="4" t="s">
        <v>13</v>
      </c>
    </row>
    <row r="5137" spans="1:10">
      <c r="A5137" t="n">
        <v>43559</v>
      </c>
      <c r="B5137" s="34" t="n">
        <v>26</v>
      </c>
      <c r="C5137" s="7" t="n">
        <v>16</v>
      </c>
      <c r="D5137" s="7" t="s">
        <v>348</v>
      </c>
      <c r="E5137" s="7" t="n">
        <v>2</v>
      </c>
      <c r="F5137" s="7" t="n">
        <v>0</v>
      </c>
    </row>
    <row r="5138" spans="1:10">
      <c r="A5138" t="s">
        <v>4</v>
      </c>
      <c r="B5138" s="4" t="s">
        <v>5</v>
      </c>
    </row>
    <row r="5139" spans="1:10">
      <c r="A5139" t="n">
        <v>43621</v>
      </c>
      <c r="B5139" s="29" t="n">
        <v>28</v>
      </c>
    </row>
    <row r="5140" spans="1:10">
      <c r="A5140" t="s">
        <v>4</v>
      </c>
      <c r="B5140" s="4" t="s">
        <v>5</v>
      </c>
      <c r="C5140" s="4" t="s">
        <v>46</v>
      </c>
    </row>
    <row r="5141" spans="1:10">
      <c r="A5141" t="n">
        <v>43622</v>
      </c>
      <c r="B5141" s="22" t="n">
        <v>3</v>
      </c>
      <c r="C5141" s="14" t="n">
        <f t="normal" ca="1">A5153</f>
        <v>0</v>
      </c>
    </row>
    <row r="5142" spans="1:10">
      <c r="A5142" t="s">
        <v>4</v>
      </c>
      <c r="B5142" s="4" t="s">
        <v>5</v>
      </c>
      <c r="C5142" s="4" t="s">
        <v>13</v>
      </c>
      <c r="D5142" s="39" t="s">
        <v>100</v>
      </c>
      <c r="E5142" s="4" t="s">
        <v>5</v>
      </c>
      <c r="F5142" s="4" t="s">
        <v>13</v>
      </c>
      <c r="G5142" s="4" t="s">
        <v>10</v>
      </c>
      <c r="H5142" s="39" t="s">
        <v>101</v>
      </c>
      <c r="I5142" s="4" t="s">
        <v>13</v>
      </c>
      <c r="J5142" s="4" t="s">
        <v>46</v>
      </c>
    </row>
    <row r="5143" spans="1:10">
      <c r="A5143" t="n">
        <v>43627</v>
      </c>
      <c r="B5143" s="13" t="n">
        <v>5</v>
      </c>
      <c r="C5143" s="7" t="n">
        <v>28</v>
      </c>
      <c r="D5143" s="39" t="s">
        <v>3</v>
      </c>
      <c r="E5143" s="40" t="n">
        <v>64</v>
      </c>
      <c r="F5143" s="7" t="n">
        <v>5</v>
      </c>
      <c r="G5143" s="7" t="n">
        <v>15</v>
      </c>
      <c r="H5143" s="39" t="s">
        <v>3</v>
      </c>
      <c r="I5143" s="7" t="n">
        <v>1</v>
      </c>
      <c r="J5143" s="14" t="n">
        <f t="normal" ca="1">A5153</f>
        <v>0</v>
      </c>
    </row>
    <row r="5144" spans="1:10">
      <c r="A5144" t="s">
        <v>4</v>
      </c>
      <c r="B5144" s="4" t="s">
        <v>5</v>
      </c>
      <c r="C5144" s="4" t="s">
        <v>13</v>
      </c>
      <c r="D5144" s="4" t="s">
        <v>10</v>
      </c>
      <c r="E5144" s="4" t="s">
        <v>6</v>
      </c>
    </row>
    <row r="5145" spans="1:10">
      <c r="A5145" t="n">
        <v>43638</v>
      </c>
      <c r="B5145" s="33" t="n">
        <v>51</v>
      </c>
      <c r="C5145" s="7" t="n">
        <v>4</v>
      </c>
      <c r="D5145" s="7" t="n">
        <v>15</v>
      </c>
      <c r="E5145" s="7" t="s">
        <v>349</v>
      </c>
    </row>
    <row r="5146" spans="1:10">
      <c r="A5146" t="s">
        <v>4</v>
      </c>
      <c r="B5146" s="4" t="s">
        <v>5</v>
      </c>
      <c r="C5146" s="4" t="s">
        <v>10</v>
      </c>
    </row>
    <row r="5147" spans="1:10">
      <c r="A5147" t="n">
        <v>43651</v>
      </c>
      <c r="B5147" s="25" t="n">
        <v>16</v>
      </c>
      <c r="C5147" s="7" t="n">
        <v>0</v>
      </c>
    </row>
    <row r="5148" spans="1:10">
      <c r="A5148" t="s">
        <v>4</v>
      </c>
      <c r="B5148" s="4" t="s">
        <v>5</v>
      </c>
      <c r="C5148" s="4" t="s">
        <v>10</v>
      </c>
      <c r="D5148" s="4" t="s">
        <v>65</v>
      </c>
      <c r="E5148" s="4" t="s">
        <v>13</v>
      </c>
      <c r="F5148" s="4" t="s">
        <v>13</v>
      </c>
    </row>
    <row r="5149" spans="1:10">
      <c r="A5149" t="n">
        <v>43654</v>
      </c>
      <c r="B5149" s="34" t="n">
        <v>26</v>
      </c>
      <c r="C5149" s="7" t="n">
        <v>15</v>
      </c>
      <c r="D5149" s="7" t="s">
        <v>350</v>
      </c>
      <c r="E5149" s="7" t="n">
        <v>2</v>
      </c>
      <c r="F5149" s="7" t="n">
        <v>0</v>
      </c>
    </row>
    <row r="5150" spans="1:10">
      <c r="A5150" t="s">
        <v>4</v>
      </c>
      <c r="B5150" s="4" t="s">
        <v>5</v>
      </c>
    </row>
    <row r="5151" spans="1:10">
      <c r="A5151" t="n">
        <v>43717</v>
      </c>
      <c r="B5151" s="29" t="n">
        <v>28</v>
      </c>
    </row>
    <row r="5152" spans="1:10">
      <c r="A5152" t="s">
        <v>4</v>
      </c>
      <c r="B5152" s="4" t="s">
        <v>5</v>
      </c>
      <c r="C5152" s="4" t="s">
        <v>13</v>
      </c>
      <c r="D5152" s="4" t="s">
        <v>10</v>
      </c>
      <c r="E5152" s="4" t="s">
        <v>6</v>
      </c>
    </row>
    <row r="5153" spans="1:10">
      <c r="A5153" t="n">
        <v>43718</v>
      </c>
      <c r="B5153" s="33" t="n">
        <v>51</v>
      </c>
      <c r="C5153" s="7" t="n">
        <v>4</v>
      </c>
      <c r="D5153" s="7" t="n">
        <v>7032</v>
      </c>
      <c r="E5153" s="7" t="s">
        <v>105</v>
      </c>
    </row>
    <row r="5154" spans="1:10">
      <c r="A5154" t="s">
        <v>4</v>
      </c>
      <c r="B5154" s="4" t="s">
        <v>5</v>
      </c>
      <c r="C5154" s="4" t="s">
        <v>10</v>
      </c>
    </row>
    <row r="5155" spans="1:10">
      <c r="A5155" t="n">
        <v>43731</v>
      </c>
      <c r="B5155" s="25" t="n">
        <v>16</v>
      </c>
      <c r="C5155" s="7" t="n">
        <v>0</v>
      </c>
    </row>
    <row r="5156" spans="1:10">
      <c r="A5156" t="s">
        <v>4</v>
      </c>
      <c r="B5156" s="4" t="s">
        <v>5</v>
      </c>
      <c r="C5156" s="4" t="s">
        <v>10</v>
      </c>
      <c r="D5156" s="4" t="s">
        <v>65</v>
      </c>
      <c r="E5156" s="4" t="s">
        <v>13</v>
      </c>
      <c r="F5156" s="4" t="s">
        <v>13</v>
      </c>
    </row>
    <row r="5157" spans="1:10">
      <c r="A5157" t="n">
        <v>43734</v>
      </c>
      <c r="B5157" s="34" t="n">
        <v>26</v>
      </c>
      <c r="C5157" s="7" t="n">
        <v>7032</v>
      </c>
      <c r="D5157" s="7" t="s">
        <v>351</v>
      </c>
      <c r="E5157" s="7" t="n">
        <v>2</v>
      </c>
      <c r="F5157" s="7" t="n">
        <v>0</v>
      </c>
    </row>
    <row r="5158" spans="1:10">
      <c r="A5158" t="s">
        <v>4</v>
      </c>
      <c r="B5158" s="4" t="s">
        <v>5</v>
      </c>
    </row>
    <row r="5159" spans="1:10">
      <c r="A5159" t="n">
        <v>43782</v>
      </c>
      <c r="B5159" s="29" t="n">
        <v>28</v>
      </c>
    </row>
    <row r="5160" spans="1:10">
      <c r="A5160" t="s">
        <v>4</v>
      </c>
      <c r="B5160" s="4" t="s">
        <v>5</v>
      </c>
      <c r="C5160" s="4" t="s">
        <v>13</v>
      </c>
      <c r="D5160" s="4" t="s">
        <v>10</v>
      </c>
      <c r="E5160" s="4" t="s">
        <v>6</v>
      </c>
    </row>
    <row r="5161" spans="1:10">
      <c r="A5161" t="n">
        <v>43783</v>
      </c>
      <c r="B5161" s="33" t="n">
        <v>51</v>
      </c>
      <c r="C5161" s="7" t="n">
        <v>4</v>
      </c>
      <c r="D5161" s="7" t="n">
        <v>0</v>
      </c>
      <c r="E5161" s="7" t="s">
        <v>119</v>
      </c>
    </row>
    <row r="5162" spans="1:10">
      <c r="A5162" t="s">
        <v>4</v>
      </c>
      <c r="B5162" s="4" t="s">
        <v>5</v>
      </c>
      <c r="C5162" s="4" t="s">
        <v>10</v>
      </c>
    </row>
    <row r="5163" spans="1:10">
      <c r="A5163" t="n">
        <v>43797</v>
      </c>
      <c r="B5163" s="25" t="n">
        <v>16</v>
      </c>
      <c r="C5163" s="7" t="n">
        <v>0</v>
      </c>
    </row>
    <row r="5164" spans="1:10">
      <c r="A5164" t="s">
        <v>4</v>
      </c>
      <c r="B5164" s="4" t="s">
        <v>5</v>
      </c>
      <c r="C5164" s="4" t="s">
        <v>10</v>
      </c>
      <c r="D5164" s="4" t="s">
        <v>65</v>
      </c>
      <c r="E5164" s="4" t="s">
        <v>13</v>
      </c>
      <c r="F5164" s="4" t="s">
        <v>13</v>
      </c>
    </row>
    <row r="5165" spans="1:10">
      <c r="A5165" t="n">
        <v>43800</v>
      </c>
      <c r="B5165" s="34" t="n">
        <v>26</v>
      </c>
      <c r="C5165" s="7" t="n">
        <v>0</v>
      </c>
      <c r="D5165" s="7" t="s">
        <v>352</v>
      </c>
      <c r="E5165" s="7" t="n">
        <v>2</v>
      </c>
      <c r="F5165" s="7" t="n">
        <v>0</v>
      </c>
    </row>
    <row r="5166" spans="1:10">
      <c r="A5166" t="s">
        <v>4</v>
      </c>
      <c r="B5166" s="4" t="s">
        <v>5</v>
      </c>
    </row>
    <row r="5167" spans="1:10">
      <c r="A5167" t="n">
        <v>43841</v>
      </c>
      <c r="B5167" s="29" t="n">
        <v>28</v>
      </c>
    </row>
    <row r="5168" spans="1:10">
      <c r="A5168" t="s">
        <v>4</v>
      </c>
      <c r="B5168" s="4" t="s">
        <v>5</v>
      </c>
      <c r="C5168" s="4" t="s">
        <v>13</v>
      </c>
      <c r="D5168" s="4" t="s">
        <v>10</v>
      </c>
      <c r="E5168" s="4" t="s">
        <v>6</v>
      </c>
    </row>
    <row r="5169" spans="1:6">
      <c r="A5169" t="n">
        <v>43842</v>
      </c>
      <c r="B5169" s="33" t="n">
        <v>51</v>
      </c>
      <c r="C5169" s="7" t="n">
        <v>4</v>
      </c>
      <c r="D5169" s="7" t="n">
        <v>1</v>
      </c>
      <c r="E5169" s="7" t="s">
        <v>353</v>
      </c>
    </row>
    <row r="5170" spans="1:6">
      <c r="A5170" t="s">
        <v>4</v>
      </c>
      <c r="B5170" s="4" t="s">
        <v>5</v>
      </c>
      <c r="C5170" s="4" t="s">
        <v>10</v>
      </c>
    </row>
    <row r="5171" spans="1:6">
      <c r="A5171" t="n">
        <v>43856</v>
      </c>
      <c r="B5171" s="25" t="n">
        <v>16</v>
      </c>
      <c r="C5171" s="7" t="n">
        <v>0</v>
      </c>
    </row>
    <row r="5172" spans="1:6">
      <c r="A5172" t="s">
        <v>4</v>
      </c>
      <c r="B5172" s="4" t="s">
        <v>5</v>
      </c>
      <c r="C5172" s="4" t="s">
        <v>10</v>
      </c>
      <c r="D5172" s="4" t="s">
        <v>65</v>
      </c>
      <c r="E5172" s="4" t="s">
        <v>13</v>
      </c>
      <c r="F5172" s="4" t="s">
        <v>13</v>
      </c>
    </row>
    <row r="5173" spans="1:6">
      <c r="A5173" t="n">
        <v>43859</v>
      </c>
      <c r="B5173" s="34" t="n">
        <v>26</v>
      </c>
      <c r="C5173" s="7" t="n">
        <v>1</v>
      </c>
      <c r="D5173" s="7" t="s">
        <v>354</v>
      </c>
      <c r="E5173" s="7" t="n">
        <v>2</v>
      </c>
      <c r="F5173" s="7" t="n">
        <v>0</v>
      </c>
    </row>
    <row r="5174" spans="1:6">
      <c r="A5174" t="s">
        <v>4</v>
      </c>
      <c r="B5174" s="4" t="s">
        <v>5</v>
      </c>
    </row>
    <row r="5175" spans="1:6">
      <c r="A5175" t="n">
        <v>43893</v>
      </c>
      <c r="B5175" s="29" t="n">
        <v>28</v>
      </c>
    </row>
    <row r="5176" spans="1:6">
      <c r="A5176" t="s">
        <v>4</v>
      </c>
      <c r="B5176" s="4" t="s">
        <v>5</v>
      </c>
      <c r="C5176" s="4" t="s">
        <v>10</v>
      </c>
      <c r="D5176" s="4" t="s">
        <v>13</v>
      </c>
    </row>
    <row r="5177" spans="1:6">
      <c r="A5177" t="n">
        <v>43894</v>
      </c>
      <c r="B5177" s="36" t="n">
        <v>89</v>
      </c>
      <c r="C5177" s="7" t="n">
        <v>65533</v>
      </c>
      <c r="D5177" s="7" t="n">
        <v>1</v>
      </c>
    </row>
    <row r="5178" spans="1:6">
      <c r="A5178" t="s">
        <v>4</v>
      </c>
      <c r="B5178" s="4" t="s">
        <v>5</v>
      </c>
      <c r="C5178" s="4" t="s">
        <v>13</v>
      </c>
      <c r="D5178" s="4" t="s">
        <v>10</v>
      </c>
      <c r="E5178" s="4" t="s">
        <v>30</v>
      </c>
    </row>
    <row r="5179" spans="1:6">
      <c r="A5179" t="n">
        <v>43898</v>
      </c>
      <c r="B5179" s="35" t="n">
        <v>58</v>
      </c>
      <c r="C5179" s="7" t="n">
        <v>0</v>
      </c>
      <c r="D5179" s="7" t="n">
        <v>1000</v>
      </c>
      <c r="E5179" s="7" t="n">
        <v>1</v>
      </c>
    </row>
    <row r="5180" spans="1:6">
      <c r="A5180" t="s">
        <v>4</v>
      </c>
      <c r="B5180" s="4" t="s">
        <v>5</v>
      </c>
      <c r="C5180" s="4" t="s">
        <v>13</v>
      </c>
      <c r="D5180" s="4" t="s">
        <v>10</v>
      </c>
    </row>
    <row r="5181" spans="1:6">
      <c r="A5181" t="n">
        <v>43906</v>
      </c>
      <c r="B5181" s="35" t="n">
        <v>58</v>
      </c>
      <c r="C5181" s="7" t="n">
        <v>255</v>
      </c>
      <c r="D5181" s="7" t="n">
        <v>0</v>
      </c>
    </row>
    <row r="5182" spans="1:6">
      <c r="A5182" t="s">
        <v>4</v>
      </c>
      <c r="B5182" s="4" t="s">
        <v>5</v>
      </c>
      <c r="C5182" s="4" t="s">
        <v>10</v>
      </c>
    </row>
    <row r="5183" spans="1:6">
      <c r="A5183" t="n">
        <v>43910</v>
      </c>
      <c r="B5183" s="10" t="n">
        <v>12</v>
      </c>
      <c r="C5183" s="7" t="n">
        <v>8489</v>
      </c>
    </row>
    <row r="5184" spans="1:6">
      <c r="A5184" t="s">
        <v>4</v>
      </c>
      <c r="B5184" s="4" t="s">
        <v>5</v>
      </c>
      <c r="C5184" s="4" t="s">
        <v>10</v>
      </c>
      <c r="D5184" s="4" t="s">
        <v>13</v>
      </c>
      <c r="E5184" s="4" t="s">
        <v>10</v>
      </c>
    </row>
    <row r="5185" spans="1:6">
      <c r="A5185" t="n">
        <v>43913</v>
      </c>
      <c r="B5185" s="62" t="n">
        <v>104</v>
      </c>
      <c r="C5185" s="7" t="n">
        <v>108</v>
      </c>
      <c r="D5185" s="7" t="n">
        <v>1</v>
      </c>
      <c r="E5185" s="7" t="n">
        <v>7</v>
      </c>
    </row>
    <row r="5186" spans="1:6">
      <c r="A5186" t="s">
        <v>4</v>
      </c>
      <c r="B5186" s="4" t="s">
        <v>5</v>
      </c>
    </row>
    <row r="5187" spans="1:6">
      <c r="A5187" t="n">
        <v>43919</v>
      </c>
      <c r="B5187" s="5" t="n">
        <v>1</v>
      </c>
    </row>
    <row r="5188" spans="1:6">
      <c r="A5188" t="s">
        <v>4</v>
      </c>
      <c r="B5188" s="4" t="s">
        <v>5</v>
      </c>
      <c r="C5188" s="4" t="s">
        <v>10</v>
      </c>
      <c r="D5188" s="4" t="s">
        <v>30</v>
      </c>
      <c r="E5188" s="4" t="s">
        <v>30</v>
      </c>
      <c r="F5188" s="4" t="s">
        <v>30</v>
      </c>
      <c r="G5188" s="4" t="s">
        <v>30</v>
      </c>
    </row>
    <row r="5189" spans="1:6">
      <c r="A5189" t="n">
        <v>43920</v>
      </c>
      <c r="B5189" s="46" t="n">
        <v>46</v>
      </c>
      <c r="C5189" s="7" t="n">
        <v>61456</v>
      </c>
      <c r="D5189" s="7" t="n">
        <v>12</v>
      </c>
      <c r="E5189" s="7" t="n">
        <v>32</v>
      </c>
      <c r="F5189" s="7" t="n">
        <v>0.769999980926514</v>
      </c>
      <c r="G5189" s="7" t="n">
        <v>-1.39999997615814</v>
      </c>
    </row>
    <row r="5190" spans="1:6">
      <c r="A5190" t="s">
        <v>4</v>
      </c>
      <c r="B5190" s="4" t="s">
        <v>5</v>
      </c>
      <c r="C5190" s="4" t="s">
        <v>13</v>
      </c>
      <c r="D5190" s="4" t="s">
        <v>13</v>
      </c>
      <c r="E5190" s="4" t="s">
        <v>30</v>
      </c>
      <c r="F5190" s="4" t="s">
        <v>30</v>
      </c>
      <c r="G5190" s="4" t="s">
        <v>30</v>
      </c>
      <c r="H5190" s="4" t="s">
        <v>10</v>
      </c>
      <c r="I5190" s="4" t="s">
        <v>13</v>
      </c>
    </row>
    <row r="5191" spans="1:6">
      <c r="A5191" t="n">
        <v>43939</v>
      </c>
      <c r="B5191" s="37" t="n">
        <v>45</v>
      </c>
      <c r="C5191" s="7" t="n">
        <v>4</v>
      </c>
      <c r="D5191" s="7" t="n">
        <v>3</v>
      </c>
      <c r="E5191" s="7" t="n">
        <v>7</v>
      </c>
      <c r="F5191" s="7" t="n">
        <v>161.440002441406</v>
      </c>
      <c r="G5191" s="7" t="n">
        <v>0</v>
      </c>
      <c r="H5191" s="7" t="n">
        <v>0</v>
      </c>
      <c r="I5191" s="7" t="n">
        <v>0</v>
      </c>
    </row>
    <row r="5192" spans="1:6">
      <c r="A5192" t="s">
        <v>4</v>
      </c>
      <c r="B5192" s="4" t="s">
        <v>5</v>
      </c>
      <c r="C5192" s="4" t="s">
        <v>13</v>
      </c>
      <c r="D5192" s="4" t="s">
        <v>6</v>
      </c>
    </row>
    <row r="5193" spans="1:6">
      <c r="A5193" t="n">
        <v>43957</v>
      </c>
      <c r="B5193" s="8" t="n">
        <v>2</v>
      </c>
      <c r="C5193" s="7" t="n">
        <v>10</v>
      </c>
      <c r="D5193" s="7" t="s">
        <v>221</v>
      </c>
    </row>
    <row r="5194" spans="1:6">
      <c r="A5194" t="s">
        <v>4</v>
      </c>
      <c r="B5194" s="4" t="s">
        <v>5</v>
      </c>
      <c r="C5194" s="4" t="s">
        <v>10</v>
      </c>
    </row>
    <row r="5195" spans="1:6">
      <c r="A5195" t="n">
        <v>43972</v>
      </c>
      <c r="B5195" s="25" t="n">
        <v>16</v>
      </c>
      <c r="C5195" s="7" t="n">
        <v>0</v>
      </c>
    </row>
    <row r="5196" spans="1:6">
      <c r="A5196" t="s">
        <v>4</v>
      </c>
      <c r="B5196" s="4" t="s">
        <v>5</v>
      </c>
      <c r="C5196" s="4" t="s">
        <v>13</v>
      </c>
      <c r="D5196" s="4" t="s">
        <v>10</v>
      </c>
    </row>
    <row r="5197" spans="1:6">
      <c r="A5197" t="n">
        <v>43975</v>
      </c>
      <c r="B5197" s="35" t="n">
        <v>58</v>
      </c>
      <c r="C5197" s="7" t="n">
        <v>105</v>
      </c>
      <c r="D5197" s="7" t="n">
        <v>300</v>
      </c>
    </row>
    <row r="5198" spans="1:6">
      <c r="A5198" t="s">
        <v>4</v>
      </c>
      <c r="B5198" s="4" t="s">
        <v>5</v>
      </c>
      <c r="C5198" s="4" t="s">
        <v>30</v>
      </c>
      <c r="D5198" s="4" t="s">
        <v>10</v>
      </c>
    </row>
    <row r="5199" spans="1:6">
      <c r="A5199" t="n">
        <v>43979</v>
      </c>
      <c r="B5199" s="42" t="n">
        <v>103</v>
      </c>
      <c r="C5199" s="7" t="n">
        <v>1</v>
      </c>
      <c r="D5199" s="7" t="n">
        <v>300</v>
      </c>
    </row>
    <row r="5200" spans="1:6">
      <c r="A5200" t="s">
        <v>4</v>
      </c>
      <c r="B5200" s="4" t="s">
        <v>5</v>
      </c>
      <c r="C5200" s="4" t="s">
        <v>13</v>
      </c>
      <c r="D5200" s="4" t="s">
        <v>10</v>
      </c>
    </row>
    <row r="5201" spans="1:9">
      <c r="A5201" t="n">
        <v>43986</v>
      </c>
      <c r="B5201" s="54" t="n">
        <v>72</v>
      </c>
      <c r="C5201" s="7" t="n">
        <v>4</v>
      </c>
      <c r="D5201" s="7" t="n">
        <v>0</v>
      </c>
    </row>
    <row r="5202" spans="1:9">
      <c r="A5202" t="s">
        <v>4</v>
      </c>
      <c r="B5202" s="4" t="s">
        <v>5</v>
      </c>
      <c r="C5202" s="4" t="s">
        <v>9</v>
      </c>
    </row>
    <row r="5203" spans="1:9">
      <c r="A5203" t="n">
        <v>43990</v>
      </c>
      <c r="B5203" s="41" t="n">
        <v>15</v>
      </c>
      <c r="C5203" s="7" t="n">
        <v>1073741824</v>
      </c>
    </row>
    <row r="5204" spans="1:9">
      <c r="A5204" t="s">
        <v>4</v>
      </c>
      <c r="B5204" s="4" t="s">
        <v>5</v>
      </c>
      <c r="C5204" s="4" t="s">
        <v>13</v>
      </c>
    </row>
    <row r="5205" spans="1:9">
      <c r="A5205" t="n">
        <v>43995</v>
      </c>
      <c r="B5205" s="40" t="n">
        <v>64</v>
      </c>
      <c r="C5205" s="7" t="n">
        <v>3</v>
      </c>
    </row>
    <row r="5206" spans="1:9">
      <c r="A5206" t="s">
        <v>4</v>
      </c>
      <c r="B5206" s="4" t="s">
        <v>5</v>
      </c>
      <c r="C5206" s="4" t="s">
        <v>13</v>
      </c>
    </row>
    <row r="5207" spans="1:9">
      <c r="A5207" t="n">
        <v>43997</v>
      </c>
      <c r="B5207" s="11" t="n">
        <v>74</v>
      </c>
      <c r="C5207" s="7" t="n">
        <v>67</v>
      </c>
    </row>
    <row r="5208" spans="1:9">
      <c r="A5208" t="s">
        <v>4</v>
      </c>
      <c r="B5208" s="4" t="s">
        <v>5</v>
      </c>
      <c r="C5208" s="4" t="s">
        <v>13</v>
      </c>
      <c r="D5208" s="4" t="s">
        <v>13</v>
      </c>
      <c r="E5208" s="4" t="s">
        <v>10</v>
      </c>
    </row>
    <row r="5209" spans="1:9">
      <c r="A5209" t="n">
        <v>43999</v>
      </c>
      <c r="B5209" s="37" t="n">
        <v>45</v>
      </c>
      <c r="C5209" s="7" t="n">
        <v>8</v>
      </c>
      <c r="D5209" s="7" t="n">
        <v>1</v>
      </c>
      <c r="E5209" s="7" t="n">
        <v>0</v>
      </c>
    </row>
    <row r="5210" spans="1:9">
      <c r="A5210" t="s">
        <v>4</v>
      </c>
      <c r="B5210" s="4" t="s">
        <v>5</v>
      </c>
      <c r="C5210" s="4" t="s">
        <v>10</v>
      </c>
    </row>
    <row r="5211" spans="1:9">
      <c r="A5211" t="n">
        <v>44004</v>
      </c>
      <c r="B5211" s="61" t="n">
        <v>13</v>
      </c>
      <c r="C5211" s="7" t="n">
        <v>6409</v>
      </c>
    </row>
    <row r="5212" spans="1:9">
      <c r="A5212" t="s">
        <v>4</v>
      </c>
      <c r="B5212" s="4" t="s">
        <v>5</v>
      </c>
      <c r="C5212" s="4" t="s">
        <v>10</v>
      </c>
    </row>
    <row r="5213" spans="1:9">
      <c r="A5213" t="n">
        <v>44007</v>
      </c>
      <c r="B5213" s="61" t="n">
        <v>13</v>
      </c>
      <c r="C5213" s="7" t="n">
        <v>6408</v>
      </c>
    </row>
    <row r="5214" spans="1:9">
      <c r="A5214" t="s">
        <v>4</v>
      </c>
      <c r="B5214" s="4" t="s">
        <v>5</v>
      </c>
      <c r="C5214" s="4" t="s">
        <v>10</v>
      </c>
    </row>
    <row r="5215" spans="1:9">
      <c r="A5215" t="n">
        <v>44010</v>
      </c>
      <c r="B5215" s="10" t="n">
        <v>12</v>
      </c>
      <c r="C5215" s="7" t="n">
        <v>6464</v>
      </c>
    </row>
    <row r="5216" spans="1:9">
      <c r="A5216" t="s">
        <v>4</v>
      </c>
      <c r="B5216" s="4" t="s">
        <v>5</v>
      </c>
      <c r="C5216" s="4" t="s">
        <v>10</v>
      </c>
    </row>
    <row r="5217" spans="1:5">
      <c r="A5217" t="n">
        <v>44013</v>
      </c>
      <c r="B5217" s="61" t="n">
        <v>13</v>
      </c>
      <c r="C5217" s="7" t="n">
        <v>6465</v>
      </c>
    </row>
    <row r="5218" spans="1:5">
      <c r="A5218" t="s">
        <v>4</v>
      </c>
      <c r="B5218" s="4" t="s">
        <v>5</v>
      </c>
      <c r="C5218" s="4" t="s">
        <v>10</v>
      </c>
    </row>
    <row r="5219" spans="1:5">
      <c r="A5219" t="n">
        <v>44016</v>
      </c>
      <c r="B5219" s="61" t="n">
        <v>13</v>
      </c>
      <c r="C5219" s="7" t="n">
        <v>6466</v>
      </c>
    </row>
    <row r="5220" spans="1:5">
      <c r="A5220" t="s">
        <v>4</v>
      </c>
      <c r="B5220" s="4" t="s">
        <v>5</v>
      </c>
      <c r="C5220" s="4" t="s">
        <v>10</v>
      </c>
    </row>
    <row r="5221" spans="1:5">
      <c r="A5221" t="n">
        <v>44019</v>
      </c>
      <c r="B5221" s="61" t="n">
        <v>13</v>
      </c>
      <c r="C5221" s="7" t="n">
        <v>6467</v>
      </c>
    </row>
    <row r="5222" spans="1:5">
      <c r="A5222" t="s">
        <v>4</v>
      </c>
      <c r="B5222" s="4" t="s">
        <v>5</v>
      </c>
      <c r="C5222" s="4" t="s">
        <v>10</v>
      </c>
    </row>
    <row r="5223" spans="1:5">
      <c r="A5223" t="n">
        <v>44022</v>
      </c>
      <c r="B5223" s="61" t="n">
        <v>13</v>
      </c>
      <c r="C5223" s="7" t="n">
        <v>6468</v>
      </c>
    </row>
    <row r="5224" spans="1:5">
      <c r="A5224" t="s">
        <v>4</v>
      </c>
      <c r="B5224" s="4" t="s">
        <v>5</v>
      </c>
      <c r="C5224" s="4" t="s">
        <v>10</v>
      </c>
    </row>
    <row r="5225" spans="1:5">
      <c r="A5225" t="n">
        <v>44025</v>
      </c>
      <c r="B5225" s="61" t="n">
        <v>13</v>
      </c>
      <c r="C5225" s="7" t="n">
        <v>6469</v>
      </c>
    </row>
    <row r="5226" spans="1:5">
      <c r="A5226" t="s">
        <v>4</v>
      </c>
      <c r="B5226" s="4" t="s">
        <v>5</v>
      </c>
      <c r="C5226" s="4" t="s">
        <v>10</v>
      </c>
    </row>
    <row r="5227" spans="1:5">
      <c r="A5227" t="n">
        <v>44028</v>
      </c>
      <c r="B5227" s="61" t="n">
        <v>13</v>
      </c>
      <c r="C5227" s="7" t="n">
        <v>6470</v>
      </c>
    </row>
    <row r="5228" spans="1:5">
      <c r="A5228" t="s">
        <v>4</v>
      </c>
      <c r="B5228" s="4" t="s">
        <v>5</v>
      </c>
      <c r="C5228" s="4" t="s">
        <v>10</v>
      </c>
    </row>
    <row r="5229" spans="1:5">
      <c r="A5229" t="n">
        <v>44031</v>
      </c>
      <c r="B5229" s="61" t="n">
        <v>13</v>
      </c>
      <c r="C5229" s="7" t="n">
        <v>6471</v>
      </c>
    </row>
    <row r="5230" spans="1:5">
      <c r="A5230" t="s">
        <v>4</v>
      </c>
      <c r="B5230" s="4" t="s">
        <v>5</v>
      </c>
      <c r="C5230" s="4" t="s">
        <v>13</v>
      </c>
    </row>
    <row r="5231" spans="1:5">
      <c r="A5231" t="n">
        <v>44034</v>
      </c>
      <c r="B5231" s="11" t="n">
        <v>74</v>
      </c>
      <c r="C5231" s="7" t="n">
        <v>18</v>
      </c>
    </row>
    <row r="5232" spans="1:5">
      <c r="A5232" t="s">
        <v>4</v>
      </c>
      <c r="B5232" s="4" t="s">
        <v>5</v>
      </c>
      <c r="C5232" s="4" t="s">
        <v>13</v>
      </c>
    </row>
    <row r="5233" spans="1:3">
      <c r="A5233" t="n">
        <v>44036</v>
      </c>
      <c r="B5233" s="11" t="n">
        <v>74</v>
      </c>
      <c r="C5233" s="7" t="n">
        <v>45</v>
      </c>
    </row>
    <row r="5234" spans="1:3">
      <c r="A5234" t="s">
        <v>4</v>
      </c>
      <c r="B5234" s="4" t="s">
        <v>5</v>
      </c>
      <c r="C5234" s="4" t="s">
        <v>10</v>
      </c>
    </row>
    <row r="5235" spans="1:3">
      <c r="A5235" t="n">
        <v>44038</v>
      </c>
      <c r="B5235" s="25" t="n">
        <v>16</v>
      </c>
      <c r="C5235" s="7" t="n">
        <v>0</v>
      </c>
    </row>
    <row r="5236" spans="1:3">
      <c r="A5236" t="s">
        <v>4</v>
      </c>
      <c r="B5236" s="4" t="s">
        <v>5</v>
      </c>
      <c r="C5236" s="4" t="s">
        <v>13</v>
      </c>
      <c r="D5236" s="4" t="s">
        <v>13</v>
      </c>
      <c r="E5236" s="4" t="s">
        <v>13</v>
      </c>
      <c r="F5236" s="4" t="s">
        <v>13</v>
      </c>
    </row>
    <row r="5237" spans="1:3">
      <c r="A5237" t="n">
        <v>44041</v>
      </c>
      <c r="B5237" s="20" t="n">
        <v>14</v>
      </c>
      <c r="C5237" s="7" t="n">
        <v>0</v>
      </c>
      <c r="D5237" s="7" t="n">
        <v>8</v>
      </c>
      <c r="E5237" s="7" t="n">
        <v>0</v>
      </c>
      <c r="F5237" s="7" t="n">
        <v>0</v>
      </c>
    </row>
    <row r="5238" spans="1:3">
      <c r="A5238" t="s">
        <v>4</v>
      </c>
      <c r="B5238" s="4" t="s">
        <v>5</v>
      </c>
      <c r="C5238" s="4" t="s">
        <v>13</v>
      </c>
      <c r="D5238" s="4" t="s">
        <v>6</v>
      </c>
    </row>
    <row r="5239" spans="1:3">
      <c r="A5239" t="n">
        <v>44046</v>
      </c>
      <c r="B5239" s="8" t="n">
        <v>2</v>
      </c>
      <c r="C5239" s="7" t="n">
        <v>11</v>
      </c>
      <c r="D5239" s="7" t="s">
        <v>47</v>
      </c>
    </row>
    <row r="5240" spans="1:3">
      <c r="A5240" t="s">
        <v>4</v>
      </c>
      <c r="B5240" s="4" t="s">
        <v>5</v>
      </c>
      <c r="C5240" s="4" t="s">
        <v>10</v>
      </c>
    </row>
    <row r="5241" spans="1:3">
      <c r="A5241" t="n">
        <v>44060</v>
      </c>
      <c r="B5241" s="25" t="n">
        <v>16</v>
      </c>
      <c r="C5241" s="7" t="n">
        <v>0</v>
      </c>
    </row>
    <row r="5242" spans="1:3">
      <c r="A5242" t="s">
        <v>4</v>
      </c>
      <c r="B5242" s="4" t="s">
        <v>5</v>
      </c>
      <c r="C5242" s="4" t="s">
        <v>13</v>
      </c>
      <c r="D5242" s="4" t="s">
        <v>6</v>
      </c>
    </row>
    <row r="5243" spans="1:3">
      <c r="A5243" t="n">
        <v>44063</v>
      </c>
      <c r="B5243" s="8" t="n">
        <v>2</v>
      </c>
      <c r="C5243" s="7" t="n">
        <v>11</v>
      </c>
      <c r="D5243" s="7" t="s">
        <v>222</v>
      </c>
    </row>
    <row r="5244" spans="1:3">
      <c r="A5244" t="s">
        <v>4</v>
      </c>
      <c r="B5244" s="4" t="s">
        <v>5</v>
      </c>
      <c r="C5244" s="4" t="s">
        <v>10</v>
      </c>
    </row>
    <row r="5245" spans="1:3">
      <c r="A5245" t="n">
        <v>44072</v>
      </c>
      <c r="B5245" s="25" t="n">
        <v>16</v>
      </c>
      <c r="C5245" s="7" t="n">
        <v>0</v>
      </c>
    </row>
    <row r="5246" spans="1:3">
      <c r="A5246" t="s">
        <v>4</v>
      </c>
      <c r="B5246" s="4" t="s">
        <v>5</v>
      </c>
      <c r="C5246" s="4" t="s">
        <v>9</v>
      </c>
    </row>
    <row r="5247" spans="1:3">
      <c r="A5247" t="n">
        <v>44075</v>
      </c>
      <c r="B5247" s="41" t="n">
        <v>15</v>
      </c>
      <c r="C5247" s="7" t="n">
        <v>2048</v>
      </c>
    </row>
    <row r="5248" spans="1:3">
      <c r="A5248" t="s">
        <v>4</v>
      </c>
      <c r="B5248" s="4" t="s">
        <v>5</v>
      </c>
      <c r="C5248" s="4" t="s">
        <v>13</v>
      </c>
      <c r="D5248" s="4" t="s">
        <v>6</v>
      </c>
    </row>
    <row r="5249" spans="1:6">
      <c r="A5249" t="n">
        <v>44080</v>
      </c>
      <c r="B5249" s="8" t="n">
        <v>2</v>
      </c>
      <c r="C5249" s="7" t="n">
        <v>10</v>
      </c>
      <c r="D5249" s="7" t="s">
        <v>68</v>
      </c>
    </row>
    <row r="5250" spans="1:6">
      <c r="A5250" t="s">
        <v>4</v>
      </c>
      <c r="B5250" s="4" t="s">
        <v>5</v>
      </c>
      <c r="C5250" s="4" t="s">
        <v>10</v>
      </c>
    </row>
    <row r="5251" spans="1:6">
      <c r="A5251" t="n">
        <v>44098</v>
      </c>
      <c r="B5251" s="25" t="n">
        <v>16</v>
      </c>
      <c r="C5251" s="7" t="n">
        <v>0</v>
      </c>
    </row>
    <row r="5252" spans="1:6">
      <c r="A5252" t="s">
        <v>4</v>
      </c>
      <c r="B5252" s="4" t="s">
        <v>5</v>
      </c>
      <c r="C5252" s="4" t="s">
        <v>13</v>
      </c>
      <c r="D5252" s="4" t="s">
        <v>6</v>
      </c>
    </row>
    <row r="5253" spans="1:6">
      <c r="A5253" t="n">
        <v>44101</v>
      </c>
      <c r="B5253" s="8" t="n">
        <v>2</v>
      </c>
      <c r="C5253" s="7" t="n">
        <v>10</v>
      </c>
      <c r="D5253" s="7" t="s">
        <v>69</v>
      </c>
    </row>
    <row r="5254" spans="1:6">
      <c r="A5254" t="s">
        <v>4</v>
      </c>
      <c r="B5254" s="4" t="s">
        <v>5</v>
      </c>
      <c r="C5254" s="4" t="s">
        <v>10</v>
      </c>
    </row>
    <row r="5255" spans="1:6">
      <c r="A5255" t="n">
        <v>44120</v>
      </c>
      <c r="B5255" s="25" t="n">
        <v>16</v>
      </c>
      <c r="C5255" s="7" t="n">
        <v>0</v>
      </c>
    </row>
    <row r="5256" spans="1:6">
      <c r="A5256" t="s">
        <v>4</v>
      </c>
      <c r="B5256" s="4" t="s">
        <v>5</v>
      </c>
      <c r="C5256" s="4" t="s">
        <v>13</v>
      </c>
      <c r="D5256" s="4" t="s">
        <v>10</v>
      </c>
      <c r="E5256" s="4" t="s">
        <v>30</v>
      </c>
    </row>
    <row r="5257" spans="1:6">
      <c r="A5257" t="n">
        <v>44123</v>
      </c>
      <c r="B5257" s="35" t="n">
        <v>58</v>
      </c>
      <c r="C5257" s="7" t="n">
        <v>100</v>
      </c>
      <c r="D5257" s="7" t="n">
        <v>300</v>
      </c>
      <c r="E5257" s="7" t="n">
        <v>1</v>
      </c>
    </row>
    <row r="5258" spans="1:6">
      <c r="A5258" t="s">
        <v>4</v>
      </c>
      <c r="B5258" s="4" t="s">
        <v>5</v>
      </c>
      <c r="C5258" s="4" t="s">
        <v>13</v>
      </c>
      <c r="D5258" s="4" t="s">
        <v>10</v>
      </c>
    </row>
    <row r="5259" spans="1:6">
      <c r="A5259" t="n">
        <v>44131</v>
      </c>
      <c r="B5259" s="35" t="n">
        <v>58</v>
      </c>
      <c r="C5259" s="7" t="n">
        <v>255</v>
      </c>
      <c r="D5259" s="7" t="n">
        <v>0</v>
      </c>
    </row>
    <row r="5260" spans="1:6">
      <c r="A5260" t="s">
        <v>4</v>
      </c>
      <c r="B5260" s="4" t="s">
        <v>5</v>
      </c>
      <c r="C5260" s="4" t="s">
        <v>13</v>
      </c>
    </row>
    <row r="5261" spans="1:6">
      <c r="A5261" t="n">
        <v>44135</v>
      </c>
      <c r="B5261" s="31" t="n">
        <v>23</v>
      </c>
      <c r="C5261" s="7" t="n">
        <v>0</v>
      </c>
    </row>
    <row r="5262" spans="1:6">
      <c r="A5262" t="s">
        <v>4</v>
      </c>
      <c r="B5262" s="4" t="s">
        <v>5</v>
      </c>
    </row>
    <row r="5263" spans="1:6">
      <c r="A5263" t="n">
        <v>44137</v>
      </c>
      <c r="B5263" s="5" t="n">
        <v>1</v>
      </c>
    </row>
    <row r="5264" spans="1:6" s="3" customFormat="1" customHeight="0">
      <c r="A5264" s="3" t="s">
        <v>2</v>
      </c>
      <c r="B5264" s="3" t="s">
        <v>355</v>
      </c>
    </row>
    <row r="5265" spans="1:5">
      <c r="A5265" t="s">
        <v>4</v>
      </c>
      <c r="B5265" s="4" t="s">
        <v>5</v>
      </c>
      <c r="C5265" s="4" t="s">
        <v>13</v>
      </c>
      <c r="D5265" s="4" t="s">
        <v>13</v>
      </c>
      <c r="E5265" s="4" t="s">
        <v>13</v>
      </c>
      <c r="F5265" s="4" t="s">
        <v>13</v>
      </c>
    </row>
    <row r="5266" spans="1:5">
      <c r="A5266" t="n">
        <v>44140</v>
      </c>
      <c r="B5266" s="20" t="n">
        <v>14</v>
      </c>
      <c r="C5266" s="7" t="n">
        <v>2</v>
      </c>
      <c r="D5266" s="7" t="n">
        <v>0</v>
      </c>
      <c r="E5266" s="7" t="n">
        <v>0</v>
      </c>
      <c r="F5266" s="7" t="n">
        <v>0</v>
      </c>
    </row>
    <row r="5267" spans="1:5">
      <c r="A5267" t="s">
        <v>4</v>
      </c>
      <c r="B5267" s="4" t="s">
        <v>5</v>
      </c>
      <c r="C5267" s="4" t="s">
        <v>13</v>
      </c>
      <c r="D5267" s="39" t="s">
        <v>100</v>
      </c>
      <c r="E5267" s="4" t="s">
        <v>5</v>
      </c>
      <c r="F5267" s="4" t="s">
        <v>13</v>
      </c>
      <c r="G5267" s="4" t="s">
        <v>10</v>
      </c>
      <c r="H5267" s="39" t="s">
        <v>101</v>
      </c>
      <c r="I5267" s="4" t="s">
        <v>13</v>
      </c>
      <c r="J5267" s="4" t="s">
        <v>9</v>
      </c>
      <c r="K5267" s="4" t="s">
        <v>13</v>
      </c>
      <c r="L5267" s="4" t="s">
        <v>13</v>
      </c>
      <c r="M5267" s="39" t="s">
        <v>100</v>
      </c>
      <c r="N5267" s="4" t="s">
        <v>5</v>
      </c>
      <c r="O5267" s="4" t="s">
        <v>13</v>
      </c>
      <c r="P5267" s="4" t="s">
        <v>10</v>
      </c>
      <c r="Q5267" s="39" t="s">
        <v>101</v>
      </c>
      <c r="R5267" s="4" t="s">
        <v>13</v>
      </c>
      <c r="S5267" s="4" t="s">
        <v>9</v>
      </c>
      <c r="T5267" s="4" t="s">
        <v>13</v>
      </c>
      <c r="U5267" s="4" t="s">
        <v>13</v>
      </c>
      <c r="V5267" s="4" t="s">
        <v>13</v>
      </c>
      <c r="W5267" s="4" t="s">
        <v>46</v>
      </c>
    </row>
    <row r="5268" spans="1:5">
      <c r="A5268" t="n">
        <v>44145</v>
      </c>
      <c r="B5268" s="13" t="n">
        <v>5</v>
      </c>
      <c r="C5268" s="7" t="n">
        <v>28</v>
      </c>
      <c r="D5268" s="39" t="s">
        <v>3</v>
      </c>
      <c r="E5268" s="9" t="n">
        <v>162</v>
      </c>
      <c r="F5268" s="7" t="n">
        <v>3</v>
      </c>
      <c r="G5268" s="7" t="n">
        <v>32775</v>
      </c>
      <c r="H5268" s="39" t="s">
        <v>3</v>
      </c>
      <c r="I5268" s="7" t="n">
        <v>0</v>
      </c>
      <c r="J5268" s="7" t="n">
        <v>1</v>
      </c>
      <c r="K5268" s="7" t="n">
        <v>2</v>
      </c>
      <c r="L5268" s="7" t="n">
        <v>28</v>
      </c>
      <c r="M5268" s="39" t="s">
        <v>3</v>
      </c>
      <c r="N5268" s="9" t="n">
        <v>162</v>
      </c>
      <c r="O5268" s="7" t="n">
        <v>3</v>
      </c>
      <c r="P5268" s="7" t="n">
        <v>32775</v>
      </c>
      <c r="Q5268" s="39" t="s">
        <v>3</v>
      </c>
      <c r="R5268" s="7" t="n">
        <v>0</v>
      </c>
      <c r="S5268" s="7" t="n">
        <v>2</v>
      </c>
      <c r="T5268" s="7" t="n">
        <v>2</v>
      </c>
      <c r="U5268" s="7" t="n">
        <v>11</v>
      </c>
      <c r="V5268" s="7" t="n">
        <v>1</v>
      </c>
      <c r="W5268" s="14" t="n">
        <f t="normal" ca="1">A5272</f>
        <v>0</v>
      </c>
    </row>
    <row r="5269" spans="1:5">
      <c r="A5269" t="s">
        <v>4</v>
      </c>
      <c r="B5269" s="4" t="s">
        <v>5</v>
      </c>
      <c r="C5269" s="4" t="s">
        <v>13</v>
      </c>
      <c r="D5269" s="4" t="s">
        <v>10</v>
      </c>
      <c r="E5269" s="4" t="s">
        <v>30</v>
      </c>
    </row>
    <row r="5270" spans="1:5">
      <c r="A5270" t="n">
        <v>44174</v>
      </c>
      <c r="B5270" s="35" t="n">
        <v>58</v>
      </c>
      <c r="C5270" s="7" t="n">
        <v>0</v>
      </c>
      <c r="D5270" s="7" t="n">
        <v>0</v>
      </c>
      <c r="E5270" s="7" t="n">
        <v>1</v>
      </c>
    </row>
    <row r="5271" spans="1:5">
      <c r="A5271" t="s">
        <v>4</v>
      </c>
      <c r="B5271" s="4" t="s">
        <v>5</v>
      </c>
      <c r="C5271" s="4" t="s">
        <v>13</v>
      </c>
      <c r="D5271" s="39" t="s">
        <v>100</v>
      </c>
      <c r="E5271" s="4" t="s">
        <v>5</v>
      </c>
      <c r="F5271" s="4" t="s">
        <v>13</v>
      </c>
      <c r="G5271" s="4" t="s">
        <v>10</v>
      </c>
      <c r="H5271" s="39" t="s">
        <v>101</v>
      </c>
      <c r="I5271" s="4" t="s">
        <v>13</v>
      </c>
      <c r="J5271" s="4" t="s">
        <v>9</v>
      </c>
      <c r="K5271" s="4" t="s">
        <v>13</v>
      </c>
      <c r="L5271" s="4" t="s">
        <v>13</v>
      </c>
      <c r="M5271" s="39" t="s">
        <v>100</v>
      </c>
      <c r="N5271" s="4" t="s">
        <v>5</v>
      </c>
      <c r="O5271" s="4" t="s">
        <v>13</v>
      </c>
      <c r="P5271" s="4" t="s">
        <v>10</v>
      </c>
      <c r="Q5271" s="39" t="s">
        <v>101</v>
      </c>
      <c r="R5271" s="4" t="s">
        <v>13</v>
      </c>
      <c r="S5271" s="4" t="s">
        <v>9</v>
      </c>
      <c r="T5271" s="4" t="s">
        <v>13</v>
      </c>
      <c r="U5271" s="4" t="s">
        <v>13</v>
      </c>
      <c r="V5271" s="4" t="s">
        <v>13</v>
      </c>
      <c r="W5271" s="4" t="s">
        <v>46</v>
      </c>
    </row>
    <row r="5272" spans="1:5">
      <c r="A5272" t="n">
        <v>44182</v>
      </c>
      <c r="B5272" s="13" t="n">
        <v>5</v>
      </c>
      <c r="C5272" s="7" t="n">
        <v>28</v>
      </c>
      <c r="D5272" s="39" t="s">
        <v>3</v>
      </c>
      <c r="E5272" s="9" t="n">
        <v>162</v>
      </c>
      <c r="F5272" s="7" t="n">
        <v>3</v>
      </c>
      <c r="G5272" s="7" t="n">
        <v>32775</v>
      </c>
      <c r="H5272" s="39" t="s">
        <v>3</v>
      </c>
      <c r="I5272" s="7" t="n">
        <v>0</v>
      </c>
      <c r="J5272" s="7" t="n">
        <v>1</v>
      </c>
      <c r="K5272" s="7" t="n">
        <v>3</v>
      </c>
      <c r="L5272" s="7" t="n">
        <v>28</v>
      </c>
      <c r="M5272" s="39" t="s">
        <v>3</v>
      </c>
      <c r="N5272" s="9" t="n">
        <v>162</v>
      </c>
      <c r="O5272" s="7" t="n">
        <v>3</v>
      </c>
      <c r="P5272" s="7" t="n">
        <v>32775</v>
      </c>
      <c r="Q5272" s="39" t="s">
        <v>3</v>
      </c>
      <c r="R5272" s="7" t="n">
        <v>0</v>
      </c>
      <c r="S5272" s="7" t="n">
        <v>2</v>
      </c>
      <c r="T5272" s="7" t="n">
        <v>3</v>
      </c>
      <c r="U5272" s="7" t="n">
        <v>9</v>
      </c>
      <c r="V5272" s="7" t="n">
        <v>1</v>
      </c>
      <c r="W5272" s="14" t="n">
        <f t="normal" ca="1">A5282</f>
        <v>0</v>
      </c>
    </row>
    <row r="5273" spans="1:5">
      <c r="A5273" t="s">
        <v>4</v>
      </c>
      <c r="B5273" s="4" t="s">
        <v>5</v>
      </c>
      <c r="C5273" s="4" t="s">
        <v>13</v>
      </c>
      <c r="D5273" s="39" t="s">
        <v>100</v>
      </c>
      <c r="E5273" s="4" t="s">
        <v>5</v>
      </c>
      <c r="F5273" s="4" t="s">
        <v>10</v>
      </c>
      <c r="G5273" s="4" t="s">
        <v>13</v>
      </c>
      <c r="H5273" s="4" t="s">
        <v>13</v>
      </c>
      <c r="I5273" s="4" t="s">
        <v>6</v>
      </c>
      <c r="J5273" s="39" t="s">
        <v>101</v>
      </c>
      <c r="K5273" s="4" t="s">
        <v>13</v>
      </c>
      <c r="L5273" s="4" t="s">
        <v>13</v>
      </c>
      <c r="M5273" s="39" t="s">
        <v>100</v>
      </c>
      <c r="N5273" s="4" t="s">
        <v>5</v>
      </c>
      <c r="O5273" s="4" t="s">
        <v>13</v>
      </c>
      <c r="P5273" s="39" t="s">
        <v>101</v>
      </c>
      <c r="Q5273" s="4" t="s">
        <v>13</v>
      </c>
      <c r="R5273" s="4" t="s">
        <v>9</v>
      </c>
      <c r="S5273" s="4" t="s">
        <v>13</v>
      </c>
      <c r="T5273" s="4" t="s">
        <v>13</v>
      </c>
      <c r="U5273" s="4" t="s">
        <v>13</v>
      </c>
      <c r="V5273" s="39" t="s">
        <v>100</v>
      </c>
      <c r="W5273" s="4" t="s">
        <v>5</v>
      </c>
      <c r="X5273" s="4" t="s">
        <v>13</v>
      </c>
      <c r="Y5273" s="39" t="s">
        <v>101</v>
      </c>
      <c r="Z5273" s="4" t="s">
        <v>13</v>
      </c>
      <c r="AA5273" s="4" t="s">
        <v>9</v>
      </c>
      <c r="AB5273" s="4" t="s">
        <v>13</v>
      </c>
      <c r="AC5273" s="4" t="s">
        <v>13</v>
      </c>
      <c r="AD5273" s="4" t="s">
        <v>13</v>
      </c>
      <c r="AE5273" s="4" t="s">
        <v>46</v>
      </c>
    </row>
    <row r="5274" spans="1:5">
      <c r="A5274" t="n">
        <v>44211</v>
      </c>
      <c r="B5274" s="13" t="n">
        <v>5</v>
      </c>
      <c r="C5274" s="7" t="n">
        <v>28</v>
      </c>
      <c r="D5274" s="39" t="s">
        <v>3</v>
      </c>
      <c r="E5274" s="53" t="n">
        <v>47</v>
      </c>
      <c r="F5274" s="7" t="n">
        <v>61456</v>
      </c>
      <c r="G5274" s="7" t="n">
        <v>2</v>
      </c>
      <c r="H5274" s="7" t="n">
        <v>0</v>
      </c>
      <c r="I5274" s="7" t="s">
        <v>169</v>
      </c>
      <c r="J5274" s="39" t="s">
        <v>3</v>
      </c>
      <c r="K5274" s="7" t="n">
        <v>8</v>
      </c>
      <c r="L5274" s="7" t="n">
        <v>28</v>
      </c>
      <c r="M5274" s="39" t="s">
        <v>3</v>
      </c>
      <c r="N5274" s="11" t="n">
        <v>74</v>
      </c>
      <c r="O5274" s="7" t="n">
        <v>65</v>
      </c>
      <c r="P5274" s="39" t="s">
        <v>3</v>
      </c>
      <c r="Q5274" s="7" t="n">
        <v>0</v>
      </c>
      <c r="R5274" s="7" t="n">
        <v>1</v>
      </c>
      <c r="S5274" s="7" t="n">
        <v>3</v>
      </c>
      <c r="T5274" s="7" t="n">
        <v>9</v>
      </c>
      <c r="U5274" s="7" t="n">
        <v>28</v>
      </c>
      <c r="V5274" s="39" t="s">
        <v>3</v>
      </c>
      <c r="W5274" s="11" t="n">
        <v>74</v>
      </c>
      <c r="X5274" s="7" t="n">
        <v>65</v>
      </c>
      <c r="Y5274" s="39" t="s">
        <v>3</v>
      </c>
      <c r="Z5274" s="7" t="n">
        <v>0</v>
      </c>
      <c r="AA5274" s="7" t="n">
        <v>2</v>
      </c>
      <c r="AB5274" s="7" t="n">
        <v>3</v>
      </c>
      <c r="AC5274" s="7" t="n">
        <v>9</v>
      </c>
      <c r="AD5274" s="7" t="n">
        <v>1</v>
      </c>
      <c r="AE5274" s="14" t="n">
        <f t="normal" ca="1">A5278</f>
        <v>0</v>
      </c>
    </row>
    <row r="5275" spans="1:5">
      <c r="A5275" t="s">
        <v>4</v>
      </c>
      <c r="B5275" s="4" t="s">
        <v>5</v>
      </c>
      <c r="C5275" s="4" t="s">
        <v>10</v>
      </c>
      <c r="D5275" s="4" t="s">
        <v>13</v>
      </c>
      <c r="E5275" s="4" t="s">
        <v>13</v>
      </c>
      <c r="F5275" s="4" t="s">
        <v>6</v>
      </c>
    </row>
    <row r="5276" spans="1:5">
      <c r="A5276" t="n">
        <v>44259</v>
      </c>
      <c r="B5276" s="53" t="n">
        <v>47</v>
      </c>
      <c r="C5276" s="7" t="n">
        <v>61456</v>
      </c>
      <c r="D5276" s="7" t="n">
        <v>0</v>
      </c>
      <c r="E5276" s="7" t="n">
        <v>0</v>
      </c>
      <c r="F5276" s="7" t="s">
        <v>170</v>
      </c>
    </row>
    <row r="5277" spans="1:5">
      <c r="A5277" t="s">
        <v>4</v>
      </c>
      <c r="B5277" s="4" t="s">
        <v>5</v>
      </c>
      <c r="C5277" s="4" t="s">
        <v>13</v>
      </c>
      <c r="D5277" s="4" t="s">
        <v>10</v>
      </c>
      <c r="E5277" s="4" t="s">
        <v>30</v>
      </c>
    </row>
    <row r="5278" spans="1:5">
      <c r="A5278" t="n">
        <v>44272</v>
      </c>
      <c r="B5278" s="35" t="n">
        <v>58</v>
      </c>
      <c r="C5278" s="7" t="n">
        <v>0</v>
      </c>
      <c r="D5278" s="7" t="n">
        <v>300</v>
      </c>
      <c r="E5278" s="7" t="n">
        <v>1</v>
      </c>
    </row>
    <row r="5279" spans="1:5">
      <c r="A5279" t="s">
        <v>4</v>
      </c>
      <c r="B5279" s="4" t="s">
        <v>5</v>
      </c>
      <c r="C5279" s="4" t="s">
        <v>13</v>
      </c>
      <c r="D5279" s="4" t="s">
        <v>10</v>
      </c>
    </row>
    <row r="5280" spans="1:5">
      <c r="A5280" t="n">
        <v>44280</v>
      </c>
      <c r="B5280" s="35" t="n">
        <v>58</v>
      </c>
      <c r="C5280" s="7" t="n">
        <v>255</v>
      </c>
      <c r="D5280" s="7" t="n">
        <v>0</v>
      </c>
    </row>
    <row r="5281" spans="1:31">
      <c r="A5281" t="s">
        <v>4</v>
      </c>
      <c r="B5281" s="4" t="s">
        <v>5</v>
      </c>
      <c r="C5281" s="4" t="s">
        <v>13</v>
      </c>
      <c r="D5281" s="4" t="s">
        <v>13</v>
      </c>
      <c r="E5281" s="4" t="s">
        <v>13</v>
      </c>
      <c r="F5281" s="4" t="s">
        <v>13</v>
      </c>
    </row>
    <row r="5282" spans="1:31">
      <c r="A5282" t="n">
        <v>44284</v>
      </c>
      <c r="B5282" s="20" t="n">
        <v>14</v>
      </c>
      <c r="C5282" s="7" t="n">
        <v>0</v>
      </c>
      <c r="D5282" s="7" t="n">
        <v>0</v>
      </c>
      <c r="E5282" s="7" t="n">
        <v>0</v>
      </c>
      <c r="F5282" s="7" t="n">
        <v>64</v>
      </c>
    </row>
    <row r="5283" spans="1:31">
      <c r="A5283" t="s">
        <v>4</v>
      </c>
      <c r="B5283" s="4" t="s">
        <v>5</v>
      </c>
      <c r="C5283" s="4" t="s">
        <v>13</v>
      </c>
      <c r="D5283" s="4" t="s">
        <v>10</v>
      </c>
    </row>
    <row r="5284" spans="1:31">
      <c r="A5284" t="n">
        <v>44289</v>
      </c>
      <c r="B5284" s="23" t="n">
        <v>22</v>
      </c>
      <c r="C5284" s="7" t="n">
        <v>0</v>
      </c>
      <c r="D5284" s="7" t="n">
        <v>32775</v>
      </c>
    </row>
    <row r="5285" spans="1:31">
      <c r="A5285" t="s">
        <v>4</v>
      </c>
      <c r="B5285" s="4" t="s">
        <v>5</v>
      </c>
      <c r="C5285" s="4" t="s">
        <v>13</v>
      </c>
      <c r="D5285" s="4" t="s">
        <v>10</v>
      </c>
    </row>
    <row r="5286" spans="1:31">
      <c r="A5286" t="n">
        <v>44293</v>
      </c>
      <c r="B5286" s="35" t="n">
        <v>58</v>
      </c>
      <c r="C5286" s="7" t="n">
        <v>5</v>
      </c>
      <c r="D5286" s="7" t="n">
        <v>300</v>
      </c>
    </row>
    <row r="5287" spans="1:31">
      <c r="A5287" t="s">
        <v>4</v>
      </c>
      <c r="B5287" s="4" t="s">
        <v>5</v>
      </c>
      <c r="C5287" s="4" t="s">
        <v>30</v>
      </c>
      <c r="D5287" s="4" t="s">
        <v>10</v>
      </c>
    </row>
    <row r="5288" spans="1:31">
      <c r="A5288" t="n">
        <v>44297</v>
      </c>
      <c r="B5288" s="42" t="n">
        <v>103</v>
      </c>
      <c r="C5288" s="7" t="n">
        <v>0</v>
      </c>
      <c r="D5288" s="7" t="n">
        <v>300</v>
      </c>
    </row>
    <row r="5289" spans="1:31">
      <c r="A5289" t="s">
        <v>4</v>
      </c>
      <c r="B5289" s="4" t="s">
        <v>5</v>
      </c>
      <c r="C5289" s="4" t="s">
        <v>13</v>
      </c>
    </row>
    <row r="5290" spans="1:31">
      <c r="A5290" t="n">
        <v>44304</v>
      </c>
      <c r="B5290" s="40" t="n">
        <v>64</v>
      </c>
      <c r="C5290" s="7" t="n">
        <v>7</v>
      </c>
    </row>
    <row r="5291" spans="1:31">
      <c r="A5291" t="s">
        <v>4</v>
      </c>
      <c r="B5291" s="4" t="s">
        <v>5</v>
      </c>
      <c r="C5291" s="4" t="s">
        <v>13</v>
      </c>
      <c r="D5291" s="4" t="s">
        <v>10</v>
      </c>
    </row>
    <row r="5292" spans="1:31">
      <c r="A5292" t="n">
        <v>44306</v>
      </c>
      <c r="B5292" s="54" t="n">
        <v>72</v>
      </c>
      <c r="C5292" s="7" t="n">
        <v>5</v>
      </c>
      <c r="D5292" s="7" t="n">
        <v>0</v>
      </c>
    </row>
    <row r="5293" spans="1:31">
      <c r="A5293" t="s">
        <v>4</v>
      </c>
      <c r="B5293" s="4" t="s">
        <v>5</v>
      </c>
      <c r="C5293" s="4" t="s">
        <v>13</v>
      </c>
      <c r="D5293" s="39" t="s">
        <v>100</v>
      </c>
      <c r="E5293" s="4" t="s">
        <v>5</v>
      </c>
      <c r="F5293" s="4" t="s">
        <v>13</v>
      </c>
      <c r="G5293" s="4" t="s">
        <v>10</v>
      </c>
      <c r="H5293" s="39" t="s">
        <v>101</v>
      </c>
      <c r="I5293" s="4" t="s">
        <v>13</v>
      </c>
      <c r="J5293" s="4" t="s">
        <v>9</v>
      </c>
      <c r="K5293" s="4" t="s">
        <v>13</v>
      </c>
      <c r="L5293" s="4" t="s">
        <v>13</v>
      </c>
      <c r="M5293" s="4" t="s">
        <v>46</v>
      </c>
    </row>
    <row r="5294" spans="1:31">
      <c r="A5294" t="n">
        <v>44310</v>
      </c>
      <c r="B5294" s="13" t="n">
        <v>5</v>
      </c>
      <c r="C5294" s="7" t="n">
        <v>28</v>
      </c>
      <c r="D5294" s="39" t="s">
        <v>3</v>
      </c>
      <c r="E5294" s="9" t="n">
        <v>162</v>
      </c>
      <c r="F5294" s="7" t="n">
        <v>4</v>
      </c>
      <c r="G5294" s="7" t="n">
        <v>32775</v>
      </c>
      <c r="H5294" s="39" t="s">
        <v>3</v>
      </c>
      <c r="I5294" s="7" t="n">
        <v>0</v>
      </c>
      <c r="J5294" s="7" t="n">
        <v>1</v>
      </c>
      <c r="K5294" s="7" t="n">
        <v>2</v>
      </c>
      <c r="L5294" s="7" t="n">
        <v>1</v>
      </c>
      <c r="M5294" s="14" t="n">
        <f t="normal" ca="1">A5300</f>
        <v>0</v>
      </c>
    </row>
    <row r="5295" spans="1:31">
      <c r="A5295" t="s">
        <v>4</v>
      </c>
      <c r="B5295" s="4" t="s">
        <v>5</v>
      </c>
      <c r="C5295" s="4" t="s">
        <v>13</v>
      </c>
      <c r="D5295" s="4" t="s">
        <v>6</v>
      </c>
    </row>
    <row r="5296" spans="1:31">
      <c r="A5296" t="n">
        <v>44327</v>
      </c>
      <c r="B5296" s="8" t="n">
        <v>2</v>
      </c>
      <c r="C5296" s="7" t="n">
        <v>10</v>
      </c>
      <c r="D5296" s="7" t="s">
        <v>171</v>
      </c>
    </row>
    <row r="5297" spans="1:13">
      <c r="A5297" t="s">
        <v>4</v>
      </c>
      <c r="B5297" s="4" t="s">
        <v>5</v>
      </c>
      <c r="C5297" s="4" t="s">
        <v>10</v>
      </c>
    </row>
    <row r="5298" spans="1:13">
      <c r="A5298" t="n">
        <v>44344</v>
      </c>
      <c r="B5298" s="25" t="n">
        <v>16</v>
      </c>
      <c r="C5298" s="7" t="n">
        <v>0</v>
      </c>
    </row>
    <row r="5299" spans="1:13">
      <c r="A5299" t="s">
        <v>4</v>
      </c>
      <c r="B5299" s="4" t="s">
        <v>5</v>
      </c>
      <c r="C5299" s="4" t="s">
        <v>13</v>
      </c>
      <c r="D5299" s="4" t="s">
        <v>10</v>
      </c>
      <c r="E5299" s="4" t="s">
        <v>13</v>
      </c>
      <c r="F5299" s="4" t="s">
        <v>46</v>
      </c>
    </row>
    <row r="5300" spans="1:13">
      <c r="A5300" t="n">
        <v>44347</v>
      </c>
      <c r="B5300" s="13" t="n">
        <v>5</v>
      </c>
      <c r="C5300" s="7" t="n">
        <v>30</v>
      </c>
      <c r="D5300" s="7" t="n">
        <v>6471</v>
      </c>
      <c r="E5300" s="7" t="n">
        <v>1</v>
      </c>
      <c r="F5300" s="14" t="n">
        <f t="normal" ca="1">A5302</f>
        <v>0</v>
      </c>
    </row>
    <row r="5301" spans="1:13">
      <c r="A5301" t="s">
        <v>4</v>
      </c>
      <c r="B5301" s="4" t="s">
        <v>5</v>
      </c>
      <c r="C5301" s="4" t="s">
        <v>10</v>
      </c>
      <c r="D5301" s="4" t="s">
        <v>6</v>
      </c>
      <c r="E5301" s="4" t="s">
        <v>6</v>
      </c>
      <c r="F5301" s="4" t="s">
        <v>6</v>
      </c>
      <c r="G5301" s="4" t="s">
        <v>13</v>
      </c>
      <c r="H5301" s="4" t="s">
        <v>9</v>
      </c>
      <c r="I5301" s="4" t="s">
        <v>30</v>
      </c>
      <c r="J5301" s="4" t="s">
        <v>30</v>
      </c>
      <c r="K5301" s="4" t="s">
        <v>30</v>
      </c>
      <c r="L5301" s="4" t="s">
        <v>30</v>
      </c>
      <c r="M5301" s="4" t="s">
        <v>30</v>
      </c>
      <c r="N5301" s="4" t="s">
        <v>30</v>
      </c>
      <c r="O5301" s="4" t="s">
        <v>30</v>
      </c>
      <c r="P5301" s="4" t="s">
        <v>6</v>
      </c>
      <c r="Q5301" s="4" t="s">
        <v>6</v>
      </c>
      <c r="R5301" s="4" t="s">
        <v>9</v>
      </c>
      <c r="S5301" s="4" t="s">
        <v>13</v>
      </c>
      <c r="T5301" s="4" t="s">
        <v>9</v>
      </c>
      <c r="U5301" s="4" t="s">
        <v>9</v>
      </c>
      <c r="V5301" s="4" t="s">
        <v>10</v>
      </c>
    </row>
    <row r="5302" spans="1:13">
      <c r="A5302" t="n">
        <v>44356</v>
      </c>
      <c r="B5302" s="15" t="n">
        <v>19</v>
      </c>
      <c r="C5302" s="7" t="n">
        <v>106</v>
      </c>
      <c r="D5302" s="7" t="s">
        <v>356</v>
      </c>
      <c r="E5302" s="7" t="s">
        <v>357</v>
      </c>
      <c r="F5302" s="7" t="s">
        <v>12</v>
      </c>
      <c r="G5302" s="7" t="n">
        <v>0</v>
      </c>
      <c r="H5302" s="7" t="n">
        <v>1</v>
      </c>
      <c r="I5302" s="7" t="n">
        <v>0</v>
      </c>
      <c r="J5302" s="7" t="n">
        <v>0</v>
      </c>
      <c r="K5302" s="7" t="n">
        <v>0</v>
      </c>
      <c r="L5302" s="7" t="n">
        <v>0</v>
      </c>
      <c r="M5302" s="7" t="n">
        <v>1</v>
      </c>
      <c r="N5302" s="7" t="n">
        <v>1.60000002384186</v>
      </c>
      <c r="O5302" s="7" t="n">
        <v>0.0900000035762787</v>
      </c>
      <c r="P5302" s="7" t="s">
        <v>12</v>
      </c>
      <c r="Q5302" s="7" t="s">
        <v>12</v>
      </c>
      <c r="R5302" s="7" t="n">
        <v>-1</v>
      </c>
      <c r="S5302" s="7" t="n">
        <v>0</v>
      </c>
      <c r="T5302" s="7" t="n">
        <v>0</v>
      </c>
      <c r="U5302" s="7" t="n">
        <v>0</v>
      </c>
      <c r="V5302" s="7" t="n">
        <v>0</v>
      </c>
    </row>
    <row r="5303" spans="1:13">
      <c r="A5303" t="s">
        <v>4</v>
      </c>
      <c r="B5303" s="4" t="s">
        <v>5</v>
      </c>
      <c r="C5303" s="4" t="s">
        <v>10</v>
      </c>
      <c r="D5303" s="4" t="s">
        <v>9</v>
      </c>
    </row>
    <row r="5304" spans="1:13">
      <c r="A5304" t="n">
        <v>44424</v>
      </c>
      <c r="B5304" s="49" t="n">
        <v>43</v>
      </c>
      <c r="C5304" s="7" t="n">
        <v>61456</v>
      </c>
      <c r="D5304" s="7" t="n">
        <v>1</v>
      </c>
    </row>
    <row r="5305" spans="1:13">
      <c r="A5305" t="s">
        <v>4</v>
      </c>
      <c r="B5305" s="4" t="s">
        <v>5</v>
      </c>
      <c r="C5305" s="4" t="s">
        <v>10</v>
      </c>
      <c r="D5305" s="4" t="s">
        <v>13</v>
      </c>
      <c r="E5305" s="4" t="s">
        <v>13</v>
      </c>
      <c r="F5305" s="4" t="s">
        <v>6</v>
      </c>
    </row>
    <row r="5306" spans="1:13">
      <c r="A5306" t="n">
        <v>44431</v>
      </c>
      <c r="B5306" s="55" t="n">
        <v>20</v>
      </c>
      <c r="C5306" s="7" t="n">
        <v>0</v>
      </c>
      <c r="D5306" s="7" t="n">
        <v>3</v>
      </c>
      <c r="E5306" s="7" t="n">
        <v>10</v>
      </c>
      <c r="F5306" s="7" t="s">
        <v>177</v>
      </c>
    </row>
    <row r="5307" spans="1:13">
      <c r="A5307" t="s">
        <v>4</v>
      </c>
      <c r="B5307" s="4" t="s">
        <v>5</v>
      </c>
      <c r="C5307" s="4" t="s">
        <v>10</v>
      </c>
    </row>
    <row r="5308" spans="1:13">
      <c r="A5308" t="n">
        <v>44449</v>
      </c>
      <c r="B5308" s="25" t="n">
        <v>16</v>
      </c>
      <c r="C5308" s="7" t="n">
        <v>0</v>
      </c>
    </row>
    <row r="5309" spans="1:13">
      <c r="A5309" t="s">
        <v>4</v>
      </c>
      <c r="B5309" s="4" t="s">
        <v>5</v>
      </c>
      <c r="C5309" s="4" t="s">
        <v>10</v>
      </c>
      <c r="D5309" s="4" t="s">
        <v>13</v>
      </c>
      <c r="E5309" s="4" t="s">
        <v>13</v>
      </c>
      <c r="F5309" s="4" t="s">
        <v>6</v>
      </c>
    </row>
    <row r="5310" spans="1:13">
      <c r="A5310" t="n">
        <v>44452</v>
      </c>
      <c r="B5310" s="55" t="n">
        <v>20</v>
      </c>
      <c r="C5310" s="7" t="n">
        <v>106</v>
      </c>
      <c r="D5310" s="7" t="n">
        <v>3</v>
      </c>
      <c r="E5310" s="7" t="n">
        <v>10</v>
      </c>
      <c r="F5310" s="7" t="s">
        <v>177</v>
      </c>
    </row>
    <row r="5311" spans="1:13">
      <c r="A5311" t="s">
        <v>4</v>
      </c>
      <c r="B5311" s="4" t="s">
        <v>5</v>
      </c>
      <c r="C5311" s="4" t="s">
        <v>10</v>
      </c>
    </row>
    <row r="5312" spans="1:13">
      <c r="A5312" t="n">
        <v>44470</v>
      </c>
      <c r="B5312" s="25" t="n">
        <v>16</v>
      </c>
      <c r="C5312" s="7" t="n">
        <v>0</v>
      </c>
    </row>
    <row r="5313" spans="1:22">
      <c r="A5313" t="s">
        <v>4</v>
      </c>
      <c r="B5313" s="4" t="s">
        <v>5</v>
      </c>
      <c r="C5313" s="4" t="s">
        <v>10</v>
      </c>
      <c r="D5313" s="4" t="s">
        <v>30</v>
      </c>
      <c r="E5313" s="4" t="s">
        <v>30</v>
      </c>
      <c r="F5313" s="4" t="s">
        <v>30</v>
      </c>
      <c r="G5313" s="4" t="s">
        <v>30</v>
      </c>
    </row>
    <row r="5314" spans="1:22">
      <c r="A5314" t="n">
        <v>44473</v>
      </c>
      <c r="B5314" s="46" t="n">
        <v>46</v>
      </c>
      <c r="C5314" s="7" t="n">
        <v>0</v>
      </c>
      <c r="D5314" s="7" t="n">
        <v>0.800000011920929</v>
      </c>
      <c r="E5314" s="7" t="n">
        <v>0</v>
      </c>
      <c r="F5314" s="7" t="n">
        <v>9.86999988555908</v>
      </c>
      <c r="G5314" s="7" t="n">
        <v>183.699996948242</v>
      </c>
    </row>
    <row r="5315" spans="1:22">
      <c r="A5315" t="s">
        <v>4</v>
      </c>
      <c r="B5315" s="4" t="s">
        <v>5</v>
      </c>
      <c r="C5315" s="4" t="s">
        <v>10</v>
      </c>
      <c r="D5315" s="4" t="s">
        <v>30</v>
      </c>
      <c r="E5315" s="4" t="s">
        <v>30</v>
      </c>
      <c r="F5315" s="4" t="s">
        <v>30</v>
      </c>
      <c r="G5315" s="4" t="s">
        <v>30</v>
      </c>
    </row>
    <row r="5316" spans="1:22">
      <c r="A5316" t="n">
        <v>44492</v>
      </c>
      <c r="B5316" s="46" t="n">
        <v>46</v>
      </c>
      <c r="C5316" s="7" t="n">
        <v>106</v>
      </c>
      <c r="D5316" s="7" t="n">
        <v>-0.550000011920929</v>
      </c>
      <c r="E5316" s="7" t="n">
        <v>0</v>
      </c>
      <c r="F5316" s="7" t="n">
        <v>9.52999973297119</v>
      </c>
      <c r="G5316" s="7" t="n">
        <v>183</v>
      </c>
    </row>
    <row r="5317" spans="1:22">
      <c r="A5317" t="s">
        <v>4</v>
      </c>
      <c r="B5317" s="4" t="s">
        <v>5</v>
      </c>
      <c r="C5317" s="4" t="s">
        <v>13</v>
      </c>
    </row>
    <row r="5318" spans="1:22">
      <c r="A5318" t="n">
        <v>44511</v>
      </c>
      <c r="B5318" s="11" t="n">
        <v>74</v>
      </c>
      <c r="C5318" s="7" t="n">
        <v>18</v>
      </c>
    </row>
    <row r="5319" spans="1:22">
      <c r="A5319" t="s">
        <v>4</v>
      </c>
      <c r="B5319" s="4" t="s">
        <v>5</v>
      </c>
      <c r="C5319" s="4" t="s">
        <v>13</v>
      </c>
      <c r="D5319" s="4" t="s">
        <v>13</v>
      </c>
      <c r="E5319" s="4" t="s">
        <v>30</v>
      </c>
      <c r="F5319" s="4" t="s">
        <v>30</v>
      </c>
      <c r="G5319" s="4" t="s">
        <v>30</v>
      </c>
      <c r="H5319" s="4" t="s">
        <v>10</v>
      </c>
    </row>
    <row r="5320" spans="1:22">
      <c r="A5320" t="n">
        <v>44513</v>
      </c>
      <c r="B5320" s="37" t="n">
        <v>45</v>
      </c>
      <c r="C5320" s="7" t="n">
        <v>2</v>
      </c>
      <c r="D5320" s="7" t="n">
        <v>3</v>
      </c>
      <c r="E5320" s="7" t="n">
        <v>0.0399999991059303</v>
      </c>
      <c r="F5320" s="7" t="n">
        <v>1.25999999046326</v>
      </c>
      <c r="G5320" s="7" t="n">
        <v>3.5</v>
      </c>
      <c r="H5320" s="7" t="n">
        <v>0</v>
      </c>
    </row>
    <row r="5321" spans="1:22">
      <c r="A5321" t="s">
        <v>4</v>
      </c>
      <c r="B5321" s="4" t="s">
        <v>5</v>
      </c>
      <c r="C5321" s="4" t="s">
        <v>13</v>
      </c>
      <c r="D5321" s="4" t="s">
        <v>13</v>
      </c>
      <c r="E5321" s="4" t="s">
        <v>30</v>
      </c>
      <c r="F5321" s="4" t="s">
        <v>30</v>
      </c>
      <c r="G5321" s="4" t="s">
        <v>30</v>
      </c>
      <c r="H5321" s="4" t="s">
        <v>10</v>
      </c>
      <c r="I5321" s="4" t="s">
        <v>13</v>
      </c>
    </row>
    <row r="5322" spans="1:22">
      <c r="A5322" t="n">
        <v>44530</v>
      </c>
      <c r="B5322" s="37" t="n">
        <v>45</v>
      </c>
      <c r="C5322" s="7" t="n">
        <v>4</v>
      </c>
      <c r="D5322" s="7" t="n">
        <v>3</v>
      </c>
      <c r="E5322" s="7" t="n">
        <v>5.6100001335144</v>
      </c>
      <c r="F5322" s="7" t="n">
        <v>8.85999965667725</v>
      </c>
      <c r="G5322" s="7" t="n">
        <v>0</v>
      </c>
      <c r="H5322" s="7" t="n">
        <v>0</v>
      </c>
      <c r="I5322" s="7" t="n">
        <v>0</v>
      </c>
    </row>
    <row r="5323" spans="1:22">
      <c r="A5323" t="s">
        <v>4</v>
      </c>
      <c r="B5323" s="4" t="s">
        <v>5</v>
      </c>
      <c r="C5323" s="4" t="s">
        <v>13</v>
      </c>
      <c r="D5323" s="4" t="s">
        <v>13</v>
      </c>
      <c r="E5323" s="4" t="s">
        <v>30</v>
      </c>
      <c r="F5323" s="4" t="s">
        <v>10</v>
      </c>
    </row>
    <row r="5324" spans="1:22">
      <c r="A5324" t="n">
        <v>44548</v>
      </c>
      <c r="B5324" s="37" t="n">
        <v>45</v>
      </c>
      <c r="C5324" s="7" t="n">
        <v>5</v>
      </c>
      <c r="D5324" s="7" t="n">
        <v>3</v>
      </c>
      <c r="E5324" s="7" t="n">
        <v>3.59999990463257</v>
      </c>
      <c r="F5324" s="7" t="n">
        <v>0</v>
      </c>
    </row>
    <row r="5325" spans="1:22">
      <c r="A5325" t="s">
        <v>4</v>
      </c>
      <c r="B5325" s="4" t="s">
        <v>5</v>
      </c>
      <c r="C5325" s="4" t="s">
        <v>13</v>
      </c>
      <c r="D5325" s="4" t="s">
        <v>13</v>
      </c>
      <c r="E5325" s="4" t="s">
        <v>30</v>
      </c>
      <c r="F5325" s="4" t="s">
        <v>10</v>
      </c>
    </row>
    <row r="5326" spans="1:22">
      <c r="A5326" t="n">
        <v>44557</v>
      </c>
      <c r="B5326" s="37" t="n">
        <v>45</v>
      </c>
      <c r="C5326" s="7" t="n">
        <v>11</v>
      </c>
      <c r="D5326" s="7" t="n">
        <v>3</v>
      </c>
      <c r="E5326" s="7" t="n">
        <v>34</v>
      </c>
      <c r="F5326" s="7" t="n">
        <v>0</v>
      </c>
    </row>
    <row r="5327" spans="1:22">
      <c r="A5327" t="s">
        <v>4</v>
      </c>
      <c r="B5327" s="4" t="s">
        <v>5</v>
      </c>
      <c r="C5327" s="4" t="s">
        <v>13</v>
      </c>
      <c r="D5327" s="4" t="s">
        <v>13</v>
      </c>
      <c r="E5327" s="4" t="s">
        <v>30</v>
      </c>
      <c r="F5327" s="4" t="s">
        <v>30</v>
      </c>
      <c r="G5327" s="4" t="s">
        <v>30</v>
      </c>
      <c r="H5327" s="4" t="s">
        <v>10</v>
      </c>
    </row>
    <row r="5328" spans="1:22">
      <c r="A5328" t="n">
        <v>44566</v>
      </c>
      <c r="B5328" s="37" t="n">
        <v>45</v>
      </c>
      <c r="C5328" s="7" t="n">
        <v>2</v>
      </c>
      <c r="D5328" s="7" t="n">
        <v>3</v>
      </c>
      <c r="E5328" s="7" t="n">
        <v>0.0399999991059303</v>
      </c>
      <c r="F5328" s="7" t="n">
        <v>1.25999999046326</v>
      </c>
      <c r="G5328" s="7" t="n">
        <v>8.76000022888184</v>
      </c>
      <c r="H5328" s="7" t="n">
        <v>3000</v>
      </c>
    </row>
    <row r="5329" spans="1:9">
      <c r="A5329" t="s">
        <v>4</v>
      </c>
      <c r="B5329" s="4" t="s">
        <v>5</v>
      </c>
      <c r="C5329" s="4" t="s">
        <v>13</v>
      </c>
      <c r="D5329" s="4" t="s">
        <v>10</v>
      </c>
      <c r="E5329" s="4" t="s">
        <v>30</v>
      </c>
    </row>
    <row r="5330" spans="1:9">
      <c r="A5330" t="n">
        <v>44583</v>
      </c>
      <c r="B5330" s="35" t="n">
        <v>58</v>
      </c>
      <c r="C5330" s="7" t="n">
        <v>100</v>
      </c>
      <c r="D5330" s="7" t="n">
        <v>1000</v>
      </c>
      <c r="E5330" s="7" t="n">
        <v>1</v>
      </c>
    </row>
    <row r="5331" spans="1:9">
      <c r="A5331" t="s">
        <v>4</v>
      </c>
      <c r="B5331" s="4" t="s">
        <v>5</v>
      </c>
      <c r="C5331" s="4" t="s">
        <v>13</v>
      </c>
      <c r="D5331" s="4" t="s">
        <v>10</v>
      </c>
    </row>
    <row r="5332" spans="1:9">
      <c r="A5332" t="n">
        <v>44591</v>
      </c>
      <c r="B5332" s="35" t="n">
        <v>58</v>
      </c>
      <c r="C5332" s="7" t="n">
        <v>255</v>
      </c>
      <c r="D5332" s="7" t="n">
        <v>0</v>
      </c>
    </row>
    <row r="5333" spans="1:9">
      <c r="A5333" t="s">
        <v>4</v>
      </c>
      <c r="B5333" s="4" t="s">
        <v>5</v>
      </c>
      <c r="C5333" s="4" t="s">
        <v>13</v>
      </c>
      <c r="D5333" s="4" t="s">
        <v>10</v>
      </c>
    </row>
    <row r="5334" spans="1:9">
      <c r="A5334" t="n">
        <v>44595</v>
      </c>
      <c r="B5334" s="37" t="n">
        <v>45</v>
      </c>
      <c r="C5334" s="7" t="n">
        <v>7</v>
      </c>
      <c r="D5334" s="7" t="n">
        <v>255</v>
      </c>
    </row>
    <row r="5335" spans="1:9">
      <c r="A5335" t="s">
        <v>4</v>
      </c>
      <c r="B5335" s="4" t="s">
        <v>5</v>
      </c>
      <c r="C5335" s="4" t="s">
        <v>13</v>
      </c>
      <c r="D5335" s="4" t="s">
        <v>30</v>
      </c>
      <c r="E5335" s="4" t="s">
        <v>10</v>
      </c>
      <c r="F5335" s="4" t="s">
        <v>13</v>
      </c>
    </row>
    <row r="5336" spans="1:9">
      <c r="A5336" t="n">
        <v>44599</v>
      </c>
      <c r="B5336" s="38" t="n">
        <v>49</v>
      </c>
      <c r="C5336" s="7" t="n">
        <v>3</v>
      </c>
      <c r="D5336" s="7" t="n">
        <v>0.699999988079071</v>
      </c>
      <c r="E5336" s="7" t="n">
        <v>500</v>
      </c>
      <c r="F5336" s="7" t="n">
        <v>0</v>
      </c>
    </row>
    <row r="5337" spans="1:9">
      <c r="A5337" t="s">
        <v>4</v>
      </c>
      <c r="B5337" s="4" t="s">
        <v>5</v>
      </c>
      <c r="C5337" s="4" t="s">
        <v>13</v>
      </c>
      <c r="D5337" s="4" t="s">
        <v>10</v>
      </c>
    </row>
    <row r="5338" spans="1:9">
      <c r="A5338" t="n">
        <v>44608</v>
      </c>
      <c r="B5338" s="35" t="n">
        <v>58</v>
      </c>
      <c r="C5338" s="7" t="n">
        <v>10</v>
      </c>
      <c r="D5338" s="7" t="n">
        <v>300</v>
      </c>
    </row>
    <row r="5339" spans="1:9">
      <c r="A5339" t="s">
        <v>4</v>
      </c>
      <c r="B5339" s="4" t="s">
        <v>5</v>
      </c>
      <c r="C5339" s="4" t="s">
        <v>13</v>
      </c>
      <c r="D5339" s="4" t="s">
        <v>10</v>
      </c>
    </row>
    <row r="5340" spans="1:9">
      <c r="A5340" t="n">
        <v>44612</v>
      </c>
      <c r="B5340" s="35" t="n">
        <v>58</v>
      </c>
      <c r="C5340" s="7" t="n">
        <v>12</v>
      </c>
      <c r="D5340" s="7" t="n">
        <v>0</v>
      </c>
    </row>
    <row r="5341" spans="1:9">
      <c r="A5341" t="s">
        <v>4</v>
      </c>
      <c r="B5341" s="4" t="s">
        <v>5</v>
      </c>
      <c r="C5341" s="4" t="s">
        <v>13</v>
      </c>
      <c r="D5341" s="4" t="s">
        <v>10</v>
      </c>
      <c r="E5341" s="4" t="s">
        <v>10</v>
      </c>
      <c r="F5341" s="4" t="s">
        <v>13</v>
      </c>
    </row>
    <row r="5342" spans="1:9">
      <c r="A5342" t="n">
        <v>44616</v>
      </c>
      <c r="B5342" s="27" t="n">
        <v>25</v>
      </c>
      <c r="C5342" s="7" t="n">
        <v>1</v>
      </c>
      <c r="D5342" s="7" t="n">
        <v>160</v>
      </c>
      <c r="E5342" s="7" t="n">
        <v>570</v>
      </c>
      <c r="F5342" s="7" t="n">
        <v>2</v>
      </c>
    </row>
    <row r="5343" spans="1:9">
      <c r="A5343" t="s">
        <v>4</v>
      </c>
      <c r="B5343" s="4" t="s">
        <v>5</v>
      </c>
      <c r="C5343" s="4" t="s">
        <v>13</v>
      </c>
      <c r="D5343" s="4" t="s">
        <v>10</v>
      </c>
      <c r="E5343" s="4" t="s">
        <v>6</v>
      </c>
    </row>
    <row r="5344" spans="1:9">
      <c r="A5344" t="n">
        <v>44623</v>
      </c>
      <c r="B5344" s="33" t="n">
        <v>51</v>
      </c>
      <c r="C5344" s="7" t="n">
        <v>4</v>
      </c>
      <c r="D5344" s="7" t="n">
        <v>0</v>
      </c>
      <c r="E5344" s="7" t="s">
        <v>98</v>
      </c>
    </row>
    <row r="5345" spans="1:6">
      <c r="A5345" t="s">
        <v>4</v>
      </c>
      <c r="B5345" s="4" t="s">
        <v>5</v>
      </c>
      <c r="C5345" s="4" t="s">
        <v>10</v>
      </c>
    </row>
    <row r="5346" spans="1:6">
      <c r="A5346" t="n">
        <v>44636</v>
      </c>
      <c r="B5346" s="25" t="n">
        <v>16</v>
      </c>
      <c r="C5346" s="7" t="n">
        <v>0</v>
      </c>
    </row>
    <row r="5347" spans="1:6">
      <c r="A5347" t="s">
        <v>4</v>
      </c>
      <c r="B5347" s="4" t="s">
        <v>5</v>
      </c>
      <c r="C5347" s="4" t="s">
        <v>10</v>
      </c>
      <c r="D5347" s="4" t="s">
        <v>65</v>
      </c>
      <c r="E5347" s="4" t="s">
        <v>13</v>
      </c>
      <c r="F5347" s="4" t="s">
        <v>13</v>
      </c>
      <c r="G5347" s="4" t="s">
        <v>65</v>
      </c>
      <c r="H5347" s="4" t="s">
        <v>13</v>
      </c>
      <c r="I5347" s="4" t="s">
        <v>13</v>
      </c>
    </row>
    <row r="5348" spans="1:6">
      <c r="A5348" t="n">
        <v>44639</v>
      </c>
      <c r="B5348" s="34" t="n">
        <v>26</v>
      </c>
      <c r="C5348" s="7" t="n">
        <v>0</v>
      </c>
      <c r="D5348" s="7" t="s">
        <v>358</v>
      </c>
      <c r="E5348" s="7" t="n">
        <v>2</v>
      </c>
      <c r="F5348" s="7" t="n">
        <v>3</v>
      </c>
      <c r="G5348" s="7" t="s">
        <v>359</v>
      </c>
      <c r="H5348" s="7" t="n">
        <v>2</v>
      </c>
      <c r="I5348" s="7" t="n">
        <v>0</v>
      </c>
    </row>
    <row r="5349" spans="1:6">
      <c r="A5349" t="s">
        <v>4</v>
      </c>
      <c r="B5349" s="4" t="s">
        <v>5</v>
      </c>
    </row>
    <row r="5350" spans="1:6">
      <c r="A5350" t="n">
        <v>44759</v>
      </c>
      <c r="B5350" s="29" t="n">
        <v>28</v>
      </c>
    </row>
    <row r="5351" spans="1:6">
      <c r="A5351" t="s">
        <v>4</v>
      </c>
      <c r="B5351" s="4" t="s">
        <v>5</v>
      </c>
      <c r="C5351" s="4" t="s">
        <v>13</v>
      </c>
      <c r="D5351" s="4" t="s">
        <v>10</v>
      </c>
      <c r="E5351" s="4" t="s">
        <v>10</v>
      </c>
      <c r="F5351" s="4" t="s">
        <v>13</v>
      </c>
    </row>
    <row r="5352" spans="1:6">
      <c r="A5352" t="n">
        <v>44760</v>
      </c>
      <c r="B5352" s="27" t="n">
        <v>25</v>
      </c>
      <c r="C5352" s="7" t="n">
        <v>1</v>
      </c>
      <c r="D5352" s="7" t="n">
        <v>160</v>
      </c>
      <c r="E5352" s="7" t="n">
        <v>350</v>
      </c>
      <c r="F5352" s="7" t="n">
        <v>1</v>
      </c>
    </row>
    <row r="5353" spans="1:6">
      <c r="A5353" t="s">
        <v>4</v>
      </c>
      <c r="B5353" s="4" t="s">
        <v>5</v>
      </c>
      <c r="C5353" s="4" t="s">
        <v>13</v>
      </c>
      <c r="D5353" s="4" t="s">
        <v>10</v>
      </c>
      <c r="E5353" s="4" t="s">
        <v>6</v>
      </c>
    </row>
    <row r="5354" spans="1:6">
      <c r="A5354" t="n">
        <v>44767</v>
      </c>
      <c r="B5354" s="33" t="n">
        <v>51</v>
      </c>
      <c r="C5354" s="7" t="n">
        <v>4</v>
      </c>
      <c r="D5354" s="7" t="n">
        <v>106</v>
      </c>
      <c r="E5354" s="7" t="s">
        <v>74</v>
      </c>
    </row>
    <row r="5355" spans="1:6">
      <c r="A5355" t="s">
        <v>4</v>
      </c>
      <c r="B5355" s="4" t="s">
        <v>5</v>
      </c>
      <c r="C5355" s="4" t="s">
        <v>10</v>
      </c>
    </row>
    <row r="5356" spans="1:6">
      <c r="A5356" t="n">
        <v>44781</v>
      </c>
      <c r="B5356" s="25" t="n">
        <v>16</v>
      </c>
      <c r="C5356" s="7" t="n">
        <v>0</v>
      </c>
    </row>
    <row r="5357" spans="1:6">
      <c r="A5357" t="s">
        <v>4</v>
      </c>
      <c r="B5357" s="4" t="s">
        <v>5</v>
      </c>
      <c r="C5357" s="4" t="s">
        <v>10</v>
      </c>
      <c r="D5357" s="4" t="s">
        <v>65</v>
      </c>
      <c r="E5357" s="4" t="s">
        <v>13</v>
      </c>
      <c r="F5357" s="4" t="s">
        <v>13</v>
      </c>
      <c r="G5357" s="4" t="s">
        <v>65</v>
      </c>
      <c r="H5357" s="4" t="s">
        <v>13</v>
      </c>
      <c r="I5357" s="4" t="s">
        <v>13</v>
      </c>
    </row>
    <row r="5358" spans="1:6">
      <c r="A5358" t="n">
        <v>44784</v>
      </c>
      <c r="B5358" s="34" t="n">
        <v>26</v>
      </c>
      <c r="C5358" s="7" t="n">
        <v>106</v>
      </c>
      <c r="D5358" s="7" t="s">
        <v>360</v>
      </c>
      <c r="E5358" s="7" t="n">
        <v>2</v>
      </c>
      <c r="F5358" s="7" t="n">
        <v>3</v>
      </c>
      <c r="G5358" s="7" t="s">
        <v>361</v>
      </c>
      <c r="H5358" s="7" t="n">
        <v>2</v>
      </c>
      <c r="I5358" s="7" t="n">
        <v>0</v>
      </c>
    </row>
    <row r="5359" spans="1:6">
      <c r="A5359" t="s">
        <v>4</v>
      </c>
      <c r="B5359" s="4" t="s">
        <v>5</v>
      </c>
    </row>
    <row r="5360" spans="1:6">
      <c r="A5360" t="n">
        <v>44978</v>
      </c>
      <c r="B5360" s="29" t="n">
        <v>28</v>
      </c>
    </row>
    <row r="5361" spans="1:9">
      <c r="A5361" t="s">
        <v>4</v>
      </c>
      <c r="B5361" s="4" t="s">
        <v>5</v>
      </c>
      <c r="C5361" s="4" t="s">
        <v>13</v>
      </c>
      <c r="D5361" s="4" t="s">
        <v>10</v>
      </c>
      <c r="E5361" s="4" t="s">
        <v>10</v>
      </c>
      <c r="F5361" s="4" t="s">
        <v>13</v>
      </c>
    </row>
    <row r="5362" spans="1:9">
      <c r="A5362" t="n">
        <v>44979</v>
      </c>
      <c r="B5362" s="27" t="n">
        <v>25</v>
      </c>
      <c r="C5362" s="7" t="n">
        <v>1</v>
      </c>
      <c r="D5362" s="7" t="n">
        <v>160</v>
      </c>
      <c r="E5362" s="7" t="n">
        <v>570</v>
      </c>
      <c r="F5362" s="7" t="n">
        <v>2</v>
      </c>
    </row>
    <row r="5363" spans="1:9">
      <c r="A5363" t="s">
        <v>4</v>
      </c>
      <c r="B5363" s="4" t="s">
        <v>5</v>
      </c>
      <c r="C5363" s="4" t="s">
        <v>13</v>
      </c>
      <c r="D5363" s="4" t="s">
        <v>10</v>
      </c>
      <c r="E5363" s="4" t="s">
        <v>6</v>
      </c>
    </row>
    <row r="5364" spans="1:9">
      <c r="A5364" t="n">
        <v>44986</v>
      </c>
      <c r="B5364" s="33" t="n">
        <v>51</v>
      </c>
      <c r="C5364" s="7" t="n">
        <v>4</v>
      </c>
      <c r="D5364" s="7" t="n">
        <v>0</v>
      </c>
      <c r="E5364" s="7" t="s">
        <v>362</v>
      </c>
    </row>
    <row r="5365" spans="1:9">
      <c r="A5365" t="s">
        <v>4</v>
      </c>
      <c r="B5365" s="4" t="s">
        <v>5</v>
      </c>
      <c r="C5365" s="4" t="s">
        <v>10</v>
      </c>
    </row>
    <row r="5366" spans="1:9">
      <c r="A5366" t="n">
        <v>45000</v>
      </c>
      <c r="B5366" s="25" t="n">
        <v>16</v>
      </c>
      <c r="C5366" s="7" t="n">
        <v>0</v>
      </c>
    </row>
    <row r="5367" spans="1:9">
      <c r="A5367" t="s">
        <v>4</v>
      </c>
      <c r="B5367" s="4" t="s">
        <v>5</v>
      </c>
      <c r="C5367" s="4" t="s">
        <v>10</v>
      </c>
      <c r="D5367" s="4" t="s">
        <v>65</v>
      </c>
      <c r="E5367" s="4" t="s">
        <v>13</v>
      </c>
      <c r="F5367" s="4" t="s">
        <v>13</v>
      </c>
    </row>
    <row r="5368" spans="1:9">
      <c r="A5368" t="n">
        <v>45003</v>
      </c>
      <c r="B5368" s="34" t="n">
        <v>26</v>
      </c>
      <c r="C5368" s="7" t="n">
        <v>0</v>
      </c>
      <c r="D5368" s="7" t="s">
        <v>363</v>
      </c>
      <c r="E5368" s="7" t="n">
        <v>2</v>
      </c>
      <c r="F5368" s="7" t="n">
        <v>0</v>
      </c>
    </row>
    <row r="5369" spans="1:9">
      <c r="A5369" t="s">
        <v>4</v>
      </c>
      <c r="B5369" s="4" t="s">
        <v>5</v>
      </c>
    </row>
    <row r="5370" spans="1:9">
      <c r="A5370" t="n">
        <v>45065</v>
      </c>
      <c r="B5370" s="29" t="n">
        <v>28</v>
      </c>
    </row>
    <row r="5371" spans="1:9">
      <c r="A5371" t="s">
        <v>4</v>
      </c>
      <c r="B5371" s="4" t="s">
        <v>5</v>
      </c>
      <c r="C5371" s="4" t="s">
        <v>13</v>
      </c>
      <c r="D5371" s="4" t="s">
        <v>10</v>
      </c>
      <c r="E5371" s="4" t="s">
        <v>10</v>
      </c>
      <c r="F5371" s="4" t="s">
        <v>13</v>
      </c>
    </row>
    <row r="5372" spans="1:9">
      <c r="A5372" t="n">
        <v>45066</v>
      </c>
      <c r="B5372" s="27" t="n">
        <v>25</v>
      </c>
      <c r="C5372" s="7" t="n">
        <v>1</v>
      </c>
      <c r="D5372" s="7" t="n">
        <v>160</v>
      </c>
      <c r="E5372" s="7" t="n">
        <v>350</v>
      </c>
      <c r="F5372" s="7" t="n">
        <v>1</v>
      </c>
    </row>
    <row r="5373" spans="1:9">
      <c r="A5373" t="s">
        <v>4</v>
      </c>
      <c r="B5373" s="4" t="s">
        <v>5</v>
      </c>
      <c r="C5373" s="4" t="s">
        <v>13</v>
      </c>
      <c r="D5373" s="4" t="s">
        <v>10</v>
      </c>
      <c r="E5373" s="4" t="s">
        <v>6</v>
      </c>
    </row>
    <row r="5374" spans="1:9">
      <c r="A5374" t="n">
        <v>45073</v>
      </c>
      <c r="B5374" s="33" t="n">
        <v>51</v>
      </c>
      <c r="C5374" s="7" t="n">
        <v>4</v>
      </c>
      <c r="D5374" s="7" t="n">
        <v>106</v>
      </c>
      <c r="E5374" s="7" t="s">
        <v>254</v>
      </c>
    </row>
    <row r="5375" spans="1:9">
      <c r="A5375" t="s">
        <v>4</v>
      </c>
      <c r="B5375" s="4" t="s">
        <v>5</v>
      </c>
      <c r="C5375" s="4" t="s">
        <v>10</v>
      </c>
    </row>
    <row r="5376" spans="1:9">
      <c r="A5376" t="n">
        <v>45086</v>
      </c>
      <c r="B5376" s="25" t="n">
        <v>16</v>
      </c>
      <c r="C5376" s="7" t="n">
        <v>0</v>
      </c>
    </row>
    <row r="5377" spans="1:6">
      <c r="A5377" t="s">
        <v>4</v>
      </c>
      <c r="B5377" s="4" t="s">
        <v>5</v>
      </c>
      <c r="C5377" s="4" t="s">
        <v>10</v>
      </c>
      <c r="D5377" s="4" t="s">
        <v>65</v>
      </c>
      <c r="E5377" s="4" t="s">
        <v>13</v>
      </c>
      <c r="F5377" s="4" t="s">
        <v>13</v>
      </c>
      <c r="G5377" s="4" t="s">
        <v>65</v>
      </c>
      <c r="H5377" s="4" t="s">
        <v>13</v>
      </c>
      <c r="I5377" s="4" t="s">
        <v>13</v>
      </c>
      <c r="J5377" s="4" t="s">
        <v>65</v>
      </c>
      <c r="K5377" s="4" t="s">
        <v>13</v>
      </c>
      <c r="L5377" s="4" t="s">
        <v>13</v>
      </c>
    </row>
    <row r="5378" spans="1:6">
      <c r="A5378" t="n">
        <v>45089</v>
      </c>
      <c r="B5378" s="34" t="n">
        <v>26</v>
      </c>
      <c r="C5378" s="7" t="n">
        <v>106</v>
      </c>
      <c r="D5378" s="7" t="s">
        <v>364</v>
      </c>
      <c r="E5378" s="7" t="n">
        <v>2</v>
      </c>
      <c r="F5378" s="7" t="n">
        <v>3</v>
      </c>
      <c r="G5378" s="7" t="s">
        <v>365</v>
      </c>
      <c r="H5378" s="7" t="n">
        <v>2</v>
      </c>
      <c r="I5378" s="7" t="n">
        <v>3</v>
      </c>
      <c r="J5378" s="7" t="s">
        <v>366</v>
      </c>
      <c r="K5378" s="7" t="n">
        <v>2</v>
      </c>
      <c r="L5378" s="7" t="n">
        <v>0</v>
      </c>
    </row>
    <row r="5379" spans="1:6">
      <c r="A5379" t="s">
        <v>4</v>
      </c>
      <c r="B5379" s="4" t="s">
        <v>5</v>
      </c>
    </row>
    <row r="5380" spans="1:6">
      <c r="A5380" t="n">
        <v>45257</v>
      </c>
      <c r="B5380" s="29" t="n">
        <v>28</v>
      </c>
    </row>
    <row r="5381" spans="1:6">
      <c r="A5381" t="s">
        <v>4</v>
      </c>
      <c r="B5381" s="4" t="s">
        <v>5</v>
      </c>
      <c r="C5381" s="4" t="s">
        <v>13</v>
      </c>
      <c r="D5381" s="39" t="s">
        <v>100</v>
      </c>
      <c r="E5381" s="4" t="s">
        <v>5</v>
      </c>
      <c r="F5381" s="4" t="s">
        <v>13</v>
      </c>
      <c r="G5381" s="4" t="s">
        <v>10</v>
      </c>
      <c r="H5381" s="39" t="s">
        <v>101</v>
      </c>
      <c r="I5381" s="4" t="s">
        <v>13</v>
      </c>
      <c r="J5381" s="4" t="s">
        <v>46</v>
      </c>
    </row>
    <row r="5382" spans="1:6">
      <c r="A5382" t="n">
        <v>45258</v>
      </c>
      <c r="B5382" s="13" t="n">
        <v>5</v>
      </c>
      <c r="C5382" s="7" t="n">
        <v>28</v>
      </c>
      <c r="D5382" s="39" t="s">
        <v>3</v>
      </c>
      <c r="E5382" s="40" t="n">
        <v>64</v>
      </c>
      <c r="F5382" s="7" t="n">
        <v>5</v>
      </c>
      <c r="G5382" s="7" t="n">
        <v>2</v>
      </c>
      <c r="H5382" s="39" t="s">
        <v>3</v>
      </c>
      <c r="I5382" s="7" t="n">
        <v>1</v>
      </c>
      <c r="J5382" s="14" t="n">
        <f t="normal" ca="1">A5394</f>
        <v>0</v>
      </c>
    </row>
    <row r="5383" spans="1:6">
      <c r="A5383" t="s">
        <v>4</v>
      </c>
      <c r="B5383" s="4" t="s">
        <v>5</v>
      </c>
      <c r="C5383" s="4" t="s">
        <v>13</v>
      </c>
      <c r="D5383" s="4" t="s">
        <v>10</v>
      </c>
      <c r="E5383" s="4" t="s">
        <v>10</v>
      </c>
      <c r="F5383" s="4" t="s">
        <v>13</v>
      </c>
    </row>
    <row r="5384" spans="1:6">
      <c r="A5384" t="n">
        <v>45269</v>
      </c>
      <c r="B5384" s="27" t="n">
        <v>25</v>
      </c>
      <c r="C5384" s="7" t="n">
        <v>1</v>
      </c>
      <c r="D5384" s="7" t="n">
        <v>60</v>
      </c>
      <c r="E5384" s="7" t="n">
        <v>640</v>
      </c>
      <c r="F5384" s="7" t="n">
        <v>2</v>
      </c>
    </row>
    <row r="5385" spans="1:6">
      <c r="A5385" t="s">
        <v>4</v>
      </c>
      <c r="B5385" s="4" t="s">
        <v>5</v>
      </c>
      <c r="C5385" s="4" t="s">
        <v>13</v>
      </c>
      <c r="D5385" s="4" t="s">
        <v>10</v>
      </c>
      <c r="E5385" s="4" t="s">
        <v>6</v>
      </c>
    </row>
    <row r="5386" spans="1:6">
      <c r="A5386" t="n">
        <v>45276</v>
      </c>
      <c r="B5386" s="33" t="n">
        <v>51</v>
      </c>
      <c r="C5386" s="7" t="n">
        <v>4</v>
      </c>
      <c r="D5386" s="7" t="n">
        <v>2</v>
      </c>
      <c r="E5386" s="7" t="s">
        <v>254</v>
      </c>
    </row>
    <row r="5387" spans="1:6">
      <c r="A5387" t="s">
        <v>4</v>
      </c>
      <c r="B5387" s="4" t="s">
        <v>5</v>
      </c>
      <c r="C5387" s="4" t="s">
        <v>10</v>
      </c>
    </row>
    <row r="5388" spans="1:6">
      <c r="A5388" t="n">
        <v>45289</v>
      </c>
      <c r="B5388" s="25" t="n">
        <v>16</v>
      </c>
      <c r="C5388" s="7" t="n">
        <v>0</v>
      </c>
    </row>
    <row r="5389" spans="1:6">
      <c r="A5389" t="s">
        <v>4</v>
      </c>
      <c r="B5389" s="4" t="s">
        <v>5</v>
      </c>
      <c r="C5389" s="4" t="s">
        <v>10</v>
      </c>
      <c r="D5389" s="4" t="s">
        <v>65</v>
      </c>
      <c r="E5389" s="4" t="s">
        <v>13</v>
      </c>
      <c r="F5389" s="4" t="s">
        <v>13</v>
      </c>
    </row>
    <row r="5390" spans="1:6">
      <c r="A5390" t="n">
        <v>45292</v>
      </c>
      <c r="B5390" s="34" t="n">
        <v>26</v>
      </c>
      <c r="C5390" s="7" t="n">
        <v>2</v>
      </c>
      <c r="D5390" s="7" t="s">
        <v>367</v>
      </c>
      <c r="E5390" s="7" t="n">
        <v>2</v>
      </c>
      <c r="F5390" s="7" t="n">
        <v>0</v>
      </c>
    </row>
    <row r="5391" spans="1:6">
      <c r="A5391" t="s">
        <v>4</v>
      </c>
      <c r="B5391" s="4" t="s">
        <v>5</v>
      </c>
    </row>
    <row r="5392" spans="1:6">
      <c r="A5392" t="n">
        <v>45309</v>
      </c>
      <c r="B5392" s="29" t="n">
        <v>28</v>
      </c>
    </row>
    <row r="5393" spans="1:12">
      <c r="A5393" t="s">
        <v>4</v>
      </c>
      <c r="B5393" s="4" t="s">
        <v>5</v>
      </c>
      <c r="C5393" s="4" t="s">
        <v>13</v>
      </c>
      <c r="D5393" s="39" t="s">
        <v>100</v>
      </c>
      <c r="E5393" s="4" t="s">
        <v>5</v>
      </c>
      <c r="F5393" s="4" t="s">
        <v>13</v>
      </c>
      <c r="G5393" s="4" t="s">
        <v>10</v>
      </c>
      <c r="H5393" s="39" t="s">
        <v>101</v>
      </c>
      <c r="I5393" s="4" t="s">
        <v>13</v>
      </c>
      <c r="J5393" s="4" t="s">
        <v>46</v>
      </c>
    </row>
    <row r="5394" spans="1:12">
      <c r="A5394" t="n">
        <v>45310</v>
      </c>
      <c r="B5394" s="13" t="n">
        <v>5</v>
      </c>
      <c r="C5394" s="7" t="n">
        <v>28</v>
      </c>
      <c r="D5394" s="39" t="s">
        <v>3</v>
      </c>
      <c r="E5394" s="40" t="n">
        <v>64</v>
      </c>
      <c r="F5394" s="7" t="n">
        <v>5</v>
      </c>
      <c r="G5394" s="7" t="n">
        <v>1</v>
      </c>
      <c r="H5394" s="39" t="s">
        <v>3</v>
      </c>
      <c r="I5394" s="7" t="n">
        <v>1</v>
      </c>
      <c r="J5394" s="14" t="n">
        <f t="normal" ca="1">A5406</f>
        <v>0</v>
      </c>
    </row>
    <row r="5395" spans="1:12">
      <c r="A5395" t="s">
        <v>4</v>
      </c>
      <c r="B5395" s="4" t="s">
        <v>5</v>
      </c>
      <c r="C5395" s="4" t="s">
        <v>13</v>
      </c>
      <c r="D5395" s="4" t="s">
        <v>10</v>
      </c>
      <c r="E5395" s="4" t="s">
        <v>10</v>
      </c>
      <c r="F5395" s="4" t="s">
        <v>13</v>
      </c>
    </row>
    <row r="5396" spans="1:12">
      <c r="A5396" t="n">
        <v>45321</v>
      </c>
      <c r="B5396" s="27" t="n">
        <v>25</v>
      </c>
      <c r="C5396" s="7" t="n">
        <v>1</v>
      </c>
      <c r="D5396" s="7" t="n">
        <v>60</v>
      </c>
      <c r="E5396" s="7" t="n">
        <v>500</v>
      </c>
      <c r="F5396" s="7" t="n">
        <v>2</v>
      </c>
    </row>
    <row r="5397" spans="1:12">
      <c r="A5397" t="s">
        <v>4</v>
      </c>
      <c r="B5397" s="4" t="s">
        <v>5</v>
      </c>
      <c r="C5397" s="4" t="s">
        <v>13</v>
      </c>
      <c r="D5397" s="4" t="s">
        <v>10</v>
      </c>
      <c r="E5397" s="4" t="s">
        <v>6</v>
      </c>
    </row>
    <row r="5398" spans="1:12">
      <c r="A5398" t="n">
        <v>45328</v>
      </c>
      <c r="B5398" s="33" t="n">
        <v>51</v>
      </c>
      <c r="C5398" s="7" t="n">
        <v>4</v>
      </c>
      <c r="D5398" s="7" t="n">
        <v>1</v>
      </c>
      <c r="E5398" s="7" t="s">
        <v>368</v>
      </c>
    </row>
    <row r="5399" spans="1:12">
      <c r="A5399" t="s">
        <v>4</v>
      </c>
      <c r="B5399" s="4" t="s">
        <v>5</v>
      </c>
      <c r="C5399" s="4" t="s">
        <v>10</v>
      </c>
    </row>
    <row r="5400" spans="1:12">
      <c r="A5400" t="n">
        <v>45341</v>
      </c>
      <c r="B5400" s="25" t="n">
        <v>16</v>
      </c>
      <c r="C5400" s="7" t="n">
        <v>0</v>
      </c>
    </row>
    <row r="5401" spans="1:12">
      <c r="A5401" t="s">
        <v>4</v>
      </c>
      <c r="B5401" s="4" t="s">
        <v>5</v>
      </c>
      <c r="C5401" s="4" t="s">
        <v>10</v>
      </c>
      <c r="D5401" s="4" t="s">
        <v>65</v>
      </c>
      <c r="E5401" s="4" t="s">
        <v>13</v>
      </c>
      <c r="F5401" s="4" t="s">
        <v>13</v>
      </c>
    </row>
    <row r="5402" spans="1:12">
      <c r="A5402" t="n">
        <v>45344</v>
      </c>
      <c r="B5402" s="34" t="n">
        <v>26</v>
      </c>
      <c r="C5402" s="7" t="n">
        <v>1</v>
      </c>
      <c r="D5402" s="7" t="s">
        <v>369</v>
      </c>
      <c r="E5402" s="7" t="n">
        <v>2</v>
      </c>
      <c r="F5402" s="7" t="n">
        <v>0</v>
      </c>
    </row>
    <row r="5403" spans="1:12">
      <c r="A5403" t="s">
        <v>4</v>
      </c>
      <c r="B5403" s="4" t="s">
        <v>5</v>
      </c>
    </row>
    <row r="5404" spans="1:12">
      <c r="A5404" t="n">
        <v>45391</v>
      </c>
      <c r="B5404" s="29" t="n">
        <v>28</v>
      </c>
    </row>
    <row r="5405" spans="1:12">
      <c r="A5405" t="s">
        <v>4</v>
      </c>
      <c r="B5405" s="4" t="s">
        <v>5</v>
      </c>
      <c r="C5405" s="4" t="s">
        <v>13</v>
      </c>
      <c r="D5405" s="39" t="s">
        <v>100</v>
      </c>
      <c r="E5405" s="4" t="s">
        <v>5</v>
      </c>
      <c r="F5405" s="4" t="s">
        <v>13</v>
      </c>
      <c r="G5405" s="4" t="s">
        <v>10</v>
      </c>
      <c r="H5405" s="39" t="s">
        <v>101</v>
      </c>
      <c r="I5405" s="4" t="s">
        <v>13</v>
      </c>
      <c r="J5405" s="4" t="s">
        <v>46</v>
      </c>
    </row>
    <row r="5406" spans="1:12">
      <c r="A5406" t="n">
        <v>45392</v>
      </c>
      <c r="B5406" s="13" t="n">
        <v>5</v>
      </c>
      <c r="C5406" s="7" t="n">
        <v>28</v>
      </c>
      <c r="D5406" s="39" t="s">
        <v>3</v>
      </c>
      <c r="E5406" s="40" t="n">
        <v>64</v>
      </c>
      <c r="F5406" s="7" t="n">
        <v>5</v>
      </c>
      <c r="G5406" s="7" t="n">
        <v>11</v>
      </c>
      <c r="H5406" s="39" t="s">
        <v>3</v>
      </c>
      <c r="I5406" s="7" t="n">
        <v>1</v>
      </c>
      <c r="J5406" s="14" t="n">
        <f t="normal" ca="1">A5418</f>
        <v>0</v>
      </c>
    </row>
    <row r="5407" spans="1:12">
      <c r="A5407" t="s">
        <v>4</v>
      </c>
      <c r="B5407" s="4" t="s">
        <v>5</v>
      </c>
      <c r="C5407" s="4" t="s">
        <v>13</v>
      </c>
      <c r="D5407" s="4" t="s">
        <v>10</v>
      </c>
      <c r="E5407" s="4" t="s">
        <v>10</v>
      </c>
      <c r="F5407" s="4" t="s">
        <v>13</v>
      </c>
    </row>
    <row r="5408" spans="1:12">
      <c r="A5408" t="n">
        <v>45403</v>
      </c>
      <c r="B5408" s="27" t="n">
        <v>25</v>
      </c>
      <c r="C5408" s="7" t="n">
        <v>1</v>
      </c>
      <c r="D5408" s="7" t="n">
        <v>260</v>
      </c>
      <c r="E5408" s="7" t="n">
        <v>640</v>
      </c>
      <c r="F5408" s="7" t="n">
        <v>2</v>
      </c>
    </row>
    <row r="5409" spans="1:10">
      <c r="A5409" t="s">
        <v>4</v>
      </c>
      <c r="B5409" s="4" t="s">
        <v>5</v>
      </c>
      <c r="C5409" s="4" t="s">
        <v>13</v>
      </c>
      <c r="D5409" s="4" t="s">
        <v>10</v>
      </c>
      <c r="E5409" s="4" t="s">
        <v>6</v>
      </c>
    </row>
    <row r="5410" spans="1:10">
      <c r="A5410" t="n">
        <v>45410</v>
      </c>
      <c r="B5410" s="33" t="n">
        <v>51</v>
      </c>
      <c r="C5410" s="7" t="n">
        <v>4</v>
      </c>
      <c r="D5410" s="7" t="n">
        <v>11</v>
      </c>
      <c r="E5410" s="7" t="s">
        <v>74</v>
      </c>
    </row>
    <row r="5411" spans="1:10">
      <c r="A5411" t="s">
        <v>4</v>
      </c>
      <c r="B5411" s="4" t="s">
        <v>5</v>
      </c>
      <c r="C5411" s="4" t="s">
        <v>10</v>
      </c>
    </row>
    <row r="5412" spans="1:10">
      <c r="A5412" t="n">
        <v>45424</v>
      </c>
      <c r="B5412" s="25" t="n">
        <v>16</v>
      </c>
      <c r="C5412" s="7" t="n">
        <v>0</v>
      </c>
    </row>
    <row r="5413" spans="1:10">
      <c r="A5413" t="s">
        <v>4</v>
      </c>
      <c r="B5413" s="4" t="s">
        <v>5</v>
      </c>
      <c r="C5413" s="4" t="s">
        <v>10</v>
      </c>
      <c r="D5413" s="4" t="s">
        <v>65</v>
      </c>
      <c r="E5413" s="4" t="s">
        <v>13</v>
      </c>
      <c r="F5413" s="4" t="s">
        <v>13</v>
      </c>
    </row>
    <row r="5414" spans="1:10">
      <c r="A5414" t="n">
        <v>45427</v>
      </c>
      <c r="B5414" s="34" t="n">
        <v>26</v>
      </c>
      <c r="C5414" s="7" t="n">
        <v>11</v>
      </c>
      <c r="D5414" s="7" t="s">
        <v>370</v>
      </c>
      <c r="E5414" s="7" t="n">
        <v>2</v>
      </c>
      <c r="F5414" s="7" t="n">
        <v>0</v>
      </c>
    </row>
    <row r="5415" spans="1:10">
      <c r="A5415" t="s">
        <v>4</v>
      </c>
      <c r="B5415" s="4" t="s">
        <v>5</v>
      </c>
    </row>
    <row r="5416" spans="1:10">
      <c r="A5416" t="n">
        <v>45529</v>
      </c>
      <c r="B5416" s="29" t="n">
        <v>28</v>
      </c>
    </row>
    <row r="5417" spans="1:10">
      <c r="A5417" t="s">
        <v>4</v>
      </c>
      <c r="B5417" s="4" t="s">
        <v>5</v>
      </c>
      <c r="C5417" s="4" t="s">
        <v>13</v>
      </c>
      <c r="D5417" s="39" t="s">
        <v>100</v>
      </c>
      <c r="E5417" s="4" t="s">
        <v>5</v>
      </c>
      <c r="F5417" s="4" t="s">
        <v>13</v>
      </c>
      <c r="G5417" s="4" t="s">
        <v>10</v>
      </c>
      <c r="H5417" s="39" t="s">
        <v>101</v>
      </c>
      <c r="I5417" s="4" t="s">
        <v>13</v>
      </c>
      <c r="J5417" s="4" t="s">
        <v>46</v>
      </c>
    </row>
    <row r="5418" spans="1:10">
      <c r="A5418" t="n">
        <v>45530</v>
      </c>
      <c r="B5418" s="13" t="n">
        <v>5</v>
      </c>
      <c r="C5418" s="7" t="n">
        <v>28</v>
      </c>
      <c r="D5418" s="39" t="s">
        <v>3</v>
      </c>
      <c r="E5418" s="40" t="n">
        <v>64</v>
      </c>
      <c r="F5418" s="7" t="n">
        <v>5</v>
      </c>
      <c r="G5418" s="7" t="n">
        <v>8</v>
      </c>
      <c r="H5418" s="39" t="s">
        <v>3</v>
      </c>
      <c r="I5418" s="7" t="n">
        <v>1</v>
      </c>
      <c r="J5418" s="14" t="n">
        <f t="normal" ca="1">A5430</f>
        <v>0</v>
      </c>
    </row>
    <row r="5419" spans="1:10">
      <c r="A5419" t="s">
        <v>4</v>
      </c>
      <c r="B5419" s="4" t="s">
        <v>5</v>
      </c>
      <c r="C5419" s="4" t="s">
        <v>13</v>
      </c>
      <c r="D5419" s="4" t="s">
        <v>10</v>
      </c>
      <c r="E5419" s="4" t="s">
        <v>10</v>
      </c>
      <c r="F5419" s="4" t="s">
        <v>13</v>
      </c>
    </row>
    <row r="5420" spans="1:10">
      <c r="A5420" t="n">
        <v>45541</v>
      </c>
      <c r="B5420" s="27" t="n">
        <v>25</v>
      </c>
      <c r="C5420" s="7" t="n">
        <v>1</v>
      </c>
      <c r="D5420" s="7" t="n">
        <v>60</v>
      </c>
      <c r="E5420" s="7" t="n">
        <v>640</v>
      </c>
      <c r="F5420" s="7" t="n">
        <v>2</v>
      </c>
    </row>
    <row r="5421" spans="1:10">
      <c r="A5421" t="s">
        <v>4</v>
      </c>
      <c r="B5421" s="4" t="s">
        <v>5</v>
      </c>
      <c r="C5421" s="4" t="s">
        <v>13</v>
      </c>
      <c r="D5421" s="4" t="s">
        <v>10</v>
      </c>
      <c r="E5421" s="4" t="s">
        <v>6</v>
      </c>
    </row>
    <row r="5422" spans="1:10">
      <c r="A5422" t="n">
        <v>45548</v>
      </c>
      <c r="B5422" s="33" t="n">
        <v>51</v>
      </c>
      <c r="C5422" s="7" t="n">
        <v>4</v>
      </c>
      <c r="D5422" s="7" t="n">
        <v>8</v>
      </c>
      <c r="E5422" s="7" t="s">
        <v>113</v>
      </c>
    </row>
    <row r="5423" spans="1:10">
      <c r="A5423" t="s">
        <v>4</v>
      </c>
      <c r="B5423" s="4" t="s">
        <v>5</v>
      </c>
      <c r="C5423" s="4" t="s">
        <v>10</v>
      </c>
    </row>
    <row r="5424" spans="1:10">
      <c r="A5424" t="n">
        <v>45561</v>
      </c>
      <c r="B5424" s="25" t="n">
        <v>16</v>
      </c>
      <c r="C5424" s="7" t="n">
        <v>0</v>
      </c>
    </row>
    <row r="5425" spans="1:10">
      <c r="A5425" t="s">
        <v>4</v>
      </c>
      <c r="B5425" s="4" t="s">
        <v>5</v>
      </c>
      <c r="C5425" s="4" t="s">
        <v>10</v>
      </c>
      <c r="D5425" s="4" t="s">
        <v>65</v>
      </c>
      <c r="E5425" s="4" t="s">
        <v>13</v>
      </c>
      <c r="F5425" s="4" t="s">
        <v>13</v>
      </c>
    </row>
    <row r="5426" spans="1:10">
      <c r="A5426" t="n">
        <v>45564</v>
      </c>
      <c r="B5426" s="34" t="n">
        <v>26</v>
      </c>
      <c r="C5426" s="7" t="n">
        <v>8</v>
      </c>
      <c r="D5426" s="7" t="s">
        <v>371</v>
      </c>
      <c r="E5426" s="7" t="n">
        <v>2</v>
      </c>
      <c r="F5426" s="7" t="n">
        <v>0</v>
      </c>
    </row>
    <row r="5427" spans="1:10">
      <c r="A5427" t="s">
        <v>4</v>
      </c>
      <c r="B5427" s="4" t="s">
        <v>5</v>
      </c>
    </row>
    <row r="5428" spans="1:10">
      <c r="A5428" t="n">
        <v>45679</v>
      </c>
      <c r="B5428" s="29" t="n">
        <v>28</v>
      </c>
    </row>
    <row r="5429" spans="1:10">
      <c r="A5429" t="s">
        <v>4</v>
      </c>
      <c r="B5429" s="4" t="s">
        <v>5</v>
      </c>
      <c r="C5429" s="4" t="s">
        <v>13</v>
      </c>
      <c r="D5429" s="39" t="s">
        <v>100</v>
      </c>
      <c r="E5429" s="4" t="s">
        <v>5</v>
      </c>
      <c r="F5429" s="4" t="s">
        <v>13</v>
      </c>
      <c r="G5429" s="4" t="s">
        <v>10</v>
      </c>
      <c r="H5429" s="39" t="s">
        <v>101</v>
      </c>
      <c r="I5429" s="4" t="s">
        <v>13</v>
      </c>
      <c r="J5429" s="4" t="s">
        <v>46</v>
      </c>
    </row>
    <row r="5430" spans="1:10">
      <c r="A5430" t="n">
        <v>45680</v>
      </c>
      <c r="B5430" s="13" t="n">
        <v>5</v>
      </c>
      <c r="C5430" s="7" t="n">
        <v>28</v>
      </c>
      <c r="D5430" s="39" t="s">
        <v>3</v>
      </c>
      <c r="E5430" s="40" t="n">
        <v>64</v>
      </c>
      <c r="F5430" s="7" t="n">
        <v>5</v>
      </c>
      <c r="G5430" s="7" t="n">
        <v>9</v>
      </c>
      <c r="H5430" s="39" t="s">
        <v>3</v>
      </c>
      <c r="I5430" s="7" t="n">
        <v>1</v>
      </c>
      <c r="J5430" s="14" t="n">
        <f t="normal" ca="1">A5442</f>
        <v>0</v>
      </c>
    </row>
    <row r="5431" spans="1:10">
      <c r="A5431" t="s">
        <v>4</v>
      </c>
      <c r="B5431" s="4" t="s">
        <v>5</v>
      </c>
      <c r="C5431" s="4" t="s">
        <v>13</v>
      </c>
      <c r="D5431" s="4" t="s">
        <v>10</v>
      </c>
      <c r="E5431" s="4" t="s">
        <v>10</v>
      </c>
      <c r="F5431" s="4" t="s">
        <v>13</v>
      </c>
    </row>
    <row r="5432" spans="1:10">
      <c r="A5432" t="n">
        <v>45691</v>
      </c>
      <c r="B5432" s="27" t="n">
        <v>25</v>
      </c>
      <c r="C5432" s="7" t="n">
        <v>1</v>
      </c>
      <c r="D5432" s="7" t="n">
        <v>60</v>
      </c>
      <c r="E5432" s="7" t="n">
        <v>500</v>
      </c>
      <c r="F5432" s="7" t="n">
        <v>2</v>
      </c>
    </row>
    <row r="5433" spans="1:10">
      <c r="A5433" t="s">
        <v>4</v>
      </c>
      <c r="B5433" s="4" t="s">
        <v>5</v>
      </c>
      <c r="C5433" s="4" t="s">
        <v>13</v>
      </c>
      <c r="D5433" s="4" t="s">
        <v>10</v>
      </c>
      <c r="E5433" s="4" t="s">
        <v>6</v>
      </c>
    </row>
    <row r="5434" spans="1:10">
      <c r="A5434" t="n">
        <v>45698</v>
      </c>
      <c r="B5434" s="33" t="n">
        <v>51</v>
      </c>
      <c r="C5434" s="7" t="n">
        <v>4</v>
      </c>
      <c r="D5434" s="7" t="n">
        <v>9</v>
      </c>
      <c r="E5434" s="7" t="s">
        <v>372</v>
      </c>
    </row>
    <row r="5435" spans="1:10">
      <c r="A5435" t="s">
        <v>4</v>
      </c>
      <c r="B5435" s="4" t="s">
        <v>5</v>
      </c>
      <c r="C5435" s="4" t="s">
        <v>10</v>
      </c>
    </row>
    <row r="5436" spans="1:10">
      <c r="A5436" t="n">
        <v>45712</v>
      </c>
      <c r="B5436" s="25" t="n">
        <v>16</v>
      </c>
      <c r="C5436" s="7" t="n">
        <v>0</v>
      </c>
    </row>
    <row r="5437" spans="1:10">
      <c r="A5437" t="s">
        <v>4</v>
      </c>
      <c r="B5437" s="4" t="s">
        <v>5</v>
      </c>
      <c r="C5437" s="4" t="s">
        <v>10</v>
      </c>
      <c r="D5437" s="4" t="s">
        <v>65</v>
      </c>
      <c r="E5437" s="4" t="s">
        <v>13</v>
      </c>
      <c r="F5437" s="4" t="s">
        <v>13</v>
      </c>
    </row>
    <row r="5438" spans="1:10">
      <c r="A5438" t="n">
        <v>45715</v>
      </c>
      <c r="B5438" s="34" t="n">
        <v>26</v>
      </c>
      <c r="C5438" s="7" t="n">
        <v>9</v>
      </c>
      <c r="D5438" s="7" t="s">
        <v>373</v>
      </c>
      <c r="E5438" s="7" t="n">
        <v>2</v>
      </c>
      <c r="F5438" s="7" t="n">
        <v>0</v>
      </c>
    </row>
    <row r="5439" spans="1:10">
      <c r="A5439" t="s">
        <v>4</v>
      </c>
      <c r="B5439" s="4" t="s">
        <v>5</v>
      </c>
    </row>
    <row r="5440" spans="1:10">
      <c r="A5440" t="n">
        <v>45746</v>
      </c>
      <c r="B5440" s="29" t="n">
        <v>28</v>
      </c>
    </row>
    <row r="5441" spans="1:10">
      <c r="A5441" t="s">
        <v>4</v>
      </c>
      <c r="B5441" s="4" t="s">
        <v>5</v>
      </c>
      <c r="C5441" s="4" t="s">
        <v>13</v>
      </c>
      <c r="D5441" s="4" t="s">
        <v>10</v>
      </c>
      <c r="E5441" s="4" t="s">
        <v>10</v>
      </c>
      <c r="F5441" s="4" t="s">
        <v>13</v>
      </c>
    </row>
    <row r="5442" spans="1:10">
      <c r="A5442" t="n">
        <v>45747</v>
      </c>
      <c r="B5442" s="27" t="n">
        <v>25</v>
      </c>
      <c r="C5442" s="7" t="n">
        <v>1</v>
      </c>
      <c r="D5442" s="7" t="n">
        <v>160</v>
      </c>
      <c r="E5442" s="7" t="n">
        <v>570</v>
      </c>
      <c r="F5442" s="7" t="n">
        <v>2</v>
      </c>
    </row>
    <row r="5443" spans="1:10">
      <c r="A5443" t="s">
        <v>4</v>
      </c>
      <c r="B5443" s="4" t="s">
        <v>5</v>
      </c>
      <c r="C5443" s="4" t="s">
        <v>13</v>
      </c>
      <c r="D5443" s="4" t="s">
        <v>10</v>
      </c>
      <c r="E5443" s="4" t="s">
        <v>6</v>
      </c>
    </row>
    <row r="5444" spans="1:10">
      <c r="A5444" t="n">
        <v>45754</v>
      </c>
      <c r="B5444" s="33" t="n">
        <v>51</v>
      </c>
      <c r="C5444" s="7" t="n">
        <v>4</v>
      </c>
      <c r="D5444" s="7" t="n">
        <v>0</v>
      </c>
      <c r="E5444" s="7" t="s">
        <v>368</v>
      </c>
    </row>
    <row r="5445" spans="1:10">
      <c r="A5445" t="s">
        <v>4</v>
      </c>
      <c r="B5445" s="4" t="s">
        <v>5</v>
      </c>
      <c r="C5445" s="4" t="s">
        <v>10</v>
      </c>
    </row>
    <row r="5446" spans="1:10">
      <c r="A5446" t="n">
        <v>45767</v>
      </c>
      <c r="B5446" s="25" t="n">
        <v>16</v>
      </c>
      <c r="C5446" s="7" t="n">
        <v>0</v>
      </c>
    </row>
    <row r="5447" spans="1:10">
      <c r="A5447" t="s">
        <v>4</v>
      </c>
      <c r="B5447" s="4" t="s">
        <v>5</v>
      </c>
      <c r="C5447" s="4" t="s">
        <v>10</v>
      </c>
      <c r="D5447" s="4" t="s">
        <v>65</v>
      </c>
      <c r="E5447" s="4" t="s">
        <v>13</v>
      </c>
      <c r="F5447" s="4" t="s">
        <v>13</v>
      </c>
      <c r="G5447" s="4" t="s">
        <v>65</v>
      </c>
      <c r="H5447" s="4" t="s">
        <v>13</v>
      </c>
      <c r="I5447" s="4" t="s">
        <v>13</v>
      </c>
    </row>
    <row r="5448" spans="1:10">
      <c r="A5448" t="n">
        <v>45770</v>
      </c>
      <c r="B5448" s="34" t="n">
        <v>26</v>
      </c>
      <c r="C5448" s="7" t="n">
        <v>0</v>
      </c>
      <c r="D5448" s="7" t="s">
        <v>374</v>
      </c>
      <c r="E5448" s="7" t="n">
        <v>2</v>
      </c>
      <c r="F5448" s="7" t="n">
        <v>3</v>
      </c>
      <c r="G5448" s="7" t="s">
        <v>375</v>
      </c>
      <c r="H5448" s="7" t="n">
        <v>2</v>
      </c>
      <c r="I5448" s="7" t="n">
        <v>0</v>
      </c>
    </row>
    <row r="5449" spans="1:10">
      <c r="A5449" t="s">
        <v>4</v>
      </c>
      <c r="B5449" s="4" t="s">
        <v>5</v>
      </c>
    </row>
    <row r="5450" spans="1:10">
      <c r="A5450" t="n">
        <v>45870</v>
      </c>
      <c r="B5450" s="29" t="n">
        <v>28</v>
      </c>
    </row>
    <row r="5451" spans="1:10">
      <c r="A5451" t="s">
        <v>4</v>
      </c>
      <c r="B5451" s="4" t="s">
        <v>5</v>
      </c>
      <c r="C5451" s="4" t="s">
        <v>13</v>
      </c>
      <c r="D5451" s="4" t="s">
        <v>10</v>
      </c>
      <c r="E5451" s="4" t="s">
        <v>10</v>
      </c>
      <c r="F5451" s="4" t="s">
        <v>13</v>
      </c>
    </row>
    <row r="5452" spans="1:10">
      <c r="A5452" t="n">
        <v>45871</v>
      </c>
      <c r="B5452" s="27" t="n">
        <v>25</v>
      </c>
      <c r="C5452" s="7" t="n">
        <v>1</v>
      </c>
      <c r="D5452" s="7" t="n">
        <v>160</v>
      </c>
      <c r="E5452" s="7" t="n">
        <v>350</v>
      </c>
      <c r="F5452" s="7" t="n">
        <v>1</v>
      </c>
    </row>
    <row r="5453" spans="1:10">
      <c r="A5453" t="s">
        <v>4</v>
      </c>
      <c r="B5453" s="4" t="s">
        <v>5</v>
      </c>
      <c r="C5453" s="4" t="s">
        <v>13</v>
      </c>
      <c r="D5453" s="4" t="s">
        <v>10</v>
      </c>
      <c r="E5453" s="4" t="s">
        <v>6</v>
      </c>
    </row>
    <row r="5454" spans="1:10">
      <c r="A5454" t="n">
        <v>45878</v>
      </c>
      <c r="B5454" s="33" t="n">
        <v>51</v>
      </c>
      <c r="C5454" s="7" t="n">
        <v>4</v>
      </c>
      <c r="D5454" s="7" t="n">
        <v>106</v>
      </c>
      <c r="E5454" s="7" t="s">
        <v>376</v>
      </c>
    </row>
    <row r="5455" spans="1:10">
      <c r="A5455" t="s">
        <v>4</v>
      </c>
      <c r="B5455" s="4" t="s">
        <v>5</v>
      </c>
      <c r="C5455" s="4" t="s">
        <v>10</v>
      </c>
    </row>
    <row r="5456" spans="1:10">
      <c r="A5456" t="n">
        <v>45892</v>
      </c>
      <c r="B5456" s="25" t="n">
        <v>16</v>
      </c>
      <c r="C5456" s="7" t="n">
        <v>0</v>
      </c>
    </row>
    <row r="5457" spans="1:9">
      <c r="A5457" t="s">
        <v>4</v>
      </c>
      <c r="B5457" s="4" t="s">
        <v>5</v>
      </c>
      <c r="C5457" s="4" t="s">
        <v>10</v>
      </c>
      <c r="D5457" s="4" t="s">
        <v>65</v>
      </c>
      <c r="E5457" s="4" t="s">
        <v>13</v>
      </c>
      <c r="F5457" s="4" t="s">
        <v>13</v>
      </c>
    </row>
    <row r="5458" spans="1:9">
      <c r="A5458" t="n">
        <v>45895</v>
      </c>
      <c r="B5458" s="34" t="n">
        <v>26</v>
      </c>
      <c r="C5458" s="7" t="n">
        <v>106</v>
      </c>
      <c r="D5458" s="7" t="s">
        <v>377</v>
      </c>
      <c r="E5458" s="7" t="n">
        <v>2</v>
      </c>
      <c r="F5458" s="7" t="n">
        <v>0</v>
      </c>
    </row>
    <row r="5459" spans="1:9">
      <c r="A5459" t="s">
        <v>4</v>
      </c>
      <c r="B5459" s="4" t="s">
        <v>5</v>
      </c>
    </row>
    <row r="5460" spans="1:9">
      <c r="A5460" t="n">
        <v>45931</v>
      </c>
      <c r="B5460" s="29" t="n">
        <v>28</v>
      </c>
    </row>
    <row r="5461" spans="1:9">
      <c r="A5461" t="s">
        <v>4</v>
      </c>
      <c r="B5461" s="4" t="s">
        <v>5</v>
      </c>
      <c r="C5461" s="4" t="s">
        <v>13</v>
      </c>
      <c r="D5461" s="4" t="s">
        <v>10</v>
      </c>
      <c r="E5461" s="4" t="s">
        <v>30</v>
      </c>
    </row>
    <row r="5462" spans="1:9">
      <c r="A5462" t="n">
        <v>45932</v>
      </c>
      <c r="B5462" s="35" t="n">
        <v>58</v>
      </c>
      <c r="C5462" s="7" t="n">
        <v>0</v>
      </c>
      <c r="D5462" s="7" t="n">
        <v>2000</v>
      </c>
      <c r="E5462" s="7" t="n">
        <v>1</v>
      </c>
    </row>
    <row r="5463" spans="1:9">
      <c r="A5463" t="s">
        <v>4</v>
      </c>
      <c r="B5463" s="4" t="s">
        <v>5</v>
      </c>
      <c r="C5463" s="4" t="s">
        <v>13</v>
      </c>
      <c r="D5463" s="4" t="s">
        <v>10</v>
      </c>
    </row>
    <row r="5464" spans="1:9">
      <c r="A5464" t="n">
        <v>45940</v>
      </c>
      <c r="B5464" s="35" t="n">
        <v>58</v>
      </c>
      <c r="C5464" s="7" t="n">
        <v>255</v>
      </c>
      <c r="D5464" s="7" t="n">
        <v>0</v>
      </c>
    </row>
    <row r="5465" spans="1:9">
      <c r="A5465" t="s">
        <v>4</v>
      </c>
      <c r="B5465" s="4" t="s">
        <v>5</v>
      </c>
      <c r="C5465" s="4" t="s">
        <v>13</v>
      </c>
      <c r="D5465" s="4" t="s">
        <v>30</v>
      </c>
      <c r="E5465" s="4" t="s">
        <v>10</v>
      </c>
      <c r="F5465" s="4" t="s">
        <v>13</v>
      </c>
    </row>
    <row r="5466" spans="1:9">
      <c r="A5466" t="n">
        <v>45944</v>
      </c>
      <c r="B5466" s="38" t="n">
        <v>49</v>
      </c>
      <c r="C5466" s="7" t="n">
        <v>3</v>
      </c>
      <c r="D5466" s="7" t="n">
        <v>1</v>
      </c>
      <c r="E5466" s="7" t="n">
        <v>500</v>
      </c>
      <c r="F5466" s="7" t="n">
        <v>0</v>
      </c>
    </row>
    <row r="5467" spans="1:9">
      <c r="A5467" t="s">
        <v>4</v>
      </c>
      <c r="B5467" s="4" t="s">
        <v>5</v>
      </c>
      <c r="C5467" s="4" t="s">
        <v>13</v>
      </c>
      <c r="D5467" s="4" t="s">
        <v>10</v>
      </c>
    </row>
    <row r="5468" spans="1:9">
      <c r="A5468" t="n">
        <v>45953</v>
      </c>
      <c r="B5468" s="35" t="n">
        <v>58</v>
      </c>
      <c r="C5468" s="7" t="n">
        <v>11</v>
      </c>
      <c r="D5468" s="7" t="n">
        <v>300</v>
      </c>
    </row>
    <row r="5469" spans="1:9">
      <c r="A5469" t="s">
        <v>4</v>
      </c>
      <c r="B5469" s="4" t="s">
        <v>5</v>
      </c>
      <c r="C5469" s="4" t="s">
        <v>13</v>
      </c>
      <c r="D5469" s="4" t="s">
        <v>10</v>
      </c>
    </row>
    <row r="5470" spans="1:9">
      <c r="A5470" t="n">
        <v>45957</v>
      </c>
      <c r="B5470" s="35" t="n">
        <v>58</v>
      </c>
      <c r="C5470" s="7" t="n">
        <v>12</v>
      </c>
      <c r="D5470" s="7" t="n">
        <v>0</v>
      </c>
    </row>
    <row r="5471" spans="1:9">
      <c r="A5471" t="s">
        <v>4</v>
      </c>
      <c r="B5471" s="4" t="s">
        <v>5</v>
      </c>
      <c r="C5471" s="4" t="s">
        <v>10</v>
      </c>
    </row>
    <row r="5472" spans="1:9">
      <c r="A5472" t="n">
        <v>45961</v>
      </c>
      <c r="B5472" s="10" t="n">
        <v>12</v>
      </c>
      <c r="C5472" s="7" t="n">
        <v>10630</v>
      </c>
    </row>
    <row r="5473" spans="1:6">
      <c r="A5473" t="s">
        <v>4</v>
      </c>
      <c r="B5473" s="4" t="s">
        <v>5</v>
      </c>
      <c r="C5473" s="4" t="s">
        <v>10</v>
      </c>
      <c r="D5473" s="4" t="s">
        <v>30</v>
      </c>
      <c r="E5473" s="4" t="s">
        <v>30</v>
      </c>
      <c r="F5473" s="4" t="s">
        <v>30</v>
      </c>
      <c r="G5473" s="4" t="s">
        <v>30</v>
      </c>
    </row>
    <row r="5474" spans="1:6">
      <c r="A5474" t="n">
        <v>45964</v>
      </c>
      <c r="B5474" s="46" t="n">
        <v>46</v>
      </c>
      <c r="C5474" s="7" t="n">
        <v>61456</v>
      </c>
      <c r="D5474" s="7" t="n">
        <v>0.0900000035762787</v>
      </c>
      <c r="E5474" s="7" t="n">
        <v>0</v>
      </c>
      <c r="F5474" s="7" t="n">
        <v>10.789999961853</v>
      </c>
      <c r="G5474" s="7" t="n">
        <v>180</v>
      </c>
    </row>
    <row r="5475" spans="1:6">
      <c r="A5475" t="s">
        <v>4</v>
      </c>
      <c r="B5475" s="4" t="s">
        <v>5</v>
      </c>
      <c r="C5475" s="4" t="s">
        <v>13</v>
      </c>
      <c r="D5475" s="4" t="s">
        <v>13</v>
      </c>
      <c r="E5475" s="4" t="s">
        <v>30</v>
      </c>
      <c r="F5475" s="4" t="s">
        <v>30</v>
      </c>
      <c r="G5475" s="4" t="s">
        <v>30</v>
      </c>
      <c r="H5475" s="4" t="s">
        <v>10</v>
      </c>
      <c r="I5475" s="4" t="s">
        <v>13</v>
      </c>
    </row>
    <row r="5476" spans="1:6">
      <c r="A5476" t="n">
        <v>45983</v>
      </c>
      <c r="B5476" s="37" t="n">
        <v>45</v>
      </c>
      <c r="C5476" s="7" t="n">
        <v>4</v>
      </c>
      <c r="D5476" s="7" t="n">
        <v>3</v>
      </c>
      <c r="E5476" s="7" t="n">
        <v>7</v>
      </c>
      <c r="F5476" s="7" t="n">
        <v>0</v>
      </c>
      <c r="G5476" s="7" t="n">
        <v>0</v>
      </c>
      <c r="H5476" s="7" t="n">
        <v>0</v>
      </c>
      <c r="I5476" s="7" t="n">
        <v>0</v>
      </c>
    </row>
    <row r="5477" spans="1:6">
      <c r="A5477" t="s">
        <v>4</v>
      </c>
      <c r="B5477" s="4" t="s">
        <v>5</v>
      </c>
      <c r="C5477" s="4" t="s">
        <v>13</v>
      </c>
      <c r="D5477" s="4" t="s">
        <v>6</v>
      </c>
    </row>
    <row r="5478" spans="1:6">
      <c r="A5478" t="n">
        <v>46001</v>
      </c>
      <c r="B5478" s="8" t="n">
        <v>2</v>
      </c>
      <c r="C5478" s="7" t="n">
        <v>10</v>
      </c>
      <c r="D5478" s="7" t="s">
        <v>221</v>
      </c>
    </row>
    <row r="5479" spans="1:6">
      <c r="A5479" t="s">
        <v>4</v>
      </c>
      <c r="B5479" s="4" t="s">
        <v>5</v>
      </c>
      <c r="C5479" s="4" t="s">
        <v>10</v>
      </c>
    </row>
    <row r="5480" spans="1:6">
      <c r="A5480" t="n">
        <v>46016</v>
      </c>
      <c r="B5480" s="25" t="n">
        <v>16</v>
      </c>
      <c r="C5480" s="7" t="n">
        <v>0</v>
      </c>
    </row>
    <row r="5481" spans="1:6">
      <c r="A5481" t="s">
        <v>4</v>
      </c>
      <c r="B5481" s="4" t="s">
        <v>5</v>
      </c>
      <c r="C5481" s="4" t="s">
        <v>13</v>
      </c>
      <c r="D5481" s="4" t="s">
        <v>10</v>
      </c>
    </row>
    <row r="5482" spans="1:6">
      <c r="A5482" t="n">
        <v>46019</v>
      </c>
      <c r="B5482" s="35" t="n">
        <v>58</v>
      </c>
      <c r="C5482" s="7" t="n">
        <v>105</v>
      </c>
      <c r="D5482" s="7" t="n">
        <v>300</v>
      </c>
    </row>
    <row r="5483" spans="1:6">
      <c r="A5483" t="s">
        <v>4</v>
      </c>
      <c r="B5483" s="4" t="s">
        <v>5</v>
      </c>
      <c r="C5483" s="4" t="s">
        <v>30</v>
      </c>
      <c r="D5483" s="4" t="s">
        <v>10</v>
      </c>
    </row>
    <row r="5484" spans="1:6">
      <c r="A5484" t="n">
        <v>46023</v>
      </c>
      <c r="B5484" s="42" t="n">
        <v>103</v>
      </c>
      <c r="C5484" s="7" t="n">
        <v>1</v>
      </c>
      <c r="D5484" s="7" t="n">
        <v>300</v>
      </c>
    </row>
    <row r="5485" spans="1:6">
      <c r="A5485" t="s">
        <v>4</v>
      </c>
      <c r="B5485" s="4" t="s">
        <v>5</v>
      </c>
      <c r="C5485" s="4" t="s">
        <v>13</v>
      </c>
      <c r="D5485" s="4" t="s">
        <v>10</v>
      </c>
    </row>
    <row r="5486" spans="1:6">
      <c r="A5486" t="n">
        <v>46030</v>
      </c>
      <c r="B5486" s="54" t="n">
        <v>72</v>
      </c>
      <c r="C5486" s="7" t="n">
        <v>4</v>
      </c>
      <c r="D5486" s="7" t="n">
        <v>0</v>
      </c>
    </row>
    <row r="5487" spans="1:6">
      <c r="A5487" t="s">
        <v>4</v>
      </c>
      <c r="B5487" s="4" t="s">
        <v>5</v>
      </c>
      <c r="C5487" s="4" t="s">
        <v>9</v>
      </c>
    </row>
    <row r="5488" spans="1:6">
      <c r="A5488" t="n">
        <v>46034</v>
      </c>
      <c r="B5488" s="41" t="n">
        <v>15</v>
      </c>
      <c r="C5488" s="7" t="n">
        <v>1073741824</v>
      </c>
    </row>
    <row r="5489" spans="1:9">
      <c r="A5489" t="s">
        <v>4</v>
      </c>
      <c r="B5489" s="4" t="s">
        <v>5</v>
      </c>
      <c r="C5489" s="4" t="s">
        <v>13</v>
      </c>
    </row>
    <row r="5490" spans="1:9">
      <c r="A5490" t="n">
        <v>46039</v>
      </c>
      <c r="B5490" s="40" t="n">
        <v>64</v>
      </c>
      <c r="C5490" s="7" t="n">
        <v>3</v>
      </c>
    </row>
    <row r="5491" spans="1:9">
      <c r="A5491" t="s">
        <v>4</v>
      </c>
      <c r="B5491" s="4" t="s">
        <v>5</v>
      </c>
      <c r="C5491" s="4" t="s">
        <v>13</v>
      </c>
    </row>
    <row r="5492" spans="1:9">
      <c r="A5492" t="n">
        <v>46041</v>
      </c>
      <c r="B5492" s="11" t="n">
        <v>74</v>
      </c>
      <c r="C5492" s="7" t="n">
        <v>67</v>
      </c>
    </row>
    <row r="5493" spans="1:9">
      <c r="A5493" t="s">
        <v>4</v>
      </c>
      <c r="B5493" s="4" t="s">
        <v>5</v>
      </c>
      <c r="C5493" s="4" t="s">
        <v>13</v>
      </c>
      <c r="D5493" s="4" t="s">
        <v>13</v>
      </c>
      <c r="E5493" s="4" t="s">
        <v>10</v>
      </c>
    </row>
    <row r="5494" spans="1:9">
      <c r="A5494" t="n">
        <v>46043</v>
      </c>
      <c r="B5494" s="37" t="n">
        <v>45</v>
      </c>
      <c r="C5494" s="7" t="n">
        <v>8</v>
      </c>
      <c r="D5494" s="7" t="n">
        <v>1</v>
      </c>
      <c r="E5494" s="7" t="n">
        <v>0</v>
      </c>
    </row>
    <row r="5495" spans="1:9">
      <c r="A5495" t="s">
        <v>4</v>
      </c>
      <c r="B5495" s="4" t="s">
        <v>5</v>
      </c>
      <c r="C5495" s="4" t="s">
        <v>10</v>
      </c>
    </row>
    <row r="5496" spans="1:9">
      <c r="A5496" t="n">
        <v>46048</v>
      </c>
      <c r="B5496" s="61" t="n">
        <v>13</v>
      </c>
      <c r="C5496" s="7" t="n">
        <v>6409</v>
      </c>
    </row>
    <row r="5497" spans="1:9">
      <c r="A5497" t="s">
        <v>4</v>
      </c>
      <c r="B5497" s="4" t="s">
        <v>5</v>
      </c>
      <c r="C5497" s="4" t="s">
        <v>10</v>
      </c>
    </row>
    <row r="5498" spans="1:9">
      <c r="A5498" t="n">
        <v>46051</v>
      </c>
      <c r="B5498" s="61" t="n">
        <v>13</v>
      </c>
      <c r="C5498" s="7" t="n">
        <v>6408</v>
      </c>
    </row>
    <row r="5499" spans="1:9">
      <c r="A5499" t="s">
        <v>4</v>
      </c>
      <c r="B5499" s="4" t="s">
        <v>5</v>
      </c>
      <c r="C5499" s="4" t="s">
        <v>10</v>
      </c>
    </row>
    <row r="5500" spans="1:9">
      <c r="A5500" t="n">
        <v>46054</v>
      </c>
      <c r="B5500" s="10" t="n">
        <v>12</v>
      </c>
      <c r="C5500" s="7" t="n">
        <v>6464</v>
      </c>
    </row>
    <row r="5501" spans="1:9">
      <c r="A5501" t="s">
        <v>4</v>
      </c>
      <c r="B5501" s="4" t="s">
        <v>5</v>
      </c>
      <c r="C5501" s="4" t="s">
        <v>10</v>
      </c>
    </row>
    <row r="5502" spans="1:9">
      <c r="A5502" t="n">
        <v>46057</v>
      </c>
      <c r="B5502" s="61" t="n">
        <v>13</v>
      </c>
      <c r="C5502" s="7" t="n">
        <v>6465</v>
      </c>
    </row>
    <row r="5503" spans="1:9">
      <c r="A5503" t="s">
        <v>4</v>
      </c>
      <c r="B5503" s="4" t="s">
        <v>5</v>
      </c>
      <c r="C5503" s="4" t="s">
        <v>10</v>
      </c>
    </row>
    <row r="5504" spans="1:9">
      <c r="A5504" t="n">
        <v>46060</v>
      </c>
      <c r="B5504" s="61" t="n">
        <v>13</v>
      </c>
      <c r="C5504" s="7" t="n">
        <v>6466</v>
      </c>
    </row>
    <row r="5505" spans="1:5">
      <c r="A5505" t="s">
        <v>4</v>
      </c>
      <c r="B5505" s="4" t="s">
        <v>5</v>
      </c>
      <c r="C5505" s="4" t="s">
        <v>10</v>
      </c>
    </row>
    <row r="5506" spans="1:5">
      <c r="A5506" t="n">
        <v>46063</v>
      </c>
      <c r="B5506" s="61" t="n">
        <v>13</v>
      </c>
      <c r="C5506" s="7" t="n">
        <v>6467</v>
      </c>
    </row>
    <row r="5507" spans="1:5">
      <c r="A5507" t="s">
        <v>4</v>
      </c>
      <c r="B5507" s="4" t="s">
        <v>5</v>
      </c>
      <c r="C5507" s="4" t="s">
        <v>10</v>
      </c>
    </row>
    <row r="5508" spans="1:5">
      <c r="A5508" t="n">
        <v>46066</v>
      </c>
      <c r="B5508" s="61" t="n">
        <v>13</v>
      </c>
      <c r="C5508" s="7" t="n">
        <v>6468</v>
      </c>
    </row>
    <row r="5509" spans="1:5">
      <c r="A5509" t="s">
        <v>4</v>
      </c>
      <c r="B5509" s="4" t="s">
        <v>5</v>
      </c>
      <c r="C5509" s="4" t="s">
        <v>10</v>
      </c>
    </row>
    <row r="5510" spans="1:5">
      <c r="A5510" t="n">
        <v>46069</v>
      </c>
      <c r="B5510" s="61" t="n">
        <v>13</v>
      </c>
      <c r="C5510" s="7" t="n">
        <v>6469</v>
      </c>
    </row>
    <row r="5511" spans="1:5">
      <c r="A5511" t="s">
        <v>4</v>
      </c>
      <c r="B5511" s="4" t="s">
        <v>5</v>
      </c>
      <c r="C5511" s="4" t="s">
        <v>10</v>
      </c>
    </row>
    <row r="5512" spans="1:5">
      <c r="A5512" t="n">
        <v>46072</v>
      </c>
      <c r="B5512" s="61" t="n">
        <v>13</v>
      </c>
      <c r="C5512" s="7" t="n">
        <v>6470</v>
      </c>
    </row>
    <row r="5513" spans="1:5">
      <c r="A5513" t="s">
        <v>4</v>
      </c>
      <c r="B5513" s="4" t="s">
        <v>5</v>
      </c>
      <c r="C5513" s="4" t="s">
        <v>10</v>
      </c>
    </row>
    <row r="5514" spans="1:5">
      <c r="A5514" t="n">
        <v>46075</v>
      </c>
      <c r="B5514" s="61" t="n">
        <v>13</v>
      </c>
      <c r="C5514" s="7" t="n">
        <v>6471</v>
      </c>
    </row>
    <row r="5515" spans="1:5">
      <c r="A5515" t="s">
        <v>4</v>
      </c>
      <c r="B5515" s="4" t="s">
        <v>5</v>
      </c>
      <c r="C5515" s="4" t="s">
        <v>13</v>
      </c>
    </row>
    <row r="5516" spans="1:5">
      <c r="A5516" t="n">
        <v>46078</v>
      </c>
      <c r="B5516" s="11" t="n">
        <v>74</v>
      </c>
      <c r="C5516" s="7" t="n">
        <v>18</v>
      </c>
    </row>
    <row r="5517" spans="1:5">
      <c r="A5517" t="s">
        <v>4</v>
      </c>
      <c r="B5517" s="4" t="s">
        <v>5</v>
      </c>
      <c r="C5517" s="4" t="s">
        <v>13</v>
      </c>
    </row>
    <row r="5518" spans="1:5">
      <c r="A5518" t="n">
        <v>46080</v>
      </c>
      <c r="B5518" s="11" t="n">
        <v>74</v>
      </c>
      <c r="C5518" s="7" t="n">
        <v>45</v>
      </c>
    </row>
    <row r="5519" spans="1:5">
      <c r="A5519" t="s">
        <v>4</v>
      </c>
      <c r="B5519" s="4" t="s">
        <v>5</v>
      </c>
      <c r="C5519" s="4" t="s">
        <v>10</v>
      </c>
    </row>
    <row r="5520" spans="1:5">
      <c r="A5520" t="n">
        <v>46082</v>
      </c>
      <c r="B5520" s="25" t="n">
        <v>16</v>
      </c>
      <c r="C5520" s="7" t="n">
        <v>0</v>
      </c>
    </row>
    <row r="5521" spans="1:3">
      <c r="A5521" t="s">
        <v>4</v>
      </c>
      <c r="B5521" s="4" t="s">
        <v>5</v>
      </c>
      <c r="C5521" s="4" t="s">
        <v>13</v>
      </c>
      <c r="D5521" s="4" t="s">
        <v>13</v>
      </c>
      <c r="E5521" s="4" t="s">
        <v>13</v>
      </c>
      <c r="F5521" s="4" t="s">
        <v>13</v>
      </c>
    </row>
    <row r="5522" spans="1:3">
      <c r="A5522" t="n">
        <v>46085</v>
      </c>
      <c r="B5522" s="20" t="n">
        <v>14</v>
      </c>
      <c r="C5522" s="7" t="n">
        <v>0</v>
      </c>
      <c r="D5522" s="7" t="n">
        <v>8</v>
      </c>
      <c r="E5522" s="7" t="n">
        <v>0</v>
      </c>
      <c r="F5522" s="7" t="n">
        <v>0</v>
      </c>
    </row>
    <row r="5523" spans="1:3">
      <c r="A5523" t="s">
        <v>4</v>
      </c>
      <c r="B5523" s="4" t="s">
        <v>5</v>
      </c>
      <c r="C5523" s="4" t="s">
        <v>13</v>
      </c>
      <c r="D5523" s="4" t="s">
        <v>6</v>
      </c>
    </row>
    <row r="5524" spans="1:3">
      <c r="A5524" t="n">
        <v>46090</v>
      </c>
      <c r="B5524" s="8" t="n">
        <v>2</v>
      </c>
      <c r="C5524" s="7" t="n">
        <v>11</v>
      </c>
      <c r="D5524" s="7" t="s">
        <v>47</v>
      </c>
    </row>
    <row r="5525" spans="1:3">
      <c r="A5525" t="s">
        <v>4</v>
      </c>
      <c r="B5525" s="4" t="s">
        <v>5</v>
      </c>
      <c r="C5525" s="4" t="s">
        <v>10</v>
      </c>
    </row>
    <row r="5526" spans="1:3">
      <c r="A5526" t="n">
        <v>46104</v>
      </c>
      <c r="B5526" s="25" t="n">
        <v>16</v>
      </c>
      <c r="C5526" s="7" t="n">
        <v>0</v>
      </c>
    </row>
    <row r="5527" spans="1:3">
      <c r="A5527" t="s">
        <v>4</v>
      </c>
      <c r="B5527" s="4" t="s">
        <v>5</v>
      </c>
      <c r="C5527" s="4" t="s">
        <v>13</v>
      </c>
      <c r="D5527" s="4" t="s">
        <v>6</v>
      </c>
    </row>
    <row r="5528" spans="1:3">
      <c r="A5528" t="n">
        <v>46107</v>
      </c>
      <c r="B5528" s="8" t="n">
        <v>2</v>
      </c>
      <c r="C5528" s="7" t="n">
        <v>11</v>
      </c>
      <c r="D5528" s="7" t="s">
        <v>222</v>
      </c>
    </row>
    <row r="5529" spans="1:3">
      <c r="A5529" t="s">
        <v>4</v>
      </c>
      <c r="B5529" s="4" t="s">
        <v>5</v>
      </c>
      <c r="C5529" s="4" t="s">
        <v>10</v>
      </c>
    </row>
    <row r="5530" spans="1:3">
      <c r="A5530" t="n">
        <v>46116</v>
      </c>
      <c r="B5530" s="25" t="n">
        <v>16</v>
      </c>
      <c r="C5530" s="7" t="n">
        <v>0</v>
      </c>
    </row>
    <row r="5531" spans="1:3">
      <c r="A5531" t="s">
        <v>4</v>
      </c>
      <c r="B5531" s="4" t="s">
        <v>5</v>
      </c>
      <c r="C5531" s="4" t="s">
        <v>9</v>
      </c>
    </row>
    <row r="5532" spans="1:3">
      <c r="A5532" t="n">
        <v>46119</v>
      </c>
      <c r="B5532" s="41" t="n">
        <v>15</v>
      </c>
      <c r="C5532" s="7" t="n">
        <v>2048</v>
      </c>
    </row>
    <row r="5533" spans="1:3">
      <c r="A5533" t="s">
        <v>4</v>
      </c>
      <c r="B5533" s="4" t="s">
        <v>5</v>
      </c>
      <c r="C5533" s="4" t="s">
        <v>13</v>
      </c>
      <c r="D5533" s="4" t="s">
        <v>6</v>
      </c>
    </row>
    <row r="5534" spans="1:3">
      <c r="A5534" t="n">
        <v>46124</v>
      </c>
      <c r="B5534" s="8" t="n">
        <v>2</v>
      </c>
      <c r="C5534" s="7" t="n">
        <v>10</v>
      </c>
      <c r="D5534" s="7" t="s">
        <v>68</v>
      </c>
    </row>
    <row r="5535" spans="1:3">
      <c r="A5535" t="s">
        <v>4</v>
      </c>
      <c r="B5535" s="4" t="s">
        <v>5</v>
      </c>
      <c r="C5535" s="4" t="s">
        <v>10</v>
      </c>
    </row>
    <row r="5536" spans="1:3">
      <c r="A5536" t="n">
        <v>46142</v>
      </c>
      <c r="B5536" s="25" t="n">
        <v>16</v>
      </c>
      <c r="C5536" s="7" t="n">
        <v>0</v>
      </c>
    </row>
    <row r="5537" spans="1:6">
      <c r="A5537" t="s">
        <v>4</v>
      </c>
      <c r="B5537" s="4" t="s">
        <v>5</v>
      </c>
      <c r="C5537" s="4" t="s">
        <v>13</v>
      </c>
      <c r="D5537" s="4" t="s">
        <v>6</v>
      </c>
    </row>
    <row r="5538" spans="1:6">
      <c r="A5538" t="n">
        <v>46145</v>
      </c>
      <c r="B5538" s="8" t="n">
        <v>2</v>
      </c>
      <c r="C5538" s="7" t="n">
        <v>10</v>
      </c>
      <c r="D5538" s="7" t="s">
        <v>69</v>
      </c>
    </row>
    <row r="5539" spans="1:6">
      <c r="A5539" t="s">
        <v>4</v>
      </c>
      <c r="B5539" s="4" t="s">
        <v>5</v>
      </c>
      <c r="C5539" s="4" t="s">
        <v>10</v>
      </c>
    </row>
    <row r="5540" spans="1:6">
      <c r="A5540" t="n">
        <v>46164</v>
      </c>
      <c r="B5540" s="25" t="n">
        <v>16</v>
      </c>
      <c r="C5540" s="7" t="n">
        <v>0</v>
      </c>
    </row>
    <row r="5541" spans="1:6">
      <c r="A5541" t="s">
        <v>4</v>
      </c>
      <c r="B5541" s="4" t="s">
        <v>5</v>
      </c>
      <c r="C5541" s="4" t="s">
        <v>13</v>
      </c>
      <c r="D5541" s="4" t="s">
        <v>10</v>
      </c>
      <c r="E5541" s="4" t="s">
        <v>30</v>
      </c>
    </row>
    <row r="5542" spans="1:6">
      <c r="A5542" t="n">
        <v>46167</v>
      </c>
      <c r="B5542" s="35" t="n">
        <v>58</v>
      </c>
      <c r="C5542" s="7" t="n">
        <v>100</v>
      </c>
      <c r="D5542" s="7" t="n">
        <v>300</v>
      </c>
      <c r="E5542" s="7" t="n">
        <v>1</v>
      </c>
    </row>
    <row r="5543" spans="1:6">
      <c r="A5543" t="s">
        <v>4</v>
      </c>
      <c r="B5543" s="4" t="s">
        <v>5</v>
      </c>
      <c r="C5543" s="4" t="s">
        <v>13</v>
      </c>
      <c r="D5543" s="4" t="s">
        <v>10</v>
      </c>
    </row>
    <row r="5544" spans="1:6">
      <c r="A5544" t="n">
        <v>46175</v>
      </c>
      <c r="B5544" s="35" t="n">
        <v>58</v>
      </c>
      <c r="C5544" s="7" t="n">
        <v>255</v>
      </c>
      <c r="D5544" s="7" t="n">
        <v>0</v>
      </c>
    </row>
    <row r="5545" spans="1:6">
      <c r="A5545" t="s">
        <v>4</v>
      </c>
      <c r="B5545" s="4" t="s">
        <v>5</v>
      </c>
      <c r="C5545" s="4" t="s">
        <v>13</v>
      </c>
    </row>
    <row r="5546" spans="1:6">
      <c r="A5546" t="n">
        <v>46179</v>
      </c>
      <c r="B5546" s="31" t="n">
        <v>23</v>
      </c>
      <c r="C5546" s="7" t="n">
        <v>0</v>
      </c>
    </row>
    <row r="5547" spans="1:6">
      <c r="A5547" t="s">
        <v>4</v>
      </c>
      <c r="B5547" s="4" t="s">
        <v>5</v>
      </c>
    </row>
    <row r="5548" spans="1:6">
      <c r="A5548" t="n">
        <v>46181</v>
      </c>
      <c r="B5548" s="5" t="n">
        <v>1</v>
      </c>
    </row>
    <row r="5549" spans="1:6" s="3" customFormat="1" customHeight="0">
      <c r="A5549" s="3" t="s">
        <v>2</v>
      </c>
      <c r="B5549" s="3" t="s">
        <v>378</v>
      </c>
    </row>
    <row r="5550" spans="1:6">
      <c r="A5550" t="s">
        <v>4</v>
      </c>
      <c r="B5550" s="4" t="s">
        <v>5</v>
      </c>
      <c r="C5550" s="4" t="s">
        <v>10</v>
      </c>
      <c r="D5550" s="4" t="s">
        <v>10</v>
      </c>
      <c r="E5550" s="4" t="s">
        <v>9</v>
      </c>
      <c r="F5550" s="4" t="s">
        <v>6</v>
      </c>
      <c r="G5550" s="4" t="s">
        <v>8</v>
      </c>
      <c r="H5550" s="4" t="s">
        <v>10</v>
      </c>
      <c r="I5550" s="4" t="s">
        <v>10</v>
      </c>
      <c r="J5550" s="4" t="s">
        <v>9</v>
      </c>
      <c r="K5550" s="4" t="s">
        <v>6</v>
      </c>
      <c r="L5550" s="4" t="s">
        <v>8</v>
      </c>
    </row>
    <row r="5551" spans="1:6">
      <c r="A5551" t="n">
        <v>46192</v>
      </c>
      <c r="B5551" s="71" t="n">
        <v>257</v>
      </c>
      <c r="C5551" s="7" t="n">
        <v>4</v>
      </c>
      <c r="D5551" s="7" t="n">
        <v>65533</v>
      </c>
      <c r="E5551" s="7" t="n">
        <v>12010</v>
      </c>
      <c r="F5551" s="7" t="s">
        <v>12</v>
      </c>
      <c r="G5551" s="7" t="n">
        <f t="normal" ca="1">32-LENB(INDIRECT(ADDRESS(5551,6)))</f>
        <v>0</v>
      </c>
      <c r="H5551" s="7" t="n">
        <v>0</v>
      </c>
      <c r="I5551" s="7" t="n">
        <v>65533</v>
      </c>
      <c r="J5551" s="7" t="n">
        <v>0</v>
      </c>
      <c r="K5551" s="7" t="s">
        <v>12</v>
      </c>
      <c r="L5551" s="7" t="n">
        <f t="normal" ca="1">32-LENB(INDIRECT(ADDRESS(5551,11)))</f>
        <v>0</v>
      </c>
    </row>
    <row r="5552" spans="1:6">
      <c r="A5552" t="s">
        <v>4</v>
      </c>
      <c r="B5552" s="4" t="s">
        <v>5</v>
      </c>
    </row>
    <row r="5553" spans="1:12">
      <c r="A5553" t="n">
        <v>46272</v>
      </c>
      <c r="B5553" s="5" t="n">
        <v>1</v>
      </c>
    </row>
    <row r="5554" spans="1:12" s="3" customFormat="1" customHeight="0">
      <c r="A5554" s="3" t="s">
        <v>2</v>
      </c>
      <c r="B5554" s="3" t="s">
        <v>379</v>
      </c>
    </row>
    <row r="5555" spans="1:12">
      <c r="A5555" t="s">
        <v>4</v>
      </c>
      <c r="B5555" s="4" t="s">
        <v>5</v>
      </c>
      <c r="C5555" s="4" t="s">
        <v>10</v>
      </c>
      <c r="D5555" s="4" t="s">
        <v>10</v>
      </c>
      <c r="E5555" s="4" t="s">
        <v>9</v>
      </c>
      <c r="F5555" s="4" t="s">
        <v>6</v>
      </c>
      <c r="G5555" s="4" t="s">
        <v>8</v>
      </c>
      <c r="H5555" s="4" t="s">
        <v>10</v>
      </c>
      <c r="I5555" s="4" t="s">
        <v>10</v>
      </c>
      <c r="J5555" s="4" t="s">
        <v>9</v>
      </c>
      <c r="K5555" s="4" t="s">
        <v>6</v>
      </c>
      <c r="L5555" s="4" t="s">
        <v>8</v>
      </c>
    </row>
    <row r="5556" spans="1:12">
      <c r="A5556" t="n">
        <v>46288</v>
      </c>
      <c r="B5556" s="71" t="n">
        <v>257</v>
      </c>
      <c r="C5556" s="7" t="n">
        <v>4</v>
      </c>
      <c r="D5556" s="7" t="n">
        <v>65533</v>
      </c>
      <c r="E5556" s="7" t="n">
        <v>2000</v>
      </c>
      <c r="F5556" s="7" t="s">
        <v>12</v>
      </c>
      <c r="G5556" s="7" t="n">
        <f t="normal" ca="1">32-LENB(INDIRECT(ADDRESS(5556,6)))</f>
        <v>0</v>
      </c>
      <c r="H5556" s="7" t="n">
        <v>0</v>
      </c>
      <c r="I5556" s="7" t="n">
        <v>65533</v>
      </c>
      <c r="J5556" s="7" t="n">
        <v>0</v>
      </c>
      <c r="K5556" s="7" t="s">
        <v>12</v>
      </c>
      <c r="L5556" s="7" t="n">
        <f t="normal" ca="1">32-LENB(INDIRECT(ADDRESS(5556,11)))</f>
        <v>0</v>
      </c>
    </row>
    <row r="5557" spans="1:12">
      <c r="A5557" t="s">
        <v>4</v>
      </c>
      <c r="B5557" s="4" t="s">
        <v>5</v>
      </c>
    </row>
    <row r="5558" spans="1:12">
      <c r="A5558" t="n">
        <v>46368</v>
      </c>
      <c r="B5558" s="5" t="n">
        <v>1</v>
      </c>
    </row>
    <row r="5559" spans="1:12" s="3" customFormat="1" customHeight="0">
      <c r="A5559" s="3" t="s">
        <v>2</v>
      </c>
      <c r="B5559" s="3" t="s">
        <v>380</v>
      </c>
    </row>
    <row r="5560" spans="1:12">
      <c r="A5560" t="s">
        <v>4</v>
      </c>
      <c r="B5560" s="4" t="s">
        <v>5</v>
      </c>
      <c r="C5560" s="4" t="s">
        <v>10</v>
      </c>
      <c r="D5560" s="4" t="s">
        <v>10</v>
      </c>
      <c r="E5560" s="4" t="s">
        <v>9</v>
      </c>
      <c r="F5560" s="4" t="s">
        <v>6</v>
      </c>
      <c r="G5560" s="4" t="s">
        <v>8</v>
      </c>
      <c r="H5560" s="4" t="s">
        <v>10</v>
      </c>
      <c r="I5560" s="4" t="s">
        <v>10</v>
      </c>
      <c r="J5560" s="4" t="s">
        <v>9</v>
      </c>
      <c r="K5560" s="4" t="s">
        <v>6</v>
      </c>
      <c r="L5560" s="4" t="s">
        <v>8</v>
      </c>
    </row>
    <row r="5561" spans="1:12">
      <c r="A5561" t="n">
        <v>46384</v>
      </c>
      <c r="B5561" s="71" t="n">
        <v>257</v>
      </c>
      <c r="C5561" s="7" t="n">
        <v>4</v>
      </c>
      <c r="D5561" s="7" t="n">
        <v>65533</v>
      </c>
      <c r="E5561" s="7" t="n">
        <v>2000</v>
      </c>
      <c r="F5561" s="7" t="s">
        <v>12</v>
      </c>
      <c r="G5561" s="7" t="n">
        <f t="normal" ca="1">32-LENB(INDIRECT(ADDRESS(5561,6)))</f>
        <v>0</v>
      </c>
      <c r="H5561" s="7" t="n">
        <v>0</v>
      </c>
      <c r="I5561" s="7" t="n">
        <v>65533</v>
      </c>
      <c r="J5561" s="7" t="n">
        <v>0</v>
      </c>
      <c r="K5561" s="7" t="s">
        <v>12</v>
      </c>
      <c r="L5561" s="7" t="n">
        <f t="normal" ca="1">32-LENB(INDIRECT(ADDRESS(5561,11)))</f>
        <v>0</v>
      </c>
    </row>
    <row r="5562" spans="1:12">
      <c r="A5562" t="s">
        <v>4</v>
      </c>
      <c r="B5562" s="4" t="s">
        <v>5</v>
      </c>
    </row>
    <row r="5563" spans="1:12">
      <c r="A5563" t="n">
        <v>46464</v>
      </c>
      <c r="B5563" s="5" t="n">
        <v>1</v>
      </c>
    </row>
    <row r="5564" spans="1:12" s="3" customFormat="1" customHeight="0">
      <c r="A5564" s="3" t="s">
        <v>2</v>
      </c>
      <c r="B5564" s="3" t="s">
        <v>381</v>
      </c>
    </row>
    <row r="5565" spans="1:12">
      <c r="A5565" t="s">
        <v>4</v>
      </c>
      <c r="B5565" s="4" t="s">
        <v>5</v>
      </c>
      <c r="C5565" s="4" t="s">
        <v>10</v>
      </c>
      <c r="D5565" s="4" t="s">
        <v>10</v>
      </c>
      <c r="E5565" s="4" t="s">
        <v>9</v>
      </c>
      <c r="F5565" s="4" t="s">
        <v>6</v>
      </c>
      <c r="G5565" s="4" t="s">
        <v>8</v>
      </c>
      <c r="H5565" s="4" t="s">
        <v>10</v>
      </c>
      <c r="I5565" s="4" t="s">
        <v>10</v>
      </c>
      <c r="J5565" s="4" t="s">
        <v>9</v>
      </c>
      <c r="K5565" s="4" t="s">
        <v>6</v>
      </c>
      <c r="L5565" s="4" t="s">
        <v>8</v>
      </c>
    </row>
    <row r="5566" spans="1:12">
      <c r="A5566" t="n">
        <v>46480</v>
      </c>
      <c r="B5566" s="71" t="n">
        <v>257</v>
      </c>
      <c r="C5566" s="7" t="n">
        <v>4</v>
      </c>
      <c r="D5566" s="7" t="n">
        <v>65533</v>
      </c>
      <c r="E5566" s="7" t="n">
        <v>2000</v>
      </c>
      <c r="F5566" s="7" t="s">
        <v>12</v>
      </c>
      <c r="G5566" s="7" t="n">
        <f t="normal" ca="1">32-LENB(INDIRECT(ADDRESS(5566,6)))</f>
        <v>0</v>
      </c>
      <c r="H5566" s="7" t="n">
        <v>0</v>
      </c>
      <c r="I5566" s="7" t="n">
        <v>65533</v>
      </c>
      <c r="J5566" s="7" t="n">
        <v>0</v>
      </c>
      <c r="K5566" s="7" t="s">
        <v>12</v>
      </c>
      <c r="L5566" s="7" t="n">
        <f t="normal" ca="1">32-LENB(INDIRECT(ADDRESS(5566,11)))</f>
        <v>0</v>
      </c>
    </row>
    <row r="5567" spans="1:12">
      <c r="A5567" t="s">
        <v>4</v>
      </c>
      <c r="B5567" s="4" t="s">
        <v>5</v>
      </c>
    </row>
    <row r="5568" spans="1:12">
      <c r="A5568" t="n">
        <v>46560</v>
      </c>
      <c r="B5568" s="5" t="n">
        <v>1</v>
      </c>
    </row>
    <row r="5569" spans="1:12" s="3" customFormat="1" customHeight="0">
      <c r="A5569" s="3" t="s">
        <v>2</v>
      </c>
      <c r="B5569" s="3" t="s">
        <v>382</v>
      </c>
    </row>
    <row r="5570" spans="1:12">
      <c r="A5570" t="s">
        <v>4</v>
      </c>
      <c r="B5570" s="4" t="s">
        <v>5</v>
      </c>
      <c r="C5570" s="4" t="s">
        <v>10</v>
      </c>
      <c r="D5570" s="4" t="s">
        <v>10</v>
      </c>
      <c r="E5570" s="4" t="s">
        <v>9</v>
      </c>
      <c r="F5570" s="4" t="s">
        <v>6</v>
      </c>
      <c r="G5570" s="4" t="s">
        <v>8</v>
      </c>
      <c r="H5570" s="4" t="s">
        <v>10</v>
      </c>
      <c r="I5570" s="4" t="s">
        <v>10</v>
      </c>
      <c r="J5570" s="4" t="s">
        <v>9</v>
      </c>
      <c r="K5570" s="4" t="s">
        <v>6</v>
      </c>
      <c r="L5570" s="4" t="s">
        <v>8</v>
      </c>
    </row>
    <row r="5571" spans="1:12">
      <c r="A5571" t="n">
        <v>46576</v>
      </c>
      <c r="B5571" s="71" t="n">
        <v>257</v>
      </c>
      <c r="C5571" s="7" t="n">
        <v>4</v>
      </c>
      <c r="D5571" s="7" t="n">
        <v>65533</v>
      </c>
      <c r="E5571" s="7" t="n">
        <v>2000</v>
      </c>
      <c r="F5571" s="7" t="s">
        <v>12</v>
      </c>
      <c r="G5571" s="7" t="n">
        <f t="normal" ca="1">32-LENB(INDIRECT(ADDRESS(5571,6)))</f>
        <v>0</v>
      </c>
      <c r="H5571" s="7" t="n">
        <v>0</v>
      </c>
      <c r="I5571" s="7" t="n">
        <v>65533</v>
      </c>
      <c r="J5571" s="7" t="n">
        <v>0</v>
      </c>
      <c r="K5571" s="7" t="s">
        <v>12</v>
      </c>
      <c r="L5571" s="7" t="n">
        <f t="normal" ca="1">32-LENB(INDIRECT(ADDRESS(5571,11)))</f>
        <v>0</v>
      </c>
    </row>
    <row r="5572" spans="1:12">
      <c r="A5572" t="s">
        <v>4</v>
      </c>
      <c r="B5572" s="4" t="s">
        <v>5</v>
      </c>
    </row>
    <row r="5573" spans="1:12">
      <c r="A5573" t="n">
        <v>46656</v>
      </c>
      <c r="B5573" s="5" t="n">
        <v>1</v>
      </c>
    </row>
    <row r="5574" spans="1:12" s="3" customFormat="1" customHeight="0">
      <c r="A5574" s="3" t="s">
        <v>2</v>
      </c>
      <c r="B5574" s="3" t="s">
        <v>383</v>
      </c>
    </row>
    <row r="5575" spans="1:12">
      <c r="A5575" t="s">
        <v>4</v>
      </c>
      <c r="B5575" s="4" t="s">
        <v>5</v>
      </c>
      <c r="C5575" s="4" t="s">
        <v>10</v>
      </c>
      <c r="D5575" s="4" t="s">
        <v>10</v>
      </c>
      <c r="E5575" s="4" t="s">
        <v>9</v>
      </c>
      <c r="F5575" s="4" t="s">
        <v>6</v>
      </c>
      <c r="G5575" s="4" t="s">
        <v>8</v>
      </c>
      <c r="H5575" s="4" t="s">
        <v>10</v>
      </c>
      <c r="I5575" s="4" t="s">
        <v>10</v>
      </c>
      <c r="J5575" s="4" t="s">
        <v>9</v>
      </c>
      <c r="K5575" s="4" t="s">
        <v>6</v>
      </c>
      <c r="L5575" s="4" t="s">
        <v>8</v>
      </c>
    </row>
    <row r="5576" spans="1:12">
      <c r="A5576" t="n">
        <v>46672</v>
      </c>
      <c r="B5576" s="71" t="n">
        <v>257</v>
      </c>
      <c r="C5576" s="7" t="n">
        <v>4</v>
      </c>
      <c r="D5576" s="7" t="n">
        <v>65533</v>
      </c>
      <c r="E5576" s="7" t="n">
        <v>2000</v>
      </c>
      <c r="F5576" s="7" t="s">
        <v>12</v>
      </c>
      <c r="G5576" s="7" t="n">
        <f t="normal" ca="1">32-LENB(INDIRECT(ADDRESS(5576,6)))</f>
        <v>0</v>
      </c>
      <c r="H5576" s="7" t="n">
        <v>0</v>
      </c>
      <c r="I5576" s="7" t="n">
        <v>65533</v>
      </c>
      <c r="J5576" s="7" t="n">
        <v>0</v>
      </c>
      <c r="K5576" s="7" t="s">
        <v>12</v>
      </c>
      <c r="L5576" s="7" t="n">
        <f t="normal" ca="1">32-LENB(INDIRECT(ADDRESS(5576,11)))</f>
        <v>0</v>
      </c>
    </row>
    <row r="5577" spans="1:12">
      <c r="A5577" t="s">
        <v>4</v>
      </c>
      <c r="B5577" s="4" t="s">
        <v>5</v>
      </c>
    </row>
    <row r="5578" spans="1:12">
      <c r="A5578" t="n">
        <v>46752</v>
      </c>
      <c r="B5578" s="5" t="n">
        <v>1</v>
      </c>
    </row>
    <row r="5579" spans="1:12" s="3" customFormat="1" customHeight="0">
      <c r="A5579" s="3" t="s">
        <v>2</v>
      </c>
      <c r="B5579" s="3" t="s">
        <v>384</v>
      </c>
    </row>
    <row r="5580" spans="1:12">
      <c r="A5580" t="s">
        <v>4</v>
      </c>
      <c r="B5580" s="4" t="s">
        <v>5</v>
      </c>
      <c r="C5580" s="4" t="s">
        <v>10</v>
      </c>
      <c r="D5580" s="4" t="s">
        <v>10</v>
      </c>
      <c r="E5580" s="4" t="s">
        <v>9</v>
      </c>
      <c r="F5580" s="4" t="s">
        <v>6</v>
      </c>
      <c r="G5580" s="4" t="s">
        <v>8</v>
      </c>
      <c r="H5580" s="4" t="s">
        <v>10</v>
      </c>
      <c r="I5580" s="4" t="s">
        <v>10</v>
      </c>
      <c r="J5580" s="4" t="s">
        <v>9</v>
      </c>
      <c r="K5580" s="4" t="s">
        <v>6</v>
      </c>
      <c r="L5580" s="4" t="s">
        <v>8</v>
      </c>
    </row>
    <row r="5581" spans="1:12">
      <c r="A5581" t="n">
        <v>46768</v>
      </c>
      <c r="B5581" s="71" t="n">
        <v>257</v>
      </c>
      <c r="C5581" s="7" t="n">
        <v>4</v>
      </c>
      <c r="D5581" s="7" t="n">
        <v>65533</v>
      </c>
      <c r="E5581" s="7" t="n">
        <v>1906</v>
      </c>
      <c r="F5581" s="7" t="s">
        <v>12</v>
      </c>
      <c r="G5581" s="7" t="n">
        <f t="normal" ca="1">32-LENB(INDIRECT(ADDRESS(5581,6)))</f>
        <v>0</v>
      </c>
      <c r="H5581" s="7" t="n">
        <v>0</v>
      </c>
      <c r="I5581" s="7" t="n">
        <v>65533</v>
      </c>
      <c r="J5581" s="7" t="n">
        <v>0</v>
      </c>
      <c r="K5581" s="7" t="s">
        <v>12</v>
      </c>
      <c r="L5581" s="7" t="n">
        <f t="normal" ca="1">32-LENB(INDIRECT(ADDRESS(5581,11)))</f>
        <v>0</v>
      </c>
    </row>
    <row r="5582" spans="1:12">
      <c r="A5582" t="s">
        <v>4</v>
      </c>
      <c r="B5582" s="4" t="s">
        <v>5</v>
      </c>
    </row>
    <row r="5583" spans="1:12">
      <c r="A5583" t="n">
        <v>46848</v>
      </c>
      <c r="B5583" s="5" t="n">
        <v>1</v>
      </c>
    </row>
    <row r="5584" spans="1:12" s="3" customFormat="1" customHeight="0">
      <c r="A5584" s="3" t="s">
        <v>2</v>
      </c>
      <c r="B5584" s="3" t="s">
        <v>385</v>
      </c>
    </row>
    <row r="5585" spans="1:12">
      <c r="A5585" t="s">
        <v>4</v>
      </c>
      <c r="B5585" s="4" t="s">
        <v>5</v>
      </c>
      <c r="C5585" s="4" t="s">
        <v>10</v>
      </c>
      <c r="D5585" s="4" t="s">
        <v>10</v>
      </c>
      <c r="E5585" s="4" t="s">
        <v>9</v>
      </c>
      <c r="F5585" s="4" t="s">
        <v>6</v>
      </c>
      <c r="G5585" s="4" t="s">
        <v>8</v>
      </c>
      <c r="H5585" s="4" t="s">
        <v>10</v>
      </c>
      <c r="I5585" s="4" t="s">
        <v>10</v>
      </c>
      <c r="J5585" s="4" t="s">
        <v>9</v>
      </c>
      <c r="K5585" s="4" t="s">
        <v>6</v>
      </c>
      <c r="L5585" s="4" t="s">
        <v>8</v>
      </c>
    </row>
    <row r="5586" spans="1:12">
      <c r="A5586" t="n">
        <v>46864</v>
      </c>
      <c r="B5586" s="71" t="n">
        <v>257</v>
      </c>
      <c r="C5586" s="7" t="n">
        <v>4</v>
      </c>
      <c r="D5586" s="7" t="n">
        <v>65533</v>
      </c>
      <c r="E5586" s="7" t="n">
        <v>2015</v>
      </c>
      <c r="F5586" s="7" t="s">
        <v>12</v>
      </c>
      <c r="G5586" s="7" t="n">
        <f t="normal" ca="1">32-LENB(INDIRECT(ADDRESS(5586,6)))</f>
        <v>0</v>
      </c>
      <c r="H5586" s="7" t="n">
        <v>0</v>
      </c>
      <c r="I5586" s="7" t="n">
        <v>65533</v>
      </c>
      <c r="J5586" s="7" t="n">
        <v>0</v>
      </c>
      <c r="K5586" s="7" t="s">
        <v>12</v>
      </c>
      <c r="L5586" s="7" t="n">
        <f t="normal" ca="1">32-LENB(INDIRECT(ADDRESS(5586,11)))</f>
        <v>0</v>
      </c>
    </row>
    <row r="5587" spans="1:12">
      <c r="A5587" t="s">
        <v>4</v>
      </c>
      <c r="B5587" s="4" t="s">
        <v>5</v>
      </c>
    </row>
    <row r="5588" spans="1:12">
      <c r="A5588" t="n">
        <v>46944</v>
      </c>
      <c r="B5588" s="5" t="n">
        <v>1</v>
      </c>
    </row>
    <row r="5589" spans="1:12" s="3" customFormat="1" customHeight="0">
      <c r="A5589" s="3" t="s">
        <v>2</v>
      </c>
      <c r="B5589" s="3" t="s">
        <v>386</v>
      </c>
    </row>
    <row r="5590" spans="1:12">
      <c r="A5590" t="s">
        <v>4</v>
      </c>
      <c r="B5590" s="4" t="s">
        <v>5</v>
      </c>
      <c r="C5590" s="4" t="s">
        <v>10</v>
      </c>
      <c r="D5590" s="4" t="s">
        <v>10</v>
      </c>
      <c r="E5590" s="4" t="s">
        <v>9</v>
      </c>
      <c r="F5590" s="4" t="s">
        <v>6</v>
      </c>
      <c r="G5590" s="4" t="s">
        <v>8</v>
      </c>
      <c r="H5590" s="4" t="s">
        <v>10</v>
      </c>
      <c r="I5590" s="4" t="s">
        <v>10</v>
      </c>
      <c r="J5590" s="4" t="s">
        <v>9</v>
      </c>
      <c r="K5590" s="4" t="s">
        <v>6</v>
      </c>
      <c r="L5590" s="4" t="s">
        <v>8</v>
      </c>
    </row>
    <row r="5591" spans="1:12">
      <c r="A5591" t="n">
        <v>46960</v>
      </c>
      <c r="B5591" s="71" t="n">
        <v>257</v>
      </c>
      <c r="C5591" s="7" t="n">
        <v>4</v>
      </c>
      <c r="D5591" s="7" t="n">
        <v>65533</v>
      </c>
      <c r="E5591" s="7" t="n">
        <v>1906</v>
      </c>
      <c r="F5591" s="7" t="s">
        <v>12</v>
      </c>
      <c r="G5591" s="7" t="n">
        <f t="normal" ca="1">32-LENB(INDIRECT(ADDRESS(5591,6)))</f>
        <v>0</v>
      </c>
      <c r="H5591" s="7" t="n">
        <v>0</v>
      </c>
      <c r="I5591" s="7" t="n">
        <v>65533</v>
      </c>
      <c r="J5591" s="7" t="n">
        <v>0</v>
      </c>
      <c r="K5591" s="7" t="s">
        <v>12</v>
      </c>
      <c r="L5591" s="7" t="n">
        <f t="normal" ca="1">32-LENB(INDIRECT(ADDRESS(5591,11)))</f>
        <v>0</v>
      </c>
    </row>
    <row r="5592" spans="1:12">
      <c r="A5592" t="s">
        <v>4</v>
      </c>
      <c r="B5592" s="4" t="s">
        <v>5</v>
      </c>
    </row>
    <row r="5593" spans="1:12">
      <c r="A5593" t="n">
        <v>47040</v>
      </c>
      <c r="B5593" s="5" t="n">
        <v>1</v>
      </c>
    </row>
    <row r="5594" spans="1:12" s="3" customFormat="1" customHeight="0">
      <c r="A5594" s="3" t="s">
        <v>2</v>
      </c>
      <c r="B5594" s="3" t="s">
        <v>387</v>
      </c>
    </row>
    <row r="5595" spans="1:12">
      <c r="A5595" t="s">
        <v>4</v>
      </c>
      <c r="B5595" s="4" t="s">
        <v>5</v>
      </c>
      <c r="C5595" s="4" t="s">
        <v>10</v>
      </c>
      <c r="D5595" s="4" t="s">
        <v>10</v>
      </c>
      <c r="E5595" s="4" t="s">
        <v>9</v>
      </c>
      <c r="F5595" s="4" t="s">
        <v>6</v>
      </c>
      <c r="G5595" s="4" t="s">
        <v>8</v>
      </c>
      <c r="H5595" s="4" t="s">
        <v>10</v>
      </c>
      <c r="I5595" s="4" t="s">
        <v>10</v>
      </c>
      <c r="J5595" s="4" t="s">
        <v>9</v>
      </c>
      <c r="K5595" s="4" t="s">
        <v>6</v>
      </c>
      <c r="L5595" s="4" t="s">
        <v>8</v>
      </c>
    </row>
    <row r="5596" spans="1:12">
      <c r="A5596" t="n">
        <v>47056</v>
      </c>
      <c r="B5596" s="71" t="n">
        <v>257</v>
      </c>
      <c r="C5596" s="7" t="n">
        <v>4</v>
      </c>
      <c r="D5596" s="7" t="n">
        <v>65533</v>
      </c>
      <c r="E5596" s="7" t="n">
        <v>1901</v>
      </c>
      <c r="F5596" s="7" t="s">
        <v>12</v>
      </c>
      <c r="G5596" s="7" t="n">
        <f t="normal" ca="1">32-LENB(INDIRECT(ADDRESS(5596,6)))</f>
        <v>0</v>
      </c>
      <c r="H5596" s="7" t="n">
        <v>0</v>
      </c>
      <c r="I5596" s="7" t="n">
        <v>65533</v>
      </c>
      <c r="J5596" s="7" t="n">
        <v>0</v>
      </c>
      <c r="K5596" s="7" t="s">
        <v>12</v>
      </c>
      <c r="L5596" s="7" t="n">
        <f t="normal" ca="1">32-LENB(INDIRECT(ADDRESS(5596,11)))</f>
        <v>0</v>
      </c>
    </row>
    <row r="5597" spans="1:12">
      <c r="A5597" t="s">
        <v>4</v>
      </c>
      <c r="B5597" s="4" t="s">
        <v>5</v>
      </c>
    </row>
    <row r="5598" spans="1:12">
      <c r="A5598" t="n">
        <v>47136</v>
      </c>
      <c r="B5598" s="5" t="n">
        <v>1</v>
      </c>
    </row>
    <row r="5599" spans="1:12" s="3" customFormat="1" customHeight="0">
      <c r="A5599" s="3" t="s">
        <v>2</v>
      </c>
      <c r="B5599" s="3" t="s">
        <v>388</v>
      </c>
    </row>
    <row r="5600" spans="1:12">
      <c r="A5600" t="s">
        <v>4</v>
      </c>
      <c r="B5600" s="4" t="s">
        <v>5</v>
      </c>
      <c r="C5600" s="4" t="s">
        <v>10</v>
      </c>
      <c r="D5600" s="4" t="s">
        <v>10</v>
      </c>
      <c r="E5600" s="4" t="s">
        <v>9</v>
      </c>
      <c r="F5600" s="4" t="s">
        <v>6</v>
      </c>
      <c r="G5600" s="4" t="s">
        <v>8</v>
      </c>
      <c r="H5600" s="4" t="s">
        <v>10</v>
      </c>
      <c r="I5600" s="4" t="s">
        <v>10</v>
      </c>
      <c r="J5600" s="4" t="s">
        <v>9</v>
      </c>
      <c r="K5600" s="4" t="s">
        <v>6</v>
      </c>
      <c r="L5600" s="4" t="s">
        <v>8</v>
      </c>
    </row>
    <row r="5601" spans="1:12">
      <c r="A5601" t="n">
        <v>47152</v>
      </c>
      <c r="B5601" s="71" t="n">
        <v>257</v>
      </c>
      <c r="C5601" s="7" t="n">
        <v>4</v>
      </c>
      <c r="D5601" s="7" t="n">
        <v>65533</v>
      </c>
      <c r="E5601" s="7" t="n">
        <v>1901</v>
      </c>
      <c r="F5601" s="7" t="s">
        <v>12</v>
      </c>
      <c r="G5601" s="7" t="n">
        <f t="normal" ca="1">32-LENB(INDIRECT(ADDRESS(5601,6)))</f>
        <v>0</v>
      </c>
      <c r="H5601" s="7" t="n">
        <v>0</v>
      </c>
      <c r="I5601" s="7" t="n">
        <v>65533</v>
      </c>
      <c r="J5601" s="7" t="n">
        <v>0</v>
      </c>
      <c r="K5601" s="7" t="s">
        <v>12</v>
      </c>
      <c r="L5601" s="7" t="n">
        <f t="normal" ca="1">32-LENB(INDIRECT(ADDRESS(5601,11)))</f>
        <v>0</v>
      </c>
    </row>
    <row r="5602" spans="1:12">
      <c r="A5602" t="s">
        <v>4</v>
      </c>
      <c r="B5602" s="4" t="s">
        <v>5</v>
      </c>
    </row>
    <row r="5603" spans="1:12">
      <c r="A5603" t="n">
        <v>47232</v>
      </c>
      <c r="B5603" s="5" t="n">
        <v>1</v>
      </c>
    </row>
    <row r="5604" spans="1:12" s="3" customFormat="1" customHeight="0">
      <c r="A5604" s="3" t="s">
        <v>2</v>
      </c>
      <c r="B5604" s="3" t="s">
        <v>389</v>
      </c>
    </row>
    <row r="5605" spans="1:12">
      <c r="A5605" t="s">
        <v>4</v>
      </c>
      <c r="B5605" s="4" t="s">
        <v>5</v>
      </c>
      <c r="C5605" s="4" t="s">
        <v>10</v>
      </c>
      <c r="D5605" s="4" t="s">
        <v>10</v>
      </c>
      <c r="E5605" s="4" t="s">
        <v>9</v>
      </c>
      <c r="F5605" s="4" t="s">
        <v>6</v>
      </c>
      <c r="G5605" s="4" t="s">
        <v>8</v>
      </c>
      <c r="H5605" s="4" t="s">
        <v>10</v>
      </c>
      <c r="I5605" s="4" t="s">
        <v>10</v>
      </c>
      <c r="J5605" s="4" t="s">
        <v>9</v>
      </c>
      <c r="K5605" s="4" t="s">
        <v>6</v>
      </c>
      <c r="L5605" s="4" t="s">
        <v>8</v>
      </c>
      <c r="M5605" s="4" t="s">
        <v>10</v>
      </c>
      <c r="N5605" s="4" t="s">
        <v>10</v>
      </c>
      <c r="O5605" s="4" t="s">
        <v>9</v>
      </c>
      <c r="P5605" s="4" t="s">
        <v>6</v>
      </c>
      <c r="Q5605" s="4" t="s">
        <v>8</v>
      </c>
      <c r="R5605" s="4" t="s">
        <v>10</v>
      </c>
      <c r="S5605" s="4" t="s">
        <v>10</v>
      </c>
      <c r="T5605" s="4" t="s">
        <v>9</v>
      </c>
      <c r="U5605" s="4" t="s">
        <v>6</v>
      </c>
      <c r="V5605" s="4" t="s">
        <v>8</v>
      </c>
      <c r="W5605" s="4" t="s">
        <v>10</v>
      </c>
      <c r="X5605" s="4" t="s">
        <v>10</v>
      </c>
      <c r="Y5605" s="4" t="s">
        <v>9</v>
      </c>
      <c r="Z5605" s="4" t="s">
        <v>6</v>
      </c>
      <c r="AA5605" s="4" t="s">
        <v>8</v>
      </c>
      <c r="AB5605" s="4" t="s">
        <v>10</v>
      </c>
      <c r="AC5605" s="4" t="s">
        <v>10</v>
      </c>
      <c r="AD5605" s="4" t="s">
        <v>9</v>
      </c>
      <c r="AE5605" s="4" t="s">
        <v>6</v>
      </c>
      <c r="AF5605" s="4" t="s">
        <v>8</v>
      </c>
      <c r="AG5605" s="4" t="s">
        <v>10</v>
      </c>
      <c r="AH5605" s="4" t="s">
        <v>10</v>
      </c>
      <c r="AI5605" s="4" t="s">
        <v>9</v>
      </c>
      <c r="AJ5605" s="4" t="s">
        <v>6</v>
      </c>
      <c r="AK5605" s="4" t="s">
        <v>8</v>
      </c>
      <c r="AL5605" s="4" t="s">
        <v>10</v>
      </c>
      <c r="AM5605" s="4" t="s">
        <v>10</v>
      </c>
      <c r="AN5605" s="4" t="s">
        <v>9</v>
      </c>
      <c r="AO5605" s="4" t="s">
        <v>6</v>
      </c>
      <c r="AP5605" s="4" t="s">
        <v>8</v>
      </c>
    </row>
    <row r="5606" spans="1:12">
      <c r="A5606" t="n">
        <v>47248</v>
      </c>
      <c r="B5606" s="71" t="n">
        <v>257</v>
      </c>
      <c r="C5606" s="7" t="n">
        <v>4</v>
      </c>
      <c r="D5606" s="7" t="n">
        <v>65533</v>
      </c>
      <c r="E5606" s="7" t="n">
        <v>2092</v>
      </c>
      <c r="F5606" s="7" t="s">
        <v>12</v>
      </c>
      <c r="G5606" s="7" t="n">
        <f t="normal" ca="1">32-LENB(INDIRECT(ADDRESS(5606,6)))</f>
        <v>0</v>
      </c>
      <c r="H5606" s="7" t="n">
        <v>4</v>
      </c>
      <c r="I5606" s="7" t="n">
        <v>65533</v>
      </c>
      <c r="J5606" s="7" t="n">
        <v>2092</v>
      </c>
      <c r="K5606" s="7" t="s">
        <v>12</v>
      </c>
      <c r="L5606" s="7" t="n">
        <f t="normal" ca="1">32-LENB(INDIRECT(ADDRESS(5606,11)))</f>
        <v>0</v>
      </c>
      <c r="M5606" s="7" t="n">
        <v>4</v>
      </c>
      <c r="N5606" s="7" t="n">
        <v>65533</v>
      </c>
      <c r="O5606" s="7" t="n">
        <v>2092</v>
      </c>
      <c r="P5606" s="7" t="s">
        <v>12</v>
      </c>
      <c r="Q5606" s="7" t="n">
        <f t="normal" ca="1">32-LENB(INDIRECT(ADDRESS(5606,16)))</f>
        <v>0</v>
      </c>
      <c r="R5606" s="7" t="n">
        <v>4</v>
      </c>
      <c r="S5606" s="7" t="n">
        <v>65533</v>
      </c>
      <c r="T5606" s="7" t="n">
        <v>2092</v>
      </c>
      <c r="U5606" s="7" t="s">
        <v>12</v>
      </c>
      <c r="V5606" s="7" t="n">
        <f t="normal" ca="1">32-LENB(INDIRECT(ADDRESS(5606,21)))</f>
        <v>0</v>
      </c>
      <c r="W5606" s="7" t="n">
        <v>4</v>
      </c>
      <c r="X5606" s="7" t="n">
        <v>65533</v>
      </c>
      <c r="Y5606" s="7" t="n">
        <v>2062</v>
      </c>
      <c r="Z5606" s="7" t="s">
        <v>12</v>
      </c>
      <c r="AA5606" s="7" t="n">
        <f t="normal" ca="1">32-LENB(INDIRECT(ADDRESS(5606,26)))</f>
        <v>0</v>
      </c>
      <c r="AB5606" s="7" t="n">
        <v>4</v>
      </c>
      <c r="AC5606" s="7" t="n">
        <v>65533</v>
      </c>
      <c r="AD5606" s="7" t="n">
        <v>2092</v>
      </c>
      <c r="AE5606" s="7" t="s">
        <v>12</v>
      </c>
      <c r="AF5606" s="7" t="n">
        <f t="normal" ca="1">32-LENB(INDIRECT(ADDRESS(5606,31)))</f>
        <v>0</v>
      </c>
      <c r="AG5606" s="7" t="n">
        <v>4</v>
      </c>
      <c r="AH5606" s="7" t="n">
        <v>65533</v>
      </c>
      <c r="AI5606" s="7" t="n">
        <v>2092</v>
      </c>
      <c r="AJ5606" s="7" t="s">
        <v>12</v>
      </c>
      <c r="AK5606" s="7" t="n">
        <f t="normal" ca="1">32-LENB(INDIRECT(ADDRESS(5606,36)))</f>
        <v>0</v>
      </c>
      <c r="AL5606" s="7" t="n">
        <v>0</v>
      </c>
      <c r="AM5606" s="7" t="n">
        <v>65533</v>
      </c>
      <c r="AN5606" s="7" t="n">
        <v>0</v>
      </c>
      <c r="AO5606" s="7" t="s">
        <v>12</v>
      </c>
      <c r="AP5606" s="7" t="n">
        <f t="normal" ca="1">32-LENB(INDIRECT(ADDRESS(5606,41)))</f>
        <v>0</v>
      </c>
    </row>
    <row r="5607" spans="1:12">
      <c r="A5607" t="s">
        <v>4</v>
      </c>
      <c r="B5607" s="4" t="s">
        <v>5</v>
      </c>
    </row>
    <row r="5608" spans="1:12">
      <c r="A5608" t="n">
        <v>47568</v>
      </c>
      <c r="B5608" s="5" t="n">
        <v>1</v>
      </c>
    </row>
    <row r="5609" spans="1:12" s="3" customFormat="1" customHeight="0">
      <c r="A5609" s="3" t="s">
        <v>2</v>
      </c>
      <c r="B5609" s="3" t="s">
        <v>390</v>
      </c>
    </row>
    <row r="5610" spans="1:12">
      <c r="A5610" t="s">
        <v>4</v>
      </c>
      <c r="B5610" s="4" t="s">
        <v>5</v>
      </c>
      <c r="C5610" s="4" t="s">
        <v>10</v>
      </c>
      <c r="D5610" s="4" t="s">
        <v>10</v>
      </c>
      <c r="E5610" s="4" t="s">
        <v>9</v>
      </c>
      <c r="F5610" s="4" t="s">
        <v>6</v>
      </c>
      <c r="G5610" s="4" t="s">
        <v>8</v>
      </c>
      <c r="H5610" s="4" t="s">
        <v>10</v>
      </c>
      <c r="I5610" s="4" t="s">
        <v>10</v>
      </c>
      <c r="J5610" s="4" t="s">
        <v>9</v>
      </c>
      <c r="K5610" s="4" t="s">
        <v>6</v>
      </c>
      <c r="L5610" s="4" t="s">
        <v>8</v>
      </c>
    </row>
    <row r="5611" spans="1:12">
      <c r="A5611" t="n">
        <v>47584</v>
      </c>
      <c r="B5611" s="71" t="n">
        <v>257</v>
      </c>
      <c r="C5611" s="7" t="n">
        <v>4</v>
      </c>
      <c r="D5611" s="7" t="n">
        <v>65533</v>
      </c>
      <c r="E5611" s="7" t="n">
        <v>2015</v>
      </c>
      <c r="F5611" s="7" t="s">
        <v>12</v>
      </c>
      <c r="G5611" s="7" t="n">
        <f t="normal" ca="1">32-LENB(INDIRECT(ADDRESS(5611,6)))</f>
        <v>0</v>
      </c>
      <c r="H5611" s="7" t="n">
        <v>0</v>
      </c>
      <c r="I5611" s="7" t="n">
        <v>65533</v>
      </c>
      <c r="J5611" s="7" t="n">
        <v>0</v>
      </c>
      <c r="K5611" s="7" t="s">
        <v>12</v>
      </c>
      <c r="L5611" s="7" t="n">
        <f t="normal" ca="1">32-LENB(INDIRECT(ADDRESS(5611,11)))</f>
        <v>0</v>
      </c>
    </row>
    <row r="5612" spans="1:12">
      <c r="A5612" t="s">
        <v>4</v>
      </c>
      <c r="B5612" s="4" t="s">
        <v>5</v>
      </c>
    </row>
    <row r="5613" spans="1:12">
      <c r="A5613" t="n">
        <v>47664</v>
      </c>
      <c r="B5613" s="5" t="n">
        <v>1</v>
      </c>
    </row>
    <row r="5614" spans="1:12" s="3" customFormat="1" customHeight="0">
      <c r="A5614" s="3" t="s">
        <v>2</v>
      </c>
      <c r="B5614" s="3" t="s">
        <v>391</v>
      </c>
    </row>
    <row r="5615" spans="1:12">
      <c r="A5615" t="s">
        <v>4</v>
      </c>
      <c r="B5615" s="4" t="s">
        <v>5</v>
      </c>
      <c r="C5615" s="4" t="s">
        <v>10</v>
      </c>
      <c r="D5615" s="4" t="s">
        <v>10</v>
      </c>
      <c r="E5615" s="4" t="s">
        <v>9</v>
      </c>
      <c r="F5615" s="4" t="s">
        <v>6</v>
      </c>
      <c r="G5615" s="4" t="s">
        <v>8</v>
      </c>
      <c r="H5615" s="4" t="s">
        <v>10</v>
      </c>
      <c r="I5615" s="4" t="s">
        <v>10</v>
      </c>
      <c r="J5615" s="4" t="s">
        <v>9</v>
      </c>
      <c r="K5615" s="4" t="s">
        <v>6</v>
      </c>
      <c r="L5615" s="4" t="s">
        <v>8</v>
      </c>
      <c r="M5615" s="4" t="s">
        <v>10</v>
      </c>
      <c r="N5615" s="4" t="s">
        <v>10</v>
      </c>
      <c r="O5615" s="4" t="s">
        <v>9</v>
      </c>
      <c r="P5615" s="4" t="s">
        <v>6</v>
      </c>
      <c r="Q5615" s="4" t="s">
        <v>8</v>
      </c>
      <c r="R5615" s="4" t="s">
        <v>10</v>
      </c>
      <c r="S5615" s="4" t="s">
        <v>10</v>
      </c>
      <c r="T5615" s="4" t="s">
        <v>9</v>
      </c>
      <c r="U5615" s="4" t="s">
        <v>6</v>
      </c>
      <c r="V5615" s="4" t="s">
        <v>8</v>
      </c>
      <c r="W5615" s="4" t="s">
        <v>10</v>
      </c>
      <c r="X5615" s="4" t="s">
        <v>10</v>
      </c>
      <c r="Y5615" s="4" t="s">
        <v>9</v>
      </c>
      <c r="Z5615" s="4" t="s">
        <v>6</v>
      </c>
      <c r="AA5615" s="4" t="s">
        <v>8</v>
      </c>
    </row>
    <row r="5616" spans="1:12">
      <c r="A5616" t="n">
        <v>47680</v>
      </c>
      <c r="B5616" s="71" t="n">
        <v>257</v>
      </c>
      <c r="C5616" s="7" t="n">
        <v>4</v>
      </c>
      <c r="D5616" s="7" t="n">
        <v>65533</v>
      </c>
      <c r="E5616" s="7" t="n">
        <v>5311</v>
      </c>
      <c r="F5616" s="7" t="s">
        <v>12</v>
      </c>
      <c r="G5616" s="7" t="n">
        <f t="normal" ca="1">32-LENB(INDIRECT(ADDRESS(5616,6)))</f>
        <v>0</v>
      </c>
      <c r="H5616" s="7" t="n">
        <v>4</v>
      </c>
      <c r="I5616" s="7" t="n">
        <v>65533</v>
      </c>
      <c r="J5616" s="7" t="n">
        <v>1901</v>
      </c>
      <c r="K5616" s="7" t="s">
        <v>12</v>
      </c>
      <c r="L5616" s="7" t="n">
        <f t="normal" ca="1">32-LENB(INDIRECT(ADDRESS(5616,11)))</f>
        <v>0</v>
      </c>
      <c r="M5616" s="7" t="n">
        <v>4</v>
      </c>
      <c r="N5616" s="7" t="n">
        <v>65533</v>
      </c>
      <c r="O5616" s="7" t="n">
        <v>5311</v>
      </c>
      <c r="P5616" s="7" t="s">
        <v>12</v>
      </c>
      <c r="Q5616" s="7" t="n">
        <f t="normal" ca="1">32-LENB(INDIRECT(ADDRESS(5616,16)))</f>
        <v>0</v>
      </c>
      <c r="R5616" s="7" t="n">
        <v>4</v>
      </c>
      <c r="S5616" s="7" t="n">
        <v>65533</v>
      </c>
      <c r="T5616" s="7" t="n">
        <v>1901</v>
      </c>
      <c r="U5616" s="7" t="s">
        <v>12</v>
      </c>
      <c r="V5616" s="7" t="n">
        <f t="normal" ca="1">32-LENB(INDIRECT(ADDRESS(5616,21)))</f>
        <v>0</v>
      </c>
      <c r="W5616" s="7" t="n">
        <v>0</v>
      </c>
      <c r="X5616" s="7" t="n">
        <v>65533</v>
      </c>
      <c r="Y5616" s="7" t="n">
        <v>0</v>
      </c>
      <c r="Z5616" s="7" t="s">
        <v>12</v>
      </c>
      <c r="AA5616" s="7" t="n">
        <f t="normal" ca="1">32-LENB(INDIRECT(ADDRESS(5616,26)))</f>
        <v>0</v>
      </c>
    </row>
    <row r="5617" spans="1:42">
      <c r="A5617" t="s">
        <v>4</v>
      </c>
      <c r="B5617" s="4" t="s">
        <v>5</v>
      </c>
    </row>
    <row r="5618" spans="1:42">
      <c r="A5618" t="n">
        <v>47880</v>
      </c>
      <c r="B5618" s="5" t="n">
        <v>1</v>
      </c>
    </row>
    <row r="5619" spans="1:42" s="3" customFormat="1" customHeight="0">
      <c r="A5619" s="3" t="s">
        <v>2</v>
      </c>
      <c r="B5619" s="3" t="s">
        <v>392</v>
      </c>
    </row>
    <row r="5620" spans="1:42">
      <c r="A5620" t="s">
        <v>4</v>
      </c>
      <c r="B5620" s="4" t="s">
        <v>5</v>
      </c>
      <c r="C5620" s="4" t="s">
        <v>10</v>
      </c>
      <c r="D5620" s="4" t="s">
        <v>10</v>
      </c>
      <c r="E5620" s="4" t="s">
        <v>9</v>
      </c>
      <c r="F5620" s="4" t="s">
        <v>6</v>
      </c>
      <c r="G5620" s="4" t="s">
        <v>8</v>
      </c>
      <c r="H5620" s="4" t="s">
        <v>10</v>
      </c>
      <c r="I5620" s="4" t="s">
        <v>10</v>
      </c>
      <c r="J5620" s="4" t="s">
        <v>9</v>
      </c>
      <c r="K5620" s="4" t="s">
        <v>6</v>
      </c>
      <c r="L5620" s="4" t="s">
        <v>8</v>
      </c>
    </row>
    <row r="5621" spans="1:42">
      <c r="A5621" t="n">
        <v>47888</v>
      </c>
      <c r="B5621" s="71" t="n">
        <v>257</v>
      </c>
      <c r="C5621" s="7" t="n">
        <v>4</v>
      </c>
      <c r="D5621" s="7" t="n">
        <v>65533</v>
      </c>
      <c r="E5621" s="7" t="n">
        <v>1906</v>
      </c>
      <c r="F5621" s="7" t="s">
        <v>12</v>
      </c>
      <c r="G5621" s="7" t="n">
        <f t="normal" ca="1">32-LENB(INDIRECT(ADDRESS(5621,6)))</f>
        <v>0</v>
      </c>
      <c r="H5621" s="7" t="n">
        <v>0</v>
      </c>
      <c r="I5621" s="7" t="n">
        <v>65533</v>
      </c>
      <c r="J5621" s="7" t="n">
        <v>0</v>
      </c>
      <c r="K5621" s="7" t="s">
        <v>12</v>
      </c>
      <c r="L5621" s="7" t="n">
        <f t="normal" ca="1">32-LENB(INDIRECT(ADDRESS(5621,11)))</f>
        <v>0</v>
      </c>
    </row>
    <row r="5622" spans="1:42">
      <c r="A5622" t="s">
        <v>4</v>
      </c>
      <c r="B5622" s="4" t="s">
        <v>5</v>
      </c>
    </row>
    <row r="5623" spans="1:42">
      <c r="A5623" t="n">
        <v>47968</v>
      </c>
      <c r="B5623" s="5" t="n">
        <v>1</v>
      </c>
    </row>
    <row r="5624" spans="1:42" s="3" customFormat="1" customHeight="0">
      <c r="A5624" s="3" t="s">
        <v>2</v>
      </c>
      <c r="B5624" s="3" t="s">
        <v>393</v>
      </c>
    </row>
    <row r="5625" spans="1:42">
      <c r="A5625" t="s">
        <v>4</v>
      </c>
      <c r="B5625" s="4" t="s">
        <v>5</v>
      </c>
      <c r="C5625" s="4" t="s">
        <v>10</v>
      </c>
      <c r="D5625" s="4" t="s">
        <v>10</v>
      </c>
      <c r="E5625" s="4" t="s">
        <v>9</v>
      </c>
      <c r="F5625" s="4" t="s">
        <v>6</v>
      </c>
      <c r="G5625" s="4" t="s">
        <v>8</v>
      </c>
      <c r="H5625" s="4" t="s">
        <v>10</v>
      </c>
      <c r="I5625" s="4" t="s">
        <v>10</v>
      </c>
      <c r="J5625" s="4" t="s">
        <v>9</v>
      </c>
      <c r="K5625" s="4" t="s">
        <v>6</v>
      </c>
      <c r="L5625" s="4" t="s">
        <v>8</v>
      </c>
    </row>
    <row r="5626" spans="1:42">
      <c r="A5626" t="n">
        <v>47984</v>
      </c>
      <c r="B5626" s="71" t="n">
        <v>257</v>
      </c>
      <c r="C5626" s="7" t="n">
        <v>4</v>
      </c>
      <c r="D5626" s="7" t="n">
        <v>65533</v>
      </c>
      <c r="E5626" s="7" t="n">
        <v>1901</v>
      </c>
      <c r="F5626" s="7" t="s">
        <v>12</v>
      </c>
      <c r="G5626" s="7" t="n">
        <f t="normal" ca="1">32-LENB(INDIRECT(ADDRESS(5626,6)))</f>
        <v>0</v>
      </c>
      <c r="H5626" s="7" t="n">
        <v>0</v>
      </c>
      <c r="I5626" s="7" t="n">
        <v>65533</v>
      </c>
      <c r="J5626" s="7" t="n">
        <v>0</v>
      </c>
      <c r="K5626" s="7" t="s">
        <v>12</v>
      </c>
      <c r="L5626" s="7" t="n">
        <f t="normal" ca="1">32-LENB(INDIRECT(ADDRESS(5626,11)))</f>
        <v>0</v>
      </c>
    </row>
    <row r="5627" spans="1:42">
      <c r="A5627" t="s">
        <v>4</v>
      </c>
      <c r="B5627" s="4" t="s">
        <v>5</v>
      </c>
    </row>
    <row r="5628" spans="1:42">
      <c r="A5628" t="n">
        <v>48064</v>
      </c>
      <c r="B5628" s="5" t="n">
        <v>1</v>
      </c>
    </row>
    <row r="5629" spans="1:42" s="3" customFormat="1" customHeight="0">
      <c r="A5629" s="3" t="s">
        <v>2</v>
      </c>
      <c r="B5629" s="3" t="s">
        <v>394</v>
      </c>
    </row>
    <row r="5630" spans="1:42">
      <c r="A5630" t="s">
        <v>4</v>
      </c>
      <c r="B5630" s="4" t="s">
        <v>5</v>
      </c>
      <c r="C5630" s="4" t="s">
        <v>10</v>
      </c>
      <c r="D5630" s="4" t="s">
        <v>10</v>
      </c>
      <c r="E5630" s="4" t="s">
        <v>9</v>
      </c>
      <c r="F5630" s="4" t="s">
        <v>6</v>
      </c>
      <c r="G5630" s="4" t="s">
        <v>8</v>
      </c>
      <c r="H5630" s="4" t="s">
        <v>10</v>
      </c>
      <c r="I5630" s="4" t="s">
        <v>10</v>
      </c>
      <c r="J5630" s="4" t="s">
        <v>9</v>
      </c>
      <c r="K5630" s="4" t="s">
        <v>6</v>
      </c>
      <c r="L5630" s="4" t="s">
        <v>8</v>
      </c>
    </row>
    <row r="5631" spans="1:42">
      <c r="A5631" t="n">
        <v>48080</v>
      </c>
      <c r="B5631" s="71" t="n">
        <v>257</v>
      </c>
      <c r="C5631" s="7" t="n">
        <v>4</v>
      </c>
      <c r="D5631" s="7" t="n">
        <v>65533</v>
      </c>
      <c r="E5631" s="7" t="n">
        <v>1906</v>
      </c>
      <c r="F5631" s="7" t="s">
        <v>12</v>
      </c>
      <c r="G5631" s="7" t="n">
        <f t="normal" ca="1">32-LENB(INDIRECT(ADDRESS(5631,6)))</f>
        <v>0</v>
      </c>
      <c r="H5631" s="7" t="n">
        <v>0</v>
      </c>
      <c r="I5631" s="7" t="n">
        <v>65533</v>
      </c>
      <c r="J5631" s="7" t="n">
        <v>0</v>
      </c>
      <c r="K5631" s="7" t="s">
        <v>12</v>
      </c>
      <c r="L5631" s="7" t="n">
        <f t="normal" ca="1">32-LENB(INDIRECT(ADDRESS(5631,11)))</f>
        <v>0</v>
      </c>
    </row>
    <row r="5632" spans="1:42">
      <c r="A5632" t="s">
        <v>4</v>
      </c>
      <c r="B5632" s="4" t="s">
        <v>5</v>
      </c>
    </row>
    <row r="5633" spans="1:12">
      <c r="A5633" t="n">
        <v>48160</v>
      </c>
      <c r="B5633" s="5" t="n">
        <v>1</v>
      </c>
    </row>
    <row r="5634" spans="1:12" s="3" customFormat="1" customHeight="0">
      <c r="A5634" s="3" t="s">
        <v>2</v>
      </c>
      <c r="B5634" s="3" t="s">
        <v>395</v>
      </c>
    </row>
    <row r="5635" spans="1:12">
      <c r="A5635" t="s">
        <v>4</v>
      </c>
      <c r="B5635" s="4" t="s">
        <v>5</v>
      </c>
      <c r="C5635" s="4" t="s">
        <v>10</v>
      </c>
      <c r="D5635" s="4" t="s">
        <v>10</v>
      </c>
      <c r="E5635" s="4" t="s">
        <v>9</v>
      </c>
      <c r="F5635" s="4" t="s">
        <v>6</v>
      </c>
      <c r="G5635" s="4" t="s">
        <v>8</v>
      </c>
      <c r="H5635" s="4" t="s">
        <v>10</v>
      </c>
      <c r="I5635" s="4" t="s">
        <v>10</v>
      </c>
      <c r="J5635" s="4" t="s">
        <v>9</v>
      </c>
      <c r="K5635" s="4" t="s">
        <v>6</v>
      </c>
      <c r="L5635" s="4" t="s">
        <v>8</v>
      </c>
    </row>
    <row r="5636" spans="1:12">
      <c r="A5636" t="n">
        <v>48176</v>
      </c>
      <c r="B5636" s="71" t="n">
        <v>257</v>
      </c>
      <c r="C5636" s="7" t="n">
        <v>4</v>
      </c>
      <c r="D5636" s="7" t="n">
        <v>65533</v>
      </c>
      <c r="E5636" s="7" t="n">
        <v>1901</v>
      </c>
      <c r="F5636" s="7" t="s">
        <v>12</v>
      </c>
      <c r="G5636" s="7" t="n">
        <f t="normal" ca="1">32-LENB(INDIRECT(ADDRESS(5636,6)))</f>
        <v>0</v>
      </c>
      <c r="H5636" s="7" t="n">
        <v>0</v>
      </c>
      <c r="I5636" s="7" t="n">
        <v>65533</v>
      </c>
      <c r="J5636" s="7" t="n">
        <v>0</v>
      </c>
      <c r="K5636" s="7" t="s">
        <v>12</v>
      </c>
      <c r="L5636" s="7" t="n">
        <f t="normal" ca="1">32-LENB(INDIRECT(ADDRESS(5636,11)))</f>
        <v>0</v>
      </c>
    </row>
    <row r="5637" spans="1:12">
      <c r="A5637" t="s">
        <v>4</v>
      </c>
      <c r="B5637" s="4" t="s">
        <v>5</v>
      </c>
    </row>
    <row r="5638" spans="1:12">
      <c r="A5638" t="n">
        <v>48256</v>
      </c>
      <c r="B5638" s="5" t="n">
        <v>1</v>
      </c>
    </row>
    <row r="5639" spans="1:12" s="3" customFormat="1" customHeight="0">
      <c r="A5639" s="3" t="s">
        <v>2</v>
      </c>
      <c r="B5639" s="3" t="s">
        <v>396</v>
      </c>
    </row>
    <row r="5640" spans="1:12">
      <c r="A5640" t="s">
        <v>4</v>
      </c>
      <c r="B5640" s="4" t="s">
        <v>5</v>
      </c>
      <c r="C5640" s="4" t="s">
        <v>10</v>
      </c>
      <c r="D5640" s="4" t="s">
        <v>10</v>
      </c>
      <c r="E5640" s="4" t="s">
        <v>9</v>
      </c>
      <c r="F5640" s="4" t="s">
        <v>6</v>
      </c>
      <c r="G5640" s="4" t="s">
        <v>8</v>
      </c>
      <c r="H5640" s="4" t="s">
        <v>10</v>
      </c>
      <c r="I5640" s="4" t="s">
        <v>10</v>
      </c>
      <c r="J5640" s="4" t="s">
        <v>9</v>
      </c>
      <c r="K5640" s="4" t="s">
        <v>6</v>
      </c>
      <c r="L5640" s="4" t="s">
        <v>8</v>
      </c>
      <c r="M5640" s="4" t="s">
        <v>10</v>
      </c>
      <c r="N5640" s="4" t="s">
        <v>10</v>
      </c>
      <c r="O5640" s="4" t="s">
        <v>9</v>
      </c>
      <c r="P5640" s="4" t="s">
        <v>6</v>
      </c>
      <c r="Q5640" s="4" t="s">
        <v>8</v>
      </c>
      <c r="R5640" s="4" t="s">
        <v>10</v>
      </c>
      <c r="S5640" s="4" t="s">
        <v>10</v>
      </c>
      <c r="T5640" s="4" t="s">
        <v>9</v>
      </c>
      <c r="U5640" s="4" t="s">
        <v>6</v>
      </c>
      <c r="V5640" s="4" t="s">
        <v>8</v>
      </c>
      <c r="W5640" s="4" t="s">
        <v>10</v>
      </c>
      <c r="X5640" s="4" t="s">
        <v>10</v>
      </c>
      <c r="Y5640" s="4" t="s">
        <v>9</v>
      </c>
      <c r="Z5640" s="4" t="s">
        <v>6</v>
      </c>
      <c r="AA5640" s="4" t="s">
        <v>8</v>
      </c>
      <c r="AB5640" s="4" t="s">
        <v>10</v>
      </c>
      <c r="AC5640" s="4" t="s">
        <v>10</v>
      </c>
      <c r="AD5640" s="4" t="s">
        <v>9</v>
      </c>
      <c r="AE5640" s="4" t="s">
        <v>6</v>
      </c>
      <c r="AF5640" s="4" t="s">
        <v>8</v>
      </c>
      <c r="AG5640" s="4" t="s">
        <v>10</v>
      </c>
      <c r="AH5640" s="4" t="s">
        <v>10</v>
      </c>
      <c r="AI5640" s="4" t="s">
        <v>9</v>
      </c>
      <c r="AJ5640" s="4" t="s">
        <v>6</v>
      </c>
      <c r="AK5640" s="4" t="s">
        <v>8</v>
      </c>
      <c r="AL5640" s="4" t="s">
        <v>10</v>
      </c>
      <c r="AM5640" s="4" t="s">
        <v>10</v>
      </c>
      <c r="AN5640" s="4" t="s">
        <v>9</v>
      </c>
      <c r="AO5640" s="4" t="s">
        <v>6</v>
      </c>
      <c r="AP5640" s="4" t="s">
        <v>8</v>
      </c>
    </row>
    <row r="5641" spans="1:12">
      <c r="A5641" t="n">
        <v>48272</v>
      </c>
      <c r="B5641" s="71" t="n">
        <v>257</v>
      </c>
      <c r="C5641" s="7" t="n">
        <v>4</v>
      </c>
      <c r="D5641" s="7" t="n">
        <v>65533</v>
      </c>
      <c r="E5641" s="7" t="n">
        <v>2092</v>
      </c>
      <c r="F5641" s="7" t="s">
        <v>12</v>
      </c>
      <c r="G5641" s="7" t="n">
        <f t="normal" ca="1">32-LENB(INDIRECT(ADDRESS(5641,6)))</f>
        <v>0</v>
      </c>
      <c r="H5641" s="7" t="n">
        <v>4</v>
      </c>
      <c r="I5641" s="7" t="n">
        <v>65533</v>
      </c>
      <c r="J5641" s="7" t="n">
        <v>2092</v>
      </c>
      <c r="K5641" s="7" t="s">
        <v>12</v>
      </c>
      <c r="L5641" s="7" t="n">
        <f t="normal" ca="1">32-LENB(INDIRECT(ADDRESS(5641,11)))</f>
        <v>0</v>
      </c>
      <c r="M5641" s="7" t="n">
        <v>4</v>
      </c>
      <c r="N5641" s="7" t="n">
        <v>65533</v>
      </c>
      <c r="O5641" s="7" t="n">
        <v>2092</v>
      </c>
      <c r="P5641" s="7" t="s">
        <v>12</v>
      </c>
      <c r="Q5641" s="7" t="n">
        <f t="normal" ca="1">32-LENB(INDIRECT(ADDRESS(5641,16)))</f>
        <v>0</v>
      </c>
      <c r="R5641" s="7" t="n">
        <v>4</v>
      </c>
      <c r="S5641" s="7" t="n">
        <v>65533</v>
      </c>
      <c r="T5641" s="7" t="n">
        <v>2092</v>
      </c>
      <c r="U5641" s="7" t="s">
        <v>12</v>
      </c>
      <c r="V5641" s="7" t="n">
        <f t="normal" ca="1">32-LENB(INDIRECT(ADDRESS(5641,21)))</f>
        <v>0</v>
      </c>
      <c r="W5641" s="7" t="n">
        <v>4</v>
      </c>
      <c r="X5641" s="7" t="n">
        <v>65533</v>
      </c>
      <c r="Y5641" s="7" t="n">
        <v>2092</v>
      </c>
      <c r="Z5641" s="7" t="s">
        <v>12</v>
      </c>
      <c r="AA5641" s="7" t="n">
        <f t="normal" ca="1">32-LENB(INDIRECT(ADDRESS(5641,26)))</f>
        <v>0</v>
      </c>
      <c r="AB5641" s="7" t="n">
        <v>4</v>
      </c>
      <c r="AC5641" s="7" t="n">
        <v>65533</v>
      </c>
      <c r="AD5641" s="7" t="n">
        <v>2062</v>
      </c>
      <c r="AE5641" s="7" t="s">
        <v>12</v>
      </c>
      <c r="AF5641" s="7" t="n">
        <f t="normal" ca="1">32-LENB(INDIRECT(ADDRESS(5641,31)))</f>
        <v>0</v>
      </c>
      <c r="AG5641" s="7" t="n">
        <v>4</v>
      </c>
      <c r="AH5641" s="7" t="n">
        <v>65533</v>
      </c>
      <c r="AI5641" s="7" t="n">
        <v>2092</v>
      </c>
      <c r="AJ5641" s="7" t="s">
        <v>12</v>
      </c>
      <c r="AK5641" s="7" t="n">
        <f t="normal" ca="1">32-LENB(INDIRECT(ADDRESS(5641,36)))</f>
        <v>0</v>
      </c>
      <c r="AL5641" s="7" t="n">
        <v>0</v>
      </c>
      <c r="AM5641" s="7" t="n">
        <v>65533</v>
      </c>
      <c r="AN5641" s="7" t="n">
        <v>0</v>
      </c>
      <c r="AO5641" s="7" t="s">
        <v>12</v>
      </c>
      <c r="AP5641" s="7" t="n">
        <f t="normal" ca="1">32-LENB(INDIRECT(ADDRESS(5641,41)))</f>
        <v>0</v>
      </c>
    </row>
    <row r="5642" spans="1:12">
      <c r="A5642" t="s">
        <v>4</v>
      </c>
      <c r="B5642" s="4" t="s">
        <v>5</v>
      </c>
    </row>
    <row r="5643" spans="1:12">
      <c r="A5643" t="n">
        <v>48592</v>
      </c>
      <c r="B5643" s="5" t="n">
        <v>1</v>
      </c>
    </row>
    <row r="5644" spans="1:12" s="3" customFormat="1" customHeight="0">
      <c r="A5644" s="3" t="s">
        <v>2</v>
      </c>
      <c r="B5644" s="3" t="s">
        <v>397</v>
      </c>
    </row>
    <row r="5645" spans="1:12">
      <c r="A5645" t="s">
        <v>4</v>
      </c>
      <c r="B5645" s="4" t="s">
        <v>5</v>
      </c>
      <c r="C5645" s="4" t="s">
        <v>10</v>
      </c>
      <c r="D5645" s="4" t="s">
        <v>10</v>
      </c>
      <c r="E5645" s="4" t="s">
        <v>9</v>
      </c>
      <c r="F5645" s="4" t="s">
        <v>6</v>
      </c>
      <c r="G5645" s="4" t="s">
        <v>8</v>
      </c>
      <c r="H5645" s="4" t="s">
        <v>10</v>
      </c>
      <c r="I5645" s="4" t="s">
        <v>10</v>
      </c>
      <c r="J5645" s="4" t="s">
        <v>9</v>
      </c>
      <c r="K5645" s="4" t="s">
        <v>6</v>
      </c>
      <c r="L5645" s="4" t="s">
        <v>8</v>
      </c>
      <c r="M5645" s="4" t="s">
        <v>10</v>
      </c>
      <c r="N5645" s="4" t="s">
        <v>10</v>
      </c>
      <c r="O5645" s="4" t="s">
        <v>9</v>
      </c>
      <c r="P5645" s="4" t="s">
        <v>6</v>
      </c>
      <c r="Q5645" s="4" t="s">
        <v>8</v>
      </c>
    </row>
    <row r="5646" spans="1:12">
      <c r="A5646" t="n">
        <v>48608</v>
      </c>
      <c r="B5646" s="71" t="n">
        <v>257</v>
      </c>
      <c r="C5646" s="7" t="n">
        <v>4</v>
      </c>
      <c r="D5646" s="7" t="n">
        <v>65533</v>
      </c>
      <c r="E5646" s="7" t="n">
        <v>2015</v>
      </c>
      <c r="F5646" s="7" t="s">
        <v>12</v>
      </c>
      <c r="G5646" s="7" t="n">
        <f t="normal" ca="1">32-LENB(INDIRECT(ADDRESS(5646,6)))</f>
        <v>0</v>
      </c>
      <c r="H5646" s="7" t="n">
        <v>4</v>
      </c>
      <c r="I5646" s="7" t="n">
        <v>65533</v>
      </c>
      <c r="J5646" s="7" t="n">
        <v>2015</v>
      </c>
      <c r="K5646" s="7" t="s">
        <v>12</v>
      </c>
      <c r="L5646" s="7" t="n">
        <f t="normal" ca="1">32-LENB(INDIRECT(ADDRESS(5646,11)))</f>
        <v>0</v>
      </c>
      <c r="M5646" s="7" t="n">
        <v>0</v>
      </c>
      <c r="N5646" s="7" t="n">
        <v>65533</v>
      </c>
      <c r="O5646" s="7" t="n">
        <v>0</v>
      </c>
      <c r="P5646" s="7" t="s">
        <v>12</v>
      </c>
      <c r="Q5646" s="7" t="n">
        <f t="normal" ca="1">32-LENB(INDIRECT(ADDRESS(5646,16)))</f>
        <v>0</v>
      </c>
    </row>
    <row r="5647" spans="1:12">
      <c r="A5647" t="s">
        <v>4</v>
      </c>
      <c r="B5647" s="4" t="s">
        <v>5</v>
      </c>
    </row>
    <row r="5648" spans="1:12">
      <c r="A5648" t="n">
        <v>48728</v>
      </c>
      <c r="B5648" s="5" t="n">
        <v>1</v>
      </c>
    </row>
  </sheetData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Qt Xlsx Library</dc:creator>
  <cp:lastModifiedBy>Qt Xlsx Library</cp:lastModifiedBy>
  <dcterms:created xsi:type="dcterms:W3CDTF">2025-09-06T21:47:47</dcterms:created>
  <dcterms:modified xsi:type="dcterms:W3CDTF">2025-09-06T21:47:47</dcterms:modified>
</cp:coreProperties>
</file>