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9FFF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9673"/>
      </patternFill>
    </fill>
    <fill>
      <patternFill patternType="solid">
        <fgColor rgb="FFFFF673"/>
      </patternFill>
    </fill>
    <fill>
      <patternFill patternType="solid">
        <fgColor rgb="FFFFB7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FFF173"/>
      </patternFill>
    </fill>
    <fill>
      <patternFill patternType="solid">
        <fgColor rgb="FFFDFF73"/>
      </patternFill>
    </fill>
    <fill>
      <patternFill patternType="solid">
        <fgColor rgb="FFABFF73"/>
      </patternFill>
    </fill>
    <fill>
      <patternFill patternType="solid">
        <fgColor rgb="FF73FF8D"/>
      </patternFill>
    </fill>
    <fill>
      <patternFill patternType="solid">
        <fgColor rgb="FFF8FF73"/>
      </patternFill>
    </fill>
    <fill>
      <patternFill patternType="solid">
        <fgColor rgb="FFFFFF73"/>
      </patternFill>
    </fill>
    <fill>
      <patternFill patternType="solid">
        <fgColor rgb="FFFFE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ADFF73"/>
      </patternFill>
    </fill>
    <fill>
      <patternFill patternType="solid">
        <fgColor rgb="FF73FFE1"/>
      </patternFill>
    </fill>
    <fill>
      <patternFill patternType="solid">
        <fgColor rgb="FF9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0" xfId="0" applyFill="1" applyAlignment="1">
      <alignment horizontal="center" vertical="center" wrapText="1"/>
    </xf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<sst xmlns="http://schemas.openxmlformats.org/spreadsheetml/2006/main" count="13294" uniqueCount="288">
  <si>
    <t>CS2</t>
  </si>
  <si>
    <t>t5020</t>
  </si>
  <si>
    <t>FUNCTION</t>
  </si>
  <si>
    <t/>
  </si>
  <si>
    <t>Location</t>
  </si>
  <si>
    <t>OP Code</t>
  </si>
  <si>
    <t>string</t>
  </si>
  <si>
    <t>bt5020</t>
  </si>
  <si>
    <t>fill</t>
  </si>
  <si>
    <t>int</t>
  </si>
  <si>
    <t>short</t>
  </si>
  <si>
    <t>mon217_1</t>
  </si>
  <si>
    <t>mon218_1</t>
  </si>
  <si>
    <t>byte</t>
  </si>
  <si>
    <t>bytearray</t>
  </si>
  <si>
    <t>mon026_1</t>
  </si>
  <si>
    <t>mon073_c01</t>
  </si>
  <si>
    <t/>
  </si>
  <si>
    <t>npc350_0</t>
  </si>
  <si>
    <t>mon120_c01</t>
  </si>
  <si>
    <t>npc351_c07_0</t>
  </si>
  <si>
    <t>npc390</t>
  </si>
  <si>
    <t>npc390_c00</t>
  </si>
  <si>
    <t>mon225_0</t>
  </si>
  <si>
    <t>PreInit</t>
  </si>
  <si>
    <t>FC_Change_MapColor</t>
  </si>
  <si>
    <t>Init</t>
  </si>
  <si>
    <t>pointer</t>
  </si>
  <si>
    <t>float</t>
  </si>
  <si>
    <t>tbox00</t>
  </si>
  <si>
    <t>tbox01</t>
  </si>
  <si>
    <t>LP_tbox00</t>
  </si>
  <si>
    <t>tbox02</t>
  </si>
  <si>
    <t>tbox03</t>
  </si>
  <si>
    <t>tbox04</t>
  </si>
  <si>
    <t>LP_mbox00</t>
  </si>
  <si>
    <t>tbox05</t>
  </si>
  <si>
    <t>EV_AVoice_Treasure01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</si>
  <si>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</si>
  <si>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</si>
  <si>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</si>
  <si>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</si>
  <si>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</si>
  <si>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</si>
  <si>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</si>
  <si>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</si>
  <si>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</si>
  <si>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</si>
  <si>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</si>
  <si>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</si>
  <si>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</si>
  <si>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</si>
  <si>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breakobj12</t>
  </si>
  <si>
    <t>breakobj13</t>
  </si>
  <si>
    <t>healobject00</t>
  </si>
  <si>
    <t>LP_healobject</t>
  </si>
  <si>
    <t>Init_Replay</t>
  </si>
  <si>
    <t>Init_Replay</t>
  </si>
  <si>
    <t>ST_TO_T5000</t>
  </si>
  <si>
    <t>event00</t>
  </si>
  <si>
    <t>event01</t>
  </si>
  <si>
    <t>event02</t>
  </si>
  <si>
    <t>switch00</t>
  </si>
  <si>
    <t>wait2</t>
  </si>
  <si>
    <t>open1_c</t>
  </si>
  <si>
    <t>LP_switch00</t>
  </si>
  <si>
    <t>wait1</t>
  </si>
  <si>
    <t>wait</t>
  </si>
  <si>
    <t>switch01</t>
  </si>
  <si>
    <t>LP_switch01</t>
  </si>
  <si>
    <t>Reinit</t>
  </si>
  <si>
    <t>LP_mbox00_Get</t>
  </si>
  <si>
    <t>Npc_Table</t>
  </si>
  <si>
    <t>LP_healobject</t>
  </si>
  <si>
    <t>EV_healobject</t>
  </si>
  <si>
    <t>FC_Party_Face_Reset2</t>
  </si>
  <si>
    <t>FC_MapJumpState</t>
  </si>
  <si>
    <t>FC_MapJumpState2</t>
  </si>
  <si>
    <t>LP_tbox00</t>
  </si>
  <si>
    <t>dialog</t>
  </si>
  <si>
    <t>Obtained:
#3C#87IEarth Sepith#0C x200
#3C#88IWater Sepith#0C x200
#3C#89IFire Sepith#0C x200
#3C#90IWind Sepith#0C x200
#3C#91ITime Sepith#0C x200
#3C#92ISpace Sepith#0C x200
#3C#93IMirage Sepith#0C x200.</t>
  </si>
  <si>
    <t>LP_mbox00</t>
  </si>
  <si>
    <t>open</t>
  </si>
  <si>
    <t>LP_mbox00_Get</t>
  </si>
  <si>
    <t>open_c</t>
  </si>
  <si>
    <t xml:space="preserve">Obtained </t>
  </si>
  <si>
    <t>.</t>
  </si>
  <si>
    <t>LP_switch00</t>
  </si>
  <si>
    <t>open1</t>
  </si>
  <si>
    <t>LP_switch01</t>
  </si>
  <si>
    <t>AV_03022</t>
  </si>
  <si>
    <t>AV_03022</t>
  </si>
  <si>
    <t>AV_03023</t>
  </si>
  <si>
    <t>AV_03023</t>
  </si>
  <si>
    <t>AV_DUCT01</t>
  </si>
  <si>
    <t>EV_AVoice_Duct01</t>
  </si>
  <si>
    <t>Npc_Table</t>
  </si>
  <si>
    <t>sara_setting</t>
  </si>
  <si>
    <t>AniEv2000a</t>
  </si>
  <si>
    <t>9</t>
  </si>
  <si>
    <t>A[autoMA]</t>
  </si>
  <si>
    <t>#b</t>
  </si>
  <si>
    <t>0</t>
  </si>
  <si>
    <t>EV_03_31_00</t>
  </si>
  <si>
    <t>Start</t>
  </si>
  <si>
    <t>End</t>
  </si>
  <si>
    <t>AniFieldAttack</t>
  </si>
  <si>
    <t>AniWait</t>
  </si>
  <si>
    <t>FC_Start_Party</t>
  </si>
  <si>
    <t>event/ev2sa004.eff</t>
  </si>
  <si>
    <t>C_MON225</t>
  </si>
  <si>
    <t>Military Monster</t>
  </si>
  <si>
    <t>mon225</t>
  </si>
  <si>
    <t>C_NPC390</t>
  </si>
  <si>
    <t>Northern Jaeger</t>
  </si>
  <si>
    <t>C_NPC390_C00</t>
  </si>
  <si>
    <t>FC_chr_entry</t>
  </si>
  <si>
    <t>C_NPC052</t>
  </si>
  <si>
    <t>Celine</t>
  </si>
  <si>
    <t>2</t>
  </si>
  <si>
    <t>A</t>
  </si>
  <si>
    <t>AniAttachEQU562</t>
  </si>
  <si>
    <t>AniAttachEQU561</t>
  </si>
  <si>
    <t>Ani_BT1_Load</t>
  </si>
  <si>
    <t>AniEvUdegumiF</t>
  </si>
  <si>
    <t>AniEv3020</t>
  </si>
  <si>
    <t>AniEv3010</t>
  </si>
  <si>
    <t>AniTurn</t>
  </si>
  <si>
    <t>AniRun</t>
  </si>
  <si>
    <t>Voice</t>
  </si>
  <si>
    <t>#E_2#M_A</t>
  </si>
  <si>
    <t>#0T#5SStop right there!</t>
  </si>
  <si>
    <t>EV_SE_FOOT</t>
  </si>
  <si>
    <t>#E_6#M[A]</t>
  </si>
  <si>
    <t>#2P...!</t>
  </si>
  <si>
    <t>#E[3]#M_A</t>
  </si>
  <si>
    <t>#2PIf it isn't the Northern Jaegers...</t>
  </si>
  <si>
    <t>#E_6#M_AStep aside. Our business is with
Duke Albarea--not with you.</t>
  </si>
  <si>
    <t>#1PAfraid that's not going to happen.</t>
  </si>
  <si>
    <t>#E_2#M_AWe have orders to take you into our
custody, Jusis Albarea.</t>
  </si>
  <si>
    <t>#1P#5SAnd for our homeland of North Ambria,
we intend to do just that!</t>
  </si>
  <si>
    <t>#2K#0TNorth Ambria State? That's even
farther up north than Nord...</t>
  </si>
  <si>
    <t>#E[2]#M_AI know little about it, though, other
than how virtually inhospitable it is.</t>
  </si>
  <si>
    <t>#2K#0TNorth Ambria State? You're from there?</t>
  </si>
  <si>
    <t>#E[2]#M_AI can't pretend to be the most well
informed on it, but it's infamous for
how cold and inhospitable it is.</t>
  </si>
  <si>
    <t>#E[9]#M_A</t>
  </si>
  <si>
    <t>#2K#0T#F*sigh* Some things just don't change...</t>
  </si>
  <si>
    <t>C</t>
  </si>
  <si>
    <t>8</t>
  </si>
  <si>
    <t>#E_4#M_A</t>
  </si>
  <si>
    <t>#1K#0T#5SSara Valestein?!</t>
  </si>
  <si>
    <t>#1K#0T#FI wasn't expecting to find you
accompanying our target.</t>
  </si>
  <si>
    <t>I was aware that you'd made quite
a name for yourself as a bracer by
the name of Purple Lightning...</t>
  </si>
  <si>
    <t>#1K#0T#FBut I see the rumors about you
becoming a teacher at that academy
were also true.</t>
  </si>
  <si>
    <t>#E_8#M_A</t>
  </si>
  <si>
    <t>#K#FSara...</t>
  </si>
  <si>
    <t>#E_2#M_0</t>
  </si>
  <si>
    <t>#K#FDo you know them, Instructor?</t>
  </si>
  <si>
    <t>#1K#0TOh? You know them?</t>
  </si>
  <si>
    <t>#1PSo you know them, do you?</t>
  </si>
  <si>
    <t>#2PYeah, afraid so. We go quite a ways
back.</t>
  </si>
  <si>
    <t>#2P...I don't intend to tell you that what
you're doing is wrong.</t>
  </si>
  <si>
    <t>#E[3]#M_AThere's no doubting that the money
you raise is vital to the people back
home.</t>
  </si>
  <si>
    <t>#E_2#M_ABut right now, being an instructor to
these kids comes first...</t>
  </si>
  <si>
    <t>3</t>
  </si>
  <si>
    <t>#E[7]#M_A</t>
  </si>
  <si>
    <t xml:space="preserve">#2P...and Erebonia, not North Ambria, is my
home now. </t>
  </si>
  <si>
    <t>#E_6#M_ASo I don't care who it saves--I'll show no
mercy to anyone who dares to burn my home
to the ground!</t>
  </si>
  <si>
    <t>#E_6#M_A</t>
  </si>
  <si>
    <t>#4K#FI'll make damn sure you can never do
anything like that ever again!</t>
  </si>
  <si>
    <t>#E_6#M_A...So let's go. I'll take ALL of you on!</t>
  </si>
  <si>
    <t>#K#0T#FUgh...!</t>
  </si>
  <si>
    <t>#K#0T#FYou might be tough, but do you honestly
think you can fight us by yourself?</t>
  </si>
  <si>
    <t>#E[C]#M_A</t>
  </si>
  <si>
    <t>#2K#FYou don't have to fight alone...</t>
  </si>
  <si>
    <t>#2K#FThis is crazy!</t>
  </si>
  <si>
    <t>#2K#FYou can't fight a high-ranking corps
like that by yourself!</t>
  </si>
  <si>
    <t>#2K#FIt's too much for one person to do alone!</t>
  </si>
  <si>
    <t>#2K#FI won't allow it! We'll hel--</t>
  </si>
  <si>
    <t>FC_look_dir_No</t>
  </si>
  <si>
    <t>#2PNuh-uh. I want you to all stand back and
leave this to me.</t>
  </si>
  <si>
    <t>#E_6#M_AIt's time for me to settle what I failed to
do six years ago!</t>
  </si>
  <si>
    <t>#2K#FBut...</t>
  </si>
  <si>
    <t>#2K#FStill...</t>
  </si>
  <si>
    <t>#E_8#M[A]</t>
  </si>
  <si>
    <t>#2K#F...</t>
  </si>
  <si>
    <t>#2K#FWhy are you so set on doing this?</t>
  </si>
  <si>
    <t>#1P#5SVery well!</t>
  </si>
  <si>
    <t>#2P#5SIt's time to make you regret turning your
back on your homeland and leaving us!</t>
  </si>
  <si>
    <t>EV_SE_FOOT</t>
  </si>
  <si>
    <t>EV_03_31_01</t>
  </si>
  <si>
    <t>C_NPC900</t>
  </si>
  <si>
    <t>Dummy</t>
  </si>
  <si>
    <t>AniEvShagami</t>
  </si>
  <si>
    <t>AniBtlWait</t>
  </si>
  <si>
    <t>AniEvWeak</t>
  </si>
  <si>
    <t>SubAttackEndEV</t>
  </si>
  <si>
    <t>AniEvTeKosi</t>
  </si>
  <si>
    <t>AniEv2000b</t>
  </si>
  <si>
    <t>AniEvDead1</t>
  </si>
  <si>
    <t>AniEvAttachEquip</t>
  </si>
  <si>
    <t>What's going on...?</t>
  </si>
  <si>
    <t>#2PH-How did you withstand all of that
completely alone...?</t>
  </si>
  <si>
    <t>#1PUnbelievable...</t>
  </si>
  <si>
    <t>#2PIt looks like you've grown even stronger
since your days in the corps...</t>
  </si>
  <si>
    <t>B</t>
  </si>
  <si>
    <t>#2P#5SWell? Is that all you've got?</t>
  </si>
  <si>
    <t>#2P#5SGo on! Fight me! I can take it!</t>
  </si>
  <si>
    <t>#E[M]#M_A</t>
  </si>
  <si>
    <t>#2P#6SSo try your luck as long as you want!</t>
  </si>
  <si>
    <t>#E_2#M[A]</t>
  </si>
  <si>
    <t>#3K#0T#F...</t>
  </si>
  <si>
    <t>#2K#0TYou're serious...</t>
  </si>
  <si>
    <t>#0T#K#FSara, it's okay...</t>
  </si>
  <si>
    <t>#E[Q]#M_A</t>
  </si>
  <si>
    <t>#0T#K#FInstructor...</t>
  </si>
  <si>
    <t>#0T#K#FWhat's come over you...?</t>
  </si>
  <si>
    <t>#E[1]#M_A</t>
  </si>
  <si>
    <t>#1P...Hmph. Nah, I've had enough.</t>
  </si>
  <si>
    <t>#E_0#M_AI see no point in wasting any more time
fighting with a wounded lioness.</t>
  </si>
  <si>
    <t>#E_0#M_A</t>
  </si>
  <si>
    <t>#1PThis battle's dragged on long enough.
I think this is time to walk away.</t>
  </si>
  <si>
    <t>#2POur contract with the Kreuzen province is
hereby complete.</t>
  </si>
  <si>
    <t>#E[C]#M[8]</t>
  </si>
  <si>
    <t>#K#F...!</t>
  </si>
  <si>
    <t>Are you allowed to simply abandon your
contracts like that?</t>
  </si>
  <si>
    <t>#K#0T#FWe've worked enough for the money we've
been paid.</t>
  </si>
  <si>
    <t>#E_0#M_0We're not in the business of doing unpaid
overtime.</t>
  </si>
  <si>
    <t>#1PFarewell, Valestein.</t>
  </si>
  <si>
    <t>#3PWe may meet again, but it won't be during
this war.</t>
  </si>
  <si>
    <t>#2K#F...I sure hope not.</t>
  </si>
  <si>
    <t>#2P#5SWe're withdrawing!</t>
  </si>
  <si>
    <t>Disperse and make your way to the 
agreed location!</t>
  </si>
  <si>
    <t>Jaegers</t>
  </si>
  <si>
    <t>#6S#0TJa!</t>
  </si>
  <si>
    <t>F</t>
  </si>
  <si>
    <t>#1KThat could've gone a lot worse than
it did.</t>
  </si>
  <si>
    <t>#E[9]#M_9</t>
  </si>
  <si>
    <t>#2PIndeed...and it was all thanks to the
complete and utter lack of sanity of
our loving instructor.</t>
  </si>
  <si>
    <t>0[autoE0]</t>
  </si>
  <si>
    <t>0[autoM0]</t>
  </si>
  <si>
    <t>#2K#FUgh! Where do they get off calling me
a 'wounded lioness,' anyway? I'll show
them a lioness, the bastards...</t>
  </si>
  <si>
    <t>#E_8#M_0</t>
  </si>
  <si>
    <t>#2K#FHeh... Still, I really wish you guys hadn't
seen me that way.</t>
  </si>
  <si>
    <t>#E_E#M_0Didn't want you to know my background,
either, but not much I can do about that
now, huh?</t>
  </si>
  <si>
    <t>#3K#0TIndeed...</t>
  </si>
  <si>
    <t>#E_F#M_A</t>
  </si>
  <si>
    <t>#3K#0TSo you were just like Fie?</t>
  </si>
  <si>
    <t>#3KI had a faint idea that might be
the case.</t>
  </si>
  <si>
    <t>#E_F#M_ASo you were just like Fie, huh?</t>
  </si>
  <si>
    <t>Yep. Once upon a time, I was a jaeger,
too.</t>
  </si>
  <si>
    <t>A member of the Northern Jaegers,
to be exact. That was six years ago,
before I became a bracer.</t>
  </si>
  <si>
    <t>#E_8#M_0During my time there, I ended up being 
saved by Colonel Beatrix. That was what
led me to break out of the group.</t>
  </si>
  <si>
    <t>#4K#0TWow...</t>
  </si>
  <si>
    <t>#4K#0TI knew about it already, but it wasn't
my place to talk about it.</t>
  </si>
  <si>
    <t>#E_5#M_0</t>
  </si>
  <si>
    <t>#4K#0THeehee. I got all that from the I.D.
aaages ago, of course.</t>
  </si>
  <si>
    <t>#4K#0T#FYou did tell me that you came from
North Ambria, but that was all...</t>
  </si>
  <si>
    <t>#E_8#M_9</t>
  </si>
  <si>
    <t>#K#0T#FI guess you have your fair share of
burdens to shoulder like the rest of
us.</t>
  </si>
  <si>
    <t>#E[9]#M_0</t>
  </si>
  <si>
    <t>Heh. All this was a long, long time ago.</t>
  </si>
  <si>
    <t>#E[B]#M[7]</t>
  </si>
  <si>
    <t>#2PUgh...</t>
  </si>
  <si>
    <t>#K#0T#FAre you all right?!</t>
  </si>
  <si>
    <t>#1PAre you all right?!</t>
  </si>
  <si>
    <t>#E[1]#M_0</t>
  </si>
  <si>
    <t>#3KYou've contributed more than enough
already. Leave the rest to us.</t>
  </si>
  <si>
    <t>#E_E#M_0</t>
  </si>
  <si>
    <t>#4KOkay... Maybe I went a liiittle overboard
in that fight...</t>
  </si>
  <si>
    <t>#E[3]#M_0But you know what? It paid off. You won't
need to worry about jaegers on your way
to the duke now.</t>
  </si>
  <si>
    <t>#E_2#M_0He should still be somewhere in here.
Find him and do what we came to do!</t>
  </si>
  <si>
    <t>#2PUnderstood.</t>
  </si>
  <si>
    <t>#E[3]#M_9And you stay right here and rest.
We'll be back before you know it!</t>
  </si>
  <si>
    <t>#2P#5SLet's go and find my father!</t>
  </si>
  <si>
    <t>Sara temporarily left the party.</t>
  </si>
  <si>
    <t>FC_End_Party</t>
  </si>
  <si>
    <t>Reinit</t>
  </si>
  <si>
    <t>ST_TO_T5000</t>
  </si>
  <si>
    <t>#K#0TWe've come this far. We couldn't possibly
turn back now.</t>
  </si>
  <si>
    <t>#K#0TOf course not. Follow me! It's time we end
this!</t>
  </si>
  <si>
    <t>_LP_tbox00</t>
  </si>
  <si>
    <t>_LP_mbox00_Get</t>
  </si>
  <si>
    <t>_LP_switch00</t>
  </si>
  <si>
    <t>_LP_switch01</t>
  </si>
  <si>
    <t>_EV_03_31_00</t>
  </si>
  <si>
    <t>_EV_SE_FOOT</t>
  </si>
  <si>
    <t>_EV_03_31_01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</si>
</sst>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9FFF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9673"/>
      </patternFill>
    </fill>
    <fill>
      <patternFill patternType="solid">
        <fgColor rgb="FFFFF673"/>
      </patternFill>
    </fill>
    <fill>
      <patternFill patternType="solid">
        <fgColor rgb="FFFFB773"/>
      </patternFill>
    </fill>
    <fill>
      <patternFill patternType="solid">
        <fgColor rgb="FFFFB0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C7FF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FFF173"/>
      </patternFill>
    </fill>
    <fill>
      <patternFill patternType="solid">
        <fgColor rgb="FFFDFF73"/>
      </patternFill>
    </fill>
    <fill>
      <patternFill patternType="solid">
        <fgColor rgb="FFABFF73"/>
      </patternFill>
    </fill>
    <fill>
      <patternFill patternType="solid">
        <fgColor rgb="FF73FF8D"/>
      </patternFill>
    </fill>
    <fill>
      <patternFill patternType="solid">
        <fgColor rgb="FFF8FF73"/>
      </patternFill>
    </fill>
    <fill>
      <patternFill patternType="solid">
        <fgColor rgb="FFFFFF73"/>
      </patternFill>
    </fill>
    <fill>
      <patternFill patternType="solid">
        <fgColor rgb="FFFFE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ADFF73"/>
      </patternFill>
    </fill>
    <fill>
      <patternFill patternType="solid">
        <fgColor rgb="FF73FFE1"/>
      </patternFill>
    </fill>
    <fill>
      <patternFill patternType="solid">
        <fgColor rgb="FF9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0" xfId="0" applyFill="1" applyAlignment="1">
      <alignment horizontal="center" vertical="center" wrapText="1"/>
    </xf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J363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516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14</v>
      </c>
      <c r="IJ8" s="4" t="s">
        <v>14</v>
      </c>
      <c r="IK8" s="4" t="s">
        <v>14</v>
      </c>
      <c r="IL8" s="4" t="s">
        <v>14</v>
      </c>
      <c r="IM8" s="4" t="s">
        <v>14</v>
      </c>
      <c r="IN8" s="4" t="s">
        <v>14</v>
      </c>
      <c r="IO8" s="4" t="s">
        <v>14</v>
      </c>
      <c r="IP8" s="4" t="s">
        <v>14</v>
      </c>
      <c r="IQ8" s="4" t="s">
        <v>14</v>
      </c>
      <c r="IR8" s="4" t="s">
        <v>14</v>
      </c>
      <c r="IS8" s="4" t="s">
        <v>14</v>
      </c>
      <c r="IT8" s="4" t="s">
        <v>14</v>
      </c>
      <c r="IU8" s="4" t="s">
        <v>14</v>
      </c>
      <c r="IV8" s="4" t="s">
        <v>14</v>
      </c>
      <c r="IW8" s="4" t="s">
        <v>14</v>
      </c>
      <c r="IX8" s="4" t="s">
        <v>14</v>
      </c>
      <c r="IY8" s="4" t="s">
        <v>14</v>
      </c>
      <c r="IZ8" s="4" t="s">
        <v>14</v>
      </c>
      <c r="JA8" s="4" t="s">
        <v>14</v>
      </c>
      <c r="JB8" s="4" t="s">
        <v>14</v>
      </c>
      <c r="JC8" s="4" t="s">
        <v>14</v>
      </c>
      <c r="JD8" s="4" t="s">
        <v>14</v>
      </c>
      <c r="JE8" s="4" t="s">
        <v>14</v>
      </c>
      <c r="JF8" s="4" t="s">
        <v>14</v>
      </c>
      <c r="JG8" s="4" t="s">
        <v>14</v>
      </c>
      <c r="JH8" s="4" t="s">
        <v>14</v>
      </c>
      <c r="JI8" s="4" t="s">
        <v>14</v>
      </c>
      <c r="JJ8" s="4" t="s">
        <v>14</v>
      </c>
    </row>
    <row r="9">
      <c r="A9" t="n">
        <v>520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571</v>
      </c>
      <c r="G9" s="7" t="n">
        <v>571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11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11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11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11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17</v>
      </c>
      <c r="DQ9" s="7" t="n">
        <f t="normal" ca="1">16-LENB(INDIRECT(ADDRESS(9,120)))</f>
        <v>0</v>
      </c>
      <c r="DR9" s="7" t="s">
        <v>17</v>
      </c>
      <c r="DS9" s="7" t="n">
        <f t="normal" ca="1">16-LENB(INDIRECT(ADDRESS(9,122)))</f>
        <v>0</v>
      </c>
      <c r="DT9" s="7" t="s">
        <v>17</v>
      </c>
      <c r="DU9" s="7" t="n">
        <f t="normal" ca="1">16-LENB(INDIRECT(ADDRESS(9,124)))</f>
        <v>0</v>
      </c>
      <c r="DV9" s="7" t="s">
        <v>17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50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16</v>
      </c>
      <c r="ER9" s="7" t="n">
        <f t="normal" ca="1">16-LENB(INDIRECT(ADDRESS(9,147)))</f>
        <v>0</v>
      </c>
      <c r="ES9" s="7" t="s">
        <v>16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12</v>
      </c>
      <c r="EX9" s="7" t="n">
        <f t="normal" ca="1">16-LENB(INDIRECT(ADDRESS(9,153)))</f>
        <v>0</v>
      </c>
      <c r="EY9" s="7" t="s">
        <v>11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11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60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19</v>
      </c>
      <c r="FW9" s="7" t="n">
        <f t="normal" ca="1">16-LENB(INDIRECT(ADDRESS(9,178)))</f>
        <v>0</v>
      </c>
      <c r="FX9" s="7" t="s">
        <v>11</v>
      </c>
      <c r="FY9" s="7" t="n">
        <f t="normal" ca="1">16-LENB(INDIRECT(ADDRESS(9,180)))</f>
        <v>0</v>
      </c>
      <c r="FZ9" s="7" t="s">
        <v>12</v>
      </c>
      <c r="GA9" s="7" t="n">
        <f t="normal" ca="1">16-LENB(INDIRECT(ADDRESS(9,182)))</f>
        <v>0</v>
      </c>
      <c r="GB9" s="7" t="s">
        <v>11</v>
      </c>
      <c r="GC9" s="7" t="n">
        <f t="normal" ca="1">16-LENB(INDIRECT(ADDRESS(9,184)))</f>
        <v>0</v>
      </c>
      <c r="GD9" s="7" t="s">
        <v>12</v>
      </c>
      <c r="GE9" s="7" t="n">
        <f t="normal" ca="1">16-LENB(INDIRECT(ADDRESS(9,186)))</f>
        <v>0</v>
      </c>
      <c r="GF9" s="7" t="s">
        <v>11</v>
      </c>
      <c r="GG9" s="7" t="n">
        <f t="normal" ca="1">16-LENB(INDIRECT(ADDRESS(9,188)))</f>
        <v>0</v>
      </c>
      <c r="GH9" s="7" t="s">
        <v>12</v>
      </c>
      <c r="GI9" s="7" t="n">
        <f t="normal" ca="1">16-LENB(INDIRECT(ADDRESS(9,190)))</f>
        <v>0</v>
      </c>
      <c r="GJ9" s="7" t="s">
        <v>11</v>
      </c>
      <c r="GK9" s="7" t="n">
        <f t="normal" ca="1">16-LENB(INDIRECT(ADDRESS(9,192)))</f>
        <v>0</v>
      </c>
      <c r="GL9" s="7" t="n">
        <v>100</v>
      </c>
      <c r="GM9" s="7" t="n">
        <v>80</v>
      </c>
      <c r="GN9" s="7" t="n">
        <v>60</v>
      </c>
      <c r="GO9" s="7" t="n">
        <v>30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20</v>
      </c>
      <c r="HD9" s="7" t="n">
        <f t="normal" ca="1">16-LENB(INDIRECT(ADDRESS(9,211)))</f>
        <v>0</v>
      </c>
      <c r="HE9" s="7" t="s">
        <v>19</v>
      </c>
      <c r="HF9" s="7" t="n">
        <f t="normal" ca="1">16-LENB(INDIRECT(ADDRESS(9,213)))</f>
        <v>0</v>
      </c>
      <c r="HG9" s="7" t="s">
        <v>19</v>
      </c>
      <c r="HH9" s="7" t="n">
        <f t="normal" ca="1">16-LENB(INDIRECT(ADDRESS(9,215)))</f>
        <v>0</v>
      </c>
      <c r="HI9" s="7" t="s">
        <v>18</v>
      </c>
      <c r="HJ9" s="7" t="n">
        <f t="normal" ca="1">16-LENB(INDIRECT(ADDRESS(9,217)))</f>
        <v>0</v>
      </c>
      <c r="HK9" s="7" t="s">
        <v>18</v>
      </c>
      <c r="HL9" s="7" t="n">
        <f t="normal" ca="1">16-LENB(INDIRECT(ADDRESS(9,219)))</f>
        <v>0</v>
      </c>
      <c r="HM9" s="7" t="s">
        <v>18</v>
      </c>
      <c r="HN9" s="7" t="n">
        <f t="normal" ca="1">16-LENB(INDIRECT(ADDRESS(9,221)))</f>
        <v>0</v>
      </c>
      <c r="HO9" s="7" t="s">
        <v>18</v>
      </c>
      <c r="HP9" s="7" t="n">
        <f t="normal" ca="1">16-LENB(INDIRECT(ADDRESS(9,223)))</f>
        <v>0</v>
      </c>
      <c r="HQ9" s="7" t="s">
        <v>17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50</v>
      </c>
      <c r="HV9" s="7" t="n">
        <v>50</v>
      </c>
      <c r="HW9" s="7" t="n">
        <v>50</v>
      </c>
      <c r="HX9" s="7" t="n">
        <v>50</v>
      </c>
      <c r="HY9" s="7" t="n">
        <v>50</v>
      </c>
      <c r="HZ9" s="7" t="n">
        <v>0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255</v>
      </c>
      <c r="IJ9" s="7" t="n">
        <v>255</v>
      </c>
      <c r="IK9" s="7" t="n">
        <v>255</v>
      </c>
      <c r="IL9" s="7" t="n">
        <v>255</v>
      </c>
      <c r="IM9" s="7" t="n">
        <v>0</v>
      </c>
      <c r="IN9" s="7" t="n">
        <v>0</v>
      </c>
      <c r="IO9" s="7" t="n">
        <v>0</v>
      </c>
      <c r="IP9" s="7" t="n">
        <v>0</v>
      </c>
      <c r="IQ9" s="7" t="n">
        <v>0</v>
      </c>
      <c r="IR9" s="7" t="n">
        <v>0</v>
      </c>
      <c r="IS9" s="7" t="n">
        <v>0</v>
      </c>
      <c r="IT9" s="7" t="n">
        <v>0</v>
      </c>
      <c r="IU9" s="7" t="n">
        <v>0</v>
      </c>
      <c r="IV9" s="7" t="n">
        <v>0</v>
      </c>
      <c r="IW9" s="7" t="n">
        <v>0</v>
      </c>
      <c r="IX9" s="7" t="n">
        <v>0</v>
      </c>
      <c r="IY9" s="7" t="n">
        <v>0</v>
      </c>
      <c r="IZ9" s="7" t="n">
        <v>0</v>
      </c>
      <c r="JA9" s="7" t="n">
        <v>0</v>
      </c>
      <c r="JB9" s="7" t="n">
        <v>0</v>
      </c>
      <c r="JC9" s="7" t="n">
        <v>0</v>
      </c>
      <c r="JD9" s="7" t="n">
        <v>0</v>
      </c>
      <c r="JE9" s="7" t="n">
        <v>0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</row>
    <row r="10">
      <c r="A10" t="s">
        <v>4</v>
      </c>
      <c r="B10" s="4" t="s">
        <v>5</v>
      </c>
    </row>
    <row r="11">
      <c r="A11" t="n">
        <v>1616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1620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131152</v>
      </c>
      <c r="F14" s="7" t="n">
        <v>571</v>
      </c>
      <c r="G14" s="7" t="n">
        <v>571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16</v>
      </c>
      <c r="N14" s="7" t="n">
        <f t="normal" ca="1">16-LENB(INDIRECT(ADDRESS(14,13)))</f>
        <v>0</v>
      </c>
      <c r="O14" s="7" t="s">
        <v>16</v>
      </c>
      <c r="P14" s="7" t="n">
        <f t="normal" ca="1">16-LENB(INDIRECT(ADDRESS(14,15)))</f>
        <v>0</v>
      </c>
      <c r="Q14" s="7" t="s">
        <v>15</v>
      </c>
      <c r="R14" s="7" t="n">
        <f t="normal" ca="1">16-LENB(INDIRECT(ADDRESS(14,17)))</f>
        <v>0</v>
      </c>
      <c r="S14" s="7" t="s">
        <v>15</v>
      </c>
      <c r="T14" s="7" t="n">
        <f t="normal" ca="1">16-LENB(INDIRECT(ADDRESS(14,19)))</f>
        <v>0</v>
      </c>
      <c r="U14" s="7" t="s">
        <v>17</v>
      </c>
      <c r="V14" s="7" t="n">
        <f t="normal" ca="1">16-LENB(INDIRECT(ADDRESS(14,21)))</f>
        <v>0</v>
      </c>
      <c r="W14" s="7" t="s">
        <v>17</v>
      </c>
      <c r="X14" s="7" t="n">
        <f t="normal" ca="1">16-LENB(INDIRECT(ADDRESS(14,23)))</f>
        <v>0</v>
      </c>
      <c r="Y14" s="7" t="s">
        <v>17</v>
      </c>
      <c r="Z14" s="7" t="n">
        <f t="normal" ca="1">16-LENB(INDIRECT(ADDRESS(14,25)))</f>
        <v>0</v>
      </c>
      <c r="AA14" s="7" t="s">
        <v>17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1828</v>
      </c>
      <c r="B16" s="5" t="n">
        <v>1</v>
      </c>
    </row>
    <row r="17" spans="1:270" s="3" customFormat="1" customHeight="0">
      <c r="A17" s="3" t="s">
        <v>2</v>
      </c>
      <c r="B17" s="3" t="s">
        <v>3</v>
      </c>
    </row>
    <row r="18" spans="1:270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270">
      <c r="A19" t="n">
        <v>1832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65946</v>
      </c>
      <c r="F19" s="7" t="n">
        <v>433</v>
      </c>
      <c r="G19" s="7" t="n">
        <v>423</v>
      </c>
      <c r="H19" s="7" t="n">
        <v>0</v>
      </c>
      <c r="I19" s="7" t="n">
        <v>0</v>
      </c>
      <c r="J19" s="7" t="n">
        <v>3</v>
      </c>
      <c r="K19" s="7" t="n">
        <v>0</v>
      </c>
      <c r="L19" s="7" t="n">
        <v>0</v>
      </c>
      <c r="M19" s="7" t="s">
        <v>21</v>
      </c>
      <c r="N19" s="7" t="n">
        <f t="normal" ca="1">16-LENB(INDIRECT(ADDRESS(19,13)))</f>
        <v>0</v>
      </c>
      <c r="O19" s="7" t="s">
        <v>21</v>
      </c>
      <c r="P19" s="7" t="n">
        <f t="normal" ca="1">16-LENB(INDIRECT(ADDRESS(19,15)))</f>
        <v>0</v>
      </c>
      <c r="Q19" s="7" t="s">
        <v>21</v>
      </c>
      <c r="R19" s="7" t="n">
        <f t="normal" ca="1">16-LENB(INDIRECT(ADDRESS(19,17)))</f>
        <v>0</v>
      </c>
      <c r="S19" s="7" t="s">
        <v>22</v>
      </c>
      <c r="T19" s="7" t="n">
        <f t="normal" ca="1">16-LENB(INDIRECT(ADDRESS(19,19)))</f>
        <v>0</v>
      </c>
      <c r="U19" s="7" t="s">
        <v>22</v>
      </c>
      <c r="V19" s="7" t="n">
        <f t="normal" ca="1">16-LENB(INDIRECT(ADDRESS(19,21)))</f>
        <v>0</v>
      </c>
      <c r="W19" s="7" t="s">
        <v>23</v>
      </c>
      <c r="X19" s="7" t="n">
        <f t="normal" ca="1">16-LENB(INDIRECT(ADDRESS(19,23)))</f>
        <v>0</v>
      </c>
      <c r="Y19" s="7" t="s">
        <v>23</v>
      </c>
      <c r="Z19" s="7" t="n">
        <f t="normal" ca="1">16-LENB(INDIRECT(ADDRESS(19,25)))</f>
        <v>0</v>
      </c>
      <c r="AA19" s="7" t="s">
        <v>23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100</v>
      </c>
      <c r="AJ19" s="7" t="n">
        <v>100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70">
      <c r="A20" t="s">
        <v>4</v>
      </c>
      <c r="B20" s="4" t="s">
        <v>5</v>
      </c>
    </row>
    <row r="21" spans="1:270">
      <c r="A21" t="n">
        <v>2040</v>
      </c>
      <c r="B21" s="5" t="n">
        <v>1</v>
      </c>
    </row>
    <row r="22" spans="1:270" s="3" customFormat="1" customHeight="0">
      <c r="A22" s="3" t="s">
        <v>2</v>
      </c>
      <c r="B22" s="3" t="s">
        <v>24</v>
      </c>
    </row>
    <row r="23" spans="1:270">
      <c r="A23" t="s">
        <v>4</v>
      </c>
      <c r="B23" s="4" t="s">
        <v>5</v>
      </c>
      <c r="C23" s="4" t="s">
        <v>13</v>
      </c>
      <c r="D23" s="4" t="s">
        <v>6</v>
      </c>
    </row>
    <row r="24" spans="1:270">
      <c r="A24" t="n">
        <v>2044</v>
      </c>
      <c r="B24" s="8" t="n">
        <v>2</v>
      </c>
      <c r="C24" s="7" t="n">
        <v>10</v>
      </c>
      <c r="D24" s="7" t="s">
        <v>25</v>
      </c>
    </row>
    <row r="25" spans="1:270">
      <c r="A25" t="s">
        <v>4</v>
      </c>
      <c r="B25" s="4" t="s">
        <v>5</v>
      </c>
      <c r="C25" s="4" t="s">
        <v>13</v>
      </c>
      <c r="D25" s="4" t="s">
        <v>13</v>
      </c>
    </row>
    <row r="26" spans="1:270">
      <c r="A26" t="n">
        <v>2065</v>
      </c>
      <c r="B26" s="9" t="n">
        <v>162</v>
      </c>
      <c r="C26" s="7" t="n">
        <v>0</v>
      </c>
      <c r="D26" s="7" t="n">
        <v>0</v>
      </c>
    </row>
    <row r="27" spans="1:270">
      <c r="A27" t="s">
        <v>4</v>
      </c>
      <c r="B27" s="4" t="s">
        <v>5</v>
      </c>
    </row>
    <row r="28" spans="1:270">
      <c r="A28" t="n">
        <v>2068</v>
      </c>
      <c r="B28" s="5" t="n">
        <v>1</v>
      </c>
    </row>
    <row r="29" spans="1:270" s="3" customFormat="1" customHeight="0">
      <c r="A29" s="3" t="s">
        <v>2</v>
      </c>
      <c r="B29" s="3" t="s">
        <v>26</v>
      </c>
    </row>
    <row r="30" spans="1:270">
      <c r="A30" t="s">
        <v>4</v>
      </c>
      <c r="B30" s="4" t="s">
        <v>5</v>
      </c>
      <c r="C30" s="4" t="s">
        <v>10</v>
      </c>
    </row>
    <row r="31" spans="1:270">
      <c r="A31" t="n">
        <v>2072</v>
      </c>
      <c r="B31" s="10" t="n">
        <v>12</v>
      </c>
      <c r="C31" s="7" t="n">
        <v>6447</v>
      </c>
    </row>
    <row r="32" spans="1:270">
      <c r="A32" t="s">
        <v>4</v>
      </c>
      <c r="B32" s="4" t="s">
        <v>5</v>
      </c>
      <c r="C32" s="4" t="s">
        <v>13</v>
      </c>
      <c r="D32" s="4" t="s">
        <v>10</v>
      </c>
      <c r="E32" s="4" t="s">
        <v>13</v>
      </c>
      <c r="F32" s="4" t="s">
        <v>27</v>
      </c>
    </row>
    <row r="33" spans="1:72">
      <c r="A33" t="n">
        <v>2075</v>
      </c>
      <c r="B33" s="11" t="n">
        <v>5</v>
      </c>
      <c r="C33" s="7" t="n">
        <v>30</v>
      </c>
      <c r="D33" s="7" t="n">
        <v>6767</v>
      </c>
      <c r="E33" s="7" t="n">
        <v>1</v>
      </c>
      <c r="F33" s="12" t="n">
        <f t="normal" ca="1">A41</f>
        <v>0</v>
      </c>
    </row>
    <row r="34" spans="1:72">
      <c r="A34" t="s">
        <v>4</v>
      </c>
      <c r="B34" s="4" t="s">
        <v>5</v>
      </c>
      <c r="C34" s="4" t="s">
        <v>10</v>
      </c>
    </row>
    <row r="35" spans="1:72">
      <c r="A35" t="n">
        <v>2084</v>
      </c>
      <c r="B35" s="13" t="n">
        <v>13</v>
      </c>
      <c r="C35" s="7" t="n">
        <v>6767</v>
      </c>
    </row>
    <row r="36" spans="1:72">
      <c r="A36" t="s">
        <v>4</v>
      </c>
      <c r="B36" s="4" t="s">
        <v>5</v>
      </c>
      <c r="C36" s="4" t="s">
        <v>13</v>
      </c>
      <c r="D36" s="4" t="s">
        <v>10</v>
      </c>
      <c r="E36" s="4" t="s">
        <v>28</v>
      </c>
      <c r="F36" s="4" t="s">
        <v>10</v>
      </c>
      <c r="G36" s="4" t="s">
        <v>28</v>
      </c>
      <c r="H36" s="4" t="s">
        <v>13</v>
      </c>
    </row>
    <row r="37" spans="1:72">
      <c r="A37" t="n">
        <v>2087</v>
      </c>
      <c r="B37" s="14" t="n">
        <v>49</v>
      </c>
      <c r="C37" s="7" t="n">
        <v>4</v>
      </c>
      <c r="D37" s="7" t="n">
        <v>2</v>
      </c>
      <c r="E37" s="7" t="n">
        <v>1</v>
      </c>
      <c r="F37" s="7" t="n">
        <v>0</v>
      </c>
      <c r="G37" s="7" t="n">
        <v>0</v>
      </c>
      <c r="H37" s="7" t="n">
        <v>0</v>
      </c>
    </row>
    <row r="38" spans="1:72">
      <c r="A38" t="s">
        <v>4</v>
      </c>
      <c r="B38" s="4" t="s">
        <v>5</v>
      </c>
      <c r="C38" s="4" t="s">
        <v>27</v>
      </c>
    </row>
    <row r="39" spans="1:72">
      <c r="A39" t="n">
        <v>2102</v>
      </c>
      <c r="B39" s="15" t="n">
        <v>3</v>
      </c>
      <c r="C39" s="12" t="n">
        <f t="normal" ca="1">A45</f>
        <v>0</v>
      </c>
    </row>
    <row r="40" spans="1:72">
      <c r="A40" t="s">
        <v>4</v>
      </c>
      <c r="B40" s="4" t="s">
        <v>5</v>
      </c>
      <c r="C40" s="4" t="s">
        <v>13</v>
      </c>
      <c r="D40" s="4" t="s">
        <v>10</v>
      </c>
      <c r="E40" s="4" t="s">
        <v>13</v>
      </c>
      <c r="F40" s="4" t="s">
        <v>27</v>
      </c>
    </row>
    <row r="41" spans="1:72">
      <c r="A41" t="n">
        <v>2107</v>
      </c>
      <c r="B41" s="11" t="n">
        <v>5</v>
      </c>
      <c r="C41" s="7" t="n">
        <v>30</v>
      </c>
      <c r="D41" s="7" t="n">
        <v>6465</v>
      </c>
      <c r="E41" s="7" t="n">
        <v>1</v>
      </c>
      <c r="F41" s="12" t="n">
        <f t="normal" ca="1">A45</f>
        <v>0</v>
      </c>
    </row>
    <row r="42" spans="1:72">
      <c r="A42" t="s">
        <v>4</v>
      </c>
      <c r="B42" s="4" t="s">
        <v>5</v>
      </c>
      <c r="C42" s="4" t="s">
        <v>13</v>
      </c>
      <c r="D42" s="4" t="s">
        <v>10</v>
      </c>
      <c r="E42" s="4" t="s">
        <v>28</v>
      </c>
      <c r="F42" s="4" t="s">
        <v>10</v>
      </c>
      <c r="G42" s="4" t="s">
        <v>28</v>
      </c>
      <c r="H42" s="4" t="s">
        <v>13</v>
      </c>
    </row>
    <row r="43" spans="1:72">
      <c r="A43" t="n">
        <v>2116</v>
      </c>
      <c r="B43" s="14" t="n">
        <v>49</v>
      </c>
      <c r="C43" s="7" t="n">
        <v>4</v>
      </c>
      <c r="D43" s="7" t="n">
        <v>2</v>
      </c>
      <c r="E43" s="7" t="n">
        <v>1</v>
      </c>
      <c r="F43" s="7" t="n">
        <v>0</v>
      </c>
      <c r="G43" s="7" t="n">
        <v>0</v>
      </c>
      <c r="H43" s="7" t="n">
        <v>0</v>
      </c>
    </row>
    <row r="44" spans="1:72">
      <c r="A44" t="s">
        <v>4</v>
      </c>
      <c r="B44" s="4" t="s">
        <v>5</v>
      </c>
      <c r="C44" s="4" t="s">
        <v>13</v>
      </c>
      <c r="D44" s="4" t="s">
        <v>6</v>
      </c>
      <c r="E44" s="4" t="s">
        <v>6</v>
      </c>
      <c r="F44" s="4" t="s">
        <v>10</v>
      </c>
      <c r="G44" s="4" t="s">
        <v>10</v>
      </c>
    </row>
    <row r="45" spans="1:72">
      <c r="A45" t="n">
        <v>2131</v>
      </c>
      <c r="B45" s="16" t="n">
        <v>74</v>
      </c>
      <c r="C45" s="7" t="n">
        <v>13</v>
      </c>
      <c r="D45" s="7" t="s">
        <v>29</v>
      </c>
      <c r="E45" s="7" t="s">
        <v>17</v>
      </c>
      <c r="F45" s="7" t="n">
        <v>5968</v>
      </c>
      <c r="G45" s="7" t="n">
        <v>3513</v>
      </c>
    </row>
    <row r="46" spans="1:72">
      <c r="A46" t="s">
        <v>4</v>
      </c>
      <c r="B46" s="4" t="s">
        <v>5</v>
      </c>
      <c r="C46" s="4" t="s">
        <v>13</v>
      </c>
      <c r="D46" s="4" t="s">
        <v>6</v>
      </c>
      <c r="E46" s="4" t="s">
        <v>6</v>
      </c>
      <c r="F46" s="4" t="s">
        <v>10</v>
      </c>
      <c r="G46" s="4" t="s">
        <v>10</v>
      </c>
    </row>
    <row r="47" spans="1:72">
      <c r="A47" t="n">
        <v>2145</v>
      </c>
      <c r="B47" s="16" t="n">
        <v>74</v>
      </c>
      <c r="C47" s="7" t="n">
        <v>13</v>
      </c>
      <c r="D47" s="7" t="s">
        <v>30</v>
      </c>
      <c r="E47" s="7" t="s">
        <v>31</v>
      </c>
      <c r="F47" s="7" t="n">
        <v>5970</v>
      </c>
      <c r="G47" s="7" t="n">
        <v>9999</v>
      </c>
    </row>
    <row r="48" spans="1:72">
      <c r="A48" t="s">
        <v>4</v>
      </c>
      <c r="B48" s="4" t="s">
        <v>5</v>
      </c>
      <c r="C48" s="4" t="s">
        <v>13</v>
      </c>
      <c r="D48" s="4" t="s">
        <v>6</v>
      </c>
      <c r="E48" s="4" t="s">
        <v>6</v>
      </c>
      <c r="F48" s="4" t="s">
        <v>10</v>
      </c>
      <c r="G48" s="4" t="s">
        <v>10</v>
      </c>
    </row>
    <row r="49" spans="1:8">
      <c r="A49" t="n">
        <v>2168</v>
      </c>
      <c r="B49" s="16" t="n">
        <v>74</v>
      </c>
      <c r="C49" s="7" t="n">
        <v>13</v>
      </c>
      <c r="D49" s="7" t="s">
        <v>32</v>
      </c>
      <c r="E49" s="7" t="s">
        <v>17</v>
      </c>
      <c r="F49" s="7" t="n">
        <v>5972</v>
      </c>
      <c r="G49" s="7" t="n">
        <v>22</v>
      </c>
    </row>
    <row r="50" spans="1:8">
      <c r="A50" t="s">
        <v>4</v>
      </c>
      <c r="B50" s="4" t="s">
        <v>5</v>
      </c>
      <c r="C50" s="4" t="s">
        <v>13</v>
      </c>
      <c r="D50" s="4" t="s">
        <v>6</v>
      </c>
      <c r="E50" s="4" t="s">
        <v>6</v>
      </c>
      <c r="F50" s="4" t="s">
        <v>10</v>
      </c>
      <c r="G50" s="4" t="s">
        <v>10</v>
      </c>
    </row>
    <row r="51" spans="1:8">
      <c r="A51" t="n">
        <v>2182</v>
      </c>
      <c r="B51" s="16" t="n">
        <v>74</v>
      </c>
      <c r="C51" s="7" t="n">
        <v>13</v>
      </c>
      <c r="D51" s="7" t="s">
        <v>33</v>
      </c>
      <c r="E51" s="7" t="s">
        <v>17</v>
      </c>
      <c r="F51" s="7" t="n">
        <v>5974</v>
      </c>
      <c r="G51" s="7" t="n">
        <v>8</v>
      </c>
    </row>
    <row r="52" spans="1:8">
      <c r="A52" t="s">
        <v>4</v>
      </c>
      <c r="B52" s="4" t="s">
        <v>5</v>
      </c>
      <c r="C52" s="4" t="s">
        <v>13</v>
      </c>
      <c r="D52" s="4" t="s">
        <v>6</v>
      </c>
      <c r="E52" s="4" t="s">
        <v>6</v>
      </c>
      <c r="F52" s="4" t="s">
        <v>10</v>
      </c>
      <c r="G52" s="4" t="s">
        <v>10</v>
      </c>
    </row>
    <row r="53" spans="1:8">
      <c r="A53" t="n">
        <v>2196</v>
      </c>
      <c r="B53" s="16" t="n">
        <v>74</v>
      </c>
      <c r="C53" s="7" t="n">
        <v>13</v>
      </c>
      <c r="D53" s="7" t="s">
        <v>34</v>
      </c>
      <c r="E53" s="7" t="s">
        <v>35</v>
      </c>
      <c r="F53" s="7" t="n">
        <v>5976</v>
      </c>
      <c r="G53" s="7" t="n">
        <v>3433</v>
      </c>
    </row>
    <row r="54" spans="1:8">
      <c r="A54" t="s">
        <v>4</v>
      </c>
      <c r="B54" s="4" t="s">
        <v>5</v>
      </c>
      <c r="C54" s="4" t="s">
        <v>13</v>
      </c>
      <c r="D54" s="4" t="s">
        <v>6</v>
      </c>
      <c r="E54" s="4" t="s">
        <v>6</v>
      </c>
      <c r="F54" s="4" t="s">
        <v>10</v>
      </c>
      <c r="G54" s="4" t="s">
        <v>10</v>
      </c>
    </row>
    <row r="55" spans="1:8">
      <c r="A55" t="n">
        <v>2219</v>
      </c>
      <c r="B55" s="16" t="n">
        <v>74</v>
      </c>
      <c r="C55" s="7" t="n">
        <v>13</v>
      </c>
      <c r="D55" s="7" t="s">
        <v>36</v>
      </c>
      <c r="E55" s="7" t="s">
        <v>17</v>
      </c>
      <c r="F55" s="7" t="n">
        <v>5978</v>
      </c>
      <c r="G55" s="7" t="n">
        <v>26</v>
      </c>
    </row>
    <row r="56" spans="1:8">
      <c r="A56" t="s">
        <v>4</v>
      </c>
      <c r="B56" s="4" t="s">
        <v>5</v>
      </c>
      <c r="C56" s="4" t="s">
        <v>10</v>
      </c>
      <c r="D56" s="4" t="s">
        <v>13</v>
      </c>
      <c r="E56" s="4" t="s">
        <v>6</v>
      </c>
      <c r="F56" s="4" t="s">
        <v>9</v>
      </c>
      <c r="G56" s="4" t="s">
        <v>10</v>
      </c>
      <c r="H56" s="4" t="s">
        <v>10</v>
      </c>
      <c r="I56" s="4" t="s">
        <v>6</v>
      </c>
      <c r="J56" s="4" t="s">
        <v>28</v>
      </c>
    </row>
    <row r="57" spans="1:8">
      <c r="A57" t="n">
        <v>2233</v>
      </c>
      <c r="B57" s="17" t="n">
        <v>106</v>
      </c>
      <c r="C57" s="7" t="n">
        <v>0</v>
      </c>
      <c r="D57" s="7" t="n">
        <v>3</v>
      </c>
      <c r="E57" s="7" t="s">
        <v>29</v>
      </c>
      <c r="F57" s="7" t="n">
        <v>1091567616</v>
      </c>
      <c r="G57" s="7" t="n">
        <v>7424</v>
      </c>
      <c r="H57" s="7" t="n">
        <v>5968</v>
      </c>
      <c r="I57" s="7" t="s">
        <v>37</v>
      </c>
      <c r="J57" s="7" t="n">
        <v>2</v>
      </c>
    </row>
    <row r="58" spans="1:8">
      <c r="A58" t="s">
        <v>4</v>
      </c>
      <c r="B58" s="4" t="s">
        <v>5</v>
      </c>
      <c r="C58" s="4" t="s">
        <v>10</v>
      </c>
      <c r="D58" s="4" t="s">
        <v>13</v>
      </c>
      <c r="E58" s="4" t="s">
        <v>6</v>
      </c>
      <c r="F58" s="4" t="s">
        <v>9</v>
      </c>
      <c r="G58" s="4" t="s">
        <v>10</v>
      </c>
      <c r="H58" s="4" t="s">
        <v>10</v>
      </c>
      <c r="I58" s="4" t="s">
        <v>6</v>
      </c>
      <c r="J58" s="4" t="s">
        <v>28</v>
      </c>
    </row>
    <row r="59" spans="1:8">
      <c r="A59" t="n">
        <v>2277</v>
      </c>
      <c r="B59" s="17" t="n">
        <v>106</v>
      </c>
      <c r="C59" s="7" t="n">
        <v>0</v>
      </c>
      <c r="D59" s="7" t="n">
        <v>3</v>
      </c>
      <c r="E59" s="7" t="s">
        <v>34</v>
      </c>
      <c r="F59" s="7" t="n">
        <v>1091567616</v>
      </c>
      <c r="G59" s="7" t="n">
        <v>7425</v>
      </c>
      <c r="H59" s="7" t="n">
        <v>5976</v>
      </c>
      <c r="I59" s="7" t="s">
        <v>38</v>
      </c>
      <c r="J59" s="7" t="n">
        <v>2</v>
      </c>
    </row>
    <row r="60" spans="1:8">
      <c r="A60" t="s">
        <v>4</v>
      </c>
      <c r="B60" s="4" t="s">
        <v>5</v>
      </c>
      <c r="C60" s="4" t="s">
        <v>13</v>
      </c>
      <c r="D60" s="4" t="s">
        <v>6</v>
      </c>
      <c r="E60" s="4" t="s">
        <v>6</v>
      </c>
      <c r="F60" s="4" t="s">
        <v>10</v>
      </c>
      <c r="G60" s="4" t="s">
        <v>10</v>
      </c>
      <c r="H60" s="4" t="s">
        <v>10</v>
      </c>
      <c r="I60" s="4" t="s">
        <v>10</v>
      </c>
      <c r="J60" s="4" t="s">
        <v>10</v>
      </c>
    </row>
    <row r="61" spans="1:8">
      <c r="A61" t="n">
        <v>2321</v>
      </c>
      <c r="B61" s="16" t="n">
        <v>74</v>
      </c>
      <c r="C61" s="7" t="n">
        <v>20</v>
      </c>
      <c r="D61" s="7" t="s">
        <v>39</v>
      </c>
      <c r="E61" s="7" t="s">
        <v>40</v>
      </c>
      <c r="F61" s="7" t="n">
        <v>0</v>
      </c>
      <c r="G61" s="7" t="n">
        <v>40</v>
      </c>
      <c r="H61" s="7" t="n">
        <v>129</v>
      </c>
      <c r="I61" s="7" t="n">
        <v>0</v>
      </c>
      <c r="J61" s="7" t="n">
        <v>0</v>
      </c>
    </row>
    <row r="62" spans="1:8">
      <c r="A62" t="s">
        <v>4</v>
      </c>
      <c r="B62" s="4" t="s">
        <v>5</v>
      </c>
      <c r="C62" s="4" t="s">
        <v>13</v>
      </c>
      <c r="D62" s="4" t="s">
        <v>6</v>
      </c>
      <c r="E62" s="4" t="s">
        <v>6</v>
      </c>
      <c r="F62" s="4" t="s">
        <v>10</v>
      </c>
      <c r="G62" s="4" t="s">
        <v>10</v>
      </c>
      <c r="H62" s="4" t="s">
        <v>10</v>
      </c>
      <c r="I62" s="4" t="s">
        <v>10</v>
      </c>
      <c r="J62" s="4" t="s">
        <v>10</v>
      </c>
    </row>
    <row r="63" spans="1:8">
      <c r="A63" t="n">
        <v>2356</v>
      </c>
      <c r="B63" s="16" t="n">
        <v>74</v>
      </c>
      <c r="C63" s="7" t="n">
        <v>20</v>
      </c>
      <c r="D63" s="7" t="s">
        <v>41</v>
      </c>
      <c r="E63" s="7" t="s">
        <v>40</v>
      </c>
      <c r="F63" s="7" t="n">
        <v>0</v>
      </c>
      <c r="G63" s="7" t="n">
        <v>40</v>
      </c>
      <c r="H63" s="7" t="n">
        <v>129</v>
      </c>
      <c r="I63" s="7" t="n">
        <v>0</v>
      </c>
      <c r="J63" s="7" t="n">
        <v>0</v>
      </c>
    </row>
    <row r="64" spans="1:8">
      <c r="A64" t="s">
        <v>4</v>
      </c>
      <c r="B64" s="4" t="s">
        <v>5</v>
      </c>
      <c r="C64" s="4" t="s">
        <v>13</v>
      </c>
      <c r="D64" s="4" t="s">
        <v>6</v>
      </c>
      <c r="E64" s="4" t="s">
        <v>6</v>
      </c>
      <c r="F64" s="4" t="s">
        <v>10</v>
      </c>
      <c r="G64" s="4" t="s">
        <v>10</v>
      </c>
      <c r="H64" s="4" t="s">
        <v>10</v>
      </c>
      <c r="I64" s="4" t="s">
        <v>10</v>
      </c>
      <c r="J64" s="4" t="s">
        <v>10</v>
      </c>
    </row>
    <row r="65" spans="1:10">
      <c r="A65" t="n">
        <v>2391</v>
      </c>
      <c r="B65" s="16" t="n">
        <v>74</v>
      </c>
      <c r="C65" s="7" t="n">
        <v>20</v>
      </c>
      <c r="D65" s="7" t="s">
        <v>42</v>
      </c>
      <c r="E65" s="7" t="s">
        <v>40</v>
      </c>
      <c r="F65" s="7" t="n">
        <v>0</v>
      </c>
      <c r="G65" s="7" t="n">
        <v>40</v>
      </c>
      <c r="H65" s="7" t="n">
        <v>129</v>
      </c>
      <c r="I65" s="7" t="n">
        <v>0</v>
      </c>
      <c r="J65" s="7" t="n">
        <v>0</v>
      </c>
    </row>
    <row r="66" spans="1:10">
      <c r="A66" t="s">
        <v>4</v>
      </c>
      <c r="B66" s="4" t="s">
        <v>5</v>
      </c>
      <c r="C66" s="4" t="s">
        <v>13</v>
      </c>
      <c r="D66" s="4" t="s">
        <v>6</v>
      </c>
      <c r="E66" s="4" t="s">
        <v>6</v>
      </c>
      <c r="F66" s="4" t="s">
        <v>10</v>
      </c>
      <c r="G66" s="4" t="s">
        <v>10</v>
      </c>
      <c r="H66" s="4" t="s">
        <v>10</v>
      </c>
      <c r="I66" s="4" t="s">
        <v>10</v>
      </c>
      <c r="J66" s="4" t="s">
        <v>10</v>
      </c>
    </row>
    <row r="67" spans="1:10">
      <c r="A67" t="n">
        <v>2426</v>
      </c>
      <c r="B67" s="16" t="n">
        <v>74</v>
      </c>
      <c r="C67" s="7" t="n">
        <v>20</v>
      </c>
      <c r="D67" s="7" t="s">
        <v>43</v>
      </c>
      <c r="E67" s="7" t="s">
        <v>40</v>
      </c>
      <c r="F67" s="7" t="n">
        <v>0</v>
      </c>
      <c r="G67" s="7" t="n">
        <v>40</v>
      </c>
      <c r="H67" s="7" t="n">
        <v>129</v>
      </c>
      <c r="I67" s="7" t="n">
        <v>0</v>
      </c>
      <c r="J67" s="7" t="n">
        <v>0</v>
      </c>
    </row>
    <row r="68" spans="1:10">
      <c r="A68" t="s">
        <v>4</v>
      </c>
      <c r="B68" s="4" t="s">
        <v>5</v>
      </c>
      <c r="C68" s="4" t="s">
        <v>13</v>
      </c>
      <c r="D68" s="4" t="s">
        <v>6</v>
      </c>
      <c r="E68" s="4" t="s">
        <v>6</v>
      </c>
      <c r="F68" s="4" t="s">
        <v>10</v>
      </c>
      <c r="G68" s="4" t="s">
        <v>10</v>
      </c>
      <c r="H68" s="4" t="s">
        <v>10</v>
      </c>
      <c r="I68" s="4" t="s">
        <v>10</v>
      </c>
      <c r="J68" s="4" t="s">
        <v>10</v>
      </c>
    </row>
    <row r="69" spans="1:10">
      <c r="A69" t="n">
        <v>2461</v>
      </c>
      <c r="B69" s="16" t="n">
        <v>74</v>
      </c>
      <c r="C69" s="7" t="n">
        <v>20</v>
      </c>
      <c r="D69" s="7" t="s">
        <v>44</v>
      </c>
      <c r="E69" s="7" t="s">
        <v>40</v>
      </c>
      <c r="F69" s="7" t="n">
        <v>0</v>
      </c>
      <c r="G69" s="7" t="n">
        <v>40</v>
      </c>
      <c r="H69" s="7" t="n">
        <v>129</v>
      </c>
      <c r="I69" s="7" t="n">
        <v>0</v>
      </c>
      <c r="J69" s="7" t="n">
        <v>0</v>
      </c>
    </row>
    <row r="70" spans="1:10">
      <c r="A70" t="s">
        <v>4</v>
      </c>
      <c r="B70" s="4" t="s">
        <v>5</v>
      </c>
      <c r="C70" s="4" t="s">
        <v>13</v>
      </c>
      <c r="D70" s="4" t="s">
        <v>6</v>
      </c>
      <c r="E70" s="4" t="s">
        <v>6</v>
      </c>
      <c r="F70" s="4" t="s">
        <v>10</v>
      </c>
      <c r="G70" s="4" t="s">
        <v>10</v>
      </c>
      <c r="H70" s="4" t="s">
        <v>10</v>
      </c>
      <c r="I70" s="4" t="s">
        <v>10</v>
      </c>
      <c r="J70" s="4" t="s">
        <v>10</v>
      </c>
    </row>
    <row r="71" spans="1:10">
      <c r="A71" t="n">
        <v>2496</v>
      </c>
      <c r="B71" s="16" t="n">
        <v>74</v>
      </c>
      <c r="C71" s="7" t="n">
        <v>20</v>
      </c>
      <c r="D71" s="7" t="s">
        <v>45</v>
      </c>
      <c r="E71" s="7" t="s">
        <v>40</v>
      </c>
      <c r="F71" s="7" t="n">
        <v>0</v>
      </c>
      <c r="G71" s="7" t="n">
        <v>40</v>
      </c>
      <c r="H71" s="7" t="n">
        <v>129</v>
      </c>
      <c r="I71" s="7" t="n">
        <v>0</v>
      </c>
      <c r="J71" s="7" t="n">
        <v>0</v>
      </c>
    </row>
    <row r="72" spans="1:10">
      <c r="A72" t="s">
        <v>4</v>
      </c>
      <c r="B72" s="4" t="s">
        <v>5</v>
      </c>
      <c r="C72" s="4" t="s">
        <v>13</v>
      </c>
      <c r="D72" s="4" t="s">
        <v>6</v>
      </c>
      <c r="E72" s="4" t="s">
        <v>6</v>
      </c>
      <c r="F72" s="4" t="s">
        <v>10</v>
      </c>
      <c r="G72" s="4" t="s">
        <v>10</v>
      </c>
      <c r="H72" s="4" t="s">
        <v>10</v>
      </c>
      <c r="I72" s="4" t="s">
        <v>10</v>
      </c>
      <c r="J72" s="4" t="s">
        <v>10</v>
      </c>
    </row>
    <row r="73" spans="1:10">
      <c r="A73" t="n">
        <v>2531</v>
      </c>
      <c r="B73" s="16" t="n">
        <v>74</v>
      </c>
      <c r="C73" s="7" t="n">
        <v>20</v>
      </c>
      <c r="D73" s="7" t="s">
        <v>46</v>
      </c>
      <c r="E73" s="7" t="s">
        <v>40</v>
      </c>
      <c r="F73" s="7" t="n">
        <v>0</v>
      </c>
      <c r="G73" s="7" t="n">
        <v>40</v>
      </c>
      <c r="H73" s="7" t="n">
        <v>129</v>
      </c>
      <c r="I73" s="7" t="n">
        <v>0</v>
      </c>
      <c r="J73" s="7" t="n">
        <v>0</v>
      </c>
    </row>
    <row r="74" spans="1:10">
      <c r="A74" t="s">
        <v>4</v>
      </c>
      <c r="B74" s="4" t="s">
        <v>5</v>
      </c>
      <c r="C74" s="4" t="s">
        <v>13</v>
      </c>
      <c r="D74" s="4" t="s">
        <v>6</v>
      </c>
      <c r="E74" s="4" t="s">
        <v>6</v>
      </c>
      <c r="F74" s="4" t="s">
        <v>10</v>
      </c>
      <c r="G74" s="4" t="s">
        <v>10</v>
      </c>
      <c r="H74" s="4" t="s">
        <v>10</v>
      </c>
      <c r="I74" s="4" t="s">
        <v>10</v>
      </c>
      <c r="J74" s="4" t="s">
        <v>10</v>
      </c>
    </row>
    <row r="75" spans="1:10">
      <c r="A75" t="n">
        <v>2566</v>
      </c>
      <c r="B75" s="16" t="n">
        <v>74</v>
      </c>
      <c r="C75" s="7" t="n">
        <v>20</v>
      </c>
      <c r="D75" s="7" t="s">
        <v>47</v>
      </c>
      <c r="E75" s="7" t="s">
        <v>40</v>
      </c>
      <c r="F75" s="7" t="n">
        <v>0</v>
      </c>
      <c r="G75" s="7" t="n">
        <v>40</v>
      </c>
      <c r="H75" s="7" t="n">
        <v>129</v>
      </c>
      <c r="I75" s="7" t="n">
        <v>0</v>
      </c>
      <c r="J75" s="7" t="n">
        <v>0</v>
      </c>
    </row>
    <row r="76" spans="1:10">
      <c r="A76" t="s">
        <v>4</v>
      </c>
      <c r="B76" s="4" t="s">
        <v>5</v>
      </c>
      <c r="C76" s="4" t="s">
        <v>13</v>
      </c>
      <c r="D76" s="4" t="s">
        <v>6</v>
      </c>
      <c r="E76" s="4" t="s">
        <v>6</v>
      </c>
      <c r="F76" s="4" t="s">
        <v>10</v>
      </c>
      <c r="G76" s="4" t="s">
        <v>10</v>
      </c>
      <c r="H76" s="4" t="s">
        <v>10</v>
      </c>
      <c r="I76" s="4" t="s">
        <v>10</v>
      </c>
      <c r="J76" s="4" t="s">
        <v>10</v>
      </c>
    </row>
    <row r="77" spans="1:10">
      <c r="A77" t="n">
        <v>2601</v>
      </c>
      <c r="B77" s="16" t="n">
        <v>74</v>
      </c>
      <c r="C77" s="7" t="n">
        <v>20</v>
      </c>
      <c r="D77" s="7" t="s">
        <v>48</v>
      </c>
      <c r="E77" s="7" t="s">
        <v>40</v>
      </c>
      <c r="F77" s="7" t="n">
        <v>0</v>
      </c>
      <c r="G77" s="7" t="n">
        <v>40</v>
      </c>
      <c r="H77" s="7" t="n">
        <v>129</v>
      </c>
      <c r="I77" s="7" t="n">
        <v>0</v>
      </c>
      <c r="J77" s="7" t="n">
        <v>0</v>
      </c>
    </row>
    <row r="78" spans="1:10">
      <c r="A78" t="s">
        <v>4</v>
      </c>
      <c r="B78" s="4" t="s">
        <v>5</v>
      </c>
      <c r="C78" s="4" t="s">
        <v>13</v>
      </c>
      <c r="D78" s="4" t="s">
        <v>6</v>
      </c>
      <c r="E78" s="4" t="s">
        <v>6</v>
      </c>
      <c r="F78" s="4" t="s">
        <v>10</v>
      </c>
      <c r="G78" s="4" t="s">
        <v>10</v>
      </c>
      <c r="H78" s="4" t="s">
        <v>10</v>
      </c>
      <c r="I78" s="4" t="s">
        <v>10</v>
      </c>
      <c r="J78" s="4" t="s">
        <v>10</v>
      </c>
    </row>
    <row r="79" spans="1:10">
      <c r="A79" t="n">
        <v>2636</v>
      </c>
      <c r="B79" s="16" t="n">
        <v>74</v>
      </c>
      <c r="C79" s="7" t="n">
        <v>20</v>
      </c>
      <c r="D79" s="7" t="s">
        <v>49</v>
      </c>
      <c r="E79" s="7" t="s">
        <v>40</v>
      </c>
      <c r="F79" s="7" t="n">
        <v>0</v>
      </c>
      <c r="G79" s="7" t="n">
        <v>40</v>
      </c>
      <c r="H79" s="7" t="n">
        <v>129</v>
      </c>
      <c r="I79" s="7" t="n">
        <v>0</v>
      </c>
      <c r="J79" s="7" t="n">
        <v>0</v>
      </c>
    </row>
    <row r="80" spans="1:10">
      <c r="A80" t="s">
        <v>4</v>
      </c>
      <c r="B80" s="4" t="s">
        <v>5</v>
      </c>
      <c r="C80" s="4" t="s">
        <v>13</v>
      </c>
      <c r="D80" s="4" t="s">
        <v>6</v>
      </c>
      <c r="E80" s="4" t="s">
        <v>6</v>
      </c>
      <c r="F80" s="4" t="s">
        <v>10</v>
      </c>
      <c r="G80" s="4" t="s">
        <v>10</v>
      </c>
      <c r="H80" s="4" t="s">
        <v>10</v>
      </c>
      <c r="I80" s="4" t="s">
        <v>10</v>
      </c>
      <c r="J80" s="4" t="s">
        <v>10</v>
      </c>
    </row>
    <row r="81" spans="1:10">
      <c r="A81" t="n">
        <v>2671</v>
      </c>
      <c r="B81" s="16" t="n">
        <v>74</v>
      </c>
      <c r="C81" s="7" t="n">
        <v>20</v>
      </c>
      <c r="D81" s="7" t="s">
        <v>50</v>
      </c>
      <c r="E81" s="7" t="s">
        <v>40</v>
      </c>
      <c r="F81" s="7" t="n">
        <v>0</v>
      </c>
      <c r="G81" s="7" t="n">
        <v>40</v>
      </c>
      <c r="H81" s="7" t="n">
        <v>129</v>
      </c>
      <c r="I81" s="7" t="n">
        <v>0</v>
      </c>
      <c r="J81" s="7" t="n">
        <v>0</v>
      </c>
    </row>
    <row r="82" spans="1:10">
      <c r="A82" t="s">
        <v>4</v>
      </c>
      <c r="B82" s="4" t="s">
        <v>5</v>
      </c>
      <c r="C82" s="4" t="s">
        <v>13</v>
      </c>
      <c r="D82" s="4" t="s">
        <v>6</v>
      </c>
      <c r="E82" s="4" t="s">
        <v>6</v>
      </c>
      <c r="F82" s="4" t="s">
        <v>10</v>
      </c>
      <c r="G82" s="4" t="s">
        <v>10</v>
      </c>
      <c r="H82" s="4" t="s">
        <v>10</v>
      </c>
      <c r="I82" s="4" t="s">
        <v>10</v>
      </c>
      <c r="J82" s="4" t="s">
        <v>10</v>
      </c>
    </row>
    <row r="83" spans="1:10">
      <c r="A83" t="n">
        <v>2706</v>
      </c>
      <c r="B83" s="16" t="n">
        <v>74</v>
      </c>
      <c r="C83" s="7" t="n">
        <v>20</v>
      </c>
      <c r="D83" s="7" t="s">
        <v>51</v>
      </c>
      <c r="E83" s="7" t="s">
        <v>40</v>
      </c>
      <c r="F83" s="7" t="n">
        <v>0</v>
      </c>
      <c r="G83" s="7" t="n">
        <v>40</v>
      </c>
      <c r="H83" s="7" t="n">
        <v>129</v>
      </c>
      <c r="I83" s="7" t="n">
        <v>0</v>
      </c>
      <c r="J83" s="7" t="n">
        <v>0</v>
      </c>
    </row>
    <row r="84" spans="1:10">
      <c r="A84" t="s">
        <v>4</v>
      </c>
      <c r="B84" s="4" t="s">
        <v>5</v>
      </c>
      <c r="C84" s="4" t="s">
        <v>13</v>
      </c>
      <c r="D84" s="4" t="s">
        <v>6</v>
      </c>
      <c r="E84" s="4" t="s">
        <v>6</v>
      </c>
      <c r="F84" s="4" t="s">
        <v>10</v>
      </c>
      <c r="G84" s="4" t="s">
        <v>10</v>
      </c>
      <c r="H84" s="4" t="s">
        <v>10</v>
      </c>
      <c r="I84" s="4" t="s">
        <v>10</v>
      </c>
      <c r="J84" s="4" t="s">
        <v>10</v>
      </c>
    </row>
    <row r="85" spans="1:10">
      <c r="A85" t="n">
        <v>2741</v>
      </c>
      <c r="B85" s="16" t="n">
        <v>74</v>
      </c>
      <c r="C85" s="7" t="n">
        <v>20</v>
      </c>
      <c r="D85" s="7" t="s">
        <v>52</v>
      </c>
      <c r="E85" s="7" t="s">
        <v>40</v>
      </c>
      <c r="F85" s="7" t="n">
        <v>0</v>
      </c>
      <c r="G85" s="7" t="n">
        <v>40</v>
      </c>
      <c r="H85" s="7" t="n">
        <v>129</v>
      </c>
      <c r="I85" s="7" t="n">
        <v>0</v>
      </c>
      <c r="J85" s="7" t="n">
        <v>0</v>
      </c>
    </row>
    <row r="86" spans="1:10">
      <c r="A86" t="s">
        <v>4</v>
      </c>
      <c r="B86" s="4" t="s">
        <v>5</v>
      </c>
      <c r="C86" s="4" t="s">
        <v>13</v>
      </c>
      <c r="D86" s="4" t="s">
        <v>6</v>
      </c>
      <c r="E86" s="4" t="s">
        <v>6</v>
      </c>
      <c r="F86" s="4" t="s">
        <v>10</v>
      </c>
      <c r="G86" s="4" t="s">
        <v>10</v>
      </c>
      <c r="H86" s="4" t="s">
        <v>10</v>
      </c>
      <c r="I86" s="4" t="s">
        <v>10</v>
      </c>
      <c r="J86" s="4" t="s">
        <v>10</v>
      </c>
    </row>
    <row r="87" spans="1:10">
      <c r="A87" t="n">
        <v>2776</v>
      </c>
      <c r="B87" s="16" t="n">
        <v>74</v>
      </c>
      <c r="C87" s="7" t="n">
        <v>20</v>
      </c>
      <c r="D87" s="7" t="s">
        <v>53</v>
      </c>
      <c r="E87" s="7" t="s">
        <v>40</v>
      </c>
      <c r="F87" s="7" t="n">
        <v>0</v>
      </c>
      <c r="G87" s="7" t="n">
        <v>40</v>
      </c>
      <c r="H87" s="7" t="n">
        <v>129</v>
      </c>
      <c r="I87" s="7" t="n">
        <v>0</v>
      </c>
      <c r="J87" s="7" t="n">
        <v>0</v>
      </c>
    </row>
    <row r="88" spans="1:10">
      <c r="A88" t="s">
        <v>4</v>
      </c>
      <c r="B88" s="4" t="s">
        <v>5</v>
      </c>
      <c r="C88" s="4" t="s">
        <v>13</v>
      </c>
      <c r="D88" s="4" t="s">
        <v>6</v>
      </c>
      <c r="E88" s="4" t="s">
        <v>6</v>
      </c>
    </row>
    <row r="89" spans="1:10">
      <c r="A89" t="n">
        <v>2811</v>
      </c>
      <c r="B89" s="16" t="n">
        <v>74</v>
      </c>
      <c r="C89" s="7" t="n">
        <v>25</v>
      </c>
      <c r="D89" s="7" t="s">
        <v>54</v>
      </c>
      <c r="E89" s="7" t="s">
        <v>55</v>
      </c>
    </row>
    <row r="90" spans="1:10">
      <c r="A90" t="s">
        <v>4</v>
      </c>
      <c r="B90" s="4" t="s">
        <v>5</v>
      </c>
      <c r="C90" s="4" t="s">
        <v>10</v>
      </c>
      <c r="D90" s="4" t="s">
        <v>6</v>
      </c>
      <c r="E90" s="4" t="s">
        <v>6</v>
      </c>
      <c r="F90" s="4" t="s">
        <v>6</v>
      </c>
      <c r="G90" s="4" t="s">
        <v>13</v>
      </c>
      <c r="H90" s="4" t="s">
        <v>9</v>
      </c>
      <c r="I90" s="4" t="s">
        <v>28</v>
      </c>
      <c r="J90" s="4" t="s">
        <v>28</v>
      </c>
      <c r="K90" s="4" t="s">
        <v>28</v>
      </c>
      <c r="L90" s="4" t="s">
        <v>28</v>
      </c>
      <c r="M90" s="4" t="s">
        <v>28</v>
      </c>
      <c r="N90" s="4" t="s">
        <v>28</v>
      </c>
      <c r="O90" s="4" t="s">
        <v>28</v>
      </c>
      <c r="P90" s="4" t="s">
        <v>6</v>
      </c>
      <c r="Q90" s="4" t="s">
        <v>6</v>
      </c>
      <c r="R90" s="4" t="s">
        <v>9</v>
      </c>
      <c r="S90" s="4" t="s">
        <v>13</v>
      </c>
      <c r="T90" s="4" t="s">
        <v>9</v>
      </c>
      <c r="U90" s="4" t="s">
        <v>9</v>
      </c>
      <c r="V90" s="4" t="s">
        <v>10</v>
      </c>
    </row>
    <row r="91" spans="1:10">
      <c r="A91" t="n">
        <v>2840</v>
      </c>
      <c r="B91" s="18" t="n">
        <v>19</v>
      </c>
      <c r="C91" s="7" t="n">
        <v>2000</v>
      </c>
      <c r="D91" s="7" t="s">
        <v>17</v>
      </c>
      <c r="E91" s="7" t="s">
        <v>17</v>
      </c>
      <c r="F91" s="7" t="s">
        <v>15</v>
      </c>
      <c r="G91" s="7" t="n">
        <v>2</v>
      </c>
      <c r="H91" s="7" t="n">
        <v>0</v>
      </c>
      <c r="I91" s="7" t="n">
        <v>-40.3800010681152</v>
      </c>
      <c r="J91" s="7" t="n">
        <v>0.0299999993294477</v>
      </c>
      <c r="K91" s="7" t="n">
        <v>-46.8199996948242</v>
      </c>
      <c r="L91" s="7" t="n">
        <v>8.30000019073486</v>
      </c>
      <c r="M91" s="7" t="n">
        <v>-1</v>
      </c>
      <c r="N91" s="7" t="n">
        <v>0</v>
      </c>
      <c r="O91" s="7" t="n">
        <v>0</v>
      </c>
      <c r="P91" s="7" t="s">
        <v>17</v>
      </c>
      <c r="Q91" s="7" t="s">
        <v>17</v>
      </c>
      <c r="R91" s="7" t="n">
        <v>1</v>
      </c>
      <c r="S91" s="7" t="n">
        <v>2</v>
      </c>
      <c r="T91" s="7" t="n">
        <v>1086324736</v>
      </c>
      <c r="U91" s="7" t="n">
        <v>1109393408</v>
      </c>
      <c r="V91" s="7" t="n">
        <v>0</v>
      </c>
    </row>
    <row r="92" spans="1:10">
      <c r="A92" t="s">
        <v>4</v>
      </c>
      <c r="B92" s="4" t="s">
        <v>5</v>
      </c>
      <c r="C92" s="4" t="s">
        <v>10</v>
      </c>
      <c r="D92" s="4" t="s">
        <v>6</v>
      </c>
      <c r="E92" s="4" t="s">
        <v>6</v>
      </c>
      <c r="F92" s="4" t="s">
        <v>6</v>
      </c>
      <c r="G92" s="4" t="s">
        <v>13</v>
      </c>
      <c r="H92" s="4" t="s">
        <v>9</v>
      </c>
      <c r="I92" s="4" t="s">
        <v>28</v>
      </c>
      <c r="J92" s="4" t="s">
        <v>28</v>
      </c>
      <c r="K92" s="4" t="s">
        <v>28</v>
      </c>
      <c r="L92" s="4" t="s">
        <v>28</v>
      </c>
      <c r="M92" s="4" t="s">
        <v>28</v>
      </c>
      <c r="N92" s="4" t="s">
        <v>28</v>
      </c>
      <c r="O92" s="4" t="s">
        <v>28</v>
      </c>
      <c r="P92" s="4" t="s">
        <v>6</v>
      </c>
      <c r="Q92" s="4" t="s">
        <v>6</v>
      </c>
      <c r="R92" s="4" t="s">
        <v>9</v>
      </c>
      <c r="S92" s="4" t="s">
        <v>13</v>
      </c>
      <c r="T92" s="4" t="s">
        <v>9</v>
      </c>
      <c r="U92" s="4" t="s">
        <v>9</v>
      </c>
      <c r="V92" s="4" t="s">
        <v>10</v>
      </c>
    </row>
    <row r="93" spans="1:10">
      <c r="A93" t="n">
        <v>2904</v>
      </c>
      <c r="B93" s="18" t="n">
        <v>19</v>
      </c>
      <c r="C93" s="7" t="n">
        <v>2001</v>
      </c>
      <c r="D93" s="7" t="s">
        <v>17</v>
      </c>
      <c r="E93" s="7" t="s">
        <v>17</v>
      </c>
      <c r="F93" s="7" t="s">
        <v>11</v>
      </c>
      <c r="G93" s="7" t="n">
        <v>2</v>
      </c>
      <c r="H93" s="7" t="n">
        <v>0</v>
      </c>
      <c r="I93" s="7" t="n">
        <v>1.9099999666214</v>
      </c>
      <c r="J93" s="7" t="n">
        <v>0.0299999993294477</v>
      </c>
      <c r="K93" s="7" t="n">
        <v>-54.310001373291</v>
      </c>
      <c r="L93" s="7" t="n">
        <v>267.299987792969</v>
      </c>
      <c r="M93" s="7" t="n">
        <v>-1</v>
      </c>
      <c r="N93" s="7" t="n">
        <v>0</v>
      </c>
      <c r="O93" s="7" t="n">
        <v>0</v>
      </c>
      <c r="P93" s="7" t="s">
        <v>17</v>
      </c>
      <c r="Q93" s="7" t="s">
        <v>17</v>
      </c>
      <c r="R93" s="7" t="n">
        <v>1</v>
      </c>
      <c r="S93" s="7" t="n">
        <v>0</v>
      </c>
      <c r="T93" s="7" t="n">
        <v>1086324736</v>
      </c>
      <c r="U93" s="7" t="n">
        <v>1109393408</v>
      </c>
      <c r="V93" s="7" t="n">
        <v>0</v>
      </c>
    </row>
    <row r="94" spans="1:10">
      <c r="A94" t="s">
        <v>4</v>
      </c>
      <c r="B94" s="4" t="s">
        <v>5</v>
      </c>
      <c r="C94" s="4" t="s">
        <v>10</v>
      </c>
      <c r="D94" s="4" t="s">
        <v>6</v>
      </c>
      <c r="E94" s="4" t="s">
        <v>6</v>
      </c>
      <c r="F94" s="4" t="s">
        <v>6</v>
      </c>
      <c r="G94" s="4" t="s">
        <v>13</v>
      </c>
      <c r="H94" s="4" t="s">
        <v>9</v>
      </c>
      <c r="I94" s="4" t="s">
        <v>28</v>
      </c>
      <c r="J94" s="4" t="s">
        <v>28</v>
      </c>
      <c r="K94" s="4" t="s">
        <v>28</v>
      </c>
      <c r="L94" s="4" t="s">
        <v>28</v>
      </c>
      <c r="M94" s="4" t="s">
        <v>28</v>
      </c>
      <c r="N94" s="4" t="s">
        <v>28</v>
      </c>
      <c r="O94" s="4" t="s">
        <v>28</v>
      </c>
      <c r="P94" s="4" t="s">
        <v>6</v>
      </c>
      <c r="Q94" s="4" t="s">
        <v>6</v>
      </c>
      <c r="R94" s="4" t="s">
        <v>9</v>
      </c>
      <c r="S94" s="4" t="s">
        <v>13</v>
      </c>
      <c r="T94" s="4" t="s">
        <v>9</v>
      </c>
      <c r="U94" s="4" t="s">
        <v>9</v>
      </c>
      <c r="V94" s="4" t="s">
        <v>10</v>
      </c>
    </row>
    <row r="95" spans="1:10">
      <c r="A95" t="n">
        <v>2968</v>
      </c>
      <c r="B95" s="18" t="n">
        <v>19</v>
      </c>
      <c r="C95" s="7" t="n">
        <v>2002</v>
      </c>
      <c r="D95" s="7" t="s">
        <v>17</v>
      </c>
      <c r="E95" s="7" t="s">
        <v>17</v>
      </c>
      <c r="F95" s="7" t="s">
        <v>12</v>
      </c>
      <c r="G95" s="7" t="n">
        <v>2</v>
      </c>
      <c r="H95" s="7" t="n">
        <v>0</v>
      </c>
      <c r="I95" s="7" t="n">
        <v>16.1399993896484</v>
      </c>
      <c r="J95" s="7" t="n">
        <v>0</v>
      </c>
      <c r="K95" s="7" t="n">
        <v>-74.9800033569336</v>
      </c>
      <c r="L95" s="7" t="n">
        <v>43.4000015258789</v>
      </c>
      <c r="M95" s="7" t="n">
        <v>-1</v>
      </c>
      <c r="N95" s="7" t="n">
        <v>0</v>
      </c>
      <c r="O95" s="7" t="n">
        <v>0</v>
      </c>
      <c r="P95" s="7" t="s">
        <v>17</v>
      </c>
      <c r="Q95" s="7" t="s">
        <v>17</v>
      </c>
      <c r="R95" s="7" t="n">
        <v>1</v>
      </c>
      <c r="S95" s="7" t="n">
        <v>1</v>
      </c>
      <c r="T95" s="7" t="n">
        <v>1086324736</v>
      </c>
      <c r="U95" s="7" t="n">
        <v>1109393408</v>
      </c>
      <c r="V95" s="7" t="n">
        <v>0</v>
      </c>
    </row>
    <row r="96" spans="1:10">
      <c r="A96" t="s">
        <v>4</v>
      </c>
      <c r="B96" s="4" t="s">
        <v>5</v>
      </c>
      <c r="C96" s="4" t="s">
        <v>10</v>
      </c>
      <c r="D96" s="4" t="s">
        <v>6</v>
      </c>
      <c r="E96" s="4" t="s">
        <v>6</v>
      </c>
      <c r="F96" s="4" t="s">
        <v>6</v>
      </c>
      <c r="G96" s="4" t="s">
        <v>13</v>
      </c>
      <c r="H96" s="4" t="s">
        <v>9</v>
      </c>
      <c r="I96" s="4" t="s">
        <v>28</v>
      </c>
      <c r="J96" s="4" t="s">
        <v>28</v>
      </c>
      <c r="K96" s="4" t="s">
        <v>28</v>
      </c>
      <c r="L96" s="4" t="s">
        <v>28</v>
      </c>
      <c r="M96" s="4" t="s">
        <v>28</v>
      </c>
      <c r="N96" s="4" t="s">
        <v>28</v>
      </c>
      <c r="O96" s="4" t="s">
        <v>28</v>
      </c>
      <c r="P96" s="4" t="s">
        <v>6</v>
      </c>
      <c r="Q96" s="4" t="s">
        <v>6</v>
      </c>
      <c r="R96" s="4" t="s">
        <v>9</v>
      </c>
      <c r="S96" s="4" t="s">
        <v>13</v>
      </c>
      <c r="T96" s="4" t="s">
        <v>9</v>
      </c>
      <c r="U96" s="4" t="s">
        <v>9</v>
      </c>
      <c r="V96" s="4" t="s">
        <v>10</v>
      </c>
    </row>
    <row r="97" spans="1:22">
      <c r="A97" t="n">
        <v>3032</v>
      </c>
      <c r="B97" s="18" t="n">
        <v>19</v>
      </c>
      <c r="C97" s="7" t="n">
        <v>2003</v>
      </c>
      <c r="D97" s="7" t="s">
        <v>17</v>
      </c>
      <c r="E97" s="7" t="s">
        <v>17</v>
      </c>
      <c r="F97" s="7" t="s">
        <v>15</v>
      </c>
      <c r="G97" s="7" t="n">
        <v>2</v>
      </c>
      <c r="H97" s="7" t="n">
        <v>0</v>
      </c>
      <c r="I97" s="7" t="n">
        <v>41.810001373291</v>
      </c>
      <c r="J97" s="7" t="n">
        <v>0.0299999993294477</v>
      </c>
      <c r="K97" s="7" t="n">
        <v>-40.1199989318848</v>
      </c>
      <c r="L97" s="7" t="n">
        <v>268.399993896484</v>
      </c>
      <c r="M97" s="7" t="n">
        <v>-1</v>
      </c>
      <c r="N97" s="7" t="n">
        <v>0</v>
      </c>
      <c r="O97" s="7" t="n">
        <v>0</v>
      </c>
      <c r="P97" s="7" t="s">
        <v>17</v>
      </c>
      <c r="Q97" s="7" t="s">
        <v>17</v>
      </c>
      <c r="R97" s="7" t="n">
        <v>1</v>
      </c>
      <c r="S97" s="7" t="n">
        <v>2</v>
      </c>
      <c r="T97" s="7" t="n">
        <v>1086324736</v>
      </c>
      <c r="U97" s="7" t="n">
        <v>1109393408</v>
      </c>
      <c r="V97" s="7" t="n">
        <v>0</v>
      </c>
    </row>
    <row r="98" spans="1:22">
      <c r="A98" t="s">
        <v>4</v>
      </c>
      <c r="B98" s="4" t="s">
        <v>5</v>
      </c>
      <c r="C98" s="4" t="s">
        <v>10</v>
      </c>
      <c r="D98" s="4" t="s">
        <v>6</v>
      </c>
      <c r="E98" s="4" t="s">
        <v>6</v>
      </c>
      <c r="F98" s="4" t="s">
        <v>6</v>
      </c>
      <c r="G98" s="4" t="s">
        <v>13</v>
      </c>
      <c r="H98" s="4" t="s">
        <v>9</v>
      </c>
      <c r="I98" s="4" t="s">
        <v>28</v>
      </c>
      <c r="J98" s="4" t="s">
        <v>28</v>
      </c>
      <c r="K98" s="4" t="s">
        <v>28</v>
      </c>
      <c r="L98" s="4" t="s">
        <v>28</v>
      </c>
      <c r="M98" s="4" t="s">
        <v>28</v>
      </c>
      <c r="N98" s="4" t="s">
        <v>28</v>
      </c>
      <c r="O98" s="4" t="s">
        <v>28</v>
      </c>
      <c r="P98" s="4" t="s">
        <v>6</v>
      </c>
      <c r="Q98" s="4" t="s">
        <v>6</v>
      </c>
      <c r="R98" s="4" t="s">
        <v>9</v>
      </c>
      <c r="S98" s="4" t="s">
        <v>13</v>
      </c>
      <c r="T98" s="4" t="s">
        <v>9</v>
      </c>
      <c r="U98" s="4" t="s">
        <v>9</v>
      </c>
      <c r="V98" s="4" t="s">
        <v>10</v>
      </c>
    </row>
    <row r="99" spans="1:22">
      <c r="A99" t="n">
        <v>3096</v>
      </c>
      <c r="B99" s="18" t="n">
        <v>19</v>
      </c>
      <c r="C99" s="7" t="n">
        <v>2004</v>
      </c>
      <c r="D99" s="7" t="s">
        <v>17</v>
      </c>
      <c r="E99" s="7" t="s">
        <v>17</v>
      </c>
      <c r="F99" s="7" t="s">
        <v>11</v>
      </c>
      <c r="G99" s="7" t="n">
        <v>2</v>
      </c>
      <c r="H99" s="7" t="n">
        <v>0</v>
      </c>
      <c r="I99" s="7" t="n">
        <v>97.6600036621094</v>
      </c>
      <c r="J99" s="7" t="n">
        <v>0</v>
      </c>
      <c r="K99" s="7" t="n">
        <v>-33.439998626709</v>
      </c>
      <c r="L99" s="7" t="n">
        <v>265.700012207031</v>
      </c>
      <c r="M99" s="7" t="n">
        <v>-1</v>
      </c>
      <c r="N99" s="7" t="n">
        <v>0</v>
      </c>
      <c r="O99" s="7" t="n">
        <v>0</v>
      </c>
      <c r="P99" s="7" t="s">
        <v>17</v>
      </c>
      <c r="Q99" s="7" t="s">
        <v>17</v>
      </c>
      <c r="R99" s="7" t="n">
        <v>1</v>
      </c>
      <c r="S99" s="7" t="n">
        <v>0</v>
      </c>
      <c r="T99" s="7" t="n">
        <v>1086324736</v>
      </c>
      <c r="U99" s="7" t="n">
        <v>1109393408</v>
      </c>
      <c r="V99" s="7" t="n">
        <v>0</v>
      </c>
    </row>
    <row r="100" spans="1:22">
      <c r="A100" t="s">
        <v>4</v>
      </c>
      <c r="B100" s="4" t="s">
        <v>5</v>
      </c>
      <c r="C100" s="4" t="s">
        <v>10</v>
      </c>
      <c r="D100" s="4" t="s">
        <v>6</v>
      </c>
      <c r="E100" s="4" t="s">
        <v>6</v>
      </c>
      <c r="F100" s="4" t="s">
        <v>6</v>
      </c>
      <c r="G100" s="4" t="s">
        <v>13</v>
      </c>
      <c r="H100" s="4" t="s">
        <v>9</v>
      </c>
      <c r="I100" s="4" t="s">
        <v>28</v>
      </c>
      <c r="J100" s="4" t="s">
        <v>28</v>
      </c>
      <c r="K100" s="4" t="s">
        <v>28</v>
      </c>
      <c r="L100" s="4" t="s">
        <v>28</v>
      </c>
      <c r="M100" s="4" t="s">
        <v>28</v>
      </c>
      <c r="N100" s="4" t="s">
        <v>28</v>
      </c>
      <c r="O100" s="4" t="s">
        <v>28</v>
      </c>
      <c r="P100" s="4" t="s">
        <v>6</v>
      </c>
      <c r="Q100" s="4" t="s">
        <v>6</v>
      </c>
      <c r="R100" s="4" t="s">
        <v>9</v>
      </c>
      <c r="S100" s="4" t="s">
        <v>13</v>
      </c>
      <c r="T100" s="4" t="s">
        <v>9</v>
      </c>
      <c r="U100" s="4" t="s">
        <v>9</v>
      </c>
      <c r="V100" s="4" t="s">
        <v>10</v>
      </c>
    </row>
    <row r="101" spans="1:22">
      <c r="A101" t="n">
        <v>3160</v>
      </c>
      <c r="B101" s="18" t="n">
        <v>19</v>
      </c>
      <c r="C101" s="7" t="n">
        <v>2005</v>
      </c>
      <c r="D101" s="7" t="s">
        <v>17</v>
      </c>
      <c r="E101" s="7" t="s">
        <v>17</v>
      </c>
      <c r="F101" s="7" t="s">
        <v>16</v>
      </c>
      <c r="G101" s="7" t="n">
        <v>2</v>
      </c>
      <c r="H101" s="7" t="n">
        <v>0</v>
      </c>
      <c r="I101" s="7" t="n">
        <v>120.309997558594</v>
      </c>
      <c r="J101" s="7" t="n">
        <v>0</v>
      </c>
      <c r="K101" s="7" t="n">
        <v>-39.6300010681152</v>
      </c>
      <c r="L101" s="7" t="n">
        <v>322.299987792969</v>
      </c>
      <c r="M101" s="7" t="n">
        <v>-1</v>
      </c>
      <c r="N101" s="7" t="n">
        <v>0</v>
      </c>
      <c r="O101" s="7" t="n">
        <v>0</v>
      </c>
      <c r="P101" s="7" t="s">
        <v>17</v>
      </c>
      <c r="Q101" s="7" t="s">
        <v>17</v>
      </c>
      <c r="R101" s="7" t="n">
        <v>1</v>
      </c>
      <c r="S101" s="7" t="n">
        <v>3</v>
      </c>
      <c r="T101" s="7" t="n">
        <v>1086324736</v>
      </c>
      <c r="U101" s="7" t="n">
        <v>1109393408</v>
      </c>
      <c r="V101" s="7" t="n">
        <v>0</v>
      </c>
    </row>
    <row r="102" spans="1:22">
      <c r="A102" t="s">
        <v>4</v>
      </c>
      <c r="B102" s="4" t="s">
        <v>5</v>
      </c>
      <c r="C102" s="4" t="s">
        <v>10</v>
      </c>
      <c r="D102" s="4" t="s">
        <v>6</v>
      </c>
      <c r="E102" s="4" t="s">
        <v>6</v>
      </c>
      <c r="F102" s="4" t="s">
        <v>6</v>
      </c>
      <c r="G102" s="4" t="s">
        <v>13</v>
      </c>
      <c r="H102" s="4" t="s">
        <v>9</v>
      </c>
      <c r="I102" s="4" t="s">
        <v>28</v>
      </c>
      <c r="J102" s="4" t="s">
        <v>28</v>
      </c>
      <c r="K102" s="4" t="s">
        <v>28</v>
      </c>
      <c r="L102" s="4" t="s">
        <v>28</v>
      </c>
      <c r="M102" s="4" t="s">
        <v>28</v>
      </c>
      <c r="N102" s="4" t="s">
        <v>28</v>
      </c>
      <c r="O102" s="4" t="s">
        <v>28</v>
      </c>
      <c r="P102" s="4" t="s">
        <v>6</v>
      </c>
      <c r="Q102" s="4" t="s">
        <v>6</v>
      </c>
      <c r="R102" s="4" t="s">
        <v>9</v>
      </c>
      <c r="S102" s="4" t="s">
        <v>13</v>
      </c>
      <c r="T102" s="4" t="s">
        <v>9</v>
      </c>
      <c r="U102" s="4" t="s">
        <v>9</v>
      </c>
      <c r="V102" s="4" t="s">
        <v>10</v>
      </c>
    </row>
    <row r="103" spans="1:22">
      <c r="A103" t="n">
        <v>3226</v>
      </c>
      <c r="B103" s="18" t="n">
        <v>19</v>
      </c>
      <c r="C103" s="7" t="n">
        <v>2006</v>
      </c>
      <c r="D103" s="7" t="s">
        <v>17</v>
      </c>
      <c r="E103" s="7" t="s">
        <v>17</v>
      </c>
      <c r="F103" s="7" t="s">
        <v>18</v>
      </c>
      <c r="G103" s="7" t="n">
        <v>2</v>
      </c>
      <c r="H103" s="7" t="n">
        <v>0</v>
      </c>
      <c r="I103" s="7" t="n">
        <v>45.7400016784668</v>
      </c>
      <c r="J103" s="7" t="n">
        <v>0.0199999995529652</v>
      </c>
      <c r="K103" s="7" t="n">
        <v>-64.4300003051758</v>
      </c>
      <c r="L103" s="7" t="n">
        <v>89.1999969482422</v>
      </c>
      <c r="M103" s="7" t="n">
        <v>-1</v>
      </c>
      <c r="N103" s="7" t="n">
        <v>0</v>
      </c>
      <c r="O103" s="7" t="n">
        <v>0</v>
      </c>
      <c r="P103" s="7" t="s">
        <v>17</v>
      </c>
      <c r="Q103" s="7" t="s">
        <v>17</v>
      </c>
      <c r="R103" s="7" t="n">
        <v>1</v>
      </c>
      <c r="S103" s="7" t="n">
        <v>4</v>
      </c>
      <c r="T103" s="7" t="n">
        <v>1086324736</v>
      </c>
      <c r="U103" s="7" t="n">
        <v>1109393408</v>
      </c>
      <c r="V103" s="7" t="n">
        <v>0</v>
      </c>
    </row>
    <row r="104" spans="1:22">
      <c r="A104" t="s">
        <v>4</v>
      </c>
      <c r="B104" s="4" t="s">
        <v>5</v>
      </c>
      <c r="C104" s="4" t="s">
        <v>10</v>
      </c>
      <c r="D104" s="4" t="s">
        <v>6</v>
      </c>
      <c r="E104" s="4" t="s">
        <v>6</v>
      </c>
      <c r="F104" s="4" t="s">
        <v>6</v>
      </c>
      <c r="G104" s="4" t="s">
        <v>13</v>
      </c>
      <c r="H104" s="4" t="s">
        <v>9</v>
      </c>
      <c r="I104" s="4" t="s">
        <v>28</v>
      </c>
      <c r="J104" s="4" t="s">
        <v>28</v>
      </c>
      <c r="K104" s="4" t="s">
        <v>28</v>
      </c>
      <c r="L104" s="4" t="s">
        <v>28</v>
      </c>
      <c r="M104" s="4" t="s">
        <v>28</v>
      </c>
      <c r="N104" s="4" t="s">
        <v>28</v>
      </c>
      <c r="O104" s="4" t="s">
        <v>28</v>
      </c>
      <c r="P104" s="4" t="s">
        <v>6</v>
      </c>
      <c r="Q104" s="4" t="s">
        <v>6</v>
      </c>
      <c r="R104" s="4" t="s">
        <v>9</v>
      </c>
      <c r="S104" s="4" t="s">
        <v>13</v>
      </c>
      <c r="T104" s="4" t="s">
        <v>9</v>
      </c>
      <c r="U104" s="4" t="s">
        <v>9</v>
      </c>
      <c r="V104" s="4" t="s">
        <v>10</v>
      </c>
    </row>
    <row r="105" spans="1:22">
      <c r="A105" t="n">
        <v>3290</v>
      </c>
      <c r="B105" s="18" t="n">
        <v>19</v>
      </c>
      <c r="C105" s="7" t="n">
        <v>2007</v>
      </c>
      <c r="D105" s="7" t="s">
        <v>17</v>
      </c>
      <c r="E105" s="7" t="s">
        <v>17</v>
      </c>
      <c r="F105" s="7" t="s">
        <v>16</v>
      </c>
      <c r="G105" s="7" t="n">
        <v>2</v>
      </c>
      <c r="H105" s="7" t="n">
        <v>0</v>
      </c>
      <c r="I105" s="7" t="n">
        <v>73.1100006103516</v>
      </c>
      <c r="J105" s="7" t="n">
        <v>0</v>
      </c>
      <c r="K105" s="7" t="n">
        <v>-81.4199981689453</v>
      </c>
      <c r="L105" s="7" t="n">
        <v>274</v>
      </c>
      <c r="M105" s="7" t="n">
        <v>-1</v>
      </c>
      <c r="N105" s="7" t="n">
        <v>0</v>
      </c>
      <c r="O105" s="7" t="n">
        <v>0</v>
      </c>
      <c r="P105" s="7" t="s">
        <v>17</v>
      </c>
      <c r="Q105" s="7" t="s">
        <v>17</v>
      </c>
      <c r="R105" s="7" t="n">
        <v>1</v>
      </c>
      <c r="S105" s="7" t="n">
        <v>3</v>
      </c>
      <c r="T105" s="7" t="n">
        <v>1086324736</v>
      </c>
      <c r="U105" s="7" t="n">
        <v>1109393408</v>
      </c>
      <c r="V105" s="7" t="n">
        <v>0</v>
      </c>
    </row>
    <row r="106" spans="1:22">
      <c r="A106" t="s">
        <v>4</v>
      </c>
      <c r="B106" s="4" t="s">
        <v>5</v>
      </c>
      <c r="C106" s="4" t="s">
        <v>10</v>
      </c>
      <c r="D106" s="4" t="s">
        <v>6</v>
      </c>
      <c r="E106" s="4" t="s">
        <v>6</v>
      </c>
      <c r="F106" s="4" t="s">
        <v>6</v>
      </c>
      <c r="G106" s="4" t="s">
        <v>13</v>
      </c>
      <c r="H106" s="4" t="s">
        <v>9</v>
      </c>
      <c r="I106" s="4" t="s">
        <v>28</v>
      </c>
      <c r="J106" s="4" t="s">
        <v>28</v>
      </c>
      <c r="K106" s="4" t="s">
        <v>28</v>
      </c>
      <c r="L106" s="4" t="s">
        <v>28</v>
      </c>
      <c r="M106" s="4" t="s">
        <v>28</v>
      </c>
      <c r="N106" s="4" t="s">
        <v>28</v>
      </c>
      <c r="O106" s="4" t="s">
        <v>28</v>
      </c>
      <c r="P106" s="4" t="s">
        <v>6</v>
      </c>
      <c r="Q106" s="4" t="s">
        <v>6</v>
      </c>
      <c r="R106" s="4" t="s">
        <v>9</v>
      </c>
      <c r="S106" s="4" t="s">
        <v>13</v>
      </c>
      <c r="T106" s="4" t="s">
        <v>9</v>
      </c>
      <c r="U106" s="4" t="s">
        <v>9</v>
      </c>
      <c r="V106" s="4" t="s">
        <v>10</v>
      </c>
    </row>
    <row r="107" spans="1:22">
      <c r="A107" t="n">
        <v>3356</v>
      </c>
      <c r="B107" s="18" t="n">
        <v>19</v>
      </c>
      <c r="C107" s="7" t="n">
        <v>2008</v>
      </c>
      <c r="D107" s="7" t="s">
        <v>17</v>
      </c>
      <c r="E107" s="7" t="s">
        <v>17</v>
      </c>
      <c r="F107" s="7" t="s">
        <v>18</v>
      </c>
      <c r="G107" s="7" t="n">
        <v>2</v>
      </c>
      <c r="H107" s="7" t="n">
        <v>0</v>
      </c>
      <c r="I107" s="7" t="n">
        <v>124.589996337891</v>
      </c>
      <c r="J107" s="7" t="n">
        <v>0</v>
      </c>
      <c r="K107" s="7" t="n">
        <v>-64.9000015258789</v>
      </c>
      <c r="L107" s="7" t="n">
        <v>213.800003051758</v>
      </c>
      <c r="M107" s="7" t="n">
        <v>-1</v>
      </c>
      <c r="N107" s="7" t="n">
        <v>0</v>
      </c>
      <c r="O107" s="7" t="n">
        <v>0</v>
      </c>
      <c r="P107" s="7" t="s">
        <v>17</v>
      </c>
      <c r="Q107" s="7" t="s">
        <v>17</v>
      </c>
      <c r="R107" s="7" t="n">
        <v>1</v>
      </c>
      <c r="S107" s="7" t="n">
        <v>4</v>
      </c>
      <c r="T107" s="7" t="n">
        <v>1086324736</v>
      </c>
      <c r="U107" s="7" t="n">
        <v>1109393408</v>
      </c>
      <c r="V107" s="7" t="n">
        <v>0</v>
      </c>
    </row>
    <row r="108" spans="1:22">
      <c r="A108" t="s">
        <v>4</v>
      </c>
      <c r="B108" s="4" t="s">
        <v>5</v>
      </c>
      <c r="C108" s="4" t="s">
        <v>13</v>
      </c>
      <c r="D108" s="4" t="s">
        <v>6</v>
      </c>
    </row>
    <row r="109" spans="1:22">
      <c r="A109" t="n">
        <v>3420</v>
      </c>
      <c r="B109" s="8" t="n">
        <v>2</v>
      </c>
      <c r="C109" s="7" t="n">
        <v>11</v>
      </c>
      <c r="D109" s="7" t="s">
        <v>56</v>
      </c>
    </row>
    <row r="110" spans="1:22">
      <c r="A110" t="s">
        <v>4</v>
      </c>
      <c r="B110" s="4" t="s">
        <v>5</v>
      </c>
      <c r="C110" s="4" t="s">
        <v>13</v>
      </c>
      <c r="D110" s="4" t="s">
        <v>10</v>
      </c>
      <c r="E110" s="4" t="s">
        <v>10</v>
      </c>
      <c r="F110" s="4" t="s">
        <v>10</v>
      </c>
      <c r="G110" s="4" t="s">
        <v>10</v>
      </c>
      <c r="H110" s="4" t="s">
        <v>10</v>
      </c>
      <c r="I110" s="4" t="s">
        <v>10</v>
      </c>
      <c r="J110" s="4" t="s">
        <v>9</v>
      </c>
      <c r="K110" s="4" t="s">
        <v>9</v>
      </c>
      <c r="L110" s="4" t="s">
        <v>9</v>
      </c>
      <c r="M110" s="4" t="s">
        <v>6</v>
      </c>
    </row>
    <row r="111" spans="1:22">
      <c r="A111" t="n">
        <v>3434</v>
      </c>
      <c r="B111" s="19" t="n">
        <v>124</v>
      </c>
      <c r="C111" s="7" t="n">
        <v>255</v>
      </c>
      <c r="D111" s="7" t="n">
        <v>0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65535</v>
      </c>
      <c r="J111" s="7" t="n">
        <v>0</v>
      </c>
      <c r="K111" s="7" t="n">
        <v>0</v>
      </c>
      <c r="L111" s="7" t="n">
        <v>0</v>
      </c>
      <c r="M111" s="7" t="s">
        <v>17</v>
      </c>
    </row>
    <row r="112" spans="1:22">
      <c r="A112" t="s">
        <v>4</v>
      </c>
      <c r="B112" s="4" t="s">
        <v>5</v>
      </c>
    </row>
    <row r="113" spans="1:22">
      <c r="A113" t="n">
        <v>3461</v>
      </c>
      <c r="B113" s="5" t="n">
        <v>1</v>
      </c>
    </row>
    <row r="114" spans="1:22" s="3" customFormat="1" customHeight="0">
      <c r="A114" s="3" t="s">
        <v>2</v>
      </c>
      <c r="B114" s="3" t="s">
        <v>57</v>
      </c>
    </row>
    <row r="115" spans="1:22">
      <c r="A115" t="s">
        <v>4</v>
      </c>
      <c r="B115" s="4" t="s">
        <v>5</v>
      </c>
      <c r="C115" s="4" t="s">
        <v>13</v>
      </c>
      <c r="D115" s="4" t="s">
        <v>13</v>
      </c>
      <c r="E115" s="4" t="s">
        <v>13</v>
      </c>
      <c r="F115" s="4" t="s">
        <v>9</v>
      </c>
      <c r="G115" s="4" t="s">
        <v>13</v>
      </c>
      <c r="H115" s="4" t="s">
        <v>13</v>
      </c>
      <c r="I115" s="4" t="s">
        <v>27</v>
      </c>
    </row>
    <row r="116" spans="1:22">
      <c r="A116" t="n">
        <v>3464</v>
      </c>
      <c r="B116" s="11" t="n">
        <v>5</v>
      </c>
      <c r="C116" s="7" t="n">
        <v>35</v>
      </c>
      <c r="D116" s="7" t="n">
        <v>3</v>
      </c>
      <c r="E116" s="7" t="n">
        <v>0</v>
      </c>
      <c r="F116" s="7" t="n">
        <v>0</v>
      </c>
      <c r="G116" s="7" t="n">
        <v>2</v>
      </c>
      <c r="H116" s="7" t="n">
        <v>1</v>
      </c>
      <c r="I116" s="12" t="n">
        <f t="normal" ca="1">A120</f>
        <v>0</v>
      </c>
    </row>
    <row r="117" spans="1:22">
      <c r="A117" t="s">
        <v>4</v>
      </c>
      <c r="B117" s="4" t="s">
        <v>5</v>
      </c>
      <c r="C117" s="4" t="s">
        <v>27</v>
      </c>
    </row>
    <row r="118" spans="1:22">
      <c r="A118" t="n">
        <v>3478</v>
      </c>
      <c r="B118" s="15" t="n">
        <v>3</v>
      </c>
      <c r="C118" s="12" t="n">
        <f t="normal" ca="1">A142</f>
        <v>0</v>
      </c>
    </row>
    <row r="119" spans="1:22">
      <c r="A119" t="s">
        <v>4</v>
      </c>
      <c r="B119" s="4" t="s">
        <v>5</v>
      </c>
      <c r="C119" s="4" t="s">
        <v>13</v>
      </c>
      <c r="D119" s="4" t="s">
        <v>13</v>
      </c>
      <c r="E119" s="4" t="s">
        <v>13</v>
      </c>
      <c r="F119" s="4" t="s">
        <v>9</v>
      </c>
      <c r="G119" s="4" t="s">
        <v>13</v>
      </c>
      <c r="H119" s="4" t="s">
        <v>13</v>
      </c>
      <c r="I119" s="4" t="s">
        <v>27</v>
      </c>
    </row>
    <row r="120" spans="1:22">
      <c r="A120" t="n">
        <v>3483</v>
      </c>
      <c r="B120" s="11" t="n">
        <v>5</v>
      </c>
      <c r="C120" s="7" t="n">
        <v>35</v>
      </c>
      <c r="D120" s="7" t="n">
        <v>3</v>
      </c>
      <c r="E120" s="7" t="n">
        <v>0</v>
      </c>
      <c r="F120" s="7" t="n">
        <v>1</v>
      </c>
      <c r="G120" s="7" t="n">
        <v>2</v>
      </c>
      <c r="H120" s="7" t="n">
        <v>1</v>
      </c>
      <c r="I120" s="12" t="n">
        <f t="normal" ca="1">A124</f>
        <v>0</v>
      </c>
    </row>
    <row r="121" spans="1:22">
      <c r="A121" t="s">
        <v>4</v>
      </c>
      <c r="B121" s="4" t="s">
        <v>5</v>
      </c>
      <c r="C121" s="4" t="s">
        <v>27</v>
      </c>
    </row>
    <row r="122" spans="1:22">
      <c r="A122" t="n">
        <v>3497</v>
      </c>
      <c r="B122" s="15" t="n">
        <v>3</v>
      </c>
      <c r="C122" s="12" t="n">
        <f t="normal" ca="1">A142</f>
        <v>0</v>
      </c>
    </row>
    <row r="123" spans="1:22">
      <c r="A123" t="s">
        <v>4</v>
      </c>
      <c r="B123" s="4" t="s">
        <v>5</v>
      </c>
      <c r="C123" s="4" t="s">
        <v>13</v>
      </c>
      <c r="D123" s="4" t="s">
        <v>13</v>
      </c>
      <c r="E123" s="4" t="s">
        <v>13</v>
      </c>
      <c r="F123" s="4" t="s">
        <v>9</v>
      </c>
      <c r="G123" s="4" t="s">
        <v>13</v>
      </c>
      <c r="H123" s="4" t="s">
        <v>13</v>
      </c>
      <c r="I123" s="4" t="s">
        <v>27</v>
      </c>
    </row>
    <row r="124" spans="1:22">
      <c r="A124" t="n">
        <v>3502</v>
      </c>
      <c r="B124" s="11" t="n">
        <v>5</v>
      </c>
      <c r="C124" s="7" t="n">
        <v>35</v>
      </c>
      <c r="D124" s="7" t="n">
        <v>3</v>
      </c>
      <c r="E124" s="7" t="n">
        <v>0</v>
      </c>
      <c r="F124" s="7" t="n">
        <v>2</v>
      </c>
      <c r="G124" s="7" t="n">
        <v>2</v>
      </c>
      <c r="H124" s="7" t="n">
        <v>1</v>
      </c>
      <c r="I124" s="12" t="n">
        <f t="normal" ca="1">A128</f>
        <v>0</v>
      </c>
    </row>
    <row r="125" spans="1:22">
      <c r="A125" t="s">
        <v>4</v>
      </c>
      <c r="B125" s="4" t="s">
        <v>5</v>
      </c>
      <c r="C125" s="4" t="s">
        <v>27</v>
      </c>
    </row>
    <row r="126" spans="1:22">
      <c r="A126" t="n">
        <v>3516</v>
      </c>
      <c r="B126" s="15" t="n">
        <v>3</v>
      </c>
      <c r="C126" s="12" t="n">
        <f t="normal" ca="1">A142</f>
        <v>0</v>
      </c>
    </row>
    <row r="127" spans="1:22">
      <c r="A127" t="s">
        <v>4</v>
      </c>
      <c r="B127" s="4" t="s">
        <v>5</v>
      </c>
      <c r="C127" s="4" t="s">
        <v>13</v>
      </c>
      <c r="D127" s="4" t="s">
        <v>13</v>
      </c>
      <c r="E127" s="4" t="s">
        <v>13</v>
      </c>
      <c r="F127" s="4" t="s">
        <v>9</v>
      </c>
      <c r="G127" s="4" t="s">
        <v>13</v>
      </c>
      <c r="H127" s="4" t="s">
        <v>13</v>
      </c>
      <c r="I127" s="4" t="s">
        <v>27</v>
      </c>
    </row>
    <row r="128" spans="1:22">
      <c r="A128" t="n">
        <v>3521</v>
      </c>
      <c r="B128" s="11" t="n">
        <v>5</v>
      </c>
      <c r="C128" s="7" t="n">
        <v>35</v>
      </c>
      <c r="D128" s="7" t="n">
        <v>3</v>
      </c>
      <c r="E128" s="7" t="n">
        <v>0</v>
      </c>
      <c r="F128" s="7" t="n">
        <v>3</v>
      </c>
      <c r="G128" s="7" t="n">
        <v>2</v>
      </c>
      <c r="H128" s="7" t="n">
        <v>1</v>
      </c>
      <c r="I128" s="12" t="n">
        <f t="normal" ca="1">A132</f>
        <v>0</v>
      </c>
    </row>
    <row r="129" spans="1:9">
      <c r="A129" t="s">
        <v>4</v>
      </c>
      <c r="B129" s="4" t="s">
        <v>5</v>
      </c>
      <c r="C129" s="4" t="s">
        <v>27</v>
      </c>
    </row>
    <row r="130" spans="1:9">
      <c r="A130" t="n">
        <v>3535</v>
      </c>
      <c r="B130" s="15" t="n">
        <v>3</v>
      </c>
      <c r="C130" s="12" t="n">
        <f t="normal" ca="1">A142</f>
        <v>0</v>
      </c>
    </row>
    <row r="131" spans="1:9">
      <c r="A131" t="s">
        <v>4</v>
      </c>
      <c r="B131" s="4" t="s">
        <v>5</v>
      </c>
      <c r="C131" s="4" t="s">
        <v>13</v>
      </c>
      <c r="D131" s="4" t="s">
        <v>13</v>
      </c>
      <c r="E131" s="4" t="s">
        <v>13</v>
      </c>
      <c r="F131" s="4" t="s">
        <v>9</v>
      </c>
      <c r="G131" s="4" t="s">
        <v>13</v>
      </c>
      <c r="H131" s="4" t="s">
        <v>13</v>
      </c>
      <c r="I131" s="4" t="s">
        <v>27</v>
      </c>
    </row>
    <row r="132" spans="1:9">
      <c r="A132" t="n">
        <v>3540</v>
      </c>
      <c r="B132" s="11" t="n">
        <v>5</v>
      </c>
      <c r="C132" s="7" t="n">
        <v>35</v>
      </c>
      <c r="D132" s="7" t="n">
        <v>3</v>
      </c>
      <c r="E132" s="7" t="n">
        <v>0</v>
      </c>
      <c r="F132" s="7" t="n">
        <v>4</v>
      </c>
      <c r="G132" s="7" t="n">
        <v>2</v>
      </c>
      <c r="H132" s="7" t="n">
        <v>1</v>
      </c>
      <c r="I132" s="12" t="n">
        <f t="normal" ca="1">A136</f>
        <v>0</v>
      </c>
    </row>
    <row r="133" spans="1:9">
      <c r="A133" t="s">
        <v>4</v>
      </c>
      <c r="B133" s="4" t="s">
        <v>5</v>
      </c>
      <c r="C133" s="4" t="s">
        <v>27</v>
      </c>
    </row>
    <row r="134" spans="1:9">
      <c r="A134" t="n">
        <v>3554</v>
      </c>
      <c r="B134" s="15" t="n">
        <v>3</v>
      </c>
      <c r="C134" s="12" t="n">
        <f t="normal" ca="1">A142</f>
        <v>0</v>
      </c>
    </row>
    <row r="135" spans="1:9">
      <c r="A135" t="s">
        <v>4</v>
      </c>
      <c r="B135" s="4" t="s">
        <v>5</v>
      </c>
      <c r="C135" s="4" t="s">
        <v>13</v>
      </c>
      <c r="D135" s="4" t="s">
        <v>13</v>
      </c>
      <c r="E135" s="4" t="s">
        <v>13</v>
      </c>
      <c r="F135" s="4" t="s">
        <v>9</v>
      </c>
      <c r="G135" s="4" t="s">
        <v>13</v>
      </c>
      <c r="H135" s="4" t="s">
        <v>13</v>
      </c>
      <c r="I135" s="4" t="s">
        <v>27</v>
      </c>
    </row>
    <row r="136" spans="1:9">
      <c r="A136" t="n">
        <v>3559</v>
      </c>
      <c r="B136" s="11" t="n">
        <v>5</v>
      </c>
      <c r="C136" s="7" t="n">
        <v>35</v>
      </c>
      <c r="D136" s="7" t="n">
        <v>3</v>
      </c>
      <c r="E136" s="7" t="n">
        <v>0</v>
      </c>
      <c r="F136" s="7" t="n">
        <v>5</v>
      </c>
      <c r="G136" s="7" t="n">
        <v>2</v>
      </c>
      <c r="H136" s="7" t="n">
        <v>1</v>
      </c>
      <c r="I136" s="12" t="n">
        <f t="normal" ca="1">A140</f>
        <v>0</v>
      </c>
    </row>
    <row r="137" spans="1:9">
      <c r="A137" t="s">
        <v>4</v>
      </c>
      <c r="B137" s="4" t="s">
        <v>5</v>
      </c>
      <c r="C137" s="4" t="s">
        <v>27</v>
      </c>
    </row>
    <row r="138" spans="1:9">
      <c r="A138" t="n">
        <v>3573</v>
      </c>
      <c r="B138" s="15" t="n">
        <v>3</v>
      </c>
      <c r="C138" s="12" t="n">
        <f t="normal" ca="1">A142</f>
        <v>0</v>
      </c>
    </row>
    <row r="139" spans="1:9">
      <c r="A139" t="s">
        <v>4</v>
      </c>
      <c r="B139" s="4" t="s">
        <v>5</v>
      </c>
      <c r="C139" s="4" t="s">
        <v>13</v>
      </c>
      <c r="D139" s="4" t="s">
        <v>13</v>
      </c>
      <c r="E139" s="4" t="s">
        <v>13</v>
      </c>
      <c r="F139" s="4" t="s">
        <v>9</v>
      </c>
      <c r="G139" s="4" t="s">
        <v>13</v>
      </c>
      <c r="H139" s="4" t="s">
        <v>13</v>
      </c>
      <c r="I139" s="4" t="s">
        <v>27</v>
      </c>
    </row>
    <row r="140" spans="1:9">
      <c r="A140" t="n">
        <v>3578</v>
      </c>
      <c r="B140" s="11" t="n">
        <v>5</v>
      </c>
      <c r="C140" s="7" t="n">
        <v>35</v>
      </c>
      <c r="D140" s="7" t="n">
        <v>3</v>
      </c>
      <c r="E140" s="7" t="n">
        <v>0</v>
      </c>
      <c r="F140" s="7" t="n">
        <v>6</v>
      </c>
      <c r="G140" s="7" t="n">
        <v>2</v>
      </c>
      <c r="H140" s="7" t="n">
        <v>1</v>
      </c>
      <c r="I140" s="12" t="n">
        <f t="normal" ca="1">A142</f>
        <v>0</v>
      </c>
    </row>
    <row r="141" spans="1:9">
      <c r="A141" t="s">
        <v>4</v>
      </c>
      <c r="B141" s="4" t="s">
        <v>5</v>
      </c>
      <c r="C141" s="4" t="s">
        <v>13</v>
      </c>
      <c r="D141" s="4" t="s">
        <v>6</v>
      </c>
      <c r="E141" s="4" t="s">
        <v>10</v>
      </c>
    </row>
    <row r="142" spans="1:9">
      <c r="A142" t="n">
        <v>3592</v>
      </c>
      <c r="B142" s="20" t="n">
        <v>62</v>
      </c>
      <c r="C142" s="7" t="n">
        <v>1</v>
      </c>
      <c r="D142" s="7" t="s">
        <v>58</v>
      </c>
      <c r="E142" s="7" t="n">
        <v>1</v>
      </c>
    </row>
    <row r="143" spans="1:9">
      <c r="A143" t="s">
        <v>4</v>
      </c>
      <c r="B143" s="4" t="s">
        <v>5</v>
      </c>
      <c r="C143" s="4" t="s">
        <v>13</v>
      </c>
      <c r="D143" s="4" t="s">
        <v>10</v>
      </c>
      <c r="E143" s="4" t="s">
        <v>13</v>
      </c>
      <c r="F143" s="4" t="s">
        <v>10</v>
      </c>
      <c r="G143" s="4" t="s">
        <v>13</v>
      </c>
      <c r="H143" s="4" t="s">
        <v>13</v>
      </c>
      <c r="I143" s="4" t="s">
        <v>13</v>
      </c>
      <c r="J143" s="4" t="s">
        <v>27</v>
      </c>
    </row>
    <row r="144" spans="1:9">
      <c r="A144" t="n">
        <v>3608</v>
      </c>
      <c r="B144" s="11" t="n">
        <v>5</v>
      </c>
      <c r="C144" s="7" t="n">
        <v>30</v>
      </c>
      <c r="D144" s="7" t="n">
        <v>9239</v>
      </c>
      <c r="E144" s="7" t="n">
        <v>30</v>
      </c>
      <c r="F144" s="7" t="n">
        <v>9240</v>
      </c>
      <c r="G144" s="7" t="n">
        <v>8</v>
      </c>
      <c r="H144" s="7" t="n">
        <v>9</v>
      </c>
      <c r="I144" s="7" t="n">
        <v>1</v>
      </c>
      <c r="J144" s="12" t="n">
        <f t="normal" ca="1">A148</f>
        <v>0</v>
      </c>
    </row>
    <row r="145" spans="1:10">
      <c r="A145" t="s">
        <v>4</v>
      </c>
      <c r="B145" s="4" t="s">
        <v>5</v>
      </c>
      <c r="C145" s="4" t="s">
        <v>13</v>
      </c>
      <c r="D145" s="4" t="s">
        <v>6</v>
      </c>
      <c r="E145" s="4" t="s">
        <v>10</v>
      </c>
    </row>
    <row r="146" spans="1:10">
      <c r="A146" t="n">
        <v>3622</v>
      </c>
      <c r="B146" s="20" t="n">
        <v>62</v>
      </c>
      <c r="C146" s="7" t="n">
        <v>0</v>
      </c>
      <c r="D146" s="7" t="s">
        <v>58</v>
      </c>
      <c r="E146" s="7" t="n">
        <v>1</v>
      </c>
    </row>
    <row r="147" spans="1:10">
      <c r="A147" t="s">
        <v>4</v>
      </c>
      <c r="B147" s="4" t="s">
        <v>5</v>
      </c>
      <c r="C147" s="4" t="s">
        <v>13</v>
      </c>
      <c r="D147" s="4" t="s">
        <v>6</v>
      </c>
      <c r="E147" s="4" t="s">
        <v>10</v>
      </c>
    </row>
    <row r="148" spans="1:10">
      <c r="A148" t="n">
        <v>3638</v>
      </c>
      <c r="B148" s="21" t="n">
        <v>94</v>
      </c>
      <c r="C148" s="7" t="n">
        <v>1</v>
      </c>
      <c r="D148" s="7" t="s">
        <v>59</v>
      </c>
      <c r="E148" s="7" t="n">
        <v>16</v>
      </c>
    </row>
    <row r="149" spans="1:10">
      <c r="A149" t="s">
        <v>4</v>
      </c>
      <c r="B149" s="4" t="s">
        <v>5</v>
      </c>
      <c r="C149" s="4" t="s">
        <v>13</v>
      </c>
      <c r="D149" s="4" t="s">
        <v>6</v>
      </c>
      <c r="E149" s="4" t="s">
        <v>10</v>
      </c>
    </row>
    <row r="150" spans="1:10">
      <c r="A150" t="n">
        <v>3650</v>
      </c>
      <c r="B150" s="21" t="n">
        <v>94</v>
      </c>
      <c r="C150" s="7" t="n">
        <v>1</v>
      </c>
      <c r="D150" s="7" t="s">
        <v>60</v>
      </c>
      <c r="E150" s="7" t="n">
        <v>16</v>
      </c>
    </row>
    <row r="151" spans="1:10">
      <c r="A151" t="s">
        <v>4</v>
      </c>
      <c r="B151" s="4" t="s">
        <v>5</v>
      </c>
      <c r="C151" s="4" t="s">
        <v>13</v>
      </c>
      <c r="D151" s="4" t="s">
        <v>6</v>
      </c>
      <c r="E151" s="4" t="s">
        <v>10</v>
      </c>
    </row>
    <row r="152" spans="1:10">
      <c r="A152" t="n">
        <v>3662</v>
      </c>
      <c r="B152" s="21" t="n">
        <v>94</v>
      </c>
      <c r="C152" s="7" t="n">
        <v>1</v>
      </c>
      <c r="D152" s="7" t="s">
        <v>61</v>
      </c>
      <c r="E152" s="7" t="n">
        <v>16</v>
      </c>
    </row>
    <row r="153" spans="1:10">
      <c r="A153" t="s">
        <v>4</v>
      </c>
      <c r="B153" s="4" t="s">
        <v>5</v>
      </c>
      <c r="C153" s="4" t="s">
        <v>13</v>
      </c>
      <c r="D153" s="4" t="s">
        <v>10</v>
      </c>
      <c r="E153" s="4" t="s">
        <v>13</v>
      </c>
      <c r="F153" s="4" t="s">
        <v>27</v>
      </c>
    </row>
    <row r="154" spans="1:10">
      <c r="A154" t="n">
        <v>3674</v>
      </c>
      <c r="B154" s="11" t="n">
        <v>5</v>
      </c>
      <c r="C154" s="7" t="n">
        <v>30</v>
      </c>
      <c r="D154" s="7" t="n">
        <v>11064</v>
      </c>
      <c r="E154" s="7" t="n">
        <v>1</v>
      </c>
      <c r="F154" s="12" t="n">
        <f t="normal" ca="1">A164</f>
        <v>0</v>
      </c>
    </row>
    <row r="155" spans="1:10">
      <c r="A155" t="s">
        <v>4</v>
      </c>
      <c r="B155" s="4" t="s">
        <v>5</v>
      </c>
      <c r="C155" s="4" t="s">
        <v>6</v>
      </c>
      <c r="D155" s="4" t="s">
        <v>6</v>
      </c>
    </row>
    <row r="156" spans="1:10">
      <c r="A156" t="n">
        <v>3683</v>
      </c>
      <c r="B156" s="22" t="n">
        <v>70</v>
      </c>
      <c r="C156" s="7" t="s">
        <v>62</v>
      </c>
      <c r="D156" s="7" t="s">
        <v>63</v>
      </c>
    </row>
    <row r="157" spans="1:10">
      <c r="A157" t="s">
        <v>4</v>
      </c>
      <c r="B157" s="4" t="s">
        <v>5</v>
      </c>
      <c r="C157" s="4" t="s">
        <v>6</v>
      </c>
      <c r="D157" s="4" t="s">
        <v>6</v>
      </c>
    </row>
    <row r="158" spans="1:10">
      <c r="A158" t="n">
        <v>3699</v>
      </c>
      <c r="B158" s="22" t="n">
        <v>70</v>
      </c>
      <c r="C158" s="7" t="s">
        <v>59</v>
      </c>
      <c r="D158" s="7" t="s">
        <v>64</v>
      </c>
    </row>
    <row r="159" spans="1:10">
      <c r="A159" t="s">
        <v>4</v>
      </c>
      <c r="B159" s="4" t="s">
        <v>5</v>
      </c>
      <c r="C159" s="4" t="s">
        <v>13</v>
      </c>
      <c r="D159" s="4" t="s">
        <v>6</v>
      </c>
      <c r="E159" s="4" t="s">
        <v>10</v>
      </c>
    </row>
    <row r="160" spans="1:10">
      <c r="A160" t="n">
        <v>3716</v>
      </c>
      <c r="B160" s="23" t="n">
        <v>91</v>
      </c>
      <c r="C160" s="7" t="n">
        <v>1</v>
      </c>
      <c r="D160" s="7" t="s">
        <v>65</v>
      </c>
      <c r="E160" s="7" t="n">
        <v>1</v>
      </c>
    </row>
    <row r="161" spans="1:6">
      <c r="A161" t="s">
        <v>4</v>
      </c>
      <c r="B161" s="4" t="s">
        <v>5</v>
      </c>
      <c r="C161" s="4" t="s">
        <v>27</v>
      </c>
    </row>
    <row r="162" spans="1:6">
      <c r="A162" t="n">
        <v>3732</v>
      </c>
      <c r="B162" s="15" t="n">
        <v>3</v>
      </c>
      <c r="C162" s="12" t="n">
        <f t="normal" ca="1">A170</f>
        <v>0</v>
      </c>
    </row>
    <row r="163" spans="1:6">
      <c r="A163" t="s">
        <v>4</v>
      </c>
      <c r="B163" s="4" t="s">
        <v>5</v>
      </c>
      <c r="C163" s="4" t="s">
        <v>6</v>
      </c>
      <c r="D163" s="4" t="s">
        <v>6</v>
      </c>
    </row>
    <row r="164" spans="1:6">
      <c r="A164" t="n">
        <v>3737</v>
      </c>
      <c r="B164" s="22" t="n">
        <v>70</v>
      </c>
      <c r="C164" s="7" t="s">
        <v>62</v>
      </c>
      <c r="D164" s="7" t="s">
        <v>66</v>
      </c>
    </row>
    <row r="165" spans="1:6">
      <c r="A165" t="s">
        <v>4</v>
      </c>
      <c r="B165" s="4" t="s">
        <v>5</v>
      </c>
      <c r="C165" s="4" t="s">
        <v>6</v>
      </c>
      <c r="D165" s="4" t="s">
        <v>6</v>
      </c>
    </row>
    <row r="166" spans="1:6">
      <c r="A166" t="n">
        <v>3753</v>
      </c>
      <c r="B166" s="22" t="n">
        <v>70</v>
      </c>
      <c r="C166" s="7" t="s">
        <v>59</v>
      </c>
      <c r="D166" s="7" t="s">
        <v>67</v>
      </c>
    </row>
    <row r="167" spans="1:6">
      <c r="A167" t="s">
        <v>4</v>
      </c>
      <c r="B167" s="4" t="s">
        <v>5</v>
      </c>
      <c r="C167" s="4" t="s">
        <v>13</v>
      </c>
      <c r="D167" s="4" t="s">
        <v>6</v>
      </c>
      <c r="E167" s="4" t="s">
        <v>10</v>
      </c>
    </row>
    <row r="168" spans="1:6">
      <c r="A168" t="n">
        <v>3767</v>
      </c>
      <c r="B168" s="23" t="n">
        <v>91</v>
      </c>
      <c r="C168" s="7" t="n">
        <v>0</v>
      </c>
      <c r="D168" s="7" t="s">
        <v>65</v>
      </c>
      <c r="E168" s="7" t="n">
        <v>1</v>
      </c>
    </row>
    <row r="169" spans="1:6">
      <c r="A169" t="s">
        <v>4</v>
      </c>
      <c r="B169" s="4" t="s">
        <v>5</v>
      </c>
      <c r="C169" s="4" t="s">
        <v>13</v>
      </c>
      <c r="D169" s="4" t="s">
        <v>10</v>
      </c>
      <c r="E169" s="4" t="s">
        <v>13</v>
      </c>
      <c r="F169" s="4" t="s">
        <v>27</v>
      </c>
    </row>
    <row r="170" spans="1:6">
      <c r="A170" t="n">
        <v>3783</v>
      </c>
      <c r="B170" s="11" t="n">
        <v>5</v>
      </c>
      <c r="C170" s="7" t="n">
        <v>30</v>
      </c>
      <c r="D170" s="7" t="n">
        <v>11065</v>
      </c>
      <c r="E170" s="7" t="n">
        <v>1</v>
      </c>
      <c r="F170" s="12" t="n">
        <f t="normal" ca="1">A182</f>
        <v>0</v>
      </c>
    </row>
    <row r="171" spans="1:6">
      <c r="A171" t="s">
        <v>4</v>
      </c>
      <c r="B171" s="4" t="s">
        <v>5</v>
      </c>
      <c r="C171" s="4" t="s">
        <v>6</v>
      </c>
      <c r="D171" s="4" t="s">
        <v>6</v>
      </c>
    </row>
    <row r="172" spans="1:6">
      <c r="A172" t="n">
        <v>3792</v>
      </c>
      <c r="B172" s="22" t="n">
        <v>70</v>
      </c>
      <c r="C172" s="7" t="s">
        <v>68</v>
      </c>
      <c r="D172" s="7" t="s">
        <v>63</v>
      </c>
    </row>
    <row r="173" spans="1:6">
      <c r="A173" t="s">
        <v>4</v>
      </c>
      <c r="B173" s="4" t="s">
        <v>5</v>
      </c>
      <c r="C173" s="4" t="s">
        <v>6</v>
      </c>
      <c r="D173" s="4" t="s">
        <v>6</v>
      </c>
    </row>
    <row r="174" spans="1:6">
      <c r="A174" t="n">
        <v>3808</v>
      </c>
      <c r="B174" s="22" t="n">
        <v>70</v>
      </c>
      <c r="C174" s="7" t="s">
        <v>60</v>
      </c>
      <c r="D174" s="7" t="s">
        <v>64</v>
      </c>
    </row>
    <row r="175" spans="1:6">
      <c r="A175" t="s">
        <v>4</v>
      </c>
      <c r="B175" s="4" t="s">
        <v>5</v>
      </c>
      <c r="C175" s="4" t="s">
        <v>6</v>
      </c>
      <c r="D175" s="4" t="s">
        <v>6</v>
      </c>
    </row>
    <row r="176" spans="1:6">
      <c r="A176" t="n">
        <v>3825</v>
      </c>
      <c r="B176" s="22" t="n">
        <v>70</v>
      </c>
      <c r="C176" s="7" t="s">
        <v>61</v>
      </c>
      <c r="D176" s="7" t="s">
        <v>64</v>
      </c>
    </row>
    <row r="177" spans="1:6">
      <c r="A177" t="s">
        <v>4</v>
      </c>
      <c r="B177" s="4" t="s">
        <v>5</v>
      </c>
      <c r="C177" s="4" t="s">
        <v>13</v>
      </c>
      <c r="D177" s="4" t="s">
        <v>6</v>
      </c>
      <c r="E177" s="4" t="s">
        <v>10</v>
      </c>
    </row>
    <row r="178" spans="1:6">
      <c r="A178" t="n">
        <v>3842</v>
      </c>
      <c r="B178" s="23" t="n">
        <v>91</v>
      </c>
      <c r="C178" s="7" t="n">
        <v>1</v>
      </c>
      <c r="D178" s="7" t="s">
        <v>69</v>
      </c>
      <c r="E178" s="7" t="n">
        <v>1</v>
      </c>
    </row>
    <row r="179" spans="1:6">
      <c r="A179" t="s">
        <v>4</v>
      </c>
      <c r="B179" s="4" t="s">
        <v>5</v>
      </c>
      <c r="C179" s="4" t="s">
        <v>27</v>
      </c>
    </row>
    <row r="180" spans="1:6">
      <c r="A180" t="n">
        <v>3858</v>
      </c>
      <c r="B180" s="15" t="n">
        <v>3</v>
      </c>
      <c r="C180" s="12" t="n">
        <f t="normal" ca="1">A190</f>
        <v>0</v>
      </c>
    </row>
    <row r="181" spans="1:6">
      <c r="A181" t="s">
        <v>4</v>
      </c>
      <c r="B181" s="4" t="s">
        <v>5</v>
      </c>
      <c r="C181" s="4" t="s">
        <v>6</v>
      </c>
      <c r="D181" s="4" t="s">
        <v>6</v>
      </c>
    </row>
    <row r="182" spans="1:6">
      <c r="A182" t="n">
        <v>3863</v>
      </c>
      <c r="B182" s="22" t="n">
        <v>70</v>
      </c>
      <c r="C182" s="7" t="s">
        <v>68</v>
      </c>
      <c r="D182" s="7" t="s">
        <v>66</v>
      </c>
    </row>
    <row r="183" spans="1:6">
      <c r="A183" t="s">
        <v>4</v>
      </c>
      <c r="B183" s="4" t="s">
        <v>5</v>
      </c>
      <c r="C183" s="4" t="s">
        <v>6</v>
      </c>
      <c r="D183" s="4" t="s">
        <v>6</v>
      </c>
    </row>
    <row r="184" spans="1:6">
      <c r="A184" t="n">
        <v>3879</v>
      </c>
      <c r="B184" s="22" t="n">
        <v>70</v>
      </c>
      <c r="C184" s="7" t="s">
        <v>60</v>
      </c>
      <c r="D184" s="7" t="s">
        <v>67</v>
      </c>
    </row>
    <row r="185" spans="1:6">
      <c r="A185" t="s">
        <v>4</v>
      </c>
      <c r="B185" s="4" t="s">
        <v>5</v>
      </c>
      <c r="C185" s="4" t="s">
        <v>6</v>
      </c>
      <c r="D185" s="4" t="s">
        <v>6</v>
      </c>
    </row>
    <row r="186" spans="1:6">
      <c r="A186" t="n">
        <v>3893</v>
      </c>
      <c r="B186" s="22" t="n">
        <v>70</v>
      </c>
      <c r="C186" s="7" t="s">
        <v>61</v>
      </c>
      <c r="D186" s="7" t="s">
        <v>67</v>
      </c>
    </row>
    <row r="187" spans="1:6">
      <c r="A187" t="s">
        <v>4</v>
      </c>
      <c r="B187" s="4" t="s">
        <v>5</v>
      </c>
      <c r="C187" s="4" t="s">
        <v>13</v>
      </c>
      <c r="D187" s="4" t="s">
        <v>6</v>
      </c>
      <c r="E187" s="4" t="s">
        <v>10</v>
      </c>
    </row>
    <row r="188" spans="1:6">
      <c r="A188" t="n">
        <v>3907</v>
      </c>
      <c r="B188" s="23" t="n">
        <v>91</v>
      </c>
      <c r="C188" s="7" t="n">
        <v>0</v>
      </c>
      <c r="D188" s="7" t="s">
        <v>69</v>
      </c>
      <c r="E188" s="7" t="n">
        <v>1</v>
      </c>
    </row>
    <row r="189" spans="1:6">
      <c r="A189" t="s">
        <v>4</v>
      </c>
      <c r="B189" s="4" t="s">
        <v>5</v>
      </c>
    </row>
    <row r="190" spans="1:6">
      <c r="A190" t="n">
        <v>3923</v>
      </c>
      <c r="B190" s="5" t="n">
        <v>1</v>
      </c>
    </row>
    <row r="191" spans="1:6" s="3" customFormat="1" customHeight="0">
      <c r="A191" s="3" t="s">
        <v>2</v>
      </c>
      <c r="B191" s="3" t="s">
        <v>70</v>
      </c>
    </row>
    <row r="192" spans="1:6">
      <c r="A192" t="s">
        <v>4</v>
      </c>
      <c r="B192" s="4" t="s">
        <v>5</v>
      </c>
      <c r="C192" s="4" t="s">
        <v>13</v>
      </c>
      <c r="D192" s="4" t="s">
        <v>13</v>
      </c>
      <c r="E192" s="4" t="s">
        <v>13</v>
      </c>
      <c r="F192" s="4" t="s">
        <v>9</v>
      </c>
      <c r="G192" s="4" t="s">
        <v>13</v>
      </c>
      <c r="H192" s="4" t="s">
        <v>13</v>
      </c>
      <c r="I192" s="4" t="s">
        <v>27</v>
      </c>
    </row>
    <row r="193" spans="1:9">
      <c r="A193" t="n">
        <v>3924</v>
      </c>
      <c r="B193" s="11" t="n">
        <v>5</v>
      </c>
      <c r="C193" s="7" t="n">
        <v>32</v>
      </c>
      <c r="D193" s="7" t="n">
        <v>3</v>
      </c>
      <c r="E193" s="7" t="n">
        <v>0</v>
      </c>
      <c r="F193" s="7" t="n">
        <v>80</v>
      </c>
      <c r="G193" s="7" t="n">
        <v>2</v>
      </c>
      <c r="H193" s="7" t="n">
        <v>1</v>
      </c>
      <c r="I193" s="12" t="n">
        <f t="normal" ca="1">A205</f>
        <v>0</v>
      </c>
    </row>
    <row r="194" spans="1:9">
      <c r="A194" t="s">
        <v>4</v>
      </c>
      <c r="B194" s="4" t="s">
        <v>5</v>
      </c>
      <c r="C194" s="4" t="s">
        <v>13</v>
      </c>
      <c r="D194" s="4" t="s">
        <v>13</v>
      </c>
      <c r="E194" s="4" t="s">
        <v>13</v>
      </c>
      <c r="F194" s="4" t="s">
        <v>9</v>
      </c>
      <c r="G194" s="4" t="s">
        <v>13</v>
      </c>
      <c r="H194" s="4" t="s">
        <v>13</v>
      </c>
      <c r="I194" s="4" t="s">
        <v>27</v>
      </c>
    </row>
    <row r="195" spans="1:9">
      <c r="A195" t="n">
        <v>3938</v>
      </c>
      <c r="B195" s="11" t="n">
        <v>5</v>
      </c>
      <c r="C195" s="7" t="n">
        <v>32</v>
      </c>
      <c r="D195" s="7" t="n">
        <v>4</v>
      </c>
      <c r="E195" s="7" t="n">
        <v>0</v>
      </c>
      <c r="F195" s="7" t="n">
        <v>1</v>
      </c>
      <c r="G195" s="7" t="n">
        <v>2</v>
      </c>
      <c r="H195" s="7" t="n">
        <v>1</v>
      </c>
      <c r="I195" s="12" t="n">
        <f t="normal" ca="1">A203</f>
        <v>0</v>
      </c>
    </row>
    <row r="196" spans="1:9">
      <c r="A196" t="s">
        <v>4</v>
      </c>
      <c r="B196" s="4" t="s">
        <v>5</v>
      </c>
      <c r="C196" s="4" t="s">
        <v>10</v>
      </c>
    </row>
    <row r="197" spans="1:9">
      <c r="A197" t="n">
        <v>3952</v>
      </c>
      <c r="B197" s="10" t="n">
        <v>12</v>
      </c>
      <c r="C197" s="7" t="n">
        <v>5976</v>
      </c>
    </row>
    <row r="198" spans="1:9">
      <c r="A198" t="s">
        <v>4</v>
      </c>
      <c r="B198" s="4" t="s">
        <v>5</v>
      </c>
      <c r="C198" s="4" t="s">
        <v>13</v>
      </c>
      <c r="D198" s="4" t="s">
        <v>6</v>
      </c>
      <c r="E198" s="4" t="s">
        <v>10</v>
      </c>
    </row>
    <row r="199" spans="1:9">
      <c r="A199" t="n">
        <v>3955</v>
      </c>
      <c r="B199" s="23" t="n">
        <v>91</v>
      </c>
      <c r="C199" s="7" t="n">
        <v>1</v>
      </c>
      <c r="D199" s="7" t="s">
        <v>35</v>
      </c>
      <c r="E199" s="7" t="n">
        <v>1</v>
      </c>
    </row>
    <row r="200" spans="1:9">
      <c r="A200" t="s">
        <v>4</v>
      </c>
      <c r="B200" s="4" t="s">
        <v>5</v>
      </c>
      <c r="C200" s="4" t="s">
        <v>10</v>
      </c>
      <c r="D200" s="4" t="s">
        <v>13</v>
      </c>
      <c r="E200" s="4" t="s">
        <v>13</v>
      </c>
      <c r="F200" s="4" t="s">
        <v>6</v>
      </c>
    </row>
    <row r="201" spans="1:9">
      <c r="A201" t="n">
        <v>3969</v>
      </c>
      <c r="B201" s="24" t="n">
        <v>20</v>
      </c>
      <c r="C201" s="7" t="n">
        <v>65533</v>
      </c>
      <c r="D201" s="7" t="n">
        <v>0</v>
      </c>
      <c r="E201" s="7" t="n">
        <v>11</v>
      </c>
      <c r="F201" s="7" t="s">
        <v>71</v>
      </c>
    </row>
    <row r="202" spans="1:9">
      <c r="A202" t="s">
        <v>4</v>
      </c>
      <c r="B202" s="4" t="s">
        <v>5</v>
      </c>
      <c r="C202" s="4" t="s">
        <v>13</v>
      </c>
      <c r="D202" s="4" t="s">
        <v>13</v>
      </c>
      <c r="E202" s="4" t="s">
        <v>9</v>
      </c>
      <c r="F202" s="4" t="s">
        <v>13</v>
      </c>
      <c r="G202" s="4" t="s">
        <v>13</v>
      </c>
    </row>
    <row r="203" spans="1:9">
      <c r="A203" t="n">
        <v>3988</v>
      </c>
      <c r="B203" s="25" t="n">
        <v>8</v>
      </c>
      <c r="C203" s="7" t="n">
        <v>3</v>
      </c>
      <c r="D203" s="7" t="n">
        <v>0</v>
      </c>
      <c r="E203" s="7" t="n">
        <v>0</v>
      </c>
      <c r="F203" s="7" t="n">
        <v>19</v>
      </c>
      <c r="G203" s="7" t="n">
        <v>1</v>
      </c>
    </row>
    <row r="204" spans="1:9">
      <c r="A204" t="s">
        <v>4</v>
      </c>
      <c r="B204" s="4" t="s">
        <v>5</v>
      </c>
      <c r="C204" s="4" t="s">
        <v>13</v>
      </c>
      <c r="D204" s="4" t="s">
        <v>6</v>
      </c>
    </row>
    <row r="205" spans="1:9">
      <c r="A205" t="n">
        <v>3997</v>
      </c>
      <c r="B205" s="8" t="n">
        <v>2</v>
      </c>
      <c r="C205" s="7" t="n">
        <v>11</v>
      </c>
      <c r="D205" s="7" t="s">
        <v>72</v>
      </c>
    </row>
    <row r="206" spans="1:9">
      <c r="A206" t="s">
        <v>4</v>
      </c>
      <c r="B206" s="4" t="s">
        <v>5</v>
      </c>
      <c r="C206" s="4" t="s">
        <v>13</v>
      </c>
      <c r="D206" s="4" t="s">
        <v>13</v>
      </c>
    </row>
    <row r="207" spans="1:9">
      <c r="A207" t="n">
        <v>4009</v>
      </c>
      <c r="B207" s="9" t="n">
        <v>162</v>
      </c>
      <c r="C207" s="7" t="n">
        <v>0</v>
      </c>
      <c r="D207" s="7" t="n">
        <v>1</v>
      </c>
    </row>
    <row r="208" spans="1:9">
      <c r="A208" t="s">
        <v>4</v>
      </c>
      <c r="B208" s="4" t="s">
        <v>5</v>
      </c>
    </row>
    <row r="209" spans="1:9">
      <c r="A209" t="n">
        <v>4012</v>
      </c>
      <c r="B209" s="5" t="n">
        <v>1</v>
      </c>
    </row>
    <row r="210" spans="1:9" s="3" customFormat="1" customHeight="0">
      <c r="A210" s="3" t="s">
        <v>2</v>
      </c>
      <c r="B210" s="3" t="s">
        <v>73</v>
      </c>
    </row>
    <row r="211" spans="1:9">
      <c r="A211" t="s">
        <v>4</v>
      </c>
      <c r="B211" s="4" t="s">
        <v>5</v>
      </c>
      <c r="C211" s="4" t="s">
        <v>13</v>
      </c>
      <c r="D211" s="4" t="s">
        <v>10</v>
      </c>
    </row>
    <row r="212" spans="1:9">
      <c r="A212" t="n">
        <v>4016</v>
      </c>
      <c r="B212" s="26" t="n">
        <v>22</v>
      </c>
      <c r="C212" s="7" t="n">
        <v>20</v>
      </c>
      <c r="D212" s="7" t="n">
        <v>0</v>
      </c>
    </row>
    <row r="213" spans="1:9">
      <c r="A213" t="s">
        <v>4</v>
      </c>
      <c r="B213" s="4" t="s">
        <v>5</v>
      </c>
      <c r="C213" s="4" t="s">
        <v>13</v>
      </c>
      <c r="D213" s="4" t="s">
        <v>13</v>
      </c>
      <c r="E213" s="4" t="s">
        <v>9</v>
      </c>
      <c r="F213" s="4" t="s">
        <v>13</v>
      </c>
      <c r="G213" s="4" t="s">
        <v>13</v>
      </c>
    </row>
    <row r="214" spans="1:9">
      <c r="A214" t="n">
        <v>4020</v>
      </c>
      <c r="B214" s="27" t="n">
        <v>18</v>
      </c>
      <c r="C214" s="7" t="n">
        <v>1</v>
      </c>
      <c r="D214" s="7" t="n">
        <v>0</v>
      </c>
      <c r="E214" s="7" t="n">
        <v>0</v>
      </c>
      <c r="F214" s="7" t="n">
        <v>19</v>
      </c>
      <c r="G214" s="7" t="n">
        <v>1</v>
      </c>
    </row>
    <row r="215" spans="1:9">
      <c r="A215" t="s">
        <v>4</v>
      </c>
      <c r="B215" s="4" t="s">
        <v>5</v>
      </c>
      <c r="C215" s="4" t="s">
        <v>13</v>
      </c>
      <c r="D215" s="4" t="s">
        <v>13</v>
      </c>
      <c r="E215" s="4" t="s">
        <v>9</v>
      </c>
      <c r="F215" s="4" t="s">
        <v>13</v>
      </c>
      <c r="G215" s="4" t="s">
        <v>13</v>
      </c>
    </row>
    <row r="216" spans="1:9">
      <c r="A216" t="n">
        <v>4029</v>
      </c>
      <c r="B216" s="27" t="n">
        <v>18</v>
      </c>
      <c r="C216" s="7" t="n">
        <v>2</v>
      </c>
      <c r="D216" s="7" t="n">
        <v>0</v>
      </c>
      <c r="E216" s="7" t="n">
        <v>0</v>
      </c>
      <c r="F216" s="7" t="n">
        <v>19</v>
      </c>
      <c r="G216" s="7" t="n">
        <v>1</v>
      </c>
    </row>
    <row r="217" spans="1:9">
      <c r="A217" t="s">
        <v>4</v>
      </c>
      <c r="B217" s="4" t="s">
        <v>5</v>
      </c>
      <c r="C217" s="4" t="s">
        <v>13</v>
      </c>
      <c r="D217" s="4" t="s">
        <v>6</v>
      </c>
    </row>
    <row r="218" spans="1:9">
      <c r="A218" t="n">
        <v>4038</v>
      </c>
      <c r="B218" s="8" t="n">
        <v>2</v>
      </c>
      <c r="C218" s="7" t="n">
        <v>10</v>
      </c>
      <c r="D218" s="7" t="s">
        <v>74</v>
      </c>
    </row>
    <row r="219" spans="1:9">
      <c r="A219" t="s">
        <v>4</v>
      </c>
      <c r="B219" s="4" t="s">
        <v>5</v>
      </c>
      <c r="C219" s="4" t="s">
        <v>13</v>
      </c>
      <c r="D219" s="4" t="s">
        <v>6</v>
      </c>
    </row>
    <row r="220" spans="1:9">
      <c r="A220" t="n">
        <v>4054</v>
      </c>
      <c r="B220" s="8" t="n">
        <v>2</v>
      </c>
      <c r="C220" s="7" t="n">
        <v>10</v>
      </c>
      <c r="D220" s="7" t="s">
        <v>75</v>
      </c>
    </row>
    <row r="221" spans="1:9">
      <c r="A221" t="s">
        <v>4</v>
      </c>
      <c r="B221" s="4" t="s">
        <v>5</v>
      </c>
      <c r="C221" s="4" t="s">
        <v>10</v>
      </c>
    </row>
    <row r="222" spans="1:9">
      <c r="A222" t="n">
        <v>4077</v>
      </c>
      <c r="B222" s="28" t="n">
        <v>16</v>
      </c>
      <c r="C222" s="7" t="n">
        <v>0</v>
      </c>
    </row>
    <row r="223" spans="1:9">
      <c r="A223" t="s">
        <v>4</v>
      </c>
      <c r="B223" s="4" t="s">
        <v>5</v>
      </c>
      <c r="C223" s="4" t="s">
        <v>13</v>
      </c>
      <c r="D223" s="4" t="s">
        <v>6</v>
      </c>
    </row>
    <row r="224" spans="1:9">
      <c r="A224" t="n">
        <v>4080</v>
      </c>
      <c r="B224" s="8" t="n">
        <v>2</v>
      </c>
      <c r="C224" s="7" t="n">
        <v>10</v>
      </c>
      <c r="D224" s="7" t="s">
        <v>76</v>
      </c>
    </row>
    <row r="225" spans="1:7">
      <c r="A225" t="s">
        <v>4</v>
      </c>
      <c r="B225" s="4" t="s">
        <v>5</v>
      </c>
      <c r="C225" s="4" t="s">
        <v>10</v>
      </c>
    </row>
    <row r="226" spans="1:7">
      <c r="A226" t="n">
        <v>4098</v>
      </c>
      <c r="B226" s="28" t="n">
        <v>16</v>
      </c>
      <c r="C226" s="7" t="n">
        <v>0</v>
      </c>
    </row>
    <row r="227" spans="1:7">
      <c r="A227" t="s">
        <v>4</v>
      </c>
      <c r="B227" s="4" t="s">
        <v>5</v>
      </c>
      <c r="C227" s="4" t="s">
        <v>13</v>
      </c>
      <c r="D227" s="4" t="s">
        <v>6</v>
      </c>
    </row>
    <row r="228" spans="1:7">
      <c r="A228" t="n">
        <v>4101</v>
      </c>
      <c r="B228" s="8" t="n">
        <v>2</v>
      </c>
      <c r="C228" s="7" t="n">
        <v>10</v>
      </c>
      <c r="D228" s="7" t="s">
        <v>77</v>
      </c>
    </row>
    <row r="229" spans="1:7">
      <c r="A229" t="s">
        <v>4</v>
      </c>
      <c r="B229" s="4" t="s">
        <v>5</v>
      </c>
      <c r="C229" s="4" t="s">
        <v>10</v>
      </c>
    </row>
    <row r="230" spans="1:7">
      <c r="A230" t="n">
        <v>4120</v>
      </c>
      <c r="B230" s="28" t="n">
        <v>16</v>
      </c>
      <c r="C230" s="7" t="n">
        <v>0</v>
      </c>
    </row>
    <row r="231" spans="1:7">
      <c r="A231" t="s">
        <v>4</v>
      </c>
      <c r="B231" s="4" t="s">
        <v>5</v>
      </c>
      <c r="C231" s="4" t="s">
        <v>13</v>
      </c>
    </row>
    <row r="232" spans="1:7">
      <c r="A232" t="n">
        <v>4123</v>
      </c>
      <c r="B232" s="29" t="n">
        <v>23</v>
      </c>
      <c r="C232" s="7" t="n">
        <v>20</v>
      </c>
    </row>
    <row r="233" spans="1:7">
      <c r="A233" t="s">
        <v>4</v>
      </c>
      <c r="B233" s="4" t="s">
        <v>5</v>
      </c>
    </row>
    <row r="234" spans="1:7">
      <c r="A234" t="n">
        <v>4125</v>
      </c>
      <c r="B234" s="5" t="n">
        <v>1</v>
      </c>
    </row>
    <row r="235" spans="1:7" s="3" customFormat="1" customHeight="0">
      <c r="A235" s="3" t="s">
        <v>2</v>
      </c>
      <c r="B235" s="3" t="s">
        <v>78</v>
      </c>
    </row>
    <row r="236" spans="1:7">
      <c r="A236" t="s">
        <v>4</v>
      </c>
      <c r="B236" s="4" t="s">
        <v>5</v>
      </c>
      <c r="C236" s="4" t="s">
        <v>13</v>
      </c>
      <c r="D236" s="4" t="s">
        <v>10</v>
      </c>
    </row>
    <row r="237" spans="1:7">
      <c r="A237" t="n">
        <v>4128</v>
      </c>
      <c r="B237" s="26" t="n">
        <v>22</v>
      </c>
      <c r="C237" s="7" t="n">
        <v>20</v>
      </c>
      <c r="D237" s="7" t="n">
        <v>0</v>
      </c>
    </row>
    <row r="238" spans="1:7">
      <c r="A238" t="s">
        <v>4</v>
      </c>
      <c r="B238" s="4" t="s">
        <v>5</v>
      </c>
      <c r="C238" s="4" t="s">
        <v>13</v>
      </c>
      <c r="D238" s="4" t="s">
        <v>10</v>
      </c>
      <c r="E238" s="4" t="s">
        <v>9</v>
      </c>
    </row>
    <row r="239" spans="1:7">
      <c r="A239" t="n">
        <v>4132</v>
      </c>
      <c r="B239" s="30" t="n">
        <v>101</v>
      </c>
      <c r="C239" s="7" t="n">
        <v>7</v>
      </c>
      <c r="D239" s="7" t="n">
        <v>241</v>
      </c>
      <c r="E239" s="7" t="n">
        <v>200</v>
      </c>
    </row>
    <row r="240" spans="1:7">
      <c r="A240" t="s">
        <v>4</v>
      </c>
      <c r="B240" s="4" t="s">
        <v>5</v>
      </c>
      <c r="C240" s="4" t="s">
        <v>13</v>
      </c>
      <c r="D240" s="4" t="s">
        <v>10</v>
      </c>
      <c r="E240" s="4" t="s">
        <v>9</v>
      </c>
    </row>
    <row r="241" spans="1:5">
      <c r="A241" t="n">
        <v>4140</v>
      </c>
      <c r="B241" s="30" t="n">
        <v>101</v>
      </c>
      <c r="C241" s="7" t="n">
        <v>7</v>
      </c>
      <c r="D241" s="7" t="n">
        <v>242</v>
      </c>
      <c r="E241" s="7" t="n">
        <v>200</v>
      </c>
    </row>
    <row r="242" spans="1:5">
      <c r="A242" t="s">
        <v>4</v>
      </c>
      <c r="B242" s="4" t="s">
        <v>5</v>
      </c>
      <c r="C242" s="4" t="s">
        <v>13</v>
      </c>
      <c r="D242" s="4" t="s">
        <v>10</v>
      </c>
      <c r="E242" s="4" t="s">
        <v>9</v>
      </c>
    </row>
    <row r="243" spans="1:5">
      <c r="A243" t="n">
        <v>4148</v>
      </c>
      <c r="B243" s="30" t="n">
        <v>101</v>
      </c>
      <c r="C243" s="7" t="n">
        <v>7</v>
      </c>
      <c r="D243" s="7" t="n">
        <v>243</v>
      </c>
      <c r="E243" s="7" t="n">
        <v>200</v>
      </c>
    </row>
    <row r="244" spans="1:5">
      <c r="A244" t="s">
        <v>4</v>
      </c>
      <c r="B244" s="4" t="s">
        <v>5</v>
      </c>
      <c r="C244" s="4" t="s">
        <v>13</v>
      </c>
      <c r="D244" s="4" t="s">
        <v>10</v>
      </c>
      <c r="E244" s="4" t="s">
        <v>9</v>
      </c>
    </row>
    <row r="245" spans="1:5">
      <c r="A245" t="n">
        <v>4156</v>
      </c>
      <c r="B245" s="30" t="n">
        <v>101</v>
      </c>
      <c r="C245" s="7" t="n">
        <v>7</v>
      </c>
      <c r="D245" s="7" t="n">
        <v>244</v>
      </c>
      <c r="E245" s="7" t="n">
        <v>200</v>
      </c>
    </row>
    <row r="246" spans="1:5">
      <c r="A246" t="s">
        <v>4</v>
      </c>
      <c r="B246" s="4" t="s">
        <v>5</v>
      </c>
      <c r="C246" s="4" t="s">
        <v>13</v>
      </c>
      <c r="D246" s="4" t="s">
        <v>10</v>
      </c>
      <c r="E246" s="4" t="s">
        <v>9</v>
      </c>
    </row>
    <row r="247" spans="1:5">
      <c r="A247" t="n">
        <v>4164</v>
      </c>
      <c r="B247" s="30" t="n">
        <v>101</v>
      </c>
      <c r="C247" s="7" t="n">
        <v>7</v>
      </c>
      <c r="D247" s="7" t="n">
        <v>245</v>
      </c>
      <c r="E247" s="7" t="n">
        <v>200</v>
      </c>
    </row>
    <row r="248" spans="1:5">
      <c r="A248" t="s">
        <v>4</v>
      </c>
      <c r="B248" s="4" t="s">
        <v>5</v>
      </c>
      <c r="C248" s="4" t="s">
        <v>13</v>
      </c>
      <c r="D248" s="4" t="s">
        <v>10</v>
      </c>
      <c r="E248" s="4" t="s">
        <v>9</v>
      </c>
    </row>
    <row r="249" spans="1:5">
      <c r="A249" t="n">
        <v>4172</v>
      </c>
      <c r="B249" s="30" t="n">
        <v>101</v>
      </c>
      <c r="C249" s="7" t="n">
        <v>7</v>
      </c>
      <c r="D249" s="7" t="n">
        <v>246</v>
      </c>
      <c r="E249" s="7" t="n">
        <v>200</v>
      </c>
    </row>
    <row r="250" spans="1:5">
      <c r="A250" t="s">
        <v>4</v>
      </c>
      <c r="B250" s="4" t="s">
        <v>5</v>
      </c>
      <c r="C250" s="4" t="s">
        <v>13</v>
      </c>
      <c r="D250" s="4" t="s">
        <v>10</v>
      </c>
      <c r="E250" s="4" t="s">
        <v>9</v>
      </c>
    </row>
    <row r="251" spans="1:5">
      <c r="A251" t="n">
        <v>4180</v>
      </c>
      <c r="B251" s="30" t="n">
        <v>101</v>
      </c>
      <c r="C251" s="7" t="n">
        <v>7</v>
      </c>
      <c r="D251" s="7" t="n">
        <v>247</v>
      </c>
      <c r="E251" s="7" t="n">
        <v>200</v>
      </c>
    </row>
    <row r="252" spans="1:5">
      <c r="A252" t="s">
        <v>4</v>
      </c>
      <c r="B252" s="4" t="s">
        <v>5</v>
      </c>
      <c r="C252" s="4" t="s">
        <v>13</v>
      </c>
      <c r="D252" s="4" t="s">
        <v>13</v>
      </c>
    </row>
    <row r="253" spans="1:5">
      <c r="A253" t="n">
        <v>4188</v>
      </c>
      <c r="B253" s="16" t="n">
        <v>74</v>
      </c>
      <c r="C253" s="7" t="n">
        <v>14</v>
      </c>
      <c r="D253" s="7" t="n">
        <v>0</v>
      </c>
    </row>
    <row r="254" spans="1:5">
      <c r="A254" t="s">
        <v>4</v>
      </c>
      <c r="B254" s="4" t="s">
        <v>5</v>
      </c>
      <c r="C254" s="4" t="s">
        <v>10</v>
      </c>
    </row>
    <row r="255" spans="1:5">
      <c r="A255" t="n">
        <v>4191</v>
      </c>
      <c r="B255" s="28" t="n">
        <v>16</v>
      </c>
      <c r="C255" s="7" t="n">
        <v>1000</v>
      </c>
    </row>
    <row r="256" spans="1:5">
      <c r="A256" t="s">
        <v>4</v>
      </c>
      <c r="B256" s="4" t="s">
        <v>5</v>
      </c>
      <c r="C256" s="4" t="s">
        <v>13</v>
      </c>
      <c r="D256" s="4" t="s">
        <v>10</v>
      </c>
      <c r="E256" s="4" t="s">
        <v>28</v>
      </c>
      <c r="F256" s="4" t="s">
        <v>10</v>
      </c>
      <c r="G256" s="4" t="s">
        <v>9</v>
      </c>
      <c r="H256" s="4" t="s">
        <v>9</v>
      </c>
      <c r="I256" s="4" t="s">
        <v>10</v>
      </c>
      <c r="J256" s="4" t="s">
        <v>10</v>
      </c>
      <c r="K256" s="4" t="s">
        <v>9</v>
      </c>
      <c r="L256" s="4" t="s">
        <v>9</v>
      </c>
      <c r="M256" s="4" t="s">
        <v>9</v>
      </c>
      <c r="N256" s="4" t="s">
        <v>9</v>
      </c>
      <c r="O256" s="4" t="s">
        <v>6</v>
      </c>
    </row>
    <row r="257" spans="1:15">
      <c r="A257" t="n">
        <v>4194</v>
      </c>
      <c r="B257" s="31" t="n">
        <v>50</v>
      </c>
      <c r="C257" s="7" t="n">
        <v>0</v>
      </c>
      <c r="D257" s="7" t="n">
        <v>12010</v>
      </c>
      <c r="E257" s="7" t="n">
        <v>1</v>
      </c>
      <c r="F257" s="7" t="n">
        <v>0</v>
      </c>
      <c r="G257" s="7" t="n">
        <v>0</v>
      </c>
      <c r="H257" s="7" t="n">
        <v>0</v>
      </c>
      <c r="I257" s="7" t="n">
        <v>0</v>
      </c>
      <c r="J257" s="7" t="n">
        <v>65533</v>
      </c>
      <c r="K257" s="7" t="n">
        <v>0</v>
      </c>
      <c r="L257" s="7" t="n">
        <v>0</v>
      </c>
      <c r="M257" s="7" t="n">
        <v>0</v>
      </c>
      <c r="N257" s="7" t="n">
        <v>0</v>
      </c>
      <c r="O257" s="7" t="s">
        <v>17</v>
      </c>
    </row>
    <row r="258" spans="1:15">
      <c r="A258" t="s">
        <v>4</v>
      </c>
      <c r="B258" s="4" t="s">
        <v>5</v>
      </c>
      <c r="C258" s="4" t="s">
        <v>13</v>
      </c>
      <c r="D258" s="4" t="s">
        <v>10</v>
      </c>
      <c r="E258" s="4" t="s">
        <v>10</v>
      </c>
      <c r="F258" s="4" t="s">
        <v>10</v>
      </c>
      <c r="G258" s="4" t="s">
        <v>10</v>
      </c>
      <c r="H258" s="4" t="s">
        <v>13</v>
      </c>
    </row>
    <row r="259" spans="1:15">
      <c r="A259" t="n">
        <v>4233</v>
      </c>
      <c r="B259" s="32" t="n">
        <v>25</v>
      </c>
      <c r="C259" s="7" t="n">
        <v>5</v>
      </c>
      <c r="D259" s="7" t="n">
        <v>65535</v>
      </c>
      <c r="E259" s="7" t="n">
        <v>65535</v>
      </c>
      <c r="F259" s="7" t="n">
        <v>65535</v>
      </c>
      <c r="G259" s="7" t="n">
        <v>65535</v>
      </c>
      <c r="H259" s="7" t="n">
        <v>0</v>
      </c>
    </row>
    <row r="260" spans="1:15">
      <c r="A260" t="s">
        <v>4</v>
      </c>
      <c r="B260" s="4" t="s">
        <v>5</v>
      </c>
      <c r="C260" s="4" t="s">
        <v>10</v>
      </c>
      <c r="D260" s="4" t="s">
        <v>13</v>
      </c>
      <c r="E260" s="4" t="s">
        <v>13</v>
      </c>
      <c r="F260" s="4" t="s">
        <v>79</v>
      </c>
      <c r="G260" s="4" t="s">
        <v>13</v>
      </c>
      <c r="H260" s="4" t="s">
        <v>13</v>
      </c>
    </row>
    <row r="261" spans="1:15">
      <c r="A261" t="n">
        <v>4244</v>
      </c>
      <c r="B261" s="33" t="n">
        <v>24</v>
      </c>
      <c r="C261" s="7" t="n">
        <v>65534</v>
      </c>
      <c r="D261" s="7" t="n">
        <v>6</v>
      </c>
      <c r="E261" s="7" t="n">
        <v>12</v>
      </c>
      <c r="F261" s="7" t="s">
        <v>80</v>
      </c>
      <c r="G261" s="7" t="n">
        <v>2</v>
      </c>
      <c r="H261" s="7" t="n">
        <v>0</v>
      </c>
    </row>
    <row r="262" spans="1:15">
      <c r="A262" t="s">
        <v>4</v>
      </c>
      <c r="B262" s="4" t="s">
        <v>5</v>
      </c>
    </row>
    <row r="263" spans="1:15">
      <c r="A263" t="n">
        <v>4455</v>
      </c>
      <c r="B263" s="34" t="n">
        <v>28</v>
      </c>
    </row>
    <row r="264" spans="1:15">
      <c r="A264" t="s">
        <v>4</v>
      </c>
      <c r="B264" s="4" t="s">
        <v>5</v>
      </c>
      <c r="C264" s="4" t="s">
        <v>13</v>
      </c>
    </row>
    <row r="265" spans="1:15">
      <c r="A265" t="n">
        <v>4456</v>
      </c>
      <c r="B265" s="35" t="n">
        <v>27</v>
      </c>
      <c r="C265" s="7" t="n">
        <v>0</v>
      </c>
    </row>
    <row r="266" spans="1:15">
      <c r="A266" t="s">
        <v>4</v>
      </c>
      <c r="B266" s="4" t="s">
        <v>5</v>
      </c>
      <c r="C266" s="4" t="s">
        <v>13</v>
      </c>
      <c r="D266" s="4" t="s">
        <v>6</v>
      </c>
    </row>
    <row r="267" spans="1:15">
      <c r="A267" t="n">
        <v>4458</v>
      </c>
      <c r="B267" s="8" t="n">
        <v>2</v>
      </c>
      <c r="C267" s="7" t="n">
        <v>10</v>
      </c>
      <c r="D267" s="7" t="s">
        <v>75</v>
      </c>
    </row>
    <row r="268" spans="1:15">
      <c r="A268" t="s">
        <v>4</v>
      </c>
      <c r="B268" s="4" t="s">
        <v>5</v>
      </c>
      <c r="C268" s="4" t="s">
        <v>10</v>
      </c>
    </row>
    <row r="269" spans="1:15">
      <c r="A269" t="n">
        <v>4481</v>
      </c>
      <c r="B269" s="28" t="n">
        <v>16</v>
      </c>
      <c r="C269" s="7" t="n">
        <v>0</v>
      </c>
    </row>
    <row r="270" spans="1:15">
      <c r="A270" t="s">
        <v>4</v>
      </c>
      <c r="B270" s="4" t="s">
        <v>5</v>
      </c>
      <c r="C270" s="4" t="s">
        <v>13</v>
      </c>
      <c r="D270" s="4" t="s">
        <v>6</v>
      </c>
    </row>
    <row r="271" spans="1:15">
      <c r="A271" t="n">
        <v>4484</v>
      </c>
      <c r="B271" s="8" t="n">
        <v>2</v>
      </c>
      <c r="C271" s="7" t="n">
        <v>10</v>
      </c>
      <c r="D271" s="7" t="s">
        <v>76</v>
      </c>
    </row>
    <row r="272" spans="1:15">
      <c r="A272" t="s">
        <v>4</v>
      </c>
      <c r="B272" s="4" t="s">
        <v>5</v>
      </c>
      <c r="C272" s="4" t="s">
        <v>10</v>
      </c>
    </row>
    <row r="273" spans="1:15">
      <c r="A273" t="n">
        <v>4502</v>
      </c>
      <c r="B273" s="28" t="n">
        <v>16</v>
      </c>
      <c r="C273" s="7" t="n">
        <v>0</v>
      </c>
    </row>
    <row r="274" spans="1:15">
      <c r="A274" t="s">
        <v>4</v>
      </c>
      <c r="B274" s="4" t="s">
        <v>5</v>
      </c>
      <c r="C274" s="4" t="s">
        <v>13</v>
      </c>
      <c r="D274" s="4" t="s">
        <v>6</v>
      </c>
    </row>
    <row r="275" spans="1:15">
      <c r="A275" t="n">
        <v>4505</v>
      </c>
      <c r="B275" s="8" t="n">
        <v>2</v>
      </c>
      <c r="C275" s="7" t="n">
        <v>10</v>
      </c>
      <c r="D275" s="7" t="s">
        <v>77</v>
      </c>
    </row>
    <row r="276" spans="1:15">
      <c r="A276" t="s">
        <v>4</v>
      </c>
      <c r="B276" s="4" t="s">
        <v>5</v>
      </c>
      <c r="C276" s="4" t="s">
        <v>10</v>
      </c>
    </row>
    <row r="277" spans="1:15">
      <c r="A277" t="n">
        <v>4524</v>
      </c>
      <c r="B277" s="28" t="n">
        <v>16</v>
      </c>
      <c r="C277" s="7" t="n">
        <v>0</v>
      </c>
    </row>
    <row r="278" spans="1:15">
      <c r="A278" t="s">
        <v>4</v>
      </c>
      <c r="B278" s="4" t="s">
        <v>5</v>
      </c>
      <c r="C278" s="4" t="s">
        <v>13</v>
      </c>
    </row>
    <row r="279" spans="1:15">
      <c r="A279" t="n">
        <v>4527</v>
      </c>
      <c r="B279" s="29" t="n">
        <v>23</v>
      </c>
      <c r="C279" s="7" t="n">
        <v>20</v>
      </c>
    </row>
    <row r="280" spans="1:15">
      <c r="A280" t="s">
        <v>4</v>
      </c>
      <c r="B280" s="4" t="s">
        <v>5</v>
      </c>
    </row>
    <row r="281" spans="1:15">
      <c r="A281" t="n">
        <v>4529</v>
      </c>
      <c r="B281" s="5" t="n">
        <v>1</v>
      </c>
    </row>
    <row r="282" spans="1:15" s="3" customFormat="1" customHeight="0">
      <c r="A282" s="3" t="s">
        <v>2</v>
      </c>
      <c r="B282" s="3" t="s">
        <v>81</v>
      </c>
    </row>
    <row r="283" spans="1:15">
      <c r="A283" t="s">
        <v>4</v>
      </c>
      <c r="B283" s="4" t="s">
        <v>5</v>
      </c>
      <c r="C283" s="4" t="s">
        <v>13</v>
      </c>
      <c r="D283" s="4" t="s">
        <v>10</v>
      </c>
    </row>
    <row r="284" spans="1:15">
      <c r="A284" t="n">
        <v>4532</v>
      </c>
      <c r="B284" s="26" t="n">
        <v>22</v>
      </c>
      <c r="C284" s="7" t="n">
        <v>20</v>
      </c>
      <c r="D284" s="7" t="n">
        <v>0</v>
      </c>
    </row>
    <row r="285" spans="1:15">
      <c r="A285" t="s">
        <v>4</v>
      </c>
      <c r="B285" s="4" t="s">
        <v>5</v>
      </c>
      <c r="C285" s="4" t="s">
        <v>10</v>
      </c>
    </row>
    <row r="286" spans="1:15">
      <c r="A286" t="n">
        <v>4536</v>
      </c>
      <c r="B286" s="28" t="n">
        <v>16</v>
      </c>
      <c r="C286" s="7" t="n">
        <v>500</v>
      </c>
    </row>
    <row r="287" spans="1:15">
      <c r="A287" t="s">
        <v>4</v>
      </c>
      <c r="B287" s="4" t="s">
        <v>5</v>
      </c>
      <c r="C287" s="4" t="s">
        <v>6</v>
      </c>
      <c r="D287" s="4" t="s">
        <v>6</v>
      </c>
    </row>
    <row r="288" spans="1:15">
      <c r="A288" t="n">
        <v>4539</v>
      </c>
      <c r="B288" s="22" t="n">
        <v>70</v>
      </c>
      <c r="C288" s="7" t="s">
        <v>34</v>
      </c>
      <c r="D288" s="7" t="s">
        <v>82</v>
      </c>
    </row>
    <row r="289" spans="1:4">
      <c r="A289" t="s">
        <v>4</v>
      </c>
      <c r="B289" s="4" t="s">
        <v>5</v>
      </c>
      <c r="C289" s="4" t="s">
        <v>10</v>
      </c>
    </row>
    <row r="290" spans="1:4">
      <c r="A290" t="n">
        <v>4552</v>
      </c>
      <c r="B290" s="28" t="n">
        <v>16</v>
      </c>
      <c r="C290" s="7" t="n">
        <v>1000</v>
      </c>
    </row>
    <row r="291" spans="1:4">
      <c r="A291" t="s">
        <v>4</v>
      </c>
      <c r="B291" s="4" t="s">
        <v>5</v>
      </c>
      <c r="C291" s="4" t="s">
        <v>13</v>
      </c>
      <c r="D291" s="4" t="s">
        <v>9</v>
      </c>
      <c r="E291" s="4" t="s">
        <v>13</v>
      </c>
      <c r="F291" s="4" t="s">
        <v>13</v>
      </c>
      <c r="G291" s="4" t="s">
        <v>9</v>
      </c>
      <c r="H291" s="4" t="s">
        <v>13</v>
      </c>
      <c r="I291" s="4" t="s">
        <v>9</v>
      </c>
      <c r="J291" s="4" t="s">
        <v>13</v>
      </c>
    </row>
    <row r="292" spans="1:4">
      <c r="A292" t="n">
        <v>4555</v>
      </c>
      <c r="B292" s="36" t="n">
        <v>33</v>
      </c>
      <c r="C292" s="7" t="n">
        <v>0</v>
      </c>
      <c r="D292" s="7" t="n">
        <v>2</v>
      </c>
      <c r="E292" s="7" t="n">
        <v>0</v>
      </c>
      <c r="F292" s="7" t="n">
        <v>0</v>
      </c>
      <c r="G292" s="7" t="n">
        <v>-1</v>
      </c>
      <c r="H292" s="7" t="n">
        <v>0</v>
      </c>
      <c r="I292" s="7" t="n">
        <v>-1</v>
      </c>
      <c r="J292" s="7" t="n">
        <v>0</v>
      </c>
    </row>
    <row r="293" spans="1:4">
      <c r="A293" t="s">
        <v>4</v>
      </c>
      <c r="B293" s="4" t="s">
        <v>5</v>
      </c>
    </row>
    <row r="294" spans="1:4">
      <c r="A294" t="n">
        <v>4573</v>
      </c>
      <c r="B294" s="5" t="n">
        <v>1</v>
      </c>
    </row>
    <row r="295" spans="1:4" s="3" customFormat="1" customHeight="0">
      <c r="A295" s="3" t="s">
        <v>2</v>
      </c>
      <c r="B295" s="3" t="s">
        <v>83</v>
      </c>
    </row>
    <row r="296" spans="1:4">
      <c r="A296" t="s">
        <v>4</v>
      </c>
      <c r="B296" s="4" t="s">
        <v>5</v>
      </c>
      <c r="C296" s="4" t="s">
        <v>13</v>
      </c>
      <c r="D296" s="4" t="s">
        <v>10</v>
      </c>
    </row>
    <row r="297" spans="1:4">
      <c r="A297" t="n">
        <v>4576</v>
      </c>
      <c r="B297" s="26" t="n">
        <v>22</v>
      </c>
      <c r="C297" s="7" t="n">
        <v>0</v>
      </c>
      <c r="D297" s="7" t="n">
        <v>0</v>
      </c>
    </row>
    <row r="298" spans="1:4">
      <c r="A298" t="s">
        <v>4</v>
      </c>
      <c r="B298" s="4" t="s">
        <v>5</v>
      </c>
      <c r="C298" s="4" t="s">
        <v>13</v>
      </c>
      <c r="D298" s="4" t="s">
        <v>10</v>
      </c>
      <c r="E298" s="4" t="s">
        <v>28</v>
      </c>
    </row>
    <row r="299" spans="1:4">
      <c r="A299" t="n">
        <v>4580</v>
      </c>
      <c r="B299" s="37" t="n">
        <v>58</v>
      </c>
      <c r="C299" s="7" t="n">
        <v>0</v>
      </c>
      <c r="D299" s="7" t="n">
        <v>0</v>
      </c>
      <c r="E299" s="7" t="n">
        <v>1</v>
      </c>
    </row>
    <row r="300" spans="1:4">
      <c r="A300" t="s">
        <v>4</v>
      </c>
      <c r="B300" s="4" t="s">
        <v>5</v>
      </c>
      <c r="C300" s="4" t="s">
        <v>13</v>
      </c>
    </row>
    <row r="301" spans="1:4">
      <c r="A301" t="n">
        <v>4588</v>
      </c>
      <c r="B301" s="38" t="n">
        <v>64</v>
      </c>
      <c r="C301" s="7" t="n">
        <v>7</v>
      </c>
    </row>
    <row r="302" spans="1:4">
      <c r="A302" t="s">
        <v>4</v>
      </c>
      <c r="B302" s="4" t="s">
        <v>5</v>
      </c>
      <c r="C302" s="4" t="s">
        <v>6</v>
      </c>
      <c r="D302" s="4" t="s">
        <v>6</v>
      </c>
    </row>
    <row r="303" spans="1:4">
      <c r="A303" t="n">
        <v>4590</v>
      </c>
      <c r="B303" s="22" t="n">
        <v>70</v>
      </c>
      <c r="C303" s="7" t="s">
        <v>34</v>
      </c>
      <c r="D303" s="7" t="s">
        <v>84</v>
      </c>
    </row>
    <row r="304" spans="1:4">
      <c r="A304" t="s">
        <v>4</v>
      </c>
      <c r="B304" s="4" t="s">
        <v>5</v>
      </c>
      <c r="C304" s="4" t="s">
        <v>13</v>
      </c>
      <c r="D304" s="4" t="s">
        <v>10</v>
      </c>
      <c r="E304" s="4" t="s">
        <v>28</v>
      </c>
    </row>
    <row r="305" spans="1:10">
      <c r="A305" t="n">
        <v>4605</v>
      </c>
      <c r="B305" s="37" t="n">
        <v>58</v>
      </c>
      <c r="C305" s="7" t="n">
        <v>100</v>
      </c>
      <c r="D305" s="7" t="n">
        <v>1000</v>
      </c>
      <c r="E305" s="7" t="n">
        <v>1</v>
      </c>
    </row>
    <row r="306" spans="1:10">
      <c r="A306" t="s">
        <v>4</v>
      </c>
      <c r="B306" s="4" t="s">
        <v>5</v>
      </c>
      <c r="C306" s="4" t="s">
        <v>13</v>
      </c>
      <c r="D306" s="4" t="s">
        <v>10</v>
      </c>
    </row>
    <row r="307" spans="1:10">
      <c r="A307" t="n">
        <v>4613</v>
      </c>
      <c r="B307" s="37" t="n">
        <v>58</v>
      </c>
      <c r="C307" s="7" t="n">
        <v>255</v>
      </c>
      <c r="D307" s="7" t="n">
        <v>0</v>
      </c>
    </row>
    <row r="308" spans="1:10">
      <c r="A308" t="s">
        <v>4</v>
      </c>
      <c r="B308" s="4" t="s">
        <v>5</v>
      </c>
      <c r="C308" s="4" t="s">
        <v>13</v>
      </c>
      <c r="D308" s="4" t="s">
        <v>10</v>
      </c>
      <c r="E308" s="4" t="s">
        <v>9</v>
      </c>
    </row>
    <row r="309" spans="1:10">
      <c r="A309" t="n">
        <v>4617</v>
      </c>
      <c r="B309" s="30" t="n">
        <v>101</v>
      </c>
      <c r="C309" s="7" t="n">
        <v>0</v>
      </c>
      <c r="D309" s="7" t="n">
        <v>3433</v>
      </c>
      <c r="E309" s="7" t="n">
        <v>1</v>
      </c>
    </row>
    <row r="310" spans="1:10">
      <c r="A310" t="s">
        <v>4</v>
      </c>
      <c r="B310" s="4" t="s">
        <v>5</v>
      </c>
      <c r="C310" s="4" t="s">
        <v>10</v>
      </c>
    </row>
    <row r="311" spans="1:10">
      <c r="A311" t="n">
        <v>4625</v>
      </c>
      <c r="B311" s="28" t="n">
        <v>16</v>
      </c>
      <c r="C311" s="7" t="n">
        <v>500</v>
      </c>
    </row>
    <row r="312" spans="1:10">
      <c r="A312" t="s">
        <v>4</v>
      </c>
      <c r="B312" s="4" t="s">
        <v>5</v>
      </c>
      <c r="C312" s="4" t="s">
        <v>13</v>
      </c>
      <c r="D312" s="4" t="s">
        <v>10</v>
      </c>
      <c r="E312" s="4" t="s">
        <v>28</v>
      </c>
      <c r="F312" s="4" t="s">
        <v>10</v>
      </c>
      <c r="G312" s="4" t="s">
        <v>9</v>
      </c>
      <c r="H312" s="4" t="s">
        <v>9</v>
      </c>
      <c r="I312" s="4" t="s">
        <v>10</v>
      </c>
      <c r="J312" s="4" t="s">
        <v>10</v>
      </c>
      <c r="K312" s="4" t="s">
        <v>9</v>
      </c>
      <c r="L312" s="4" t="s">
        <v>9</v>
      </c>
      <c r="M312" s="4" t="s">
        <v>9</v>
      </c>
      <c r="N312" s="4" t="s">
        <v>9</v>
      </c>
      <c r="O312" s="4" t="s">
        <v>6</v>
      </c>
    </row>
    <row r="313" spans="1:10">
      <c r="A313" t="n">
        <v>4628</v>
      </c>
      <c r="B313" s="31" t="n">
        <v>50</v>
      </c>
      <c r="C313" s="7" t="n">
        <v>0</v>
      </c>
      <c r="D313" s="7" t="n">
        <v>12010</v>
      </c>
      <c r="E313" s="7" t="n">
        <v>1</v>
      </c>
      <c r="F313" s="7" t="n">
        <v>0</v>
      </c>
      <c r="G313" s="7" t="n">
        <v>0</v>
      </c>
      <c r="H313" s="7" t="n">
        <v>0</v>
      </c>
      <c r="I313" s="7" t="n">
        <v>0</v>
      </c>
      <c r="J313" s="7" t="n">
        <v>65533</v>
      </c>
      <c r="K313" s="7" t="n">
        <v>0</v>
      </c>
      <c r="L313" s="7" t="n">
        <v>0</v>
      </c>
      <c r="M313" s="7" t="n">
        <v>0</v>
      </c>
      <c r="N313" s="7" t="n">
        <v>0</v>
      </c>
      <c r="O313" s="7" t="s">
        <v>17</v>
      </c>
    </row>
    <row r="314" spans="1:10">
      <c r="A314" t="s">
        <v>4</v>
      </c>
      <c r="B314" s="4" t="s">
        <v>5</v>
      </c>
      <c r="C314" s="4" t="s">
        <v>13</v>
      </c>
      <c r="D314" s="4" t="s">
        <v>10</v>
      </c>
      <c r="E314" s="4" t="s">
        <v>10</v>
      </c>
      <c r="F314" s="4" t="s">
        <v>10</v>
      </c>
      <c r="G314" s="4" t="s">
        <v>10</v>
      </c>
      <c r="H314" s="4" t="s">
        <v>13</v>
      </c>
    </row>
    <row r="315" spans="1:10">
      <c r="A315" t="n">
        <v>4667</v>
      </c>
      <c r="B315" s="32" t="n">
        <v>25</v>
      </c>
      <c r="C315" s="7" t="n">
        <v>5</v>
      </c>
      <c r="D315" s="7" t="n">
        <v>65535</v>
      </c>
      <c r="E315" s="7" t="n">
        <v>65535</v>
      </c>
      <c r="F315" s="7" t="n">
        <v>65535</v>
      </c>
      <c r="G315" s="7" t="n">
        <v>65535</v>
      </c>
      <c r="H315" s="7" t="n">
        <v>0</v>
      </c>
    </row>
    <row r="316" spans="1:10">
      <c r="A316" t="s">
        <v>4</v>
      </c>
      <c r="B316" s="4" t="s">
        <v>5</v>
      </c>
      <c r="C316" s="4" t="s">
        <v>10</v>
      </c>
      <c r="D316" s="4" t="s">
        <v>13</v>
      </c>
      <c r="E316" s="4" t="s">
        <v>79</v>
      </c>
      <c r="F316" s="4" t="s">
        <v>13</v>
      </c>
      <c r="G316" s="4" t="s">
        <v>13</v>
      </c>
      <c r="H316" s="4" t="s">
        <v>10</v>
      </c>
      <c r="I316" s="4" t="s">
        <v>13</v>
      </c>
      <c r="J316" s="4" t="s">
        <v>79</v>
      </c>
      <c r="K316" s="4" t="s">
        <v>13</v>
      </c>
      <c r="L316" s="4" t="s">
        <v>13</v>
      </c>
    </row>
    <row r="317" spans="1:10">
      <c r="A317" t="n">
        <v>4678</v>
      </c>
      <c r="B317" s="33" t="n">
        <v>24</v>
      </c>
      <c r="C317" s="7" t="n">
        <v>65534</v>
      </c>
      <c r="D317" s="7" t="n">
        <v>6</v>
      </c>
      <c r="E317" s="7" t="s">
        <v>85</v>
      </c>
      <c r="F317" s="7" t="n">
        <v>12</v>
      </c>
      <c r="G317" s="7" t="n">
        <v>16</v>
      </c>
      <c r="H317" s="7" t="n">
        <v>3433</v>
      </c>
      <c r="I317" s="7" t="n">
        <v>7</v>
      </c>
      <c r="J317" s="7" t="s">
        <v>86</v>
      </c>
      <c r="K317" s="7" t="n">
        <v>2</v>
      </c>
      <c r="L317" s="7" t="n">
        <v>0</v>
      </c>
    </row>
    <row r="318" spans="1:10">
      <c r="A318" t="s">
        <v>4</v>
      </c>
      <c r="B318" s="4" t="s">
        <v>5</v>
      </c>
    </row>
    <row r="319" spans="1:10">
      <c r="A319" t="n">
        <v>4699</v>
      </c>
      <c r="B319" s="34" t="n">
        <v>28</v>
      </c>
    </row>
    <row r="320" spans="1:10">
      <c r="A320" t="s">
        <v>4</v>
      </c>
      <c r="B320" s="4" t="s">
        <v>5</v>
      </c>
      <c r="C320" s="4" t="s">
        <v>13</v>
      </c>
    </row>
    <row r="321" spans="1:15">
      <c r="A321" t="n">
        <v>4700</v>
      </c>
      <c r="B321" s="35" t="n">
        <v>27</v>
      </c>
      <c r="C321" s="7" t="n">
        <v>0</v>
      </c>
    </row>
    <row r="322" spans="1:15">
      <c r="A322" t="s">
        <v>4</v>
      </c>
      <c r="B322" s="4" t="s">
        <v>5</v>
      </c>
      <c r="C322" s="4" t="s">
        <v>13</v>
      </c>
    </row>
    <row r="323" spans="1:15">
      <c r="A323" t="n">
        <v>4702</v>
      </c>
      <c r="B323" s="29" t="n">
        <v>23</v>
      </c>
      <c r="C323" s="7" t="n">
        <v>0</v>
      </c>
    </row>
    <row r="324" spans="1:15">
      <c r="A324" t="s">
        <v>4</v>
      </c>
      <c r="B324" s="4" t="s">
        <v>5</v>
      </c>
    </row>
    <row r="325" spans="1:15">
      <c r="A325" t="n">
        <v>4704</v>
      </c>
      <c r="B325" s="5" t="n">
        <v>1</v>
      </c>
    </row>
    <row r="326" spans="1:15" s="3" customFormat="1" customHeight="0">
      <c r="A326" s="3" t="s">
        <v>2</v>
      </c>
      <c r="B326" s="3" t="s">
        <v>87</v>
      </c>
    </row>
    <row r="327" spans="1:15">
      <c r="A327" t="s">
        <v>4</v>
      </c>
      <c r="B327" s="4" t="s">
        <v>5</v>
      </c>
      <c r="C327" s="4" t="s">
        <v>13</v>
      </c>
      <c r="D327" s="4" t="s">
        <v>10</v>
      </c>
    </row>
    <row r="328" spans="1:15">
      <c r="A328" t="n">
        <v>4708</v>
      </c>
      <c r="B328" s="26" t="n">
        <v>22</v>
      </c>
      <c r="C328" s="7" t="n">
        <v>20</v>
      </c>
      <c r="D328" s="7" t="n">
        <v>0</v>
      </c>
    </row>
    <row r="329" spans="1:15">
      <c r="A329" t="s">
        <v>4</v>
      </c>
      <c r="B329" s="4" t="s">
        <v>5</v>
      </c>
      <c r="C329" s="4" t="s">
        <v>13</v>
      </c>
      <c r="D329" s="4" t="s">
        <v>10</v>
      </c>
    </row>
    <row r="330" spans="1:15">
      <c r="A330" t="n">
        <v>4712</v>
      </c>
      <c r="B330" s="39" t="n">
        <v>45</v>
      </c>
      <c r="C330" s="7" t="n">
        <v>18</v>
      </c>
      <c r="D330" s="7" t="n">
        <v>64</v>
      </c>
    </row>
    <row r="331" spans="1:15">
      <c r="A331" t="s">
        <v>4</v>
      </c>
      <c r="B331" s="4" t="s">
        <v>5</v>
      </c>
      <c r="C331" s="4" t="s">
        <v>6</v>
      </c>
      <c r="D331" s="4" t="s">
        <v>6</v>
      </c>
    </row>
    <row r="332" spans="1:15">
      <c r="A332" t="n">
        <v>4716</v>
      </c>
      <c r="B332" s="22" t="n">
        <v>70</v>
      </c>
      <c r="C332" s="7" t="s">
        <v>62</v>
      </c>
      <c r="D332" s="7" t="s">
        <v>82</v>
      </c>
    </row>
    <row r="333" spans="1:15">
      <c r="A333" t="s">
        <v>4</v>
      </c>
      <c r="B333" s="4" t="s">
        <v>5</v>
      </c>
      <c r="C333" s="4" t="s">
        <v>10</v>
      </c>
    </row>
    <row r="334" spans="1:15">
      <c r="A334" t="n">
        <v>4731</v>
      </c>
      <c r="B334" s="28" t="n">
        <v>16</v>
      </c>
      <c r="C334" s="7" t="n">
        <v>300</v>
      </c>
    </row>
    <row r="335" spans="1:15">
      <c r="A335" t="s">
        <v>4</v>
      </c>
      <c r="B335" s="4" t="s">
        <v>5</v>
      </c>
      <c r="C335" s="4" t="s">
        <v>13</v>
      </c>
      <c r="D335" s="4" t="s">
        <v>10</v>
      </c>
      <c r="E335" s="4" t="s">
        <v>28</v>
      </c>
      <c r="F335" s="4" t="s">
        <v>10</v>
      </c>
      <c r="G335" s="4" t="s">
        <v>9</v>
      </c>
      <c r="H335" s="4" t="s">
        <v>9</v>
      </c>
      <c r="I335" s="4" t="s">
        <v>10</v>
      </c>
      <c r="J335" s="4" t="s">
        <v>10</v>
      </c>
      <c r="K335" s="4" t="s">
        <v>9</v>
      </c>
      <c r="L335" s="4" t="s">
        <v>9</v>
      </c>
      <c r="M335" s="4" t="s">
        <v>9</v>
      </c>
      <c r="N335" s="4" t="s">
        <v>9</v>
      </c>
      <c r="O335" s="4" t="s">
        <v>6</v>
      </c>
    </row>
    <row r="336" spans="1:15">
      <c r="A336" t="n">
        <v>4734</v>
      </c>
      <c r="B336" s="31" t="n">
        <v>50</v>
      </c>
      <c r="C336" s="7" t="n">
        <v>0</v>
      </c>
      <c r="D336" s="7" t="n">
        <v>5025</v>
      </c>
      <c r="E336" s="7" t="n">
        <v>1</v>
      </c>
      <c r="F336" s="7" t="n">
        <v>0</v>
      </c>
      <c r="G336" s="7" t="n">
        <v>0</v>
      </c>
      <c r="H336" s="7" t="n">
        <v>0</v>
      </c>
      <c r="I336" s="7" t="n">
        <v>0</v>
      </c>
      <c r="J336" s="7" t="n">
        <v>65533</v>
      </c>
      <c r="K336" s="7" t="n">
        <v>0</v>
      </c>
      <c r="L336" s="7" t="n">
        <v>0</v>
      </c>
      <c r="M336" s="7" t="n">
        <v>0</v>
      </c>
      <c r="N336" s="7" t="n">
        <v>0</v>
      </c>
      <c r="O336" s="7" t="s">
        <v>17</v>
      </c>
    </row>
    <row r="337" spans="1:15">
      <c r="A337" t="s">
        <v>4</v>
      </c>
      <c r="B337" s="4" t="s">
        <v>5</v>
      </c>
      <c r="C337" s="4" t="s">
        <v>10</v>
      </c>
    </row>
    <row r="338" spans="1:15">
      <c r="A338" t="n">
        <v>4773</v>
      </c>
      <c r="B338" s="28" t="n">
        <v>16</v>
      </c>
      <c r="C338" s="7" t="n">
        <v>700</v>
      </c>
    </row>
    <row r="339" spans="1:15">
      <c r="A339" t="s">
        <v>4</v>
      </c>
      <c r="B339" s="4" t="s">
        <v>5</v>
      </c>
      <c r="C339" s="4" t="s">
        <v>13</v>
      </c>
      <c r="D339" s="4" t="s">
        <v>10</v>
      </c>
      <c r="E339" s="4" t="s">
        <v>28</v>
      </c>
    </row>
    <row r="340" spans="1:15">
      <c r="A340" t="n">
        <v>4776</v>
      </c>
      <c r="B340" s="37" t="n">
        <v>58</v>
      </c>
      <c r="C340" s="7" t="n">
        <v>101</v>
      </c>
      <c r="D340" s="7" t="n">
        <v>500</v>
      </c>
      <c r="E340" s="7" t="n">
        <v>1</v>
      </c>
    </row>
    <row r="341" spans="1:15">
      <c r="A341" t="s">
        <v>4</v>
      </c>
      <c r="B341" s="4" t="s">
        <v>5</v>
      </c>
      <c r="C341" s="4" t="s">
        <v>13</v>
      </c>
      <c r="D341" s="4" t="s">
        <v>10</v>
      </c>
    </row>
    <row r="342" spans="1:15">
      <c r="A342" t="n">
        <v>4784</v>
      </c>
      <c r="B342" s="37" t="n">
        <v>58</v>
      </c>
      <c r="C342" s="7" t="n">
        <v>254</v>
      </c>
      <c r="D342" s="7" t="n">
        <v>0</v>
      </c>
    </row>
    <row r="343" spans="1:15">
      <c r="A343" t="s">
        <v>4</v>
      </c>
      <c r="B343" s="4" t="s">
        <v>5</v>
      </c>
      <c r="C343" s="4" t="s">
        <v>13</v>
      </c>
    </row>
    <row r="344" spans="1:15">
      <c r="A344" t="n">
        <v>4788</v>
      </c>
      <c r="B344" s="38" t="n">
        <v>64</v>
      </c>
      <c r="C344" s="7" t="n">
        <v>7</v>
      </c>
    </row>
    <row r="345" spans="1:15">
      <c r="A345" t="s">
        <v>4</v>
      </c>
      <c r="B345" s="4" t="s">
        <v>5</v>
      </c>
      <c r="C345" s="4" t="s">
        <v>13</v>
      </c>
      <c r="D345" s="4" t="s">
        <v>13</v>
      </c>
      <c r="E345" s="4" t="s">
        <v>28</v>
      </c>
      <c r="F345" s="4" t="s">
        <v>28</v>
      </c>
      <c r="G345" s="4" t="s">
        <v>28</v>
      </c>
      <c r="H345" s="4" t="s">
        <v>10</v>
      </c>
    </row>
    <row r="346" spans="1:15">
      <c r="A346" t="n">
        <v>4790</v>
      </c>
      <c r="B346" s="39" t="n">
        <v>45</v>
      </c>
      <c r="C346" s="7" t="n">
        <v>2</v>
      </c>
      <c r="D346" s="7" t="n">
        <v>3</v>
      </c>
      <c r="E346" s="7" t="n">
        <v>-35.9300003051758</v>
      </c>
      <c r="F346" s="7" t="n">
        <v>1.35000002384186</v>
      </c>
      <c r="G346" s="7" t="n">
        <v>-55.1199989318848</v>
      </c>
      <c r="H346" s="7" t="n">
        <v>0</v>
      </c>
    </row>
    <row r="347" spans="1:15">
      <c r="A347" t="s">
        <v>4</v>
      </c>
      <c r="B347" s="4" t="s">
        <v>5</v>
      </c>
      <c r="C347" s="4" t="s">
        <v>13</v>
      </c>
      <c r="D347" s="4" t="s">
        <v>13</v>
      </c>
      <c r="E347" s="4" t="s">
        <v>28</v>
      </c>
      <c r="F347" s="4" t="s">
        <v>28</v>
      </c>
      <c r="G347" s="4" t="s">
        <v>28</v>
      </c>
      <c r="H347" s="4" t="s">
        <v>10</v>
      </c>
      <c r="I347" s="4" t="s">
        <v>13</v>
      </c>
    </row>
    <row r="348" spans="1:15">
      <c r="A348" t="n">
        <v>4807</v>
      </c>
      <c r="B348" s="39" t="n">
        <v>45</v>
      </c>
      <c r="C348" s="7" t="n">
        <v>4</v>
      </c>
      <c r="D348" s="7" t="n">
        <v>3</v>
      </c>
      <c r="E348" s="7" t="n">
        <v>5</v>
      </c>
      <c r="F348" s="7" t="n">
        <v>259.25</v>
      </c>
      <c r="G348" s="7" t="n">
        <v>0</v>
      </c>
      <c r="H348" s="7" t="n">
        <v>0</v>
      </c>
      <c r="I348" s="7" t="n">
        <v>1</v>
      </c>
    </row>
    <row r="349" spans="1:15">
      <c r="A349" t="s">
        <v>4</v>
      </c>
      <c r="B349" s="4" t="s">
        <v>5</v>
      </c>
      <c r="C349" s="4" t="s">
        <v>13</v>
      </c>
      <c r="D349" s="4" t="s">
        <v>13</v>
      </c>
      <c r="E349" s="4" t="s">
        <v>28</v>
      </c>
      <c r="F349" s="4" t="s">
        <v>10</v>
      </c>
    </row>
    <row r="350" spans="1:15">
      <c r="A350" t="n">
        <v>4825</v>
      </c>
      <c r="B350" s="39" t="n">
        <v>45</v>
      </c>
      <c r="C350" s="7" t="n">
        <v>5</v>
      </c>
      <c r="D350" s="7" t="n">
        <v>3</v>
      </c>
      <c r="E350" s="7" t="n">
        <v>5.80000019073486</v>
      </c>
      <c r="F350" s="7" t="n">
        <v>0</v>
      </c>
    </row>
    <row r="351" spans="1:15">
      <c r="A351" t="s">
        <v>4</v>
      </c>
      <c r="B351" s="4" t="s">
        <v>5</v>
      </c>
      <c r="C351" s="4" t="s">
        <v>13</v>
      </c>
      <c r="D351" s="4" t="s">
        <v>13</v>
      </c>
      <c r="E351" s="4" t="s">
        <v>28</v>
      </c>
      <c r="F351" s="4" t="s">
        <v>10</v>
      </c>
    </row>
    <row r="352" spans="1:15">
      <c r="A352" t="n">
        <v>4834</v>
      </c>
      <c r="B352" s="39" t="n">
        <v>45</v>
      </c>
      <c r="C352" s="7" t="n">
        <v>11</v>
      </c>
      <c r="D352" s="7" t="n">
        <v>3</v>
      </c>
      <c r="E352" s="7" t="n">
        <v>38</v>
      </c>
      <c r="F352" s="7" t="n">
        <v>0</v>
      </c>
    </row>
    <row r="353" spans="1:9">
      <c r="A353" t="s">
        <v>4</v>
      </c>
      <c r="B353" s="4" t="s">
        <v>5</v>
      </c>
      <c r="C353" s="4" t="s">
        <v>10</v>
      </c>
    </row>
    <row r="354" spans="1:9">
      <c r="A354" t="n">
        <v>4843</v>
      </c>
      <c r="B354" s="28" t="n">
        <v>16</v>
      </c>
      <c r="C354" s="7" t="n">
        <v>1000</v>
      </c>
    </row>
    <row r="355" spans="1:9">
      <c r="A355" t="s">
        <v>4</v>
      </c>
      <c r="B355" s="4" t="s">
        <v>5</v>
      </c>
      <c r="C355" s="4" t="s">
        <v>6</v>
      </c>
      <c r="D355" s="4" t="s">
        <v>6</v>
      </c>
    </row>
    <row r="356" spans="1:9">
      <c r="A356" t="n">
        <v>4846</v>
      </c>
      <c r="B356" s="22" t="n">
        <v>70</v>
      </c>
      <c r="C356" s="7" t="s">
        <v>59</v>
      </c>
      <c r="D356" s="7" t="s">
        <v>88</v>
      </c>
    </row>
    <row r="357" spans="1:9">
      <c r="A357" t="s">
        <v>4</v>
      </c>
      <c r="B357" s="4" t="s">
        <v>5</v>
      </c>
      <c r="C357" s="4" t="s">
        <v>13</v>
      </c>
      <c r="D357" s="4" t="s">
        <v>10</v>
      </c>
      <c r="E357" s="4" t="s">
        <v>28</v>
      </c>
      <c r="F357" s="4" t="s">
        <v>10</v>
      </c>
      <c r="G357" s="4" t="s">
        <v>9</v>
      </c>
      <c r="H357" s="4" t="s">
        <v>9</v>
      </c>
      <c r="I357" s="4" t="s">
        <v>10</v>
      </c>
      <c r="J357" s="4" t="s">
        <v>10</v>
      </c>
      <c r="K357" s="4" t="s">
        <v>9</v>
      </c>
      <c r="L357" s="4" t="s">
        <v>9</v>
      </c>
      <c r="M357" s="4" t="s">
        <v>9</v>
      </c>
      <c r="N357" s="4" t="s">
        <v>9</v>
      </c>
      <c r="O357" s="4" t="s">
        <v>6</v>
      </c>
    </row>
    <row r="358" spans="1:9">
      <c r="A358" t="n">
        <v>4861</v>
      </c>
      <c r="B358" s="31" t="n">
        <v>50</v>
      </c>
      <c r="C358" s="7" t="n">
        <v>0</v>
      </c>
      <c r="D358" s="7" t="n">
        <v>13201</v>
      </c>
      <c r="E358" s="7" t="n">
        <v>1</v>
      </c>
      <c r="F358" s="7" t="n">
        <v>0</v>
      </c>
      <c r="G358" s="7" t="n">
        <v>0</v>
      </c>
      <c r="H358" s="7" t="n">
        <v>0</v>
      </c>
      <c r="I358" s="7" t="n">
        <v>0</v>
      </c>
      <c r="J358" s="7" t="n">
        <v>65533</v>
      </c>
      <c r="K358" s="7" t="n">
        <v>0</v>
      </c>
      <c r="L358" s="7" t="n">
        <v>0</v>
      </c>
      <c r="M358" s="7" t="n">
        <v>0</v>
      </c>
      <c r="N358" s="7" t="n">
        <v>0</v>
      </c>
      <c r="O358" s="7" t="s">
        <v>17</v>
      </c>
    </row>
    <row r="359" spans="1:9">
      <c r="A359" t="s">
        <v>4</v>
      </c>
      <c r="B359" s="4" t="s">
        <v>5</v>
      </c>
      <c r="C359" s="4" t="s">
        <v>10</v>
      </c>
    </row>
    <row r="360" spans="1:9">
      <c r="A360" t="n">
        <v>4900</v>
      </c>
      <c r="B360" s="28" t="n">
        <v>16</v>
      </c>
      <c r="C360" s="7" t="n">
        <v>1000</v>
      </c>
    </row>
    <row r="361" spans="1:9">
      <c r="A361" t="s">
        <v>4</v>
      </c>
      <c r="B361" s="4" t="s">
        <v>5</v>
      </c>
      <c r="C361" s="4" t="s">
        <v>13</v>
      </c>
      <c r="D361" s="4" t="s">
        <v>10</v>
      </c>
      <c r="E361" s="4" t="s">
        <v>28</v>
      </c>
      <c r="F361" s="4" t="s">
        <v>10</v>
      </c>
      <c r="G361" s="4" t="s">
        <v>9</v>
      </c>
      <c r="H361" s="4" t="s">
        <v>9</v>
      </c>
      <c r="I361" s="4" t="s">
        <v>10</v>
      </c>
      <c r="J361" s="4" t="s">
        <v>10</v>
      </c>
      <c r="K361" s="4" t="s">
        <v>9</v>
      </c>
      <c r="L361" s="4" t="s">
        <v>9</v>
      </c>
      <c r="M361" s="4" t="s">
        <v>9</v>
      </c>
      <c r="N361" s="4" t="s">
        <v>9</v>
      </c>
      <c r="O361" s="4" t="s">
        <v>6</v>
      </c>
    </row>
    <row r="362" spans="1:9">
      <c r="A362" t="n">
        <v>4903</v>
      </c>
      <c r="B362" s="31" t="n">
        <v>50</v>
      </c>
      <c r="C362" s="7" t="n">
        <v>0</v>
      </c>
      <c r="D362" s="7" t="n">
        <v>5047</v>
      </c>
      <c r="E362" s="7" t="n">
        <v>1</v>
      </c>
      <c r="F362" s="7" t="n">
        <v>0</v>
      </c>
      <c r="G362" s="7" t="n">
        <v>0</v>
      </c>
      <c r="H362" s="7" t="n">
        <v>1073741824</v>
      </c>
      <c r="I362" s="7" t="n">
        <v>0</v>
      </c>
      <c r="J362" s="7" t="n">
        <v>65533</v>
      </c>
      <c r="K362" s="7" t="n">
        <v>0</v>
      </c>
      <c r="L362" s="7" t="n">
        <v>0</v>
      </c>
      <c r="M362" s="7" t="n">
        <v>0</v>
      </c>
      <c r="N362" s="7" t="n">
        <v>0</v>
      </c>
      <c r="O362" s="7" t="s">
        <v>17</v>
      </c>
    </row>
    <row r="363" spans="1:9">
      <c r="A363" t="s">
        <v>4</v>
      </c>
      <c r="B363" s="4" t="s">
        <v>5</v>
      </c>
      <c r="C363" s="4" t="s">
        <v>10</v>
      </c>
    </row>
    <row r="364" spans="1:9">
      <c r="A364" t="n">
        <v>4942</v>
      </c>
      <c r="B364" s="28" t="n">
        <v>16</v>
      </c>
      <c r="C364" s="7" t="n">
        <v>2000</v>
      </c>
    </row>
    <row r="365" spans="1:9">
      <c r="A365" t="s">
        <v>4</v>
      </c>
      <c r="B365" s="4" t="s">
        <v>5</v>
      </c>
      <c r="C365" s="4" t="s">
        <v>6</v>
      </c>
      <c r="D365" s="4" t="s">
        <v>6</v>
      </c>
    </row>
    <row r="366" spans="1:9">
      <c r="A366" t="n">
        <v>4945</v>
      </c>
      <c r="B366" s="22" t="n">
        <v>70</v>
      </c>
      <c r="C366" s="7" t="s">
        <v>59</v>
      </c>
      <c r="D366" s="7" t="s">
        <v>64</v>
      </c>
    </row>
    <row r="367" spans="1:9">
      <c r="A367" t="s">
        <v>4</v>
      </c>
      <c r="B367" s="4" t="s">
        <v>5</v>
      </c>
      <c r="C367" s="4" t="s">
        <v>13</v>
      </c>
      <c r="D367" s="4" t="s">
        <v>10</v>
      </c>
      <c r="E367" s="4" t="s">
        <v>28</v>
      </c>
    </row>
    <row r="368" spans="1:9">
      <c r="A368" t="n">
        <v>4962</v>
      </c>
      <c r="B368" s="37" t="n">
        <v>58</v>
      </c>
      <c r="C368" s="7" t="n">
        <v>101</v>
      </c>
      <c r="D368" s="7" t="n">
        <v>500</v>
      </c>
      <c r="E368" s="7" t="n">
        <v>1</v>
      </c>
    </row>
    <row r="369" spans="1:15">
      <c r="A369" t="s">
        <v>4</v>
      </c>
      <c r="B369" s="4" t="s">
        <v>5</v>
      </c>
      <c r="C369" s="4" t="s">
        <v>13</v>
      </c>
      <c r="D369" s="4" t="s">
        <v>10</v>
      </c>
    </row>
    <row r="370" spans="1:15">
      <c r="A370" t="n">
        <v>4970</v>
      </c>
      <c r="B370" s="37" t="n">
        <v>58</v>
      </c>
      <c r="C370" s="7" t="n">
        <v>254</v>
      </c>
      <c r="D370" s="7" t="n">
        <v>0</v>
      </c>
    </row>
    <row r="371" spans="1:15">
      <c r="A371" t="s">
        <v>4</v>
      </c>
      <c r="B371" s="4" t="s">
        <v>5</v>
      </c>
      <c r="C371" s="4" t="s">
        <v>13</v>
      </c>
      <c r="D371" s="4" t="s">
        <v>13</v>
      </c>
      <c r="E371" s="4" t="s">
        <v>10</v>
      </c>
    </row>
    <row r="372" spans="1:15">
      <c r="A372" t="n">
        <v>4974</v>
      </c>
      <c r="B372" s="39" t="n">
        <v>45</v>
      </c>
      <c r="C372" s="7" t="n">
        <v>8</v>
      </c>
      <c r="D372" s="7" t="n">
        <v>0</v>
      </c>
      <c r="E372" s="7" t="n">
        <v>0</v>
      </c>
    </row>
    <row r="373" spans="1:15">
      <c r="A373" t="s">
        <v>4</v>
      </c>
      <c r="B373" s="4" t="s">
        <v>5</v>
      </c>
      <c r="C373" s="4" t="s">
        <v>13</v>
      </c>
      <c r="D373" s="4" t="s">
        <v>6</v>
      </c>
      <c r="E373" s="4" t="s">
        <v>10</v>
      </c>
    </row>
    <row r="374" spans="1:15">
      <c r="A374" t="n">
        <v>4979</v>
      </c>
      <c r="B374" s="23" t="n">
        <v>91</v>
      </c>
      <c r="C374" s="7" t="n">
        <v>1</v>
      </c>
      <c r="D374" s="7" t="s">
        <v>65</v>
      </c>
      <c r="E374" s="7" t="n">
        <v>1</v>
      </c>
    </row>
    <row r="375" spans="1:15">
      <c r="A375" t="s">
        <v>4</v>
      </c>
      <c r="B375" s="4" t="s">
        <v>5</v>
      </c>
      <c r="C375" s="4" t="s">
        <v>10</v>
      </c>
    </row>
    <row r="376" spans="1:15">
      <c r="A376" t="n">
        <v>4995</v>
      </c>
      <c r="B376" s="10" t="n">
        <v>12</v>
      </c>
      <c r="C376" s="7" t="n">
        <v>11064</v>
      </c>
    </row>
    <row r="377" spans="1:15">
      <c r="A377" t="s">
        <v>4</v>
      </c>
      <c r="B377" s="4" t="s">
        <v>5</v>
      </c>
      <c r="C377" s="4" t="s">
        <v>13</v>
      </c>
      <c r="D377" s="4" t="s">
        <v>6</v>
      </c>
    </row>
    <row r="378" spans="1:15">
      <c r="A378" t="n">
        <v>4998</v>
      </c>
      <c r="B378" s="8" t="n">
        <v>2</v>
      </c>
      <c r="C378" s="7" t="n">
        <v>10</v>
      </c>
      <c r="D378" s="7" t="s">
        <v>75</v>
      </c>
    </row>
    <row r="379" spans="1:15">
      <c r="A379" t="s">
        <v>4</v>
      </c>
      <c r="B379" s="4" t="s">
        <v>5</v>
      </c>
      <c r="C379" s="4" t="s">
        <v>10</v>
      </c>
    </row>
    <row r="380" spans="1:15">
      <c r="A380" t="n">
        <v>5021</v>
      </c>
      <c r="B380" s="28" t="n">
        <v>16</v>
      </c>
      <c r="C380" s="7" t="n">
        <v>0</v>
      </c>
    </row>
    <row r="381" spans="1:15">
      <c r="A381" t="s">
        <v>4</v>
      </c>
      <c r="B381" s="4" t="s">
        <v>5</v>
      </c>
      <c r="C381" s="4" t="s">
        <v>13</v>
      </c>
      <c r="D381" s="4" t="s">
        <v>6</v>
      </c>
    </row>
    <row r="382" spans="1:15">
      <c r="A382" t="n">
        <v>5024</v>
      </c>
      <c r="B382" s="8" t="n">
        <v>2</v>
      </c>
      <c r="C382" s="7" t="n">
        <v>10</v>
      </c>
      <c r="D382" s="7" t="s">
        <v>76</v>
      </c>
    </row>
    <row r="383" spans="1:15">
      <c r="A383" t="s">
        <v>4</v>
      </c>
      <c r="B383" s="4" t="s">
        <v>5</v>
      </c>
      <c r="C383" s="4" t="s">
        <v>10</v>
      </c>
    </row>
    <row r="384" spans="1:15">
      <c r="A384" t="n">
        <v>5042</v>
      </c>
      <c r="B384" s="28" t="n">
        <v>16</v>
      </c>
      <c r="C384" s="7" t="n">
        <v>0</v>
      </c>
    </row>
    <row r="385" spans="1:5">
      <c r="A385" t="s">
        <v>4</v>
      </c>
      <c r="B385" s="4" t="s">
        <v>5</v>
      </c>
      <c r="C385" s="4" t="s">
        <v>13</v>
      </c>
      <c r="D385" s="4" t="s">
        <v>6</v>
      </c>
    </row>
    <row r="386" spans="1:5">
      <c r="A386" t="n">
        <v>5045</v>
      </c>
      <c r="B386" s="8" t="n">
        <v>2</v>
      </c>
      <c r="C386" s="7" t="n">
        <v>10</v>
      </c>
      <c r="D386" s="7" t="s">
        <v>77</v>
      </c>
    </row>
    <row r="387" spans="1:5">
      <c r="A387" t="s">
        <v>4</v>
      </c>
      <c r="B387" s="4" t="s">
        <v>5</v>
      </c>
      <c r="C387" s="4" t="s">
        <v>10</v>
      </c>
    </row>
    <row r="388" spans="1:5">
      <c r="A388" t="n">
        <v>5064</v>
      </c>
      <c r="B388" s="28" t="n">
        <v>16</v>
      </c>
      <c r="C388" s="7" t="n">
        <v>0</v>
      </c>
    </row>
    <row r="389" spans="1:5">
      <c r="A389" t="s">
        <v>4</v>
      </c>
      <c r="B389" s="4" t="s">
        <v>5</v>
      </c>
      <c r="C389" s="4" t="s">
        <v>13</v>
      </c>
    </row>
    <row r="390" spans="1:5">
      <c r="A390" t="n">
        <v>5067</v>
      </c>
      <c r="B390" s="29" t="n">
        <v>23</v>
      </c>
      <c r="C390" s="7" t="n">
        <v>20</v>
      </c>
    </row>
    <row r="391" spans="1:5">
      <c r="A391" t="s">
        <v>4</v>
      </c>
      <c r="B391" s="4" t="s">
        <v>5</v>
      </c>
    </row>
    <row r="392" spans="1:5">
      <c r="A392" t="n">
        <v>5069</v>
      </c>
      <c r="B392" s="5" t="n">
        <v>1</v>
      </c>
    </row>
    <row r="393" spans="1:5" s="3" customFormat="1" customHeight="0">
      <c r="A393" s="3" t="s">
        <v>2</v>
      </c>
      <c r="B393" s="3" t="s">
        <v>89</v>
      </c>
    </row>
    <row r="394" spans="1:5">
      <c r="A394" t="s">
        <v>4</v>
      </c>
      <c r="B394" s="4" t="s">
        <v>5</v>
      </c>
      <c r="C394" s="4" t="s">
        <v>13</v>
      </c>
      <c r="D394" s="4" t="s">
        <v>10</v>
      </c>
    </row>
    <row r="395" spans="1:5">
      <c r="A395" t="n">
        <v>5072</v>
      </c>
      <c r="B395" s="26" t="n">
        <v>22</v>
      </c>
      <c r="C395" s="7" t="n">
        <v>20</v>
      </c>
      <c r="D395" s="7" t="n">
        <v>0</v>
      </c>
    </row>
    <row r="396" spans="1:5">
      <c r="A396" t="s">
        <v>4</v>
      </c>
      <c r="B396" s="4" t="s">
        <v>5</v>
      </c>
      <c r="C396" s="4" t="s">
        <v>13</v>
      </c>
      <c r="D396" s="4" t="s">
        <v>10</v>
      </c>
    </row>
    <row r="397" spans="1:5">
      <c r="A397" t="n">
        <v>5076</v>
      </c>
      <c r="B397" s="39" t="n">
        <v>45</v>
      </c>
      <c r="C397" s="7" t="n">
        <v>18</v>
      </c>
      <c r="D397" s="7" t="n">
        <v>64</v>
      </c>
    </row>
    <row r="398" spans="1:5">
      <c r="A398" t="s">
        <v>4</v>
      </c>
      <c r="B398" s="4" t="s">
        <v>5</v>
      </c>
      <c r="C398" s="4" t="s">
        <v>6</v>
      </c>
      <c r="D398" s="4" t="s">
        <v>6</v>
      </c>
    </row>
    <row r="399" spans="1:5">
      <c r="A399" t="n">
        <v>5080</v>
      </c>
      <c r="B399" s="22" t="n">
        <v>70</v>
      </c>
      <c r="C399" s="7" t="s">
        <v>68</v>
      </c>
      <c r="D399" s="7" t="s">
        <v>82</v>
      </c>
    </row>
    <row r="400" spans="1:5">
      <c r="A400" t="s">
        <v>4</v>
      </c>
      <c r="B400" s="4" t="s">
        <v>5</v>
      </c>
      <c r="C400" s="4" t="s">
        <v>10</v>
      </c>
    </row>
    <row r="401" spans="1:4">
      <c r="A401" t="n">
        <v>5095</v>
      </c>
      <c r="B401" s="28" t="n">
        <v>16</v>
      </c>
      <c r="C401" s="7" t="n">
        <v>300</v>
      </c>
    </row>
    <row r="402" spans="1:4">
      <c r="A402" t="s">
        <v>4</v>
      </c>
      <c r="B402" s="4" t="s">
        <v>5</v>
      </c>
      <c r="C402" s="4" t="s">
        <v>13</v>
      </c>
      <c r="D402" s="4" t="s">
        <v>10</v>
      </c>
      <c r="E402" s="4" t="s">
        <v>28</v>
      </c>
      <c r="F402" s="4" t="s">
        <v>10</v>
      </c>
      <c r="G402" s="4" t="s">
        <v>9</v>
      </c>
      <c r="H402" s="4" t="s">
        <v>9</v>
      </c>
      <c r="I402" s="4" t="s">
        <v>10</v>
      </c>
      <c r="J402" s="4" t="s">
        <v>10</v>
      </c>
      <c r="K402" s="4" t="s">
        <v>9</v>
      </c>
      <c r="L402" s="4" t="s">
        <v>9</v>
      </c>
      <c r="M402" s="4" t="s">
        <v>9</v>
      </c>
      <c r="N402" s="4" t="s">
        <v>9</v>
      </c>
      <c r="O402" s="4" t="s">
        <v>6</v>
      </c>
    </row>
    <row r="403" spans="1:4">
      <c r="A403" t="n">
        <v>5098</v>
      </c>
      <c r="B403" s="31" t="n">
        <v>50</v>
      </c>
      <c r="C403" s="7" t="n">
        <v>0</v>
      </c>
      <c r="D403" s="7" t="n">
        <v>5025</v>
      </c>
      <c r="E403" s="7" t="n">
        <v>1</v>
      </c>
      <c r="F403" s="7" t="n">
        <v>0</v>
      </c>
      <c r="G403" s="7" t="n">
        <v>0</v>
      </c>
      <c r="H403" s="7" t="n">
        <v>0</v>
      </c>
      <c r="I403" s="7" t="n">
        <v>0</v>
      </c>
      <c r="J403" s="7" t="n">
        <v>65533</v>
      </c>
      <c r="K403" s="7" t="n">
        <v>0</v>
      </c>
      <c r="L403" s="7" t="n">
        <v>0</v>
      </c>
      <c r="M403" s="7" t="n">
        <v>0</v>
      </c>
      <c r="N403" s="7" t="n">
        <v>0</v>
      </c>
      <c r="O403" s="7" t="s">
        <v>17</v>
      </c>
    </row>
    <row r="404" spans="1:4">
      <c r="A404" t="s">
        <v>4</v>
      </c>
      <c r="B404" s="4" t="s">
        <v>5</v>
      </c>
      <c r="C404" s="4" t="s">
        <v>10</v>
      </c>
    </row>
    <row r="405" spans="1:4">
      <c r="A405" t="n">
        <v>5137</v>
      </c>
      <c r="B405" s="28" t="n">
        <v>16</v>
      </c>
      <c r="C405" s="7" t="n">
        <v>700</v>
      </c>
    </row>
    <row r="406" spans="1:4">
      <c r="A406" t="s">
        <v>4</v>
      </c>
      <c r="B406" s="4" t="s">
        <v>5</v>
      </c>
      <c r="C406" s="4" t="s">
        <v>13</v>
      </c>
      <c r="D406" s="4" t="s">
        <v>10</v>
      </c>
      <c r="E406" s="4" t="s">
        <v>28</v>
      </c>
    </row>
    <row r="407" spans="1:4">
      <c r="A407" t="n">
        <v>5140</v>
      </c>
      <c r="B407" s="37" t="n">
        <v>58</v>
      </c>
      <c r="C407" s="7" t="n">
        <v>101</v>
      </c>
      <c r="D407" s="7" t="n">
        <v>500</v>
      </c>
      <c r="E407" s="7" t="n">
        <v>1</v>
      </c>
    </row>
    <row r="408" spans="1:4">
      <c r="A408" t="s">
        <v>4</v>
      </c>
      <c r="B408" s="4" t="s">
        <v>5</v>
      </c>
      <c r="C408" s="4" t="s">
        <v>13</v>
      </c>
      <c r="D408" s="4" t="s">
        <v>10</v>
      </c>
    </row>
    <row r="409" spans="1:4">
      <c r="A409" t="n">
        <v>5148</v>
      </c>
      <c r="B409" s="37" t="n">
        <v>58</v>
      </c>
      <c r="C409" s="7" t="n">
        <v>254</v>
      </c>
      <c r="D409" s="7" t="n">
        <v>0</v>
      </c>
    </row>
    <row r="410" spans="1:4">
      <c r="A410" t="s">
        <v>4</v>
      </c>
      <c r="B410" s="4" t="s">
        <v>5</v>
      </c>
      <c r="C410" s="4" t="s">
        <v>13</v>
      </c>
    </row>
    <row r="411" spans="1:4">
      <c r="A411" t="n">
        <v>5152</v>
      </c>
      <c r="B411" s="38" t="n">
        <v>64</v>
      </c>
      <c r="C411" s="7" t="n">
        <v>7</v>
      </c>
    </row>
    <row r="412" spans="1:4">
      <c r="A412" t="s">
        <v>4</v>
      </c>
      <c r="B412" s="4" t="s">
        <v>5</v>
      </c>
      <c r="C412" s="4" t="s">
        <v>13</v>
      </c>
      <c r="D412" s="4" t="s">
        <v>13</v>
      </c>
      <c r="E412" s="4" t="s">
        <v>28</v>
      </c>
      <c r="F412" s="4" t="s">
        <v>28</v>
      </c>
      <c r="G412" s="4" t="s">
        <v>28</v>
      </c>
      <c r="H412" s="4" t="s">
        <v>10</v>
      </c>
    </row>
    <row r="413" spans="1:4">
      <c r="A413" t="n">
        <v>5154</v>
      </c>
      <c r="B413" s="39" t="n">
        <v>45</v>
      </c>
      <c r="C413" s="7" t="n">
        <v>2</v>
      </c>
      <c r="D413" s="7" t="n">
        <v>3</v>
      </c>
      <c r="E413" s="7" t="n">
        <v>121.300003051758</v>
      </c>
      <c r="F413" s="7" t="n">
        <v>1.37999999523163</v>
      </c>
      <c r="G413" s="7" t="n">
        <v>-63.8800010681152</v>
      </c>
      <c r="H413" s="7" t="n">
        <v>0</v>
      </c>
    </row>
    <row r="414" spans="1:4">
      <c r="A414" t="s">
        <v>4</v>
      </c>
      <c r="B414" s="4" t="s">
        <v>5</v>
      </c>
      <c r="C414" s="4" t="s">
        <v>13</v>
      </c>
      <c r="D414" s="4" t="s">
        <v>13</v>
      </c>
      <c r="E414" s="4" t="s">
        <v>28</v>
      </c>
      <c r="F414" s="4" t="s">
        <v>28</v>
      </c>
      <c r="G414" s="4" t="s">
        <v>28</v>
      </c>
      <c r="H414" s="4" t="s">
        <v>10</v>
      </c>
      <c r="I414" s="4" t="s">
        <v>13</v>
      </c>
    </row>
    <row r="415" spans="1:4">
      <c r="A415" t="n">
        <v>5171</v>
      </c>
      <c r="B415" s="39" t="n">
        <v>45</v>
      </c>
      <c r="C415" s="7" t="n">
        <v>4</v>
      </c>
      <c r="D415" s="7" t="n">
        <v>3</v>
      </c>
      <c r="E415" s="7" t="n">
        <v>-0.899999976158142</v>
      </c>
      <c r="F415" s="7" t="n">
        <v>62.9799995422363</v>
      </c>
      <c r="G415" s="7" t="n">
        <v>0</v>
      </c>
      <c r="H415" s="7" t="n">
        <v>0</v>
      </c>
      <c r="I415" s="7" t="n">
        <v>1</v>
      </c>
    </row>
    <row r="416" spans="1:4">
      <c r="A416" t="s">
        <v>4</v>
      </c>
      <c r="B416" s="4" t="s">
        <v>5</v>
      </c>
      <c r="C416" s="4" t="s">
        <v>13</v>
      </c>
      <c r="D416" s="4" t="s">
        <v>13</v>
      </c>
      <c r="E416" s="4" t="s">
        <v>28</v>
      </c>
      <c r="F416" s="4" t="s">
        <v>10</v>
      </c>
    </row>
    <row r="417" spans="1:15">
      <c r="A417" t="n">
        <v>5189</v>
      </c>
      <c r="B417" s="39" t="n">
        <v>45</v>
      </c>
      <c r="C417" s="7" t="n">
        <v>5</v>
      </c>
      <c r="D417" s="7" t="n">
        <v>3</v>
      </c>
      <c r="E417" s="7" t="n">
        <v>5.80000019073486</v>
      </c>
      <c r="F417" s="7" t="n">
        <v>0</v>
      </c>
    </row>
    <row r="418" spans="1:15">
      <c r="A418" t="s">
        <v>4</v>
      </c>
      <c r="B418" s="4" t="s">
        <v>5</v>
      </c>
      <c r="C418" s="4" t="s">
        <v>13</v>
      </c>
      <c r="D418" s="4" t="s">
        <v>13</v>
      </c>
      <c r="E418" s="4" t="s">
        <v>28</v>
      </c>
      <c r="F418" s="4" t="s">
        <v>10</v>
      </c>
    </row>
    <row r="419" spans="1:15">
      <c r="A419" t="n">
        <v>5198</v>
      </c>
      <c r="B419" s="39" t="n">
        <v>45</v>
      </c>
      <c r="C419" s="7" t="n">
        <v>11</v>
      </c>
      <c r="D419" s="7" t="n">
        <v>3</v>
      </c>
      <c r="E419" s="7" t="n">
        <v>38</v>
      </c>
      <c r="F419" s="7" t="n">
        <v>0</v>
      </c>
    </row>
    <row r="420" spans="1:15">
      <c r="A420" t="s">
        <v>4</v>
      </c>
      <c r="B420" s="4" t="s">
        <v>5</v>
      </c>
      <c r="C420" s="4" t="s">
        <v>10</v>
      </c>
    </row>
    <row r="421" spans="1:15">
      <c r="A421" t="n">
        <v>5207</v>
      </c>
      <c r="B421" s="28" t="n">
        <v>16</v>
      </c>
      <c r="C421" s="7" t="n">
        <v>1000</v>
      </c>
    </row>
    <row r="422" spans="1:15">
      <c r="A422" t="s">
        <v>4</v>
      </c>
      <c r="B422" s="4" t="s">
        <v>5</v>
      </c>
      <c r="C422" s="4" t="s">
        <v>6</v>
      </c>
      <c r="D422" s="4" t="s">
        <v>6</v>
      </c>
    </row>
    <row r="423" spans="1:15">
      <c r="A423" t="n">
        <v>5210</v>
      </c>
      <c r="B423" s="22" t="n">
        <v>70</v>
      </c>
      <c r="C423" s="7" t="s">
        <v>61</v>
      </c>
      <c r="D423" s="7" t="s">
        <v>88</v>
      </c>
    </row>
    <row r="424" spans="1:15">
      <c r="A424" t="s">
        <v>4</v>
      </c>
      <c r="B424" s="4" t="s">
        <v>5</v>
      </c>
      <c r="C424" s="4" t="s">
        <v>13</v>
      </c>
      <c r="D424" s="4" t="s">
        <v>10</v>
      </c>
      <c r="E424" s="4" t="s">
        <v>28</v>
      </c>
      <c r="F424" s="4" t="s">
        <v>10</v>
      </c>
      <c r="G424" s="4" t="s">
        <v>9</v>
      </c>
      <c r="H424" s="4" t="s">
        <v>9</v>
      </c>
      <c r="I424" s="4" t="s">
        <v>10</v>
      </c>
      <c r="J424" s="4" t="s">
        <v>10</v>
      </c>
      <c r="K424" s="4" t="s">
        <v>9</v>
      </c>
      <c r="L424" s="4" t="s">
        <v>9</v>
      </c>
      <c r="M424" s="4" t="s">
        <v>9</v>
      </c>
      <c r="N424" s="4" t="s">
        <v>9</v>
      </c>
      <c r="O424" s="4" t="s">
        <v>6</v>
      </c>
    </row>
    <row r="425" spans="1:15">
      <c r="A425" t="n">
        <v>5225</v>
      </c>
      <c r="B425" s="31" t="n">
        <v>50</v>
      </c>
      <c r="C425" s="7" t="n">
        <v>0</v>
      </c>
      <c r="D425" s="7" t="n">
        <v>13201</v>
      </c>
      <c r="E425" s="7" t="n">
        <v>1</v>
      </c>
      <c r="F425" s="7" t="n">
        <v>0</v>
      </c>
      <c r="G425" s="7" t="n">
        <v>0</v>
      </c>
      <c r="H425" s="7" t="n">
        <v>0</v>
      </c>
      <c r="I425" s="7" t="n">
        <v>0</v>
      </c>
      <c r="J425" s="7" t="n">
        <v>65533</v>
      </c>
      <c r="K425" s="7" t="n">
        <v>0</v>
      </c>
      <c r="L425" s="7" t="n">
        <v>0</v>
      </c>
      <c r="M425" s="7" t="n">
        <v>0</v>
      </c>
      <c r="N425" s="7" t="n">
        <v>0</v>
      </c>
      <c r="O425" s="7" t="s">
        <v>17</v>
      </c>
    </row>
    <row r="426" spans="1:15">
      <c r="A426" t="s">
        <v>4</v>
      </c>
      <c r="B426" s="4" t="s">
        <v>5</v>
      </c>
      <c r="C426" s="4" t="s">
        <v>10</v>
      </c>
    </row>
    <row r="427" spans="1:15">
      <c r="A427" t="n">
        <v>5264</v>
      </c>
      <c r="B427" s="28" t="n">
        <v>16</v>
      </c>
      <c r="C427" s="7" t="n">
        <v>1000</v>
      </c>
    </row>
    <row r="428" spans="1:15">
      <c r="A428" t="s">
        <v>4</v>
      </c>
      <c r="B428" s="4" t="s">
        <v>5</v>
      </c>
      <c r="C428" s="4" t="s">
        <v>13</v>
      </c>
      <c r="D428" s="4" t="s">
        <v>10</v>
      </c>
      <c r="E428" s="4" t="s">
        <v>28</v>
      </c>
      <c r="F428" s="4" t="s">
        <v>10</v>
      </c>
      <c r="G428" s="4" t="s">
        <v>9</v>
      </c>
      <c r="H428" s="4" t="s">
        <v>9</v>
      </c>
      <c r="I428" s="4" t="s">
        <v>10</v>
      </c>
      <c r="J428" s="4" t="s">
        <v>10</v>
      </c>
      <c r="K428" s="4" t="s">
        <v>9</v>
      </c>
      <c r="L428" s="4" t="s">
        <v>9</v>
      </c>
      <c r="M428" s="4" t="s">
        <v>9</v>
      </c>
      <c r="N428" s="4" t="s">
        <v>9</v>
      </c>
      <c r="O428" s="4" t="s">
        <v>6</v>
      </c>
    </row>
    <row r="429" spans="1:15">
      <c r="A429" t="n">
        <v>5267</v>
      </c>
      <c r="B429" s="31" t="n">
        <v>50</v>
      </c>
      <c r="C429" s="7" t="n">
        <v>0</v>
      </c>
      <c r="D429" s="7" t="n">
        <v>5047</v>
      </c>
      <c r="E429" s="7" t="n">
        <v>1</v>
      </c>
      <c r="F429" s="7" t="n">
        <v>0</v>
      </c>
      <c r="G429" s="7" t="n">
        <v>0</v>
      </c>
      <c r="H429" s="7" t="n">
        <v>1073741824</v>
      </c>
      <c r="I429" s="7" t="n">
        <v>0</v>
      </c>
      <c r="J429" s="7" t="n">
        <v>65533</v>
      </c>
      <c r="K429" s="7" t="n">
        <v>0</v>
      </c>
      <c r="L429" s="7" t="n">
        <v>0</v>
      </c>
      <c r="M429" s="7" t="n">
        <v>0</v>
      </c>
      <c r="N429" s="7" t="n">
        <v>0</v>
      </c>
      <c r="O429" s="7" t="s">
        <v>17</v>
      </c>
    </row>
    <row r="430" spans="1:15">
      <c r="A430" t="s">
        <v>4</v>
      </c>
      <c r="B430" s="4" t="s">
        <v>5</v>
      </c>
      <c r="C430" s="4" t="s">
        <v>10</v>
      </c>
    </row>
    <row r="431" spans="1:15">
      <c r="A431" t="n">
        <v>5306</v>
      </c>
      <c r="B431" s="28" t="n">
        <v>16</v>
      </c>
      <c r="C431" s="7" t="n">
        <v>2000</v>
      </c>
    </row>
    <row r="432" spans="1:15">
      <c r="A432" t="s">
        <v>4</v>
      </c>
      <c r="B432" s="4" t="s">
        <v>5</v>
      </c>
      <c r="C432" s="4" t="s">
        <v>6</v>
      </c>
      <c r="D432" s="4" t="s">
        <v>6</v>
      </c>
    </row>
    <row r="433" spans="1:15">
      <c r="A433" t="n">
        <v>5309</v>
      </c>
      <c r="B433" s="22" t="n">
        <v>70</v>
      </c>
      <c r="C433" s="7" t="s">
        <v>61</v>
      </c>
      <c r="D433" s="7" t="s">
        <v>64</v>
      </c>
    </row>
    <row r="434" spans="1:15">
      <c r="A434" t="s">
        <v>4</v>
      </c>
      <c r="B434" s="4" t="s">
        <v>5</v>
      </c>
      <c r="C434" s="4" t="s">
        <v>6</v>
      </c>
      <c r="D434" s="4" t="s">
        <v>6</v>
      </c>
    </row>
    <row r="435" spans="1:15">
      <c r="A435" t="n">
        <v>5326</v>
      </c>
      <c r="B435" s="22" t="n">
        <v>70</v>
      </c>
      <c r="C435" s="7" t="s">
        <v>60</v>
      </c>
      <c r="D435" s="7" t="s">
        <v>88</v>
      </c>
    </row>
    <row r="436" spans="1:15">
      <c r="A436" t="s">
        <v>4</v>
      </c>
      <c r="B436" s="4" t="s">
        <v>5</v>
      </c>
      <c r="C436" s="4" t="s">
        <v>13</v>
      </c>
      <c r="D436" s="4" t="s">
        <v>10</v>
      </c>
      <c r="E436" s="4" t="s">
        <v>28</v>
      </c>
      <c r="F436" s="4" t="s">
        <v>10</v>
      </c>
      <c r="G436" s="4" t="s">
        <v>9</v>
      </c>
      <c r="H436" s="4" t="s">
        <v>9</v>
      </c>
      <c r="I436" s="4" t="s">
        <v>10</v>
      </c>
      <c r="J436" s="4" t="s">
        <v>10</v>
      </c>
      <c r="K436" s="4" t="s">
        <v>9</v>
      </c>
      <c r="L436" s="4" t="s">
        <v>9</v>
      </c>
      <c r="M436" s="4" t="s">
        <v>9</v>
      </c>
      <c r="N436" s="4" t="s">
        <v>9</v>
      </c>
      <c r="O436" s="4" t="s">
        <v>6</v>
      </c>
    </row>
    <row r="437" spans="1:15">
      <c r="A437" t="n">
        <v>5341</v>
      </c>
      <c r="B437" s="31" t="n">
        <v>50</v>
      </c>
      <c r="C437" s="7" t="n">
        <v>0</v>
      </c>
      <c r="D437" s="7" t="n">
        <v>13201</v>
      </c>
      <c r="E437" s="7" t="n">
        <v>0.600000023841858</v>
      </c>
      <c r="F437" s="7" t="n">
        <v>0</v>
      </c>
      <c r="G437" s="7" t="n">
        <v>0</v>
      </c>
      <c r="H437" s="7" t="n">
        <v>0</v>
      </c>
      <c r="I437" s="7" t="n">
        <v>0</v>
      </c>
      <c r="J437" s="7" t="n">
        <v>65533</v>
      </c>
      <c r="K437" s="7" t="n">
        <v>0</v>
      </c>
      <c r="L437" s="7" t="n">
        <v>0</v>
      </c>
      <c r="M437" s="7" t="n">
        <v>0</v>
      </c>
      <c r="N437" s="7" t="n">
        <v>0</v>
      </c>
      <c r="O437" s="7" t="s">
        <v>17</v>
      </c>
    </row>
    <row r="438" spans="1:15">
      <c r="A438" t="s">
        <v>4</v>
      </c>
      <c r="B438" s="4" t="s">
        <v>5</v>
      </c>
      <c r="C438" s="4" t="s">
        <v>10</v>
      </c>
    </row>
    <row r="439" spans="1:15">
      <c r="A439" t="n">
        <v>5380</v>
      </c>
      <c r="B439" s="28" t="n">
        <v>16</v>
      </c>
      <c r="C439" s="7" t="n">
        <v>1000</v>
      </c>
    </row>
    <row r="440" spans="1:15">
      <c r="A440" t="s">
        <v>4</v>
      </c>
      <c r="B440" s="4" t="s">
        <v>5</v>
      </c>
      <c r="C440" s="4" t="s">
        <v>13</v>
      </c>
      <c r="D440" s="4" t="s">
        <v>10</v>
      </c>
      <c r="E440" s="4" t="s">
        <v>28</v>
      </c>
      <c r="F440" s="4" t="s">
        <v>10</v>
      </c>
      <c r="G440" s="4" t="s">
        <v>9</v>
      </c>
      <c r="H440" s="4" t="s">
        <v>9</v>
      </c>
      <c r="I440" s="4" t="s">
        <v>10</v>
      </c>
      <c r="J440" s="4" t="s">
        <v>10</v>
      </c>
      <c r="K440" s="4" t="s">
        <v>9</v>
      </c>
      <c r="L440" s="4" t="s">
        <v>9</v>
      </c>
      <c r="M440" s="4" t="s">
        <v>9</v>
      </c>
      <c r="N440" s="4" t="s">
        <v>9</v>
      </c>
      <c r="O440" s="4" t="s">
        <v>6</v>
      </c>
    </row>
    <row r="441" spans="1:15">
      <c r="A441" t="n">
        <v>5383</v>
      </c>
      <c r="B441" s="31" t="n">
        <v>50</v>
      </c>
      <c r="C441" s="7" t="n">
        <v>0</v>
      </c>
      <c r="D441" s="7" t="n">
        <v>5047</v>
      </c>
      <c r="E441" s="7" t="n">
        <v>0.600000023841858</v>
      </c>
      <c r="F441" s="7" t="n">
        <v>0</v>
      </c>
      <c r="G441" s="7" t="n">
        <v>0</v>
      </c>
      <c r="H441" s="7" t="n">
        <v>1073741824</v>
      </c>
      <c r="I441" s="7" t="n">
        <v>0</v>
      </c>
      <c r="J441" s="7" t="n">
        <v>65533</v>
      </c>
      <c r="K441" s="7" t="n">
        <v>0</v>
      </c>
      <c r="L441" s="7" t="n">
        <v>0</v>
      </c>
      <c r="M441" s="7" t="n">
        <v>0</v>
      </c>
      <c r="N441" s="7" t="n">
        <v>0</v>
      </c>
      <c r="O441" s="7" t="s">
        <v>17</v>
      </c>
    </row>
    <row r="442" spans="1:15">
      <c r="A442" t="s">
        <v>4</v>
      </c>
      <c r="B442" s="4" t="s">
        <v>5</v>
      </c>
      <c r="C442" s="4" t="s">
        <v>10</v>
      </c>
    </row>
    <row r="443" spans="1:15">
      <c r="A443" t="n">
        <v>5422</v>
      </c>
      <c r="B443" s="28" t="n">
        <v>16</v>
      </c>
      <c r="C443" s="7" t="n">
        <v>2000</v>
      </c>
    </row>
    <row r="444" spans="1:15">
      <c r="A444" t="s">
        <v>4</v>
      </c>
      <c r="B444" s="4" t="s">
        <v>5</v>
      </c>
      <c r="C444" s="4" t="s">
        <v>6</v>
      </c>
      <c r="D444" s="4" t="s">
        <v>6</v>
      </c>
    </row>
    <row r="445" spans="1:15">
      <c r="A445" t="n">
        <v>5425</v>
      </c>
      <c r="B445" s="22" t="n">
        <v>70</v>
      </c>
      <c r="C445" s="7" t="s">
        <v>60</v>
      </c>
      <c r="D445" s="7" t="s">
        <v>64</v>
      </c>
    </row>
    <row r="446" spans="1:15">
      <c r="A446" t="s">
        <v>4</v>
      </c>
      <c r="B446" s="4" t="s">
        <v>5</v>
      </c>
      <c r="C446" s="4" t="s">
        <v>13</v>
      </c>
      <c r="D446" s="4" t="s">
        <v>10</v>
      </c>
      <c r="E446" s="4" t="s">
        <v>28</v>
      </c>
    </row>
    <row r="447" spans="1:15">
      <c r="A447" t="n">
        <v>5442</v>
      </c>
      <c r="B447" s="37" t="n">
        <v>58</v>
      </c>
      <c r="C447" s="7" t="n">
        <v>101</v>
      </c>
      <c r="D447" s="7" t="n">
        <v>500</v>
      </c>
      <c r="E447" s="7" t="n">
        <v>1</v>
      </c>
    </row>
    <row r="448" spans="1:15">
      <c r="A448" t="s">
        <v>4</v>
      </c>
      <c r="B448" s="4" t="s">
        <v>5</v>
      </c>
      <c r="C448" s="4" t="s">
        <v>13</v>
      </c>
      <c r="D448" s="4" t="s">
        <v>10</v>
      </c>
    </row>
    <row r="449" spans="1:15">
      <c r="A449" t="n">
        <v>5450</v>
      </c>
      <c r="B449" s="37" t="n">
        <v>58</v>
      </c>
      <c r="C449" s="7" t="n">
        <v>254</v>
      </c>
      <c r="D449" s="7" t="n">
        <v>0</v>
      </c>
    </row>
    <row r="450" spans="1:15">
      <c r="A450" t="s">
        <v>4</v>
      </c>
      <c r="B450" s="4" t="s">
        <v>5</v>
      </c>
      <c r="C450" s="4" t="s">
        <v>13</v>
      </c>
      <c r="D450" s="4" t="s">
        <v>13</v>
      </c>
      <c r="E450" s="4" t="s">
        <v>10</v>
      </c>
    </row>
    <row r="451" spans="1:15">
      <c r="A451" t="n">
        <v>5454</v>
      </c>
      <c r="B451" s="39" t="n">
        <v>45</v>
      </c>
      <c r="C451" s="7" t="n">
        <v>8</v>
      </c>
      <c r="D451" s="7" t="n">
        <v>0</v>
      </c>
      <c r="E451" s="7" t="n">
        <v>0</v>
      </c>
    </row>
    <row r="452" spans="1:15">
      <c r="A452" t="s">
        <v>4</v>
      </c>
      <c r="B452" s="4" t="s">
        <v>5</v>
      </c>
      <c r="C452" s="4" t="s">
        <v>13</v>
      </c>
      <c r="D452" s="4" t="s">
        <v>6</v>
      </c>
      <c r="E452" s="4" t="s">
        <v>10</v>
      </c>
    </row>
    <row r="453" spans="1:15">
      <c r="A453" t="n">
        <v>5459</v>
      </c>
      <c r="B453" s="23" t="n">
        <v>91</v>
      </c>
      <c r="C453" s="7" t="n">
        <v>1</v>
      </c>
      <c r="D453" s="7" t="s">
        <v>69</v>
      </c>
      <c r="E453" s="7" t="n">
        <v>1</v>
      </c>
    </row>
    <row r="454" spans="1:15">
      <c r="A454" t="s">
        <v>4</v>
      </c>
      <c r="B454" s="4" t="s">
        <v>5</v>
      </c>
      <c r="C454" s="4" t="s">
        <v>10</v>
      </c>
    </row>
    <row r="455" spans="1:15">
      <c r="A455" t="n">
        <v>5475</v>
      </c>
      <c r="B455" s="10" t="n">
        <v>12</v>
      </c>
      <c r="C455" s="7" t="n">
        <v>11065</v>
      </c>
    </row>
    <row r="456" spans="1:15">
      <c r="A456" t="s">
        <v>4</v>
      </c>
      <c r="B456" s="4" t="s">
        <v>5</v>
      </c>
      <c r="C456" s="4" t="s">
        <v>13</v>
      </c>
      <c r="D456" s="4" t="s">
        <v>6</v>
      </c>
    </row>
    <row r="457" spans="1:15">
      <c r="A457" t="n">
        <v>5478</v>
      </c>
      <c r="B457" s="8" t="n">
        <v>2</v>
      </c>
      <c r="C457" s="7" t="n">
        <v>10</v>
      </c>
      <c r="D457" s="7" t="s">
        <v>75</v>
      </c>
    </row>
    <row r="458" spans="1:15">
      <c r="A458" t="s">
        <v>4</v>
      </c>
      <c r="B458" s="4" t="s">
        <v>5</v>
      </c>
      <c r="C458" s="4" t="s">
        <v>10</v>
      </c>
    </row>
    <row r="459" spans="1:15">
      <c r="A459" t="n">
        <v>5501</v>
      </c>
      <c r="B459" s="28" t="n">
        <v>16</v>
      </c>
      <c r="C459" s="7" t="n">
        <v>0</v>
      </c>
    </row>
    <row r="460" spans="1:15">
      <c r="A460" t="s">
        <v>4</v>
      </c>
      <c r="B460" s="4" t="s">
        <v>5</v>
      </c>
      <c r="C460" s="4" t="s">
        <v>13</v>
      </c>
      <c r="D460" s="4" t="s">
        <v>6</v>
      </c>
    </row>
    <row r="461" spans="1:15">
      <c r="A461" t="n">
        <v>5504</v>
      </c>
      <c r="B461" s="8" t="n">
        <v>2</v>
      </c>
      <c r="C461" s="7" t="n">
        <v>10</v>
      </c>
      <c r="D461" s="7" t="s">
        <v>76</v>
      </c>
    </row>
    <row r="462" spans="1:15">
      <c r="A462" t="s">
        <v>4</v>
      </c>
      <c r="B462" s="4" t="s">
        <v>5</v>
      </c>
      <c r="C462" s="4" t="s">
        <v>10</v>
      </c>
    </row>
    <row r="463" spans="1:15">
      <c r="A463" t="n">
        <v>5522</v>
      </c>
      <c r="B463" s="28" t="n">
        <v>16</v>
      </c>
      <c r="C463" s="7" t="n">
        <v>0</v>
      </c>
    </row>
    <row r="464" spans="1:15">
      <c r="A464" t="s">
        <v>4</v>
      </c>
      <c r="B464" s="4" t="s">
        <v>5</v>
      </c>
      <c r="C464" s="4" t="s">
        <v>13</v>
      </c>
      <c r="D464" s="4" t="s">
        <v>6</v>
      </c>
    </row>
    <row r="465" spans="1:5">
      <c r="A465" t="n">
        <v>5525</v>
      </c>
      <c r="B465" s="8" t="n">
        <v>2</v>
      </c>
      <c r="C465" s="7" t="n">
        <v>10</v>
      </c>
      <c r="D465" s="7" t="s">
        <v>77</v>
      </c>
    </row>
    <row r="466" spans="1:5">
      <c r="A466" t="s">
        <v>4</v>
      </c>
      <c r="B466" s="4" t="s">
        <v>5</v>
      </c>
      <c r="C466" s="4" t="s">
        <v>10</v>
      </c>
    </row>
    <row r="467" spans="1:5">
      <c r="A467" t="n">
        <v>5544</v>
      </c>
      <c r="B467" s="28" t="n">
        <v>16</v>
      </c>
      <c r="C467" s="7" t="n">
        <v>0</v>
      </c>
    </row>
    <row r="468" spans="1:5">
      <c r="A468" t="s">
        <v>4</v>
      </c>
      <c r="B468" s="4" t="s">
        <v>5</v>
      </c>
      <c r="C468" s="4" t="s">
        <v>13</v>
      </c>
    </row>
    <row r="469" spans="1:5">
      <c r="A469" t="n">
        <v>5547</v>
      </c>
      <c r="B469" s="29" t="n">
        <v>23</v>
      </c>
      <c r="C469" s="7" t="n">
        <v>20</v>
      </c>
    </row>
    <row r="470" spans="1:5">
      <c r="A470" t="s">
        <v>4</v>
      </c>
      <c r="B470" s="4" t="s">
        <v>5</v>
      </c>
    </row>
    <row r="471" spans="1:5">
      <c r="A471" t="n">
        <v>5549</v>
      </c>
      <c r="B471" s="5" t="n">
        <v>1</v>
      </c>
    </row>
    <row r="472" spans="1:5" s="3" customFormat="1" customHeight="0">
      <c r="A472" s="3" t="s">
        <v>2</v>
      </c>
      <c r="B472" s="3" t="s">
        <v>90</v>
      </c>
    </row>
    <row r="473" spans="1:5">
      <c r="A473" t="s">
        <v>4</v>
      </c>
      <c r="B473" s="4" t="s">
        <v>5</v>
      </c>
      <c r="C473" s="4" t="s">
        <v>10</v>
      </c>
      <c r="D473" s="4" t="s">
        <v>13</v>
      </c>
      <c r="E473" s="4" t="s">
        <v>9</v>
      </c>
    </row>
    <row r="474" spans="1:5">
      <c r="A474" t="n">
        <v>5552</v>
      </c>
      <c r="B474" s="17" t="n">
        <v>106</v>
      </c>
      <c r="C474" s="7" t="n">
        <v>99</v>
      </c>
      <c r="D474" s="7" t="n">
        <v>0</v>
      </c>
      <c r="E474" s="7" t="n">
        <v>0</v>
      </c>
    </row>
    <row r="475" spans="1:5">
      <c r="A475" t="s">
        <v>4</v>
      </c>
      <c r="B475" s="4" t="s">
        <v>5</v>
      </c>
      <c r="C475" s="4" t="s">
        <v>13</v>
      </c>
      <c r="D475" s="4" t="s">
        <v>6</v>
      </c>
      <c r="E475" s="4" t="s">
        <v>10</v>
      </c>
    </row>
    <row r="476" spans="1:5">
      <c r="A476" t="n">
        <v>5560</v>
      </c>
      <c r="B476" s="20" t="n">
        <v>62</v>
      </c>
      <c r="C476" s="7" t="n">
        <v>1</v>
      </c>
      <c r="D476" s="7" t="s">
        <v>91</v>
      </c>
      <c r="E476" s="7" t="n">
        <v>128</v>
      </c>
    </row>
    <row r="477" spans="1:5">
      <c r="A477" t="s">
        <v>4</v>
      </c>
      <c r="B477" s="4" t="s">
        <v>5</v>
      </c>
    </row>
    <row r="478" spans="1:5">
      <c r="A478" t="n">
        <v>5573</v>
      </c>
      <c r="B478" s="5" t="n">
        <v>1</v>
      </c>
    </row>
    <row r="479" spans="1:5" s="3" customFormat="1" customHeight="0">
      <c r="A479" s="3" t="s">
        <v>2</v>
      </c>
      <c r="B479" s="3" t="s">
        <v>92</v>
      </c>
    </row>
    <row r="480" spans="1:5">
      <c r="A480" t="s">
        <v>4</v>
      </c>
      <c r="B480" s="4" t="s">
        <v>5</v>
      </c>
      <c r="C480" s="4" t="s">
        <v>10</v>
      </c>
      <c r="D480" s="4" t="s">
        <v>13</v>
      </c>
      <c r="E480" s="4" t="s">
        <v>9</v>
      </c>
    </row>
    <row r="481" spans="1:5">
      <c r="A481" t="n">
        <v>5576</v>
      </c>
      <c r="B481" s="17" t="n">
        <v>106</v>
      </c>
      <c r="C481" s="7" t="n">
        <v>100</v>
      </c>
      <c r="D481" s="7" t="n">
        <v>0</v>
      </c>
      <c r="E481" s="7" t="n">
        <v>0</v>
      </c>
    </row>
    <row r="482" spans="1:5">
      <c r="A482" t="s">
        <v>4</v>
      </c>
      <c r="B482" s="4" t="s">
        <v>5</v>
      </c>
      <c r="C482" s="4" t="s">
        <v>13</v>
      </c>
      <c r="D482" s="4" t="s">
        <v>6</v>
      </c>
      <c r="E482" s="4" t="s">
        <v>10</v>
      </c>
    </row>
    <row r="483" spans="1:5">
      <c r="A483" t="n">
        <v>5584</v>
      </c>
      <c r="B483" s="20" t="n">
        <v>62</v>
      </c>
      <c r="C483" s="7" t="n">
        <v>1</v>
      </c>
      <c r="D483" s="7" t="s">
        <v>93</v>
      </c>
      <c r="E483" s="7" t="n">
        <v>128</v>
      </c>
    </row>
    <row r="484" spans="1:5">
      <c r="A484" t="s">
        <v>4</v>
      </c>
      <c r="B484" s="4" t="s">
        <v>5</v>
      </c>
    </row>
    <row r="485" spans="1:5">
      <c r="A485" t="n">
        <v>5597</v>
      </c>
      <c r="B485" s="5" t="n">
        <v>1</v>
      </c>
    </row>
    <row r="486" spans="1:5" s="3" customFormat="1" customHeight="0">
      <c r="A486" s="3" t="s">
        <v>2</v>
      </c>
      <c r="B486" s="3" t="s">
        <v>94</v>
      </c>
    </row>
    <row r="487" spans="1:5">
      <c r="A487" t="s">
        <v>4</v>
      </c>
      <c r="B487" s="4" t="s">
        <v>5</v>
      </c>
      <c r="C487" s="4" t="s">
        <v>13</v>
      </c>
      <c r="D487" s="4" t="s">
        <v>6</v>
      </c>
    </row>
    <row r="488" spans="1:5">
      <c r="A488" t="n">
        <v>5600</v>
      </c>
      <c r="B488" s="8" t="n">
        <v>2</v>
      </c>
      <c r="C488" s="7" t="n">
        <v>10</v>
      </c>
      <c r="D488" s="7" t="s">
        <v>95</v>
      </c>
    </row>
    <row r="489" spans="1:5">
      <c r="A489" t="s">
        <v>4</v>
      </c>
      <c r="B489" s="4" t="s">
        <v>5</v>
      </c>
    </row>
    <row r="490" spans="1:5">
      <c r="A490" t="n">
        <v>5619</v>
      </c>
      <c r="B490" s="5" t="n">
        <v>1</v>
      </c>
    </row>
    <row r="491" spans="1:5" s="3" customFormat="1" customHeight="0">
      <c r="A491" s="3" t="s">
        <v>2</v>
      </c>
      <c r="B491" s="3" t="s">
        <v>96</v>
      </c>
    </row>
    <row r="492" spans="1:5">
      <c r="A492" t="s">
        <v>4</v>
      </c>
      <c r="B492" s="4" t="s">
        <v>5</v>
      </c>
      <c r="C492" s="4" t="s">
        <v>13</v>
      </c>
      <c r="D492" s="4" t="s">
        <v>13</v>
      </c>
      <c r="E492" s="4" t="s">
        <v>10</v>
      </c>
      <c r="F492" s="4" t="s">
        <v>10</v>
      </c>
      <c r="G492" s="4" t="s">
        <v>10</v>
      </c>
      <c r="H492" s="4" t="s">
        <v>10</v>
      </c>
      <c r="I492" s="4" t="s">
        <v>10</v>
      </c>
      <c r="J492" s="4" t="s">
        <v>10</v>
      </c>
      <c r="K492" s="4" t="s">
        <v>10</v>
      </c>
      <c r="L492" s="4" t="s">
        <v>10</v>
      </c>
      <c r="M492" s="4" t="s">
        <v>10</v>
      </c>
      <c r="N492" s="4" t="s">
        <v>10</v>
      </c>
      <c r="O492" s="4" t="s">
        <v>10</v>
      </c>
      <c r="P492" s="4" t="s">
        <v>10</v>
      </c>
      <c r="Q492" s="4" t="s">
        <v>10</v>
      </c>
      <c r="R492" s="4" t="s">
        <v>10</v>
      </c>
      <c r="S492" s="4" t="s">
        <v>10</v>
      </c>
    </row>
    <row r="493" spans="1:5">
      <c r="A493" t="n">
        <v>5620</v>
      </c>
      <c r="B493" s="40" t="n">
        <v>161</v>
      </c>
      <c r="C493" s="7" t="n">
        <v>2</v>
      </c>
      <c r="D493" s="7" t="n">
        <v>2</v>
      </c>
      <c r="E493" s="7" t="n">
        <v>9239</v>
      </c>
      <c r="F493" s="7" t="n">
        <v>9723</v>
      </c>
      <c r="G493" s="7" t="n">
        <v>0</v>
      </c>
      <c r="H493" s="7" t="n">
        <v>0</v>
      </c>
      <c r="I493" s="7" t="n">
        <v>0</v>
      </c>
      <c r="J493" s="7" t="n">
        <v>0</v>
      </c>
      <c r="K493" s="7" t="n">
        <v>0</v>
      </c>
      <c r="L493" s="7" t="n">
        <v>0</v>
      </c>
      <c r="M493" s="7" t="n">
        <v>0</v>
      </c>
      <c r="N493" s="7" t="n">
        <v>0</v>
      </c>
      <c r="O493" s="7" t="n">
        <v>0</v>
      </c>
      <c r="P493" s="7" t="n">
        <v>0</v>
      </c>
      <c r="Q493" s="7" t="n">
        <v>0</v>
      </c>
      <c r="R493" s="7" t="n">
        <v>0</v>
      </c>
      <c r="S493" s="7" t="n">
        <v>0</v>
      </c>
    </row>
    <row r="494" spans="1:5">
      <c r="A494" t="s">
        <v>4</v>
      </c>
      <c r="B494" s="4" t="s">
        <v>5</v>
      </c>
      <c r="C494" s="4" t="s">
        <v>13</v>
      </c>
      <c r="D494" s="4" t="s">
        <v>28</v>
      </c>
      <c r="E494" s="4" t="s">
        <v>28</v>
      </c>
      <c r="F494" s="4" t="s">
        <v>28</v>
      </c>
    </row>
    <row r="495" spans="1:5">
      <c r="A495" t="n">
        <v>5653</v>
      </c>
      <c r="B495" s="40" t="n">
        <v>161</v>
      </c>
      <c r="C495" s="7" t="n">
        <v>3</v>
      </c>
      <c r="D495" s="7" t="n">
        <v>1</v>
      </c>
      <c r="E495" s="7" t="n">
        <v>1.60000002384186</v>
      </c>
      <c r="F495" s="7" t="n">
        <v>0.400000005960464</v>
      </c>
    </row>
    <row r="496" spans="1:5">
      <c r="A496" t="s">
        <v>4</v>
      </c>
      <c r="B496" s="4" t="s">
        <v>5</v>
      </c>
      <c r="C496" s="4" t="s">
        <v>13</v>
      </c>
      <c r="D496" s="4" t="s">
        <v>10</v>
      </c>
      <c r="E496" s="4" t="s">
        <v>13</v>
      </c>
      <c r="F496" s="4" t="s">
        <v>13</v>
      </c>
      <c r="G496" s="4" t="s">
        <v>13</v>
      </c>
      <c r="H496" s="4" t="s">
        <v>13</v>
      </c>
      <c r="I496" s="4" t="s">
        <v>13</v>
      </c>
      <c r="J496" s="4" t="s">
        <v>13</v>
      </c>
      <c r="K496" s="4" t="s">
        <v>13</v>
      </c>
      <c r="L496" s="4" t="s">
        <v>13</v>
      </c>
      <c r="M496" s="4" t="s">
        <v>13</v>
      </c>
      <c r="N496" s="4" t="s">
        <v>13</v>
      </c>
      <c r="O496" s="4" t="s">
        <v>13</v>
      </c>
      <c r="P496" s="4" t="s">
        <v>13</v>
      </c>
      <c r="Q496" s="4" t="s">
        <v>13</v>
      </c>
      <c r="R496" s="4" t="s">
        <v>13</v>
      </c>
      <c r="S496" s="4" t="s">
        <v>13</v>
      </c>
      <c r="T496" s="4" t="s">
        <v>13</v>
      </c>
    </row>
    <row r="497" spans="1:20">
      <c r="A497" t="n">
        <v>5667</v>
      </c>
      <c r="B497" s="40" t="n">
        <v>161</v>
      </c>
      <c r="C497" s="7" t="n">
        <v>0</v>
      </c>
      <c r="D497" s="7" t="n">
        <v>11</v>
      </c>
      <c r="E497" s="7" t="n">
        <v>1</v>
      </c>
      <c r="F497" s="7" t="n">
        <v>1</v>
      </c>
      <c r="G497" s="7" t="n">
        <v>0</v>
      </c>
      <c r="H497" s="7" t="n">
        <v>0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0</v>
      </c>
    </row>
    <row r="498" spans="1:20">
      <c r="A498" t="s">
        <v>4</v>
      </c>
      <c r="B498" s="4" t="s">
        <v>5</v>
      </c>
      <c r="C498" s="4" t="s">
        <v>13</v>
      </c>
    </row>
    <row r="499" spans="1:20">
      <c r="A499" t="n">
        <v>5687</v>
      </c>
      <c r="B499" s="40" t="n">
        <v>161</v>
      </c>
      <c r="C499" s="7" t="n">
        <v>1</v>
      </c>
    </row>
    <row r="500" spans="1:20">
      <c r="A500" t="s">
        <v>4</v>
      </c>
      <c r="B500" s="4" t="s">
        <v>5</v>
      </c>
    </row>
    <row r="501" spans="1:20">
      <c r="A501" t="n">
        <v>5689</v>
      </c>
      <c r="B501" s="5" t="n">
        <v>1</v>
      </c>
    </row>
    <row r="502" spans="1:20" s="3" customFormat="1" customHeight="0">
      <c r="A502" s="3" t="s">
        <v>2</v>
      </c>
      <c r="B502" s="3" t="s">
        <v>97</v>
      </c>
    </row>
    <row r="503" spans="1:20">
      <c r="A503" t="s">
        <v>4</v>
      </c>
      <c r="B503" s="4" t="s">
        <v>5</v>
      </c>
      <c r="C503" s="4" t="s">
        <v>13</v>
      </c>
      <c r="D503" s="4" t="s">
        <v>10</v>
      </c>
      <c r="E503" s="4" t="s">
        <v>13</v>
      </c>
      <c r="F503" s="4" t="s">
        <v>13</v>
      </c>
      <c r="G503" s="4" t="s">
        <v>13</v>
      </c>
      <c r="H503" s="4" t="s">
        <v>10</v>
      </c>
      <c r="I503" s="4" t="s">
        <v>27</v>
      </c>
      <c r="J503" s="4" t="s">
        <v>27</v>
      </c>
    </row>
    <row r="504" spans="1:20">
      <c r="A504" t="n">
        <v>5692</v>
      </c>
      <c r="B504" s="41" t="n">
        <v>6</v>
      </c>
      <c r="C504" s="7" t="n">
        <v>33</v>
      </c>
      <c r="D504" s="7" t="n">
        <v>65534</v>
      </c>
      <c r="E504" s="7" t="n">
        <v>9</v>
      </c>
      <c r="F504" s="7" t="n">
        <v>1</v>
      </c>
      <c r="G504" s="7" t="n">
        <v>1</v>
      </c>
      <c r="H504" s="7" t="n">
        <v>1</v>
      </c>
      <c r="I504" s="12" t="n">
        <f t="normal" ca="1">A506</f>
        <v>0</v>
      </c>
      <c r="J504" s="12" t="n">
        <f t="normal" ca="1">A522</f>
        <v>0</v>
      </c>
    </row>
    <row r="505" spans="1:20">
      <c r="A505" t="s">
        <v>4</v>
      </c>
      <c r="B505" s="4" t="s">
        <v>5</v>
      </c>
      <c r="C505" s="4" t="s">
        <v>10</v>
      </c>
      <c r="D505" s="4" t="s">
        <v>28</v>
      </c>
      <c r="E505" s="4" t="s">
        <v>28</v>
      </c>
      <c r="F505" s="4" t="s">
        <v>28</v>
      </c>
      <c r="G505" s="4" t="s">
        <v>28</v>
      </c>
    </row>
    <row r="506" spans="1:20">
      <c r="A506" t="n">
        <v>5709</v>
      </c>
      <c r="B506" s="42" t="n">
        <v>46</v>
      </c>
      <c r="C506" s="7" t="n">
        <v>65534</v>
      </c>
      <c r="D506" s="7" t="n">
        <v>-4.42000007629395</v>
      </c>
      <c r="E506" s="7" t="n">
        <v>-1</v>
      </c>
      <c r="F506" s="7" t="n">
        <v>-6.03000020980835</v>
      </c>
      <c r="G506" s="7" t="n">
        <v>63.7000007629395</v>
      </c>
    </row>
    <row r="507" spans="1:20">
      <c r="A507" t="s">
        <v>4</v>
      </c>
      <c r="B507" s="4" t="s">
        <v>5</v>
      </c>
      <c r="C507" s="4" t="s">
        <v>10</v>
      </c>
      <c r="D507" s="4" t="s">
        <v>28</v>
      </c>
      <c r="E507" s="4" t="s">
        <v>28</v>
      </c>
      <c r="F507" s="4" t="s">
        <v>28</v>
      </c>
      <c r="G507" s="4" t="s">
        <v>28</v>
      </c>
    </row>
    <row r="508" spans="1:20">
      <c r="A508" t="n">
        <v>5728</v>
      </c>
      <c r="B508" s="42" t="n">
        <v>46</v>
      </c>
      <c r="C508" s="7" t="n">
        <v>65534</v>
      </c>
      <c r="D508" s="7" t="n">
        <v>-4.07999992370605</v>
      </c>
      <c r="E508" s="7" t="n">
        <v>-1</v>
      </c>
      <c r="F508" s="7" t="n">
        <v>-7.05000019073486</v>
      </c>
      <c r="G508" s="7" t="n">
        <v>103.800003051758</v>
      </c>
    </row>
    <row r="509" spans="1:20">
      <c r="A509" t="s">
        <v>4</v>
      </c>
      <c r="B509" s="4" t="s">
        <v>5</v>
      </c>
      <c r="C509" s="4" t="s">
        <v>13</v>
      </c>
      <c r="D509" s="4" t="s">
        <v>10</v>
      </c>
      <c r="E509" s="4" t="s">
        <v>13</v>
      </c>
      <c r="F509" s="4" t="s">
        <v>6</v>
      </c>
      <c r="G509" s="4" t="s">
        <v>6</v>
      </c>
      <c r="H509" s="4" t="s">
        <v>6</v>
      </c>
      <c r="I509" s="4" t="s">
        <v>6</v>
      </c>
      <c r="J509" s="4" t="s">
        <v>6</v>
      </c>
      <c r="K509" s="4" t="s">
        <v>6</v>
      </c>
      <c r="L509" s="4" t="s">
        <v>6</v>
      </c>
      <c r="M509" s="4" t="s">
        <v>6</v>
      </c>
      <c r="N509" s="4" t="s">
        <v>6</v>
      </c>
      <c r="O509" s="4" t="s">
        <v>6</v>
      </c>
      <c r="P509" s="4" t="s">
        <v>6</v>
      </c>
      <c r="Q509" s="4" t="s">
        <v>6</v>
      </c>
      <c r="R509" s="4" t="s">
        <v>6</v>
      </c>
      <c r="S509" s="4" t="s">
        <v>6</v>
      </c>
      <c r="T509" s="4" t="s">
        <v>6</v>
      </c>
      <c r="U509" s="4" t="s">
        <v>6</v>
      </c>
    </row>
    <row r="510" spans="1:20">
      <c r="A510" t="n">
        <v>5747</v>
      </c>
      <c r="B510" s="43" t="n">
        <v>36</v>
      </c>
      <c r="C510" s="7" t="n">
        <v>8</v>
      </c>
      <c r="D510" s="7" t="n">
        <v>65534</v>
      </c>
      <c r="E510" s="7" t="n">
        <v>0</v>
      </c>
      <c r="F510" s="7" t="s">
        <v>98</v>
      </c>
      <c r="G510" s="7" t="s">
        <v>17</v>
      </c>
      <c r="H510" s="7" t="s">
        <v>17</v>
      </c>
      <c r="I510" s="7" t="s">
        <v>17</v>
      </c>
      <c r="J510" s="7" t="s">
        <v>17</v>
      </c>
      <c r="K510" s="7" t="s">
        <v>17</v>
      </c>
      <c r="L510" s="7" t="s">
        <v>17</v>
      </c>
      <c r="M510" s="7" t="s">
        <v>17</v>
      </c>
      <c r="N510" s="7" t="s">
        <v>17</v>
      </c>
      <c r="O510" s="7" t="s">
        <v>17</v>
      </c>
      <c r="P510" s="7" t="s">
        <v>17</v>
      </c>
      <c r="Q510" s="7" t="s">
        <v>17</v>
      </c>
      <c r="R510" s="7" t="s">
        <v>17</v>
      </c>
      <c r="S510" s="7" t="s">
        <v>17</v>
      </c>
      <c r="T510" s="7" t="s">
        <v>17</v>
      </c>
      <c r="U510" s="7" t="s">
        <v>17</v>
      </c>
    </row>
    <row r="511" spans="1:20">
      <c r="A511" t="s">
        <v>4</v>
      </c>
      <c r="B511" s="4" t="s">
        <v>5</v>
      </c>
      <c r="C511" s="4" t="s">
        <v>10</v>
      </c>
      <c r="D511" s="4" t="s">
        <v>13</v>
      </c>
      <c r="E511" s="4" t="s">
        <v>6</v>
      </c>
      <c r="F511" s="4" t="s">
        <v>28</v>
      </c>
      <c r="G511" s="4" t="s">
        <v>28</v>
      </c>
      <c r="H511" s="4" t="s">
        <v>28</v>
      </c>
    </row>
    <row r="512" spans="1:20">
      <c r="A512" t="n">
        <v>5778</v>
      </c>
      <c r="B512" s="44" t="n">
        <v>48</v>
      </c>
      <c r="C512" s="7" t="n">
        <v>65534</v>
      </c>
      <c r="D512" s="7" t="n">
        <v>0</v>
      </c>
      <c r="E512" s="7" t="s">
        <v>98</v>
      </c>
      <c r="F512" s="7" t="n">
        <v>-1</v>
      </c>
      <c r="G512" s="7" t="n">
        <v>0.75</v>
      </c>
      <c r="H512" s="7" t="n">
        <v>0</v>
      </c>
    </row>
    <row r="513" spans="1:21">
      <c r="A513" t="s">
        <v>4</v>
      </c>
      <c r="B513" s="4" t="s">
        <v>5</v>
      </c>
      <c r="C513" s="4" t="s">
        <v>10</v>
      </c>
      <c r="D513" s="4" t="s">
        <v>9</v>
      </c>
    </row>
    <row r="514" spans="1:21">
      <c r="A514" t="n">
        <v>5805</v>
      </c>
      <c r="B514" s="45" t="n">
        <v>43</v>
      </c>
      <c r="C514" s="7" t="n">
        <v>65534</v>
      </c>
      <c r="D514" s="7" t="n">
        <v>64</v>
      </c>
    </row>
    <row r="515" spans="1:21">
      <c r="A515" t="s">
        <v>4</v>
      </c>
      <c r="B515" s="4" t="s">
        <v>5</v>
      </c>
      <c r="C515" s="4" t="s">
        <v>13</v>
      </c>
      <c r="D515" s="4" t="s">
        <v>10</v>
      </c>
      <c r="E515" s="4" t="s">
        <v>6</v>
      </c>
      <c r="F515" s="4" t="s">
        <v>6</v>
      </c>
      <c r="G515" s="4" t="s">
        <v>6</v>
      </c>
      <c r="H515" s="4" t="s">
        <v>6</v>
      </c>
    </row>
    <row r="516" spans="1:21">
      <c r="A516" t="n">
        <v>5812</v>
      </c>
      <c r="B516" s="46" t="n">
        <v>51</v>
      </c>
      <c r="C516" s="7" t="n">
        <v>3</v>
      </c>
      <c r="D516" s="7" t="n">
        <v>65534</v>
      </c>
      <c r="E516" s="7" t="s">
        <v>99</v>
      </c>
      <c r="F516" s="7" t="s">
        <v>100</v>
      </c>
      <c r="G516" s="7" t="s">
        <v>101</v>
      </c>
      <c r="H516" s="7" t="s">
        <v>102</v>
      </c>
    </row>
    <row r="517" spans="1:21">
      <c r="A517" t="s">
        <v>4</v>
      </c>
      <c r="B517" s="4" t="s">
        <v>5</v>
      </c>
      <c r="C517" s="4" t="s">
        <v>10</v>
      </c>
      <c r="D517" s="4" t="s">
        <v>9</v>
      </c>
    </row>
    <row r="518" spans="1:21">
      <c r="A518" t="n">
        <v>5833</v>
      </c>
      <c r="B518" s="45" t="n">
        <v>43</v>
      </c>
      <c r="C518" s="7" t="n">
        <v>65534</v>
      </c>
      <c r="D518" s="7" t="n">
        <v>16384</v>
      </c>
    </row>
    <row r="519" spans="1:21">
      <c r="A519" t="s">
        <v>4</v>
      </c>
      <c r="B519" s="4" t="s">
        <v>5</v>
      </c>
      <c r="C519" s="4" t="s">
        <v>27</v>
      </c>
    </row>
    <row r="520" spans="1:21">
      <c r="A520" t="n">
        <v>5840</v>
      </c>
      <c r="B520" s="15" t="n">
        <v>3</v>
      </c>
      <c r="C520" s="12" t="n">
        <f t="normal" ca="1">A522</f>
        <v>0</v>
      </c>
    </row>
    <row r="521" spans="1:21">
      <c r="A521" t="s">
        <v>4</v>
      </c>
      <c r="B521" s="4" t="s">
        <v>5</v>
      </c>
    </row>
    <row r="522" spans="1:21">
      <c r="A522" t="n">
        <v>5845</v>
      </c>
      <c r="B522" s="5" t="n">
        <v>1</v>
      </c>
    </row>
    <row r="523" spans="1:21" s="3" customFormat="1" customHeight="0">
      <c r="A523" s="3" t="s">
        <v>2</v>
      </c>
      <c r="B523" s="3" t="s">
        <v>103</v>
      </c>
    </row>
    <row r="524" spans="1:21">
      <c r="A524" t="s">
        <v>4</v>
      </c>
      <c r="B524" s="4" t="s">
        <v>5</v>
      </c>
      <c r="C524" s="4" t="s">
        <v>13</v>
      </c>
      <c r="D524" s="4" t="s">
        <v>13</v>
      </c>
      <c r="E524" s="4" t="s">
        <v>13</v>
      </c>
      <c r="F524" s="4" t="s">
        <v>13</v>
      </c>
    </row>
    <row r="525" spans="1:21">
      <c r="A525" t="n">
        <v>5848</v>
      </c>
      <c r="B525" s="47" t="n">
        <v>14</v>
      </c>
      <c r="C525" s="7" t="n">
        <v>2</v>
      </c>
      <c r="D525" s="7" t="n">
        <v>0</v>
      </c>
      <c r="E525" s="7" t="n">
        <v>0</v>
      </c>
      <c r="F525" s="7" t="n">
        <v>0</v>
      </c>
    </row>
    <row r="526" spans="1:21">
      <c r="A526" t="s">
        <v>4</v>
      </c>
      <c r="B526" s="4" t="s">
        <v>5</v>
      </c>
      <c r="C526" s="4" t="s">
        <v>13</v>
      </c>
      <c r="D526" s="48" t="s">
        <v>104</v>
      </c>
      <c r="E526" s="4" t="s">
        <v>5</v>
      </c>
      <c r="F526" s="4" t="s">
        <v>13</v>
      </c>
      <c r="G526" s="4" t="s">
        <v>10</v>
      </c>
      <c r="H526" s="48" t="s">
        <v>105</v>
      </c>
      <c r="I526" s="4" t="s">
        <v>13</v>
      </c>
      <c r="J526" s="4" t="s">
        <v>9</v>
      </c>
      <c r="K526" s="4" t="s">
        <v>13</v>
      </c>
      <c r="L526" s="4" t="s">
        <v>13</v>
      </c>
      <c r="M526" s="48" t="s">
        <v>104</v>
      </c>
      <c r="N526" s="4" t="s">
        <v>5</v>
      </c>
      <c r="O526" s="4" t="s">
        <v>13</v>
      </c>
      <c r="P526" s="4" t="s">
        <v>10</v>
      </c>
      <c r="Q526" s="48" t="s">
        <v>105</v>
      </c>
      <c r="R526" s="4" t="s">
        <v>13</v>
      </c>
      <c r="S526" s="4" t="s">
        <v>9</v>
      </c>
      <c r="T526" s="4" t="s">
        <v>13</v>
      </c>
      <c r="U526" s="4" t="s">
        <v>13</v>
      </c>
      <c r="V526" s="4" t="s">
        <v>13</v>
      </c>
      <c r="W526" s="4" t="s">
        <v>27</v>
      </c>
    </row>
    <row r="527" spans="1:21">
      <c r="A527" t="n">
        <v>5853</v>
      </c>
      <c r="B527" s="11" t="n">
        <v>5</v>
      </c>
      <c r="C527" s="7" t="n">
        <v>28</v>
      </c>
      <c r="D527" s="48" t="s">
        <v>3</v>
      </c>
      <c r="E527" s="9" t="n">
        <v>162</v>
      </c>
      <c r="F527" s="7" t="n">
        <v>3</v>
      </c>
      <c r="G527" s="7" t="n">
        <v>12379</v>
      </c>
      <c r="H527" s="48" t="s">
        <v>3</v>
      </c>
      <c r="I527" s="7" t="n">
        <v>0</v>
      </c>
      <c r="J527" s="7" t="n">
        <v>1</v>
      </c>
      <c r="K527" s="7" t="n">
        <v>2</v>
      </c>
      <c r="L527" s="7" t="n">
        <v>28</v>
      </c>
      <c r="M527" s="48" t="s">
        <v>3</v>
      </c>
      <c r="N527" s="9" t="n">
        <v>162</v>
      </c>
      <c r="O527" s="7" t="n">
        <v>3</v>
      </c>
      <c r="P527" s="7" t="n">
        <v>12379</v>
      </c>
      <c r="Q527" s="48" t="s">
        <v>3</v>
      </c>
      <c r="R527" s="7" t="n">
        <v>0</v>
      </c>
      <c r="S527" s="7" t="n">
        <v>2</v>
      </c>
      <c r="T527" s="7" t="n">
        <v>2</v>
      </c>
      <c r="U527" s="7" t="n">
        <v>11</v>
      </c>
      <c r="V527" s="7" t="n">
        <v>1</v>
      </c>
      <c r="W527" s="12" t="n">
        <f t="normal" ca="1">A531</f>
        <v>0</v>
      </c>
    </row>
    <row r="528" spans="1:21">
      <c r="A528" t="s">
        <v>4</v>
      </c>
      <c r="B528" s="4" t="s">
        <v>5</v>
      </c>
      <c r="C528" s="4" t="s">
        <v>13</v>
      </c>
      <c r="D528" s="4" t="s">
        <v>10</v>
      </c>
      <c r="E528" s="4" t="s">
        <v>28</v>
      </c>
    </row>
    <row r="529" spans="1:23">
      <c r="A529" t="n">
        <v>5882</v>
      </c>
      <c r="B529" s="37" t="n">
        <v>58</v>
      </c>
      <c r="C529" s="7" t="n">
        <v>0</v>
      </c>
      <c r="D529" s="7" t="n">
        <v>0</v>
      </c>
      <c r="E529" s="7" t="n">
        <v>1</v>
      </c>
    </row>
    <row r="530" spans="1:23">
      <c r="A530" t="s">
        <v>4</v>
      </c>
      <c r="B530" s="4" t="s">
        <v>5</v>
      </c>
      <c r="C530" s="4" t="s">
        <v>13</v>
      </c>
      <c r="D530" s="48" t="s">
        <v>104</v>
      </c>
      <c r="E530" s="4" t="s">
        <v>5</v>
      </c>
      <c r="F530" s="4" t="s">
        <v>13</v>
      </c>
      <c r="G530" s="4" t="s">
        <v>10</v>
      </c>
      <c r="H530" s="48" t="s">
        <v>105</v>
      </c>
      <c r="I530" s="4" t="s">
        <v>13</v>
      </c>
      <c r="J530" s="4" t="s">
        <v>9</v>
      </c>
      <c r="K530" s="4" t="s">
        <v>13</v>
      </c>
      <c r="L530" s="4" t="s">
        <v>13</v>
      </c>
      <c r="M530" s="48" t="s">
        <v>104</v>
      </c>
      <c r="N530" s="4" t="s">
        <v>5</v>
      </c>
      <c r="O530" s="4" t="s">
        <v>13</v>
      </c>
      <c r="P530" s="4" t="s">
        <v>10</v>
      </c>
      <c r="Q530" s="48" t="s">
        <v>105</v>
      </c>
      <c r="R530" s="4" t="s">
        <v>13</v>
      </c>
      <c r="S530" s="4" t="s">
        <v>9</v>
      </c>
      <c r="T530" s="4" t="s">
        <v>13</v>
      </c>
      <c r="U530" s="4" t="s">
        <v>13</v>
      </c>
      <c r="V530" s="4" t="s">
        <v>13</v>
      </c>
      <c r="W530" s="4" t="s">
        <v>27</v>
      </c>
    </row>
    <row r="531" spans="1:23">
      <c r="A531" t="n">
        <v>5890</v>
      </c>
      <c r="B531" s="11" t="n">
        <v>5</v>
      </c>
      <c r="C531" s="7" t="n">
        <v>28</v>
      </c>
      <c r="D531" s="48" t="s">
        <v>3</v>
      </c>
      <c r="E531" s="9" t="n">
        <v>162</v>
      </c>
      <c r="F531" s="7" t="n">
        <v>3</v>
      </c>
      <c r="G531" s="7" t="n">
        <v>12379</v>
      </c>
      <c r="H531" s="48" t="s">
        <v>3</v>
      </c>
      <c r="I531" s="7" t="n">
        <v>0</v>
      </c>
      <c r="J531" s="7" t="n">
        <v>1</v>
      </c>
      <c r="K531" s="7" t="n">
        <v>3</v>
      </c>
      <c r="L531" s="7" t="n">
        <v>28</v>
      </c>
      <c r="M531" s="48" t="s">
        <v>3</v>
      </c>
      <c r="N531" s="9" t="n">
        <v>162</v>
      </c>
      <c r="O531" s="7" t="n">
        <v>3</v>
      </c>
      <c r="P531" s="7" t="n">
        <v>12379</v>
      </c>
      <c r="Q531" s="48" t="s">
        <v>3</v>
      </c>
      <c r="R531" s="7" t="n">
        <v>0</v>
      </c>
      <c r="S531" s="7" t="n">
        <v>2</v>
      </c>
      <c r="T531" s="7" t="n">
        <v>3</v>
      </c>
      <c r="U531" s="7" t="n">
        <v>9</v>
      </c>
      <c r="V531" s="7" t="n">
        <v>1</v>
      </c>
      <c r="W531" s="12" t="n">
        <f t="normal" ca="1">A541</f>
        <v>0</v>
      </c>
    </row>
    <row r="532" spans="1:23">
      <c r="A532" t="s">
        <v>4</v>
      </c>
      <c r="B532" s="4" t="s">
        <v>5</v>
      </c>
      <c r="C532" s="4" t="s">
        <v>13</v>
      </c>
      <c r="D532" s="48" t="s">
        <v>104</v>
      </c>
      <c r="E532" s="4" t="s">
        <v>5</v>
      </c>
      <c r="F532" s="4" t="s">
        <v>10</v>
      </c>
      <c r="G532" s="4" t="s">
        <v>13</v>
      </c>
      <c r="H532" s="4" t="s">
        <v>13</v>
      </c>
      <c r="I532" s="4" t="s">
        <v>6</v>
      </c>
      <c r="J532" s="48" t="s">
        <v>105</v>
      </c>
      <c r="K532" s="4" t="s">
        <v>13</v>
      </c>
      <c r="L532" s="4" t="s">
        <v>13</v>
      </c>
      <c r="M532" s="48" t="s">
        <v>104</v>
      </c>
      <c r="N532" s="4" t="s">
        <v>5</v>
      </c>
      <c r="O532" s="4" t="s">
        <v>13</v>
      </c>
      <c r="P532" s="48" t="s">
        <v>105</v>
      </c>
      <c r="Q532" s="4" t="s">
        <v>13</v>
      </c>
      <c r="R532" s="4" t="s">
        <v>9</v>
      </c>
      <c r="S532" s="4" t="s">
        <v>13</v>
      </c>
      <c r="T532" s="4" t="s">
        <v>13</v>
      </c>
      <c r="U532" s="4" t="s">
        <v>13</v>
      </c>
      <c r="V532" s="48" t="s">
        <v>104</v>
      </c>
      <c r="W532" s="4" t="s">
        <v>5</v>
      </c>
      <c r="X532" s="4" t="s">
        <v>13</v>
      </c>
      <c r="Y532" s="48" t="s">
        <v>105</v>
      </c>
      <c r="Z532" s="4" t="s">
        <v>13</v>
      </c>
      <c r="AA532" s="4" t="s">
        <v>9</v>
      </c>
      <c r="AB532" s="4" t="s">
        <v>13</v>
      </c>
      <c r="AC532" s="4" t="s">
        <v>13</v>
      </c>
      <c r="AD532" s="4" t="s">
        <v>13</v>
      </c>
      <c r="AE532" s="4" t="s">
        <v>27</v>
      </c>
    </row>
    <row r="533" spans="1:23">
      <c r="A533" t="n">
        <v>5919</v>
      </c>
      <c r="B533" s="11" t="n">
        <v>5</v>
      </c>
      <c r="C533" s="7" t="n">
        <v>28</v>
      </c>
      <c r="D533" s="48" t="s">
        <v>3</v>
      </c>
      <c r="E533" s="49" t="n">
        <v>47</v>
      </c>
      <c r="F533" s="7" t="n">
        <v>61456</v>
      </c>
      <c r="G533" s="7" t="n">
        <v>2</v>
      </c>
      <c r="H533" s="7" t="n">
        <v>0</v>
      </c>
      <c r="I533" s="7" t="s">
        <v>106</v>
      </c>
      <c r="J533" s="48" t="s">
        <v>3</v>
      </c>
      <c r="K533" s="7" t="n">
        <v>8</v>
      </c>
      <c r="L533" s="7" t="n">
        <v>28</v>
      </c>
      <c r="M533" s="48" t="s">
        <v>3</v>
      </c>
      <c r="N533" s="16" t="n">
        <v>74</v>
      </c>
      <c r="O533" s="7" t="n">
        <v>65</v>
      </c>
      <c r="P533" s="48" t="s">
        <v>3</v>
      </c>
      <c r="Q533" s="7" t="n">
        <v>0</v>
      </c>
      <c r="R533" s="7" t="n">
        <v>1</v>
      </c>
      <c r="S533" s="7" t="n">
        <v>3</v>
      </c>
      <c r="T533" s="7" t="n">
        <v>9</v>
      </c>
      <c r="U533" s="7" t="n">
        <v>28</v>
      </c>
      <c r="V533" s="48" t="s">
        <v>3</v>
      </c>
      <c r="W533" s="16" t="n">
        <v>74</v>
      </c>
      <c r="X533" s="7" t="n">
        <v>65</v>
      </c>
      <c r="Y533" s="48" t="s">
        <v>3</v>
      </c>
      <c r="Z533" s="7" t="n">
        <v>0</v>
      </c>
      <c r="AA533" s="7" t="n">
        <v>2</v>
      </c>
      <c r="AB533" s="7" t="n">
        <v>3</v>
      </c>
      <c r="AC533" s="7" t="n">
        <v>9</v>
      </c>
      <c r="AD533" s="7" t="n">
        <v>1</v>
      </c>
      <c r="AE533" s="12" t="n">
        <f t="normal" ca="1">A537</f>
        <v>0</v>
      </c>
    </row>
    <row r="534" spans="1:23">
      <c r="A534" t="s">
        <v>4</v>
      </c>
      <c r="B534" s="4" t="s">
        <v>5</v>
      </c>
      <c r="C534" s="4" t="s">
        <v>10</v>
      </c>
      <c r="D534" s="4" t="s">
        <v>13</v>
      </c>
      <c r="E534" s="4" t="s">
        <v>13</v>
      </c>
      <c r="F534" s="4" t="s">
        <v>6</v>
      </c>
    </row>
    <row r="535" spans="1:23">
      <c r="A535" t="n">
        <v>5967</v>
      </c>
      <c r="B535" s="49" t="n">
        <v>47</v>
      </c>
      <c r="C535" s="7" t="n">
        <v>61456</v>
      </c>
      <c r="D535" s="7" t="n">
        <v>0</v>
      </c>
      <c r="E535" s="7" t="n">
        <v>0</v>
      </c>
      <c r="F535" s="7" t="s">
        <v>107</v>
      </c>
    </row>
    <row r="536" spans="1:23">
      <c r="A536" t="s">
        <v>4</v>
      </c>
      <c r="B536" s="4" t="s">
        <v>5</v>
      </c>
      <c r="C536" s="4" t="s">
        <v>13</v>
      </c>
      <c r="D536" s="4" t="s">
        <v>10</v>
      </c>
      <c r="E536" s="4" t="s">
        <v>28</v>
      </c>
    </row>
    <row r="537" spans="1:23">
      <c r="A537" t="n">
        <v>5980</v>
      </c>
      <c r="B537" s="37" t="n">
        <v>58</v>
      </c>
      <c r="C537" s="7" t="n">
        <v>0</v>
      </c>
      <c r="D537" s="7" t="n">
        <v>300</v>
      </c>
      <c r="E537" s="7" t="n">
        <v>1</v>
      </c>
    </row>
    <row r="538" spans="1:23">
      <c r="A538" t="s">
        <v>4</v>
      </c>
      <c r="B538" s="4" t="s">
        <v>5</v>
      </c>
      <c r="C538" s="4" t="s">
        <v>13</v>
      </c>
      <c r="D538" s="4" t="s">
        <v>10</v>
      </c>
    </row>
    <row r="539" spans="1:23">
      <c r="A539" t="n">
        <v>5988</v>
      </c>
      <c r="B539" s="37" t="n">
        <v>58</v>
      </c>
      <c r="C539" s="7" t="n">
        <v>255</v>
      </c>
      <c r="D539" s="7" t="n">
        <v>0</v>
      </c>
    </row>
    <row r="540" spans="1:23">
      <c r="A540" t="s">
        <v>4</v>
      </c>
      <c r="B540" s="4" t="s">
        <v>5</v>
      </c>
      <c r="C540" s="4" t="s">
        <v>13</v>
      </c>
      <c r="D540" s="4" t="s">
        <v>13</v>
      </c>
      <c r="E540" s="4" t="s">
        <v>13</v>
      </c>
      <c r="F540" s="4" t="s">
        <v>13</v>
      </c>
    </row>
    <row r="541" spans="1:23">
      <c r="A541" t="n">
        <v>5992</v>
      </c>
      <c r="B541" s="47" t="n">
        <v>14</v>
      </c>
      <c r="C541" s="7" t="n">
        <v>0</v>
      </c>
      <c r="D541" s="7" t="n">
        <v>0</v>
      </c>
      <c r="E541" s="7" t="n">
        <v>0</v>
      </c>
      <c r="F541" s="7" t="n">
        <v>64</v>
      </c>
    </row>
    <row r="542" spans="1:23">
      <c r="A542" t="s">
        <v>4</v>
      </c>
      <c r="B542" s="4" t="s">
        <v>5</v>
      </c>
      <c r="C542" s="4" t="s">
        <v>13</v>
      </c>
      <c r="D542" s="4" t="s">
        <v>10</v>
      </c>
    </row>
    <row r="543" spans="1:23">
      <c r="A543" t="n">
        <v>5997</v>
      </c>
      <c r="B543" s="26" t="n">
        <v>22</v>
      </c>
      <c r="C543" s="7" t="n">
        <v>0</v>
      </c>
      <c r="D543" s="7" t="n">
        <v>12379</v>
      </c>
    </row>
    <row r="544" spans="1:23">
      <c r="A544" t="s">
        <v>4</v>
      </c>
      <c r="B544" s="4" t="s">
        <v>5</v>
      </c>
      <c r="C544" s="4" t="s">
        <v>13</v>
      </c>
      <c r="D544" s="4" t="s">
        <v>10</v>
      </c>
    </row>
    <row r="545" spans="1:31">
      <c r="A545" t="n">
        <v>6001</v>
      </c>
      <c r="B545" s="37" t="n">
        <v>58</v>
      </c>
      <c r="C545" s="7" t="n">
        <v>5</v>
      </c>
      <c r="D545" s="7" t="n">
        <v>300</v>
      </c>
    </row>
    <row r="546" spans="1:31">
      <c r="A546" t="s">
        <v>4</v>
      </c>
      <c r="B546" s="4" t="s">
        <v>5</v>
      </c>
      <c r="C546" s="4" t="s">
        <v>28</v>
      </c>
      <c r="D546" s="4" t="s">
        <v>10</v>
      </c>
    </row>
    <row r="547" spans="1:31">
      <c r="A547" t="n">
        <v>6005</v>
      </c>
      <c r="B547" s="50" t="n">
        <v>103</v>
      </c>
      <c r="C547" s="7" t="n">
        <v>0</v>
      </c>
      <c r="D547" s="7" t="n">
        <v>300</v>
      </c>
    </row>
    <row r="548" spans="1:31">
      <c r="A548" t="s">
        <v>4</v>
      </c>
      <c r="B548" s="4" t="s">
        <v>5</v>
      </c>
      <c r="C548" s="4" t="s">
        <v>13</v>
      </c>
    </row>
    <row r="549" spans="1:31">
      <c r="A549" t="n">
        <v>6012</v>
      </c>
      <c r="B549" s="38" t="n">
        <v>64</v>
      </c>
      <c r="C549" s="7" t="n">
        <v>7</v>
      </c>
    </row>
    <row r="550" spans="1:31">
      <c r="A550" t="s">
        <v>4</v>
      </c>
      <c r="B550" s="4" t="s">
        <v>5</v>
      </c>
      <c r="C550" s="4" t="s">
        <v>13</v>
      </c>
      <c r="D550" s="4" t="s">
        <v>10</v>
      </c>
    </row>
    <row r="551" spans="1:31">
      <c r="A551" t="n">
        <v>6014</v>
      </c>
      <c r="B551" s="51" t="n">
        <v>72</v>
      </c>
      <c r="C551" s="7" t="n">
        <v>5</v>
      </c>
      <c r="D551" s="7" t="n">
        <v>0</v>
      </c>
    </row>
    <row r="552" spans="1:31">
      <c r="A552" t="s">
        <v>4</v>
      </c>
      <c r="B552" s="4" t="s">
        <v>5</v>
      </c>
      <c r="C552" s="4" t="s">
        <v>13</v>
      </c>
      <c r="D552" s="48" t="s">
        <v>104</v>
      </c>
      <c r="E552" s="4" t="s">
        <v>5</v>
      </c>
      <c r="F552" s="4" t="s">
        <v>13</v>
      </c>
      <c r="G552" s="4" t="s">
        <v>10</v>
      </c>
      <c r="H552" s="48" t="s">
        <v>105</v>
      </c>
      <c r="I552" s="4" t="s">
        <v>13</v>
      </c>
      <c r="J552" s="4" t="s">
        <v>9</v>
      </c>
      <c r="K552" s="4" t="s">
        <v>13</v>
      </c>
      <c r="L552" s="4" t="s">
        <v>13</v>
      </c>
      <c r="M552" s="4" t="s">
        <v>27</v>
      </c>
    </row>
    <row r="553" spans="1:31">
      <c r="A553" t="n">
        <v>6018</v>
      </c>
      <c r="B553" s="11" t="n">
        <v>5</v>
      </c>
      <c r="C553" s="7" t="n">
        <v>28</v>
      </c>
      <c r="D553" s="48" t="s">
        <v>3</v>
      </c>
      <c r="E553" s="9" t="n">
        <v>162</v>
      </c>
      <c r="F553" s="7" t="n">
        <v>4</v>
      </c>
      <c r="G553" s="7" t="n">
        <v>12379</v>
      </c>
      <c r="H553" s="48" t="s">
        <v>3</v>
      </c>
      <c r="I553" s="7" t="n">
        <v>0</v>
      </c>
      <c r="J553" s="7" t="n">
        <v>1</v>
      </c>
      <c r="K553" s="7" t="n">
        <v>2</v>
      </c>
      <c r="L553" s="7" t="n">
        <v>1</v>
      </c>
      <c r="M553" s="12" t="n">
        <f t="normal" ca="1">A559</f>
        <v>0</v>
      </c>
    </row>
    <row r="554" spans="1:31">
      <c r="A554" t="s">
        <v>4</v>
      </c>
      <c r="B554" s="4" t="s">
        <v>5</v>
      </c>
      <c r="C554" s="4" t="s">
        <v>13</v>
      </c>
      <c r="D554" s="4" t="s">
        <v>6</v>
      </c>
    </row>
    <row r="555" spans="1:31">
      <c r="A555" t="n">
        <v>6035</v>
      </c>
      <c r="B555" s="8" t="n">
        <v>2</v>
      </c>
      <c r="C555" s="7" t="n">
        <v>10</v>
      </c>
      <c r="D555" s="7" t="s">
        <v>108</v>
      </c>
    </row>
    <row r="556" spans="1:31">
      <c r="A556" t="s">
        <v>4</v>
      </c>
      <c r="B556" s="4" t="s">
        <v>5</v>
      </c>
      <c r="C556" s="4" t="s">
        <v>10</v>
      </c>
    </row>
    <row r="557" spans="1:31">
      <c r="A557" t="n">
        <v>6052</v>
      </c>
      <c r="B557" s="28" t="n">
        <v>16</v>
      </c>
      <c r="C557" s="7" t="n">
        <v>0</v>
      </c>
    </row>
    <row r="558" spans="1:31">
      <c r="A558" t="s">
        <v>4</v>
      </c>
      <c r="B558" s="4" t="s">
        <v>5</v>
      </c>
      <c r="C558" s="4" t="s">
        <v>13</v>
      </c>
      <c r="D558" s="4" t="s">
        <v>10</v>
      </c>
      <c r="E558" s="4" t="s">
        <v>13</v>
      </c>
      <c r="F558" s="4" t="s">
        <v>6</v>
      </c>
    </row>
    <row r="559" spans="1:31">
      <c r="A559" t="n">
        <v>6055</v>
      </c>
      <c r="B559" s="52" t="n">
        <v>39</v>
      </c>
      <c r="C559" s="7" t="n">
        <v>10</v>
      </c>
      <c r="D559" s="7" t="n">
        <v>65533</v>
      </c>
      <c r="E559" s="7" t="n">
        <v>200</v>
      </c>
      <c r="F559" s="7" t="s">
        <v>109</v>
      </c>
    </row>
    <row r="560" spans="1:31">
      <c r="A560" t="s">
        <v>4</v>
      </c>
      <c r="B560" s="4" t="s">
        <v>5</v>
      </c>
      <c r="C560" s="4" t="s">
        <v>10</v>
      </c>
      <c r="D560" s="4" t="s">
        <v>6</v>
      </c>
      <c r="E560" s="4" t="s">
        <v>6</v>
      </c>
      <c r="F560" s="4" t="s">
        <v>6</v>
      </c>
      <c r="G560" s="4" t="s">
        <v>13</v>
      </c>
      <c r="H560" s="4" t="s">
        <v>9</v>
      </c>
      <c r="I560" s="4" t="s">
        <v>28</v>
      </c>
      <c r="J560" s="4" t="s">
        <v>28</v>
      </c>
      <c r="K560" s="4" t="s">
        <v>28</v>
      </c>
      <c r="L560" s="4" t="s">
        <v>28</v>
      </c>
      <c r="M560" s="4" t="s">
        <v>28</v>
      </c>
      <c r="N560" s="4" t="s">
        <v>28</v>
      </c>
      <c r="O560" s="4" t="s">
        <v>28</v>
      </c>
      <c r="P560" s="4" t="s">
        <v>6</v>
      </c>
      <c r="Q560" s="4" t="s">
        <v>6</v>
      </c>
      <c r="R560" s="4" t="s">
        <v>9</v>
      </c>
      <c r="S560" s="4" t="s">
        <v>13</v>
      </c>
      <c r="T560" s="4" t="s">
        <v>9</v>
      </c>
      <c r="U560" s="4" t="s">
        <v>9</v>
      </c>
      <c r="V560" s="4" t="s">
        <v>10</v>
      </c>
    </row>
    <row r="561" spans="1:22">
      <c r="A561" t="n">
        <v>6079</v>
      </c>
      <c r="B561" s="18" t="n">
        <v>19</v>
      </c>
      <c r="C561" s="7" t="n">
        <v>1601</v>
      </c>
      <c r="D561" s="7" t="s">
        <v>110</v>
      </c>
      <c r="E561" s="7" t="s">
        <v>111</v>
      </c>
      <c r="F561" s="7" t="s">
        <v>17</v>
      </c>
      <c r="G561" s="7" t="n">
        <v>0</v>
      </c>
      <c r="H561" s="7" t="n">
        <v>1</v>
      </c>
      <c r="I561" s="7" t="n">
        <v>0</v>
      </c>
      <c r="J561" s="7" t="n">
        <v>0</v>
      </c>
      <c r="K561" s="7" t="n">
        <v>0</v>
      </c>
      <c r="L561" s="7" t="n">
        <v>0</v>
      </c>
      <c r="M561" s="7" t="n">
        <v>1</v>
      </c>
      <c r="N561" s="7" t="n">
        <v>1.60000002384186</v>
      </c>
      <c r="O561" s="7" t="n">
        <v>0.0900000035762787</v>
      </c>
      <c r="P561" s="7" t="s">
        <v>112</v>
      </c>
      <c r="Q561" s="7" t="s">
        <v>17</v>
      </c>
      <c r="R561" s="7" t="n">
        <v>-1</v>
      </c>
      <c r="S561" s="7" t="n">
        <v>0</v>
      </c>
      <c r="T561" s="7" t="n">
        <v>0</v>
      </c>
      <c r="U561" s="7" t="n">
        <v>0</v>
      </c>
      <c r="V561" s="7" t="n">
        <v>0</v>
      </c>
    </row>
    <row r="562" spans="1:22">
      <c r="A562" t="s">
        <v>4</v>
      </c>
      <c r="B562" s="4" t="s">
        <v>5</v>
      </c>
      <c r="C562" s="4" t="s">
        <v>10</v>
      </c>
      <c r="D562" s="4" t="s">
        <v>6</v>
      </c>
      <c r="E562" s="4" t="s">
        <v>6</v>
      </c>
      <c r="F562" s="4" t="s">
        <v>6</v>
      </c>
      <c r="G562" s="4" t="s">
        <v>13</v>
      </c>
      <c r="H562" s="4" t="s">
        <v>9</v>
      </c>
      <c r="I562" s="4" t="s">
        <v>28</v>
      </c>
      <c r="J562" s="4" t="s">
        <v>28</v>
      </c>
      <c r="K562" s="4" t="s">
        <v>28</v>
      </c>
      <c r="L562" s="4" t="s">
        <v>28</v>
      </c>
      <c r="M562" s="4" t="s">
        <v>28</v>
      </c>
      <c r="N562" s="4" t="s">
        <v>28</v>
      </c>
      <c r="O562" s="4" t="s">
        <v>28</v>
      </c>
      <c r="P562" s="4" t="s">
        <v>6</v>
      </c>
      <c r="Q562" s="4" t="s">
        <v>6</v>
      </c>
      <c r="R562" s="4" t="s">
        <v>9</v>
      </c>
      <c r="S562" s="4" t="s">
        <v>13</v>
      </c>
      <c r="T562" s="4" t="s">
        <v>9</v>
      </c>
      <c r="U562" s="4" t="s">
        <v>9</v>
      </c>
      <c r="V562" s="4" t="s">
        <v>10</v>
      </c>
    </row>
    <row r="563" spans="1:22">
      <c r="A563" t="n">
        <v>6165</v>
      </c>
      <c r="B563" s="18" t="n">
        <v>19</v>
      </c>
      <c r="C563" s="7" t="n">
        <v>1602</v>
      </c>
      <c r="D563" s="7" t="s">
        <v>110</v>
      </c>
      <c r="E563" s="7" t="s">
        <v>111</v>
      </c>
      <c r="F563" s="7" t="s">
        <v>17</v>
      </c>
      <c r="G563" s="7" t="n">
        <v>0</v>
      </c>
      <c r="H563" s="7" t="n">
        <v>1</v>
      </c>
      <c r="I563" s="7" t="n">
        <v>0</v>
      </c>
      <c r="J563" s="7" t="n">
        <v>0</v>
      </c>
      <c r="K563" s="7" t="n">
        <v>0</v>
      </c>
      <c r="L563" s="7" t="n">
        <v>0</v>
      </c>
      <c r="M563" s="7" t="n">
        <v>1</v>
      </c>
      <c r="N563" s="7" t="n">
        <v>1.60000002384186</v>
      </c>
      <c r="O563" s="7" t="n">
        <v>0.0900000035762787</v>
      </c>
      <c r="P563" s="7" t="s">
        <v>112</v>
      </c>
      <c r="Q563" s="7" t="s">
        <v>17</v>
      </c>
      <c r="R563" s="7" t="n">
        <v>-1</v>
      </c>
      <c r="S563" s="7" t="n">
        <v>0</v>
      </c>
      <c r="T563" s="7" t="n">
        <v>0</v>
      </c>
      <c r="U563" s="7" t="n">
        <v>0</v>
      </c>
      <c r="V563" s="7" t="n">
        <v>0</v>
      </c>
    </row>
    <row r="564" spans="1:22">
      <c r="A564" t="s">
        <v>4</v>
      </c>
      <c r="B564" s="4" t="s">
        <v>5</v>
      </c>
      <c r="C564" s="4" t="s">
        <v>10</v>
      </c>
      <c r="D564" s="4" t="s">
        <v>6</v>
      </c>
      <c r="E564" s="4" t="s">
        <v>6</v>
      </c>
      <c r="F564" s="4" t="s">
        <v>6</v>
      </c>
      <c r="G564" s="4" t="s">
        <v>13</v>
      </c>
      <c r="H564" s="4" t="s">
        <v>9</v>
      </c>
      <c r="I564" s="4" t="s">
        <v>28</v>
      </c>
      <c r="J564" s="4" t="s">
        <v>28</v>
      </c>
      <c r="K564" s="4" t="s">
        <v>28</v>
      </c>
      <c r="L564" s="4" t="s">
        <v>28</v>
      </c>
      <c r="M564" s="4" t="s">
        <v>28</v>
      </c>
      <c r="N564" s="4" t="s">
        <v>28</v>
      </c>
      <c r="O564" s="4" t="s">
        <v>28</v>
      </c>
      <c r="P564" s="4" t="s">
        <v>6</v>
      </c>
      <c r="Q564" s="4" t="s">
        <v>6</v>
      </c>
      <c r="R564" s="4" t="s">
        <v>9</v>
      </c>
      <c r="S564" s="4" t="s">
        <v>13</v>
      </c>
      <c r="T564" s="4" t="s">
        <v>9</v>
      </c>
      <c r="U564" s="4" t="s">
        <v>9</v>
      </c>
      <c r="V564" s="4" t="s">
        <v>10</v>
      </c>
    </row>
    <row r="565" spans="1:22">
      <c r="A565" t="n">
        <v>6251</v>
      </c>
      <c r="B565" s="18" t="n">
        <v>19</v>
      </c>
      <c r="C565" s="7" t="n">
        <v>1603</v>
      </c>
      <c r="D565" s="7" t="s">
        <v>110</v>
      </c>
      <c r="E565" s="7" t="s">
        <v>111</v>
      </c>
      <c r="F565" s="7" t="s">
        <v>17</v>
      </c>
      <c r="G565" s="7" t="n">
        <v>0</v>
      </c>
      <c r="H565" s="7" t="n">
        <v>1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1</v>
      </c>
      <c r="N565" s="7" t="n">
        <v>1.60000002384186</v>
      </c>
      <c r="O565" s="7" t="n">
        <v>0.0900000035762787</v>
      </c>
      <c r="P565" s="7" t="s">
        <v>112</v>
      </c>
      <c r="Q565" s="7" t="s">
        <v>17</v>
      </c>
      <c r="R565" s="7" t="n">
        <v>-1</v>
      </c>
      <c r="S565" s="7" t="n">
        <v>0</v>
      </c>
      <c r="T565" s="7" t="n">
        <v>0</v>
      </c>
      <c r="U565" s="7" t="n">
        <v>0</v>
      </c>
      <c r="V565" s="7" t="n">
        <v>0</v>
      </c>
    </row>
    <row r="566" spans="1:22">
      <c r="A566" t="s">
        <v>4</v>
      </c>
      <c r="B566" s="4" t="s">
        <v>5</v>
      </c>
      <c r="C566" s="4" t="s">
        <v>10</v>
      </c>
      <c r="D566" s="4" t="s">
        <v>6</v>
      </c>
      <c r="E566" s="4" t="s">
        <v>6</v>
      </c>
      <c r="F566" s="4" t="s">
        <v>6</v>
      </c>
      <c r="G566" s="4" t="s">
        <v>13</v>
      </c>
      <c r="H566" s="4" t="s">
        <v>9</v>
      </c>
      <c r="I566" s="4" t="s">
        <v>28</v>
      </c>
      <c r="J566" s="4" t="s">
        <v>28</v>
      </c>
      <c r="K566" s="4" t="s">
        <v>28</v>
      </c>
      <c r="L566" s="4" t="s">
        <v>28</v>
      </c>
      <c r="M566" s="4" t="s">
        <v>28</v>
      </c>
      <c r="N566" s="4" t="s">
        <v>28</v>
      </c>
      <c r="O566" s="4" t="s">
        <v>28</v>
      </c>
      <c r="P566" s="4" t="s">
        <v>6</v>
      </c>
      <c r="Q566" s="4" t="s">
        <v>6</v>
      </c>
      <c r="R566" s="4" t="s">
        <v>9</v>
      </c>
      <c r="S566" s="4" t="s">
        <v>13</v>
      </c>
      <c r="T566" s="4" t="s">
        <v>9</v>
      </c>
      <c r="U566" s="4" t="s">
        <v>9</v>
      </c>
      <c r="V566" s="4" t="s">
        <v>10</v>
      </c>
    </row>
    <row r="567" spans="1:22">
      <c r="A567" t="n">
        <v>6337</v>
      </c>
      <c r="B567" s="18" t="n">
        <v>19</v>
      </c>
      <c r="C567" s="7" t="n">
        <v>1570</v>
      </c>
      <c r="D567" s="7" t="s">
        <v>113</v>
      </c>
      <c r="E567" s="7" t="s">
        <v>114</v>
      </c>
      <c r="F567" s="7" t="s">
        <v>17</v>
      </c>
      <c r="G567" s="7" t="n">
        <v>0</v>
      </c>
      <c r="H567" s="7" t="n">
        <v>1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1</v>
      </c>
      <c r="N567" s="7" t="n">
        <v>1.60000002384186</v>
      </c>
      <c r="O567" s="7" t="n">
        <v>0.0900000035762787</v>
      </c>
      <c r="P567" s="7" t="s">
        <v>21</v>
      </c>
      <c r="Q567" s="7" t="s">
        <v>17</v>
      </c>
      <c r="R567" s="7" t="n">
        <v>-1</v>
      </c>
      <c r="S567" s="7" t="n">
        <v>0</v>
      </c>
      <c r="T567" s="7" t="n">
        <v>0</v>
      </c>
      <c r="U567" s="7" t="n">
        <v>0</v>
      </c>
      <c r="V567" s="7" t="n">
        <v>0</v>
      </c>
    </row>
    <row r="568" spans="1:22">
      <c r="A568" t="s">
        <v>4</v>
      </c>
      <c r="B568" s="4" t="s">
        <v>5</v>
      </c>
      <c r="C568" s="4" t="s">
        <v>10</v>
      </c>
      <c r="D568" s="4" t="s">
        <v>6</v>
      </c>
      <c r="E568" s="4" t="s">
        <v>6</v>
      </c>
      <c r="F568" s="4" t="s">
        <v>6</v>
      </c>
      <c r="G568" s="4" t="s">
        <v>13</v>
      </c>
      <c r="H568" s="4" t="s">
        <v>9</v>
      </c>
      <c r="I568" s="4" t="s">
        <v>28</v>
      </c>
      <c r="J568" s="4" t="s">
        <v>28</v>
      </c>
      <c r="K568" s="4" t="s">
        <v>28</v>
      </c>
      <c r="L568" s="4" t="s">
        <v>28</v>
      </c>
      <c r="M568" s="4" t="s">
        <v>28</v>
      </c>
      <c r="N568" s="4" t="s">
        <v>28</v>
      </c>
      <c r="O568" s="4" t="s">
        <v>28</v>
      </c>
      <c r="P568" s="4" t="s">
        <v>6</v>
      </c>
      <c r="Q568" s="4" t="s">
        <v>6</v>
      </c>
      <c r="R568" s="4" t="s">
        <v>9</v>
      </c>
      <c r="S568" s="4" t="s">
        <v>13</v>
      </c>
      <c r="T568" s="4" t="s">
        <v>9</v>
      </c>
      <c r="U568" s="4" t="s">
        <v>9</v>
      </c>
      <c r="V568" s="4" t="s">
        <v>10</v>
      </c>
    </row>
    <row r="569" spans="1:22">
      <c r="A569" t="n">
        <v>6422</v>
      </c>
      <c r="B569" s="18" t="n">
        <v>19</v>
      </c>
      <c r="C569" s="7" t="n">
        <v>1571</v>
      </c>
      <c r="D569" s="7" t="s">
        <v>115</v>
      </c>
      <c r="E569" s="7" t="s">
        <v>114</v>
      </c>
      <c r="F569" s="7" t="s">
        <v>17</v>
      </c>
      <c r="G569" s="7" t="n">
        <v>0</v>
      </c>
      <c r="H569" s="7" t="n">
        <v>1</v>
      </c>
      <c r="I569" s="7" t="n">
        <v>0</v>
      </c>
      <c r="J569" s="7" t="n">
        <v>0</v>
      </c>
      <c r="K569" s="7" t="n">
        <v>0</v>
      </c>
      <c r="L569" s="7" t="n">
        <v>0</v>
      </c>
      <c r="M569" s="7" t="n">
        <v>1</v>
      </c>
      <c r="N569" s="7" t="n">
        <v>1.60000002384186</v>
      </c>
      <c r="O569" s="7" t="n">
        <v>0.0900000035762787</v>
      </c>
      <c r="P569" s="7" t="s">
        <v>22</v>
      </c>
      <c r="Q569" s="7" t="s">
        <v>17</v>
      </c>
      <c r="R569" s="7" t="n">
        <v>-1</v>
      </c>
      <c r="S569" s="7" t="n">
        <v>0</v>
      </c>
      <c r="T569" s="7" t="n">
        <v>0</v>
      </c>
      <c r="U569" s="7" t="n">
        <v>0</v>
      </c>
      <c r="V569" s="7" t="n">
        <v>0</v>
      </c>
    </row>
    <row r="570" spans="1:22">
      <c r="A570" t="s">
        <v>4</v>
      </c>
      <c r="B570" s="4" t="s">
        <v>5</v>
      </c>
      <c r="C570" s="4" t="s">
        <v>10</v>
      </c>
      <c r="D570" s="4" t="s">
        <v>6</v>
      </c>
      <c r="E570" s="4" t="s">
        <v>6</v>
      </c>
      <c r="F570" s="4" t="s">
        <v>6</v>
      </c>
      <c r="G570" s="4" t="s">
        <v>13</v>
      </c>
      <c r="H570" s="4" t="s">
        <v>9</v>
      </c>
      <c r="I570" s="4" t="s">
        <v>28</v>
      </c>
      <c r="J570" s="4" t="s">
        <v>28</v>
      </c>
      <c r="K570" s="4" t="s">
        <v>28</v>
      </c>
      <c r="L570" s="4" t="s">
        <v>28</v>
      </c>
      <c r="M570" s="4" t="s">
        <v>28</v>
      </c>
      <c r="N570" s="4" t="s">
        <v>28</v>
      </c>
      <c r="O570" s="4" t="s">
        <v>28</v>
      </c>
      <c r="P570" s="4" t="s">
        <v>6</v>
      </c>
      <c r="Q570" s="4" t="s">
        <v>6</v>
      </c>
      <c r="R570" s="4" t="s">
        <v>9</v>
      </c>
      <c r="S570" s="4" t="s">
        <v>13</v>
      </c>
      <c r="T570" s="4" t="s">
        <v>9</v>
      </c>
      <c r="U570" s="4" t="s">
        <v>9</v>
      </c>
      <c r="V570" s="4" t="s">
        <v>10</v>
      </c>
    </row>
    <row r="571" spans="1:22">
      <c r="A571" t="n">
        <v>6515</v>
      </c>
      <c r="B571" s="18" t="n">
        <v>19</v>
      </c>
      <c r="C571" s="7" t="n">
        <v>1572</v>
      </c>
      <c r="D571" s="7" t="s">
        <v>113</v>
      </c>
      <c r="E571" s="7" t="s">
        <v>114</v>
      </c>
      <c r="F571" s="7" t="s">
        <v>17</v>
      </c>
      <c r="G571" s="7" t="n">
        <v>0</v>
      </c>
      <c r="H571" s="7" t="n">
        <v>1</v>
      </c>
      <c r="I571" s="7" t="n">
        <v>0</v>
      </c>
      <c r="J571" s="7" t="n">
        <v>0</v>
      </c>
      <c r="K571" s="7" t="n">
        <v>0</v>
      </c>
      <c r="L571" s="7" t="n">
        <v>0</v>
      </c>
      <c r="M571" s="7" t="n">
        <v>1</v>
      </c>
      <c r="N571" s="7" t="n">
        <v>1.60000002384186</v>
      </c>
      <c r="O571" s="7" t="n">
        <v>0.0900000035762787</v>
      </c>
      <c r="P571" s="7" t="s">
        <v>21</v>
      </c>
      <c r="Q571" s="7" t="s">
        <v>17</v>
      </c>
      <c r="R571" s="7" t="n">
        <v>-1</v>
      </c>
      <c r="S571" s="7" t="n">
        <v>0</v>
      </c>
      <c r="T571" s="7" t="n">
        <v>0</v>
      </c>
      <c r="U571" s="7" t="n">
        <v>0</v>
      </c>
      <c r="V571" s="7" t="n">
        <v>0</v>
      </c>
    </row>
    <row r="572" spans="1:22">
      <c r="A572" t="s">
        <v>4</v>
      </c>
      <c r="B572" s="4" t="s">
        <v>5</v>
      </c>
      <c r="C572" s="4" t="s">
        <v>10</v>
      </c>
      <c r="D572" s="4" t="s">
        <v>6</v>
      </c>
      <c r="E572" s="4" t="s">
        <v>6</v>
      </c>
      <c r="F572" s="4" t="s">
        <v>6</v>
      </c>
      <c r="G572" s="4" t="s">
        <v>13</v>
      </c>
      <c r="H572" s="4" t="s">
        <v>9</v>
      </c>
      <c r="I572" s="4" t="s">
        <v>28</v>
      </c>
      <c r="J572" s="4" t="s">
        <v>28</v>
      </c>
      <c r="K572" s="4" t="s">
        <v>28</v>
      </c>
      <c r="L572" s="4" t="s">
        <v>28</v>
      </c>
      <c r="M572" s="4" t="s">
        <v>28</v>
      </c>
      <c r="N572" s="4" t="s">
        <v>28</v>
      </c>
      <c r="O572" s="4" t="s">
        <v>28</v>
      </c>
      <c r="P572" s="4" t="s">
        <v>6</v>
      </c>
      <c r="Q572" s="4" t="s">
        <v>6</v>
      </c>
      <c r="R572" s="4" t="s">
        <v>9</v>
      </c>
      <c r="S572" s="4" t="s">
        <v>13</v>
      </c>
      <c r="T572" s="4" t="s">
        <v>9</v>
      </c>
      <c r="U572" s="4" t="s">
        <v>9</v>
      </c>
      <c r="V572" s="4" t="s">
        <v>10</v>
      </c>
    </row>
    <row r="573" spans="1:22">
      <c r="A573" t="n">
        <v>6600</v>
      </c>
      <c r="B573" s="18" t="n">
        <v>19</v>
      </c>
      <c r="C573" s="7" t="n">
        <v>1573</v>
      </c>
      <c r="D573" s="7" t="s">
        <v>115</v>
      </c>
      <c r="E573" s="7" t="s">
        <v>114</v>
      </c>
      <c r="F573" s="7" t="s">
        <v>17</v>
      </c>
      <c r="G573" s="7" t="n">
        <v>0</v>
      </c>
      <c r="H573" s="7" t="n">
        <v>1</v>
      </c>
      <c r="I573" s="7" t="n">
        <v>0</v>
      </c>
      <c r="J573" s="7" t="n">
        <v>0</v>
      </c>
      <c r="K573" s="7" t="n">
        <v>0</v>
      </c>
      <c r="L573" s="7" t="n">
        <v>0</v>
      </c>
      <c r="M573" s="7" t="n">
        <v>1</v>
      </c>
      <c r="N573" s="7" t="n">
        <v>1.60000002384186</v>
      </c>
      <c r="O573" s="7" t="n">
        <v>0.0900000035762787</v>
      </c>
      <c r="P573" s="7" t="s">
        <v>22</v>
      </c>
      <c r="Q573" s="7" t="s">
        <v>17</v>
      </c>
      <c r="R573" s="7" t="n">
        <v>-1</v>
      </c>
      <c r="S573" s="7" t="n">
        <v>0</v>
      </c>
      <c r="T573" s="7" t="n">
        <v>0</v>
      </c>
      <c r="U573" s="7" t="n">
        <v>0</v>
      </c>
      <c r="V573" s="7" t="n">
        <v>0</v>
      </c>
    </row>
    <row r="574" spans="1:22">
      <c r="A574" t="s">
        <v>4</v>
      </c>
      <c r="B574" s="4" t="s">
        <v>5</v>
      </c>
      <c r="C574" s="4" t="s">
        <v>10</v>
      </c>
      <c r="D574" s="4" t="s">
        <v>6</v>
      </c>
      <c r="E574" s="4" t="s">
        <v>6</v>
      </c>
      <c r="F574" s="4" t="s">
        <v>6</v>
      </c>
      <c r="G574" s="4" t="s">
        <v>13</v>
      </c>
      <c r="H574" s="4" t="s">
        <v>9</v>
      </c>
      <c r="I574" s="4" t="s">
        <v>28</v>
      </c>
      <c r="J574" s="4" t="s">
        <v>28</v>
      </c>
      <c r="K574" s="4" t="s">
        <v>28</v>
      </c>
      <c r="L574" s="4" t="s">
        <v>28</v>
      </c>
      <c r="M574" s="4" t="s">
        <v>28</v>
      </c>
      <c r="N574" s="4" t="s">
        <v>28</v>
      </c>
      <c r="O574" s="4" t="s">
        <v>28</v>
      </c>
      <c r="P574" s="4" t="s">
        <v>6</v>
      </c>
      <c r="Q574" s="4" t="s">
        <v>6</v>
      </c>
      <c r="R574" s="4" t="s">
        <v>9</v>
      </c>
      <c r="S574" s="4" t="s">
        <v>13</v>
      </c>
      <c r="T574" s="4" t="s">
        <v>9</v>
      </c>
      <c r="U574" s="4" t="s">
        <v>9</v>
      </c>
      <c r="V574" s="4" t="s">
        <v>10</v>
      </c>
    </row>
    <row r="575" spans="1:22">
      <c r="A575" t="n">
        <v>6693</v>
      </c>
      <c r="B575" s="18" t="n">
        <v>19</v>
      </c>
      <c r="C575" s="7" t="n">
        <v>1574</v>
      </c>
      <c r="D575" s="7" t="s">
        <v>113</v>
      </c>
      <c r="E575" s="7" t="s">
        <v>114</v>
      </c>
      <c r="F575" s="7" t="s">
        <v>17</v>
      </c>
      <c r="G575" s="7" t="n">
        <v>0</v>
      </c>
      <c r="H575" s="7" t="n">
        <v>1</v>
      </c>
      <c r="I575" s="7" t="n">
        <v>0</v>
      </c>
      <c r="J575" s="7" t="n">
        <v>0</v>
      </c>
      <c r="K575" s="7" t="n">
        <v>0</v>
      </c>
      <c r="L575" s="7" t="n">
        <v>0</v>
      </c>
      <c r="M575" s="7" t="n">
        <v>1</v>
      </c>
      <c r="N575" s="7" t="n">
        <v>1.60000002384186</v>
      </c>
      <c r="O575" s="7" t="n">
        <v>0.0900000035762787</v>
      </c>
      <c r="P575" s="7" t="s">
        <v>21</v>
      </c>
      <c r="Q575" s="7" t="s">
        <v>17</v>
      </c>
      <c r="R575" s="7" t="n">
        <v>-1</v>
      </c>
      <c r="S575" s="7" t="n">
        <v>0</v>
      </c>
      <c r="T575" s="7" t="n">
        <v>0</v>
      </c>
      <c r="U575" s="7" t="n">
        <v>0</v>
      </c>
      <c r="V575" s="7" t="n">
        <v>0</v>
      </c>
    </row>
    <row r="576" spans="1:22">
      <c r="A576" t="s">
        <v>4</v>
      </c>
      <c r="B576" s="4" t="s">
        <v>5</v>
      </c>
      <c r="C576" s="4" t="s">
        <v>10</v>
      </c>
      <c r="D576" s="4" t="s">
        <v>13</v>
      </c>
      <c r="E576" s="4" t="s">
        <v>13</v>
      </c>
      <c r="F576" s="4" t="s">
        <v>6</v>
      </c>
    </row>
    <row r="577" spans="1:22">
      <c r="A577" t="n">
        <v>6778</v>
      </c>
      <c r="B577" s="24" t="n">
        <v>20</v>
      </c>
      <c r="C577" s="7" t="n">
        <v>11</v>
      </c>
      <c r="D577" s="7" t="n">
        <v>3</v>
      </c>
      <c r="E577" s="7" t="n">
        <v>10</v>
      </c>
      <c r="F577" s="7" t="s">
        <v>116</v>
      </c>
    </row>
    <row r="578" spans="1:22">
      <c r="A578" t="s">
        <v>4</v>
      </c>
      <c r="B578" s="4" t="s">
        <v>5</v>
      </c>
      <c r="C578" s="4" t="s">
        <v>10</v>
      </c>
    </row>
    <row r="579" spans="1:22">
      <c r="A579" t="n">
        <v>6796</v>
      </c>
      <c r="B579" s="28" t="n">
        <v>16</v>
      </c>
      <c r="C579" s="7" t="n">
        <v>0</v>
      </c>
    </row>
    <row r="580" spans="1:22">
      <c r="A580" t="s">
        <v>4</v>
      </c>
      <c r="B580" s="4" t="s">
        <v>5</v>
      </c>
      <c r="C580" s="4" t="s">
        <v>10</v>
      </c>
      <c r="D580" s="4" t="s">
        <v>13</v>
      </c>
      <c r="E580" s="4" t="s">
        <v>13</v>
      </c>
      <c r="F580" s="4" t="s">
        <v>6</v>
      </c>
    </row>
    <row r="581" spans="1:22">
      <c r="A581" t="n">
        <v>6799</v>
      </c>
      <c r="B581" s="24" t="n">
        <v>20</v>
      </c>
      <c r="C581" s="7" t="n">
        <v>6</v>
      </c>
      <c r="D581" s="7" t="n">
        <v>3</v>
      </c>
      <c r="E581" s="7" t="n">
        <v>10</v>
      </c>
      <c r="F581" s="7" t="s">
        <v>116</v>
      </c>
    </row>
    <row r="582" spans="1:22">
      <c r="A582" t="s">
        <v>4</v>
      </c>
      <c r="B582" s="4" t="s">
        <v>5</v>
      </c>
      <c r="C582" s="4" t="s">
        <v>10</v>
      </c>
    </row>
    <row r="583" spans="1:22">
      <c r="A583" t="n">
        <v>6817</v>
      </c>
      <c r="B583" s="28" t="n">
        <v>16</v>
      </c>
      <c r="C583" s="7" t="n">
        <v>0</v>
      </c>
    </row>
    <row r="584" spans="1:22">
      <c r="A584" t="s">
        <v>4</v>
      </c>
      <c r="B584" s="4" t="s">
        <v>5</v>
      </c>
      <c r="C584" s="4" t="s">
        <v>10</v>
      </c>
      <c r="D584" s="4" t="s">
        <v>13</v>
      </c>
      <c r="E584" s="4" t="s">
        <v>13</v>
      </c>
      <c r="F584" s="4" t="s">
        <v>6</v>
      </c>
    </row>
    <row r="585" spans="1:22">
      <c r="A585" t="n">
        <v>6820</v>
      </c>
      <c r="B585" s="24" t="n">
        <v>20</v>
      </c>
      <c r="C585" s="7" t="n">
        <v>61491</v>
      </c>
      <c r="D585" s="7" t="n">
        <v>3</v>
      </c>
      <c r="E585" s="7" t="n">
        <v>10</v>
      </c>
      <c r="F585" s="7" t="s">
        <v>116</v>
      </c>
    </row>
    <row r="586" spans="1:22">
      <c r="A586" t="s">
        <v>4</v>
      </c>
      <c r="B586" s="4" t="s">
        <v>5</v>
      </c>
      <c r="C586" s="4" t="s">
        <v>10</v>
      </c>
    </row>
    <row r="587" spans="1:22">
      <c r="A587" t="n">
        <v>6838</v>
      </c>
      <c r="B587" s="28" t="n">
        <v>16</v>
      </c>
      <c r="C587" s="7" t="n">
        <v>0</v>
      </c>
    </row>
    <row r="588" spans="1:22">
      <c r="A588" t="s">
        <v>4</v>
      </c>
      <c r="B588" s="4" t="s">
        <v>5</v>
      </c>
      <c r="C588" s="4" t="s">
        <v>10</v>
      </c>
      <c r="D588" s="4" t="s">
        <v>13</v>
      </c>
      <c r="E588" s="4" t="s">
        <v>13</v>
      </c>
      <c r="F588" s="4" t="s">
        <v>6</v>
      </c>
    </row>
    <row r="589" spans="1:22">
      <c r="A589" t="n">
        <v>6841</v>
      </c>
      <c r="B589" s="24" t="n">
        <v>20</v>
      </c>
      <c r="C589" s="7" t="n">
        <v>61492</v>
      </c>
      <c r="D589" s="7" t="n">
        <v>3</v>
      </c>
      <c r="E589" s="7" t="n">
        <v>10</v>
      </c>
      <c r="F589" s="7" t="s">
        <v>116</v>
      </c>
    </row>
    <row r="590" spans="1:22">
      <c r="A590" t="s">
        <v>4</v>
      </c>
      <c r="B590" s="4" t="s">
        <v>5</v>
      </c>
      <c r="C590" s="4" t="s">
        <v>10</v>
      </c>
    </row>
    <row r="591" spans="1:22">
      <c r="A591" t="n">
        <v>6859</v>
      </c>
      <c r="B591" s="28" t="n">
        <v>16</v>
      </c>
      <c r="C591" s="7" t="n">
        <v>0</v>
      </c>
    </row>
    <row r="592" spans="1:22">
      <c r="A592" t="s">
        <v>4</v>
      </c>
      <c r="B592" s="4" t="s">
        <v>5</v>
      </c>
      <c r="C592" s="4" t="s">
        <v>10</v>
      </c>
      <c r="D592" s="4" t="s">
        <v>13</v>
      </c>
      <c r="E592" s="4" t="s">
        <v>13</v>
      </c>
      <c r="F592" s="4" t="s">
        <v>6</v>
      </c>
    </row>
    <row r="593" spans="1:6">
      <c r="A593" t="n">
        <v>6862</v>
      </c>
      <c r="B593" s="24" t="n">
        <v>20</v>
      </c>
      <c r="C593" s="7" t="n">
        <v>61493</v>
      </c>
      <c r="D593" s="7" t="n">
        <v>3</v>
      </c>
      <c r="E593" s="7" t="n">
        <v>10</v>
      </c>
      <c r="F593" s="7" t="s">
        <v>116</v>
      </c>
    </row>
    <row r="594" spans="1:6">
      <c r="A594" t="s">
        <v>4</v>
      </c>
      <c r="B594" s="4" t="s">
        <v>5</v>
      </c>
      <c r="C594" s="4" t="s">
        <v>10</v>
      </c>
    </row>
    <row r="595" spans="1:6">
      <c r="A595" t="n">
        <v>6880</v>
      </c>
      <c r="B595" s="28" t="n">
        <v>16</v>
      </c>
      <c r="C595" s="7" t="n">
        <v>0</v>
      </c>
    </row>
    <row r="596" spans="1:6">
      <c r="A596" t="s">
        <v>4</v>
      </c>
      <c r="B596" s="4" t="s">
        <v>5</v>
      </c>
      <c r="C596" s="4" t="s">
        <v>10</v>
      </c>
      <c r="D596" s="4" t="s">
        <v>13</v>
      </c>
      <c r="E596" s="4" t="s">
        <v>13</v>
      </c>
      <c r="F596" s="4" t="s">
        <v>6</v>
      </c>
    </row>
    <row r="597" spans="1:6">
      <c r="A597" t="n">
        <v>6883</v>
      </c>
      <c r="B597" s="24" t="n">
        <v>20</v>
      </c>
      <c r="C597" s="7" t="n">
        <v>61494</v>
      </c>
      <c r="D597" s="7" t="n">
        <v>3</v>
      </c>
      <c r="E597" s="7" t="n">
        <v>10</v>
      </c>
      <c r="F597" s="7" t="s">
        <v>116</v>
      </c>
    </row>
    <row r="598" spans="1:6">
      <c r="A598" t="s">
        <v>4</v>
      </c>
      <c r="B598" s="4" t="s">
        <v>5</v>
      </c>
      <c r="C598" s="4" t="s">
        <v>10</v>
      </c>
    </row>
    <row r="599" spans="1:6">
      <c r="A599" t="n">
        <v>6901</v>
      </c>
      <c r="B599" s="28" t="n">
        <v>16</v>
      </c>
      <c r="C599" s="7" t="n">
        <v>0</v>
      </c>
    </row>
    <row r="600" spans="1:6">
      <c r="A600" t="s">
        <v>4</v>
      </c>
      <c r="B600" s="4" t="s">
        <v>5</v>
      </c>
      <c r="C600" s="4" t="s">
        <v>10</v>
      </c>
      <c r="D600" s="4" t="s">
        <v>13</v>
      </c>
      <c r="E600" s="4" t="s">
        <v>13</v>
      </c>
      <c r="F600" s="4" t="s">
        <v>6</v>
      </c>
    </row>
    <row r="601" spans="1:6">
      <c r="A601" t="n">
        <v>6904</v>
      </c>
      <c r="B601" s="24" t="n">
        <v>20</v>
      </c>
      <c r="C601" s="7" t="n">
        <v>1601</v>
      </c>
      <c r="D601" s="7" t="n">
        <v>3</v>
      </c>
      <c r="E601" s="7" t="n">
        <v>10</v>
      </c>
      <c r="F601" s="7" t="s">
        <v>116</v>
      </c>
    </row>
    <row r="602" spans="1:6">
      <c r="A602" t="s">
        <v>4</v>
      </c>
      <c r="B602" s="4" t="s">
        <v>5</v>
      </c>
      <c r="C602" s="4" t="s">
        <v>10</v>
      </c>
    </row>
    <row r="603" spans="1:6">
      <c r="A603" t="n">
        <v>6922</v>
      </c>
      <c r="B603" s="28" t="n">
        <v>16</v>
      </c>
      <c r="C603" s="7" t="n">
        <v>0</v>
      </c>
    </row>
    <row r="604" spans="1:6">
      <c r="A604" t="s">
        <v>4</v>
      </c>
      <c r="B604" s="4" t="s">
        <v>5</v>
      </c>
      <c r="C604" s="4" t="s">
        <v>10</v>
      </c>
      <c r="D604" s="4" t="s">
        <v>13</v>
      </c>
      <c r="E604" s="4" t="s">
        <v>13</v>
      </c>
      <c r="F604" s="4" t="s">
        <v>6</v>
      </c>
    </row>
    <row r="605" spans="1:6">
      <c r="A605" t="n">
        <v>6925</v>
      </c>
      <c r="B605" s="24" t="n">
        <v>20</v>
      </c>
      <c r="C605" s="7" t="n">
        <v>1602</v>
      </c>
      <c r="D605" s="7" t="n">
        <v>3</v>
      </c>
      <c r="E605" s="7" t="n">
        <v>10</v>
      </c>
      <c r="F605" s="7" t="s">
        <v>116</v>
      </c>
    </row>
    <row r="606" spans="1:6">
      <c r="A606" t="s">
        <v>4</v>
      </c>
      <c r="B606" s="4" t="s">
        <v>5</v>
      </c>
      <c r="C606" s="4" t="s">
        <v>10</v>
      </c>
    </row>
    <row r="607" spans="1:6">
      <c r="A607" t="n">
        <v>6943</v>
      </c>
      <c r="B607" s="28" t="n">
        <v>16</v>
      </c>
      <c r="C607" s="7" t="n">
        <v>0</v>
      </c>
    </row>
    <row r="608" spans="1:6">
      <c r="A608" t="s">
        <v>4</v>
      </c>
      <c r="B608" s="4" t="s">
        <v>5</v>
      </c>
      <c r="C608" s="4" t="s">
        <v>10</v>
      </c>
      <c r="D608" s="4" t="s">
        <v>13</v>
      </c>
      <c r="E608" s="4" t="s">
        <v>13</v>
      </c>
      <c r="F608" s="4" t="s">
        <v>6</v>
      </c>
    </row>
    <row r="609" spans="1:6">
      <c r="A609" t="n">
        <v>6946</v>
      </c>
      <c r="B609" s="24" t="n">
        <v>20</v>
      </c>
      <c r="C609" s="7" t="n">
        <v>1603</v>
      </c>
      <c r="D609" s="7" t="n">
        <v>3</v>
      </c>
      <c r="E609" s="7" t="n">
        <v>10</v>
      </c>
      <c r="F609" s="7" t="s">
        <v>116</v>
      </c>
    </row>
    <row r="610" spans="1:6">
      <c r="A610" t="s">
        <v>4</v>
      </c>
      <c r="B610" s="4" t="s">
        <v>5</v>
      </c>
      <c r="C610" s="4" t="s">
        <v>10</v>
      </c>
    </row>
    <row r="611" spans="1:6">
      <c r="A611" t="n">
        <v>6964</v>
      </c>
      <c r="B611" s="28" t="n">
        <v>16</v>
      </c>
      <c r="C611" s="7" t="n">
        <v>0</v>
      </c>
    </row>
    <row r="612" spans="1:6">
      <c r="A612" t="s">
        <v>4</v>
      </c>
      <c r="B612" s="4" t="s">
        <v>5</v>
      </c>
      <c r="C612" s="4" t="s">
        <v>10</v>
      </c>
      <c r="D612" s="4" t="s">
        <v>13</v>
      </c>
      <c r="E612" s="4" t="s">
        <v>13</v>
      </c>
      <c r="F612" s="4" t="s">
        <v>6</v>
      </c>
    </row>
    <row r="613" spans="1:6">
      <c r="A613" t="n">
        <v>6967</v>
      </c>
      <c r="B613" s="24" t="n">
        <v>20</v>
      </c>
      <c r="C613" s="7" t="n">
        <v>1570</v>
      </c>
      <c r="D613" s="7" t="n">
        <v>3</v>
      </c>
      <c r="E613" s="7" t="n">
        <v>10</v>
      </c>
      <c r="F613" s="7" t="s">
        <v>116</v>
      </c>
    </row>
    <row r="614" spans="1:6">
      <c r="A614" t="s">
        <v>4</v>
      </c>
      <c r="B614" s="4" t="s">
        <v>5</v>
      </c>
      <c r="C614" s="4" t="s">
        <v>10</v>
      </c>
    </row>
    <row r="615" spans="1:6">
      <c r="A615" t="n">
        <v>6985</v>
      </c>
      <c r="B615" s="28" t="n">
        <v>16</v>
      </c>
      <c r="C615" s="7" t="n">
        <v>0</v>
      </c>
    </row>
    <row r="616" spans="1:6">
      <c r="A616" t="s">
        <v>4</v>
      </c>
      <c r="B616" s="4" t="s">
        <v>5</v>
      </c>
      <c r="C616" s="4" t="s">
        <v>10</v>
      </c>
      <c r="D616" s="4" t="s">
        <v>13</v>
      </c>
      <c r="E616" s="4" t="s">
        <v>13</v>
      </c>
      <c r="F616" s="4" t="s">
        <v>6</v>
      </c>
    </row>
    <row r="617" spans="1:6">
      <c r="A617" t="n">
        <v>6988</v>
      </c>
      <c r="B617" s="24" t="n">
        <v>20</v>
      </c>
      <c r="C617" s="7" t="n">
        <v>1571</v>
      </c>
      <c r="D617" s="7" t="n">
        <v>3</v>
      </c>
      <c r="E617" s="7" t="n">
        <v>10</v>
      </c>
      <c r="F617" s="7" t="s">
        <v>116</v>
      </c>
    </row>
    <row r="618" spans="1:6">
      <c r="A618" t="s">
        <v>4</v>
      </c>
      <c r="B618" s="4" t="s">
        <v>5</v>
      </c>
      <c r="C618" s="4" t="s">
        <v>10</v>
      </c>
    </row>
    <row r="619" spans="1:6">
      <c r="A619" t="n">
        <v>7006</v>
      </c>
      <c r="B619" s="28" t="n">
        <v>16</v>
      </c>
      <c r="C619" s="7" t="n">
        <v>0</v>
      </c>
    </row>
    <row r="620" spans="1:6">
      <c r="A620" t="s">
        <v>4</v>
      </c>
      <c r="B620" s="4" t="s">
        <v>5</v>
      </c>
      <c r="C620" s="4" t="s">
        <v>10</v>
      </c>
      <c r="D620" s="4" t="s">
        <v>13</v>
      </c>
      <c r="E620" s="4" t="s">
        <v>13</v>
      </c>
      <c r="F620" s="4" t="s">
        <v>6</v>
      </c>
    </row>
    <row r="621" spans="1:6">
      <c r="A621" t="n">
        <v>7009</v>
      </c>
      <c r="B621" s="24" t="n">
        <v>20</v>
      </c>
      <c r="C621" s="7" t="n">
        <v>1572</v>
      </c>
      <c r="D621" s="7" t="n">
        <v>3</v>
      </c>
      <c r="E621" s="7" t="n">
        <v>10</v>
      </c>
      <c r="F621" s="7" t="s">
        <v>116</v>
      </c>
    </row>
    <row r="622" spans="1:6">
      <c r="A622" t="s">
        <v>4</v>
      </c>
      <c r="B622" s="4" t="s">
        <v>5</v>
      </c>
      <c r="C622" s="4" t="s">
        <v>10</v>
      </c>
    </row>
    <row r="623" spans="1:6">
      <c r="A623" t="n">
        <v>7027</v>
      </c>
      <c r="B623" s="28" t="n">
        <v>16</v>
      </c>
      <c r="C623" s="7" t="n">
        <v>0</v>
      </c>
    </row>
    <row r="624" spans="1:6">
      <c r="A624" t="s">
        <v>4</v>
      </c>
      <c r="B624" s="4" t="s">
        <v>5</v>
      </c>
      <c r="C624" s="4" t="s">
        <v>10</v>
      </c>
      <c r="D624" s="4" t="s">
        <v>13</v>
      </c>
      <c r="E624" s="4" t="s">
        <v>13</v>
      </c>
      <c r="F624" s="4" t="s">
        <v>6</v>
      </c>
    </row>
    <row r="625" spans="1:6">
      <c r="A625" t="n">
        <v>7030</v>
      </c>
      <c r="B625" s="24" t="n">
        <v>20</v>
      </c>
      <c r="C625" s="7" t="n">
        <v>1573</v>
      </c>
      <c r="D625" s="7" t="n">
        <v>3</v>
      </c>
      <c r="E625" s="7" t="n">
        <v>10</v>
      </c>
      <c r="F625" s="7" t="s">
        <v>116</v>
      </c>
    </row>
    <row r="626" spans="1:6">
      <c r="A626" t="s">
        <v>4</v>
      </c>
      <c r="B626" s="4" t="s">
        <v>5</v>
      </c>
      <c r="C626" s="4" t="s">
        <v>10</v>
      </c>
    </row>
    <row r="627" spans="1:6">
      <c r="A627" t="n">
        <v>7048</v>
      </c>
      <c r="B627" s="28" t="n">
        <v>16</v>
      </c>
      <c r="C627" s="7" t="n">
        <v>0</v>
      </c>
    </row>
    <row r="628" spans="1:6">
      <c r="A628" t="s">
        <v>4</v>
      </c>
      <c r="B628" s="4" t="s">
        <v>5</v>
      </c>
      <c r="C628" s="4" t="s">
        <v>10</v>
      </c>
      <c r="D628" s="4" t="s">
        <v>13</v>
      </c>
      <c r="E628" s="4" t="s">
        <v>13</v>
      </c>
      <c r="F628" s="4" t="s">
        <v>6</v>
      </c>
    </row>
    <row r="629" spans="1:6">
      <c r="A629" t="n">
        <v>7051</v>
      </c>
      <c r="B629" s="24" t="n">
        <v>20</v>
      </c>
      <c r="C629" s="7" t="n">
        <v>1574</v>
      </c>
      <c r="D629" s="7" t="n">
        <v>3</v>
      </c>
      <c r="E629" s="7" t="n">
        <v>10</v>
      </c>
      <c r="F629" s="7" t="s">
        <v>116</v>
      </c>
    </row>
    <row r="630" spans="1:6">
      <c r="A630" t="s">
        <v>4</v>
      </c>
      <c r="B630" s="4" t="s">
        <v>5</v>
      </c>
      <c r="C630" s="4" t="s">
        <v>10</v>
      </c>
    </row>
    <row r="631" spans="1:6">
      <c r="A631" t="n">
        <v>7069</v>
      </c>
      <c r="B631" s="28" t="n">
        <v>16</v>
      </c>
      <c r="C631" s="7" t="n">
        <v>0</v>
      </c>
    </row>
    <row r="632" spans="1:6">
      <c r="A632" t="s">
        <v>4</v>
      </c>
      <c r="B632" s="4" t="s">
        <v>5</v>
      </c>
      <c r="C632" s="4" t="s">
        <v>13</v>
      </c>
      <c r="D632" s="4" t="s">
        <v>6</v>
      </c>
      <c r="E632" s="4" t="s">
        <v>10</v>
      </c>
    </row>
    <row r="633" spans="1:6">
      <c r="A633" t="n">
        <v>7072</v>
      </c>
      <c r="B633" s="21" t="n">
        <v>94</v>
      </c>
      <c r="C633" s="7" t="n">
        <v>1</v>
      </c>
      <c r="D633" s="7" t="s">
        <v>54</v>
      </c>
      <c r="E633" s="7" t="n">
        <v>1</v>
      </c>
    </row>
    <row r="634" spans="1:6">
      <c r="A634" t="s">
        <v>4</v>
      </c>
      <c r="B634" s="4" t="s">
        <v>5</v>
      </c>
      <c r="C634" s="4" t="s">
        <v>13</v>
      </c>
      <c r="D634" s="4" t="s">
        <v>6</v>
      </c>
      <c r="E634" s="4" t="s">
        <v>10</v>
      </c>
    </row>
    <row r="635" spans="1:6">
      <c r="A635" t="n">
        <v>7089</v>
      </c>
      <c r="B635" s="21" t="n">
        <v>94</v>
      </c>
      <c r="C635" s="7" t="n">
        <v>1</v>
      </c>
      <c r="D635" s="7" t="s">
        <v>54</v>
      </c>
      <c r="E635" s="7" t="n">
        <v>2</v>
      </c>
    </row>
    <row r="636" spans="1:6">
      <c r="A636" t="s">
        <v>4</v>
      </c>
      <c r="B636" s="4" t="s">
        <v>5</v>
      </c>
      <c r="C636" s="4" t="s">
        <v>13</v>
      </c>
      <c r="D636" s="4" t="s">
        <v>6</v>
      </c>
      <c r="E636" s="4" t="s">
        <v>10</v>
      </c>
    </row>
    <row r="637" spans="1:6">
      <c r="A637" t="n">
        <v>7106</v>
      </c>
      <c r="B637" s="21" t="n">
        <v>94</v>
      </c>
      <c r="C637" s="7" t="n">
        <v>0</v>
      </c>
      <c r="D637" s="7" t="s">
        <v>54</v>
      </c>
      <c r="E637" s="7" t="n">
        <v>4</v>
      </c>
    </row>
    <row r="638" spans="1:6">
      <c r="A638" t="s">
        <v>4</v>
      </c>
      <c r="B638" s="4" t="s">
        <v>5</v>
      </c>
      <c r="C638" s="4" t="s">
        <v>13</v>
      </c>
      <c r="D638" s="48" t="s">
        <v>104</v>
      </c>
      <c r="E638" s="4" t="s">
        <v>5</v>
      </c>
      <c r="F638" s="4" t="s">
        <v>13</v>
      </c>
      <c r="G638" s="4" t="s">
        <v>10</v>
      </c>
      <c r="H638" s="48" t="s">
        <v>105</v>
      </c>
      <c r="I638" s="4" t="s">
        <v>13</v>
      </c>
      <c r="J638" s="4" t="s">
        <v>27</v>
      </c>
    </row>
    <row r="639" spans="1:6">
      <c r="A639" t="n">
        <v>7123</v>
      </c>
      <c r="B639" s="11" t="n">
        <v>5</v>
      </c>
      <c r="C639" s="7" t="n">
        <v>28</v>
      </c>
      <c r="D639" s="48" t="s">
        <v>3</v>
      </c>
      <c r="E639" s="38" t="n">
        <v>64</v>
      </c>
      <c r="F639" s="7" t="n">
        <v>5</v>
      </c>
      <c r="G639" s="7" t="n">
        <v>5</v>
      </c>
      <c r="H639" s="48" t="s">
        <v>3</v>
      </c>
      <c r="I639" s="7" t="n">
        <v>1</v>
      </c>
      <c r="J639" s="12" t="n">
        <f t="normal" ca="1">A647</f>
        <v>0</v>
      </c>
    </row>
    <row r="640" spans="1:6">
      <c r="A640" t="s">
        <v>4</v>
      </c>
      <c r="B640" s="4" t="s">
        <v>5</v>
      </c>
      <c r="C640" s="4" t="s">
        <v>10</v>
      </c>
      <c r="D640" s="4" t="s">
        <v>6</v>
      </c>
      <c r="E640" s="4" t="s">
        <v>6</v>
      </c>
      <c r="F640" s="4" t="s">
        <v>6</v>
      </c>
      <c r="G640" s="4" t="s">
        <v>13</v>
      </c>
      <c r="H640" s="4" t="s">
        <v>9</v>
      </c>
      <c r="I640" s="4" t="s">
        <v>28</v>
      </c>
      <c r="J640" s="4" t="s">
        <v>28</v>
      </c>
      <c r="K640" s="4" t="s">
        <v>28</v>
      </c>
      <c r="L640" s="4" t="s">
        <v>28</v>
      </c>
      <c r="M640" s="4" t="s">
        <v>28</v>
      </c>
      <c r="N640" s="4" t="s">
        <v>28</v>
      </c>
      <c r="O640" s="4" t="s">
        <v>28</v>
      </c>
      <c r="P640" s="4" t="s">
        <v>6</v>
      </c>
      <c r="Q640" s="4" t="s">
        <v>6</v>
      </c>
      <c r="R640" s="4" t="s">
        <v>9</v>
      </c>
      <c r="S640" s="4" t="s">
        <v>13</v>
      </c>
      <c r="T640" s="4" t="s">
        <v>9</v>
      </c>
      <c r="U640" s="4" t="s">
        <v>9</v>
      </c>
      <c r="V640" s="4" t="s">
        <v>10</v>
      </c>
    </row>
    <row r="641" spans="1:22">
      <c r="A641" t="n">
        <v>7134</v>
      </c>
      <c r="B641" s="18" t="n">
        <v>19</v>
      </c>
      <c r="C641" s="7" t="n">
        <v>7032</v>
      </c>
      <c r="D641" s="7" t="s">
        <v>117</v>
      </c>
      <c r="E641" s="7" t="s">
        <v>118</v>
      </c>
      <c r="F641" s="7" t="s">
        <v>17</v>
      </c>
      <c r="G641" s="7" t="n">
        <v>0</v>
      </c>
      <c r="H641" s="7" t="n">
        <v>1</v>
      </c>
      <c r="I641" s="7" t="n">
        <v>0</v>
      </c>
      <c r="J641" s="7" t="n">
        <v>0</v>
      </c>
      <c r="K641" s="7" t="n">
        <v>0</v>
      </c>
      <c r="L641" s="7" t="n">
        <v>0</v>
      </c>
      <c r="M641" s="7" t="n">
        <v>1</v>
      </c>
      <c r="N641" s="7" t="n">
        <v>1.60000002384186</v>
      </c>
      <c r="O641" s="7" t="n">
        <v>0.0900000035762787</v>
      </c>
      <c r="P641" s="7" t="s">
        <v>17</v>
      </c>
      <c r="Q641" s="7" t="s">
        <v>17</v>
      </c>
      <c r="R641" s="7" t="n">
        <v>-1</v>
      </c>
      <c r="S641" s="7" t="n">
        <v>0</v>
      </c>
      <c r="T641" s="7" t="n">
        <v>0</v>
      </c>
      <c r="U641" s="7" t="n">
        <v>0</v>
      </c>
      <c r="V641" s="7" t="n">
        <v>0</v>
      </c>
    </row>
    <row r="642" spans="1:22">
      <c r="A642" t="s">
        <v>4</v>
      </c>
      <c r="B642" s="4" t="s">
        <v>5</v>
      </c>
      <c r="C642" s="4" t="s">
        <v>10</v>
      </c>
      <c r="D642" s="4" t="s">
        <v>13</v>
      </c>
      <c r="E642" s="4" t="s">
        <v>13</v>
      </c>
      <c r="F642" s="4" t="s">
        <v>6</v>
      </c>
    </row>
    <row r="643" spans="1:22">
      <c r="A643" t="n">
        <v>7204</v>
      </c>
      <c r="B643" s="24" t="n">
        <v>20</v>
      </c>
      <c r="C643" s="7" t="n">
        <v>7032</v>
      </c>
      <c r="D643" s="7" t="n">
        <v>3</v>
      </c>
      <c r="E643" s="7" t="n">
        <v>10</v>
      </c>
      <c r="F643" s="7" t="s">
        <v>116</v>
      </c>
    </row>
    <row r="644" spans="1:22">
      <c r="A644" t="s">
        <v>4</v>
      </c>
      <c r="B644" s="4" t="s">
        <v>5</v>
      </c>
      <c r="C644" s="4" t="s">
        <v>10</v>
      </c>
    </row>
    <row r="645" spans="1:22">
      <c r="A645" t="n">
        <v>7222</v>
      </c>
      <c r="B645" s="28" t="n">
        <v>16</v>
      </c>
      <c r="C645" s="7" t="n">
        <v>0</v>
      </c>
    </row>
    <row r="646" spans="1:22">
      <c r="A646" t="s">
        <v>4</v>
      </c>
      <c r="B646" s="4" t="s">
        <v>5</v>
      </c>
      <c r="C646" s="4" t="s">
        <v>10</v>
      </c>
      <c r="D646" s="4" t="s">
        <v>9</v>
      </c>
    </row>
    <row r="647" spans="1:22">
      <c r="A647" t="n">
        <v>7225</v>
      </c>
      <c r="B647" s="45" t="n">
        <v>43</v>
      </c>
      <c r="C647" s="7" t="n">
        <v>0</v>
      </c>
      <c r="D647" s="7" t="n">
        <v>1</v>
      </c>
    </row>
    <row r="648" spans="1:22">
      <c r="A648" t="s">
        <v>4</v>
      </c>
      <c r="B648" s="4" t="s">
        <v>5</v>
      </c>
      <c r="C648" s="4" t="s">
        <v>10</v>
      </c>
      <c r="D648" s="4" t="s">
        <v>28</v>
      </c>
      <c r="E648" s="4" t="s">
        <v>28</v>
      </c>
      <c r="F648" s="4" t="s">
        <v>28</v>
      </c>
      <c r="G648" s="4" t="s">
        <v>28</v>
      </c>
    </row>
    <row r="649" spans="1:22">
      <c r="A649" t="n">
        <v>7232</v>
      </c>
      <c r="B649" s="42" t="n">
        <v>46</v>
      </c>
      <c r="C649" s="7" t="n">
        <v>11</v>
      </c>
      <c r="D649" s="7" t="n">
        <v>-1.60000002384186</v>
      </c>
      <c r="E649" s="7" t="n">
        <v>-1</v>
      </c>
      <c r="F649" s="7" t="n">
        <v>-7.94999980926514</v>
      </c>
      <c r="G649" s="7" t="n">
        <v>180</v>
      </c>
    </row>
    <row r="650" spans="1:22">
      <c r="A650" t="s">
        <v>4</v>
      </c>
      <c r="B650" s="4" t="s">
        <v>5</v>
      </c>
      <c r="C650" s="4" t="s">
        <v>10</v>
      </c>
      <c r="D650" s="4" t="s">
        <v>28</v>
      </c>
      <c r="E650" s="4" t="s">
        <v>28</v>
      </c>
      <c r="F650" s="4" t="s">
        <v>28</v>
      </c>
      <c r="G650" s="4" t="s">
        <v>28</v>
      </c>
    </row>
    <row r="651" spans="1:22">
      <c r="A651" t="n">
        <v>7251</v>
      </c>
      <c r="B651" s="42" t="n">
        <v>46</v>
      </c>
      <c r="C651" s="7" t="n">
        <v>6</v>
      </c>
      <c r="D651" s="7" t="n">
        <v>0</v>
      </c>
      <c r="E651" s="7" t="n">
        <v>-1</v>
      </c>
      <c r="F651" s="7" t="n">
        <v>-8.44999980926514</v>
      </c>
      <c r="G651" s="7" t="n">
        <v>180</v>
      </c>
    </row>
    <row r="652" spans="1:22">
      <c r="A652" t="s">
        <v>4</v>
      </c>
      <c r="B652" s="4" t="s">
        <v>5</v>
      </c>
      <c r="C652" s="4" t="s">
        <v>10</v>
      </c>
      <c r="D652" s="4" t="s">
        <v>28</v>
      </c>
      <c r="E652" s="4" t="s">
        <v>28</v>
      </c>
      <c r="F652" s="4" t="s">
        <v>28</v>
      </c>
      <c r="G652" s="4" t="s">
        <v>28</v>
      </c>
    </row>
    <row r="653" spans="1:22">
      <c r="A653" t="n">
        <v>7270</v>
      </c>
      <c r="B653" s="42" t="n">
        <v>46</v>
      </c>
      <c r="C653" s="7" t="n">
        <v>61491</v>
      </c>
      <c r="D653" s="7" t="n">
        <v>1.39999997615814</v>
      </c>
      <c r="E653" s="7" t="n">
        <v>-1</v>
      </c>
      <c r="F653" s="7" t="n">
        <v>-7.34999990463257</v>
      </c>
      <c r="G653" s="7" t="n">
        <v>180</v>
      </c>
    </row>
    <row r="654" spans="1:22">
      <c r="A654" t="s">
        <v>4</v>
      </c>
      <c r="B654" s="4" t="s">
        <v>5</v>
      </c>
      <c r="C654" s="4" t="s">
        <v>10</v>
      </c>
      <c r="D654" s="4" t="s">
        <v>28</v>
      </c>
      <c r="E654" s="4" t="s">
        <v>28</v>
      </c>
      <c r="F654" s="4" t="s">
        <v>28</v>
      </c>
      <c r="G654" s="4" t="s">
        <v>28</v>
      </c>
    </row>
    <row r="655" spans="1:22">
      <c r="A655" t="n">
        <v>7289</v>
      </c>
      <c r="B655" s="42" t="n">
        <v>46</v>
      </c>
      <c r="C655" s="7" t="n">
        <v>61492</v>
      </c>
      <c r="D655" s="7" t="n">
        <v>-0.400000005960464</v>
      </c>
      <c r="E655" s="7" t="n">
        <v>-1</v>
      </c>
      <c r="F655" s="7" t="n">
        <v>-7</v>
      </c>
      <c r="G655" s="7" t="n">
        <v>180</v>
      </c>
    </row>
    <row r="656" spans="1:22">
      <c r="A656" t="s">
        <v>4</v>
      </c>
      <c r="B656" s="4" t="s">
        <v>5</v>
      </c>
      <c r="C656" s="4" t="s">
        <v>10</v>
      </c>
      <c r="D656" s="4" t="s">
        <v>28</v>
      </c>
      <c r="E656" s="4" t="s">
        <v>28</v>
      </c>
      <c r="F656" s="4" t="s">
        <v>28</v>
      </c>
      <c r="G656" s="4" t="s">
        <v>28</v>
      </c>
    </row>
    <row r="657" spans="1:22">
      <c r="A657" t="n">
        <v>7308</v>
      </c>
      <c r="B657" s="42" t="n">
        <v>46</v>
      </c>
      <c r="C657" s="7" t="n">
        <v>61493</v>
      </c>
      <c r="D657" s="7" t="n">
        <v>-1.25</v>
      </c>
      <c r="E657" s="7" t="n">
        <v>-1</v>
      </c>
      <c r="F657" s="7" t="n">
        <v>-6</v>
      </c>
      <c r="G657" s="7" t="n">
        <v>180</v>
      </c>
    </row>
    <row r="658" spans="1:22">
      <c r="A658" t="s">
        <v>4</v>
      </c>
      <c r="B658" s="4" t="s">
        <v>5</v>
      </c>
      <c r="C658" s="4" t="s">
        <v>10</v>
      </c>
      <c r="D658" s="4" t="s">
        <v>28</v>
      </c>
      <c r="E658" s="4" t="s">
        <v>28</v>
      </c>
      <c r="F658" s="4" t="s">
        <v>28</v>
      </c>
      <c r="G658" s="4" t="s">
        <v>28</v>
      </c>
    </row>
    <row r="659" spans="1:22">
      <c r="A659" t="n">
        <v>7327</v>
      </c>
      <c r="B659" s="42" t="n">
        <v>46</v>
      </c>
      <c r="C659" s="7" t="n">
        <v>61494</v>
      </c>
      <c r="D659" s="7" t="n">
        <v>0.600000023841858</v>
      </c>
      <c r="E659" s="7" t="n">
        <v>-1</v>
      </c>
      <c r="F659" s="7" t="n">
        <v>-5.5</v>
      </c>
      <c r="G659" s="7" t="n">
        <v>180</v>
      </c>
    </row>
    <row r="660" spans="1:22">
      <c r="A660" t="s">
        <v>4</v>
      </c>
      <c r="B660" s="4" t="s">
        <v>5</v>
      </c>
      <c r="C660" s="4" t="s">
        <v>10</v>
      </c>
      <c r="D660" s="4" t="s">
        <v>28</v>
      </c>
      <c r="E660" s="4" t="s">
        <v>28</v>
      </c>
      <c r="F660" s="4" t="s">
        <v>28</v>
      </c>
      <c r="G660" s="4" t="s">
        <v>28</v>
      </c>
    </row>
    <row r="661" spans="1:22">
      <c r="A661" t="n">
        <v>7346</v>
      </c>
      <c r="B661" s="42" t="n">
        <v>46</v>
      </c>
      <c r="C661" s="7" t="n">
        <v>1601</v>
      </c>
      <c r="D661" s="7" t="n">
        <v>-22.8500003814697</v>
      </c>
      <c r="E661" s="7" t="n">
        <v>0</v>
      </c>
      <c r="F661" s="7" t="n">
        <v>-20.1599998474121</v>
      </c>
      <c r="G661" s="7" t="n">
        <v>90</v>
      </c>
    </row>
    <row r="662" spans="1:22">
      <c r="A662" t="s">
        <v>4</v>
      </c>
      <c r="B662" s="4" t="s">
        <v>5</v>
      </c>
      <c r="C662" s="4" t="s">
        <v>10</v>
      </c>
      <c r="D662" s="4" t="s">
        <v>28</v>
      </c>
      <c r="E662" s="4" t="s">
        <v>28</v>
      </c>
      <c r="F662" s="4" t="s">
        <v>28</v>
      </c>
      <c r="G662" s="4" t="s">
        <v>28</v>
      </c>
    </row>
    <row r="663" spans="1:22">
      <c r="A663" t="n">
        <v>7365</v>
      </c>
      <c r="B663" s="42" t="n">
        <v>46</v>
      </c>
      <c r="C663" s="7" t="n">
        <v>1602</v>
      </c>
      <c r="D663" s="7" t="n">
        <v>-25.8500003814697</v>
      </c>
      <c r="E663" s="7" t="n">
        <v>0</v>
      </c>
      <c r="F663" s="7" t="n">
        <v>-20.1599998474121</v>
      </c>
      <c r="G663" s="7" t="n">
        <v>90</v>
      </c>
    </row>
    <row r="664" spans="1:22">
      <c r="A664" t="s">
        <v>4</v>
      </c>
      <c r="B664" s="4" t="s">
        <v>5</v>
      </c>
      <c r="C664" s="4" t="s">
        <v>10</v>
      </c>
      <c r="D664" s="4" t="s">
        <v>28</v>
      </c>
      <c r="E664" s="4" t="s">
        <v>28</v>
      </c>
      <c r="F664" s="4" t="s">
        <v>28</v>
      </c>
      <c r="G664" s="4" t="s">
        <v>28</v>
      </c>
    </row>
    <row r="665" spans="1:22">
      <c r="A665" t="n">
        <v>7384</v>
      </c>
      <c r="B665" s="42" t="n">
        <v>46</v>
      </c>
      <c r="C665" s="7" t="n">
        <v>1603</v>
      </c>
      <c r="D665" s="7" t="n">
        <v>-28.6499996185303</v>
      </c>
      <c r="E665" s="7" t="n">
        <v>0</v>
      </c>
      <c r="F665" s="7" t="n">
        <v>-20.9899997711182</v>
      </c>
      <c r="G665" s="7" t="n">
        <v>90</v>
      </c>
    </row>
    <row r="666" spans="1:22">
      <c r="A666" t="s">
        <v>4</v>
      </c>
      <c r="B666" s="4" t="s">
        <v>5</v>
      </c>
      <c r="C666" s="4" t="s">
        <v>10</v>
      </c>
      <c r="D666" s="4" t="s">
        <v>28</v>
      </c>
      <c r="E666" s="4" t="s">
        <v>28</v>
      </c>
      <c r="F666" s="4" t="s">
        <v>28</v>
      </c>
      <c r="G666" s="4" t="s">
        <v>28</v>
      </c>
    </row>
    <row r="667" spans="1:22">
      <c r="A667" t="n">
        <v>7403</v>
      </c>
      <c r="B667" s="42" t="n">
        <v>46</v>
      </c>
      <c r="C667" s="7" t="n">
        <v>1570</v>
      </c>
      <c r="D667" s="7" t="n">
        <v>-20.1299991607666</v>
      </c>
      <c r="E667" s="7" t="n">
        <v>0</v>
      </c>
      <c r="F667" s="7" t="n">
        <v>-24.1200008392334</v>
      </c>
      <c r="G667" s="7" t="n">
        <v>90</v>
      </c>
    </row>
    <row r="668" spans="1:22">
      <c r="A668" t="s">
        <v>4</v>
      </c>
      <c r="B668" s="4" t="s">
        <v>5</v>
      </c>
      <c r="C668" s="4" t="s">
        <v>10</v>
      </c>
      <c r="D668" s="4" t="s">
        <v>28</v>
      </c>
      <c r="E668" s="4" t="s">
        <v>28</v>
      </c>
      <c r="F668" s="4" t="s">
        <v>28</v>
      </c>
      <c r="G668" s="4" t="s">
        <v>28</v>
      </c>
    </row>
    <row r="669" spans="1:22">
      <c r="A669" t="n">
        <v>7422</v>
      </c>
      <c r="B669" s="42" t="n">
        <v>46</v>
      </c>
      <c r="C669" s="7" t="n">
        <v>1571</v>
      </c>
      <c r="D669" s="7" t="n">
        <v>-21.7600002288818</v>
      </c>
      <c r="E669" s="7" t="n">
        <v>0</v>
      </c>
      <c r="F669" s="7" t="n">
        <v>-22.1200008392334</v>
      </c>
      <c r="G669" s="7" t="n">
        <v>90</v>
      </c>
    </row>
    <row r="670" spans="1:22">
      <c r="A670" t="s">
        <v>4</v>
      </c>
      <c r="B670" s="4" t="s">
        <v>5</v>
      </c>
      <c r="C670" s="4" t="s">
        <v>10</v>
      </c>
      <c r="D670" s="4" t="s">
        <v>28</v>
      </c>
      <c r="E670" s="4" t="s">
        <v>28</v>
      </c>
      <c r="F670" s="4" t="s">
        <v>28</v>
      </c>
      <c r="G670" s="4" t="s">
        <v>28</v>
      </c>
    </row>
    <row r="671" spans="1:22">
      <c r="A671" t="n">
        <v>7441</v>
      </c>
      <c r="B671" s="42" t="n">
        <v>46</v>
      </c>
      <c r="C671" s="7" t="n">
        <v>1572</v>
      </c>
      <c r="D671" s="7" t="n">
        <v>-23.2700004577637</v>
      </c>
      <c r="E671" s="7" t="n">
        <v>0</v>
      </c>
      <c r="F671" s="7" t="n">
        <v>-23.5400009155273</v>
      </c>
      <c r="G671" s="7" t="n">
        <v>90</v>
      </c>
    </row>
    <row r="672" spans="1:22">
      <c r="A672" t="s">
        <v>4</v>
      </c>
      <c r="B672" s="4" t="s">
        <v>5</v>
      </c>
      <c r="C672" s="4" t="s">
        <v>10</v>
      </c>
      <c r="D672" s="4" t="s">
        <v>28</v>
      </c>
      <c r="E672" s="4" t="s">
        <v>28</v>
      </c>
      <c r="F672" s="4" t="s">
        <v>28</v>
      </c>
      <c r="G672" s="4" t="s">
        <v>28</v>
      </c>
    </row>
    <row r="673" spans="1:7">
      <c r="A673" t="n">
        <v>7460</v>
      </c>
      <c r="B673" s="42" t="n">
        <v>46</v>
      </c>
      <c r="C673" s="7" t="n">
        <v>1573</v>
      </c>
      <c r="D673" s="7" t="n">
        <v>-25.0200004577637</v>
      </c>
      <c r="E673" s="7" t="n">
        <v>0</v>
      </c>
      <c r="F673" s="7" t="n">
        <v>-22.4400005340576</v>
      </c>
      <c r="G673" s="7" t="n">
        <v>90</v>
      </c>
    </row>
    <row r="674" spans="1:7">
      <c r="A674" t="s">
        <v>4</v>
      </c>
      <c r="B674" s="4" t="s">
        <v>5</v>
      </c>
      <c r="C674" s="4" t="s">
        <v>10</v>
      </c>
      <c r="D674" s="4" t="s">
        <v>28</v>
      </c>
      <c r="E674" s="4" t="s">
        <v>28</v>
      </c>
      <c r="F674" s="4" t="s">
        <v>28</v>
      </c>
      <c r="G674" s="4" t="s">
        <v>28</v>
      </c>
    </row>
    <row r="675" spans="1:7">
      <c r="A675" t="n">
        <v>7479</v>
      </c>
      <c r="B675" s="42" t="n">
        <v>46</v>
      </c>
      <c r="C675" s="7" t="n">
        <v>1574</v>
      </c>
      <c r="D675" s="7" t="n">
        <v>-26.7099990844727</v>
      </c>
      <c r="E675" s="7" t="n">
        <v>0</v>
      </c>
      <c r="F675" s="7" t="n">
        <v>-23.5799999237061</v>
      </c>
      <c r="G675" s="7" t="n">
        <v>90</v>
      </c>
    </row>
    <row r="676" spans="1:7">
      <c r="A676" t="s">
        <v>4</v>
      </c>
      <c r="B676" s="4" t="s">
        <v>5</v>
      </c>
      <c r="C676" s="4" t="s">
        <v>13</v>
      </c>
      <c r="D676" s="48" t="s">
        <v>104</v>
      </c>
      <c r="E676" s="4" t="s">
        <v>5</v>
      </c>
      <c r="F676" s="4" t="s">
        <v>13</v>
      </c>
      <c r="G676" s="4" t="s">
        <v>10</v>
      </c>
      <c r="H676" s="48" t="s">
        <v>105</v>
      </c>
      <c r="I676" s="4" t="s">
        <v>13</v>
      </c>
      <c r="J676" s="4" t="s">
        <v>27</v>
      </c>
    </row>
    <row r="677" spans="1:7">
      <c r="A677" t="n">
        <v>7498</v>
      </c>
      <c r="B677" s="11" t="n">
        <v>5</v>
      </c>
      <c r="C677" s="7" t="n">
        <v>28</v>
      </c>
      <c r="D677" s="48" t="s">
        <v>3</v>
      </c>
      <c r="E677" s="38" t="n">
        <v>64</v>
      </c>
      <c r="F677" s="7" t="n">
        <v>5</v>
      </c>
      <c r="G677" s="7" t="n">
        <v>5</v>
      </c>
      <c r="H677" s="48" t="s">
        <v>3</v>
      </c>
      <c r="I677" s="7" t="n">
        <v>1</v>
      </c>
      <c r="J677" s="12" t="n">
        <f t="normal" ca="1">A683</f>
        <v>0</v>
      </c>
    </row>
    <row r="678" spans="1:7">
      <c r="A678" t="s">
        <v>4</v>
      </c>
      <c r="B678" s="4" t="s">
        <v>5</v>
      </c>
      <c r="C678" s="4" t="s">
        <v>10</v>
      </c>
      <c r="D678" s="4" t="s">
        <v>28</v>
      </c>
      <c r="E678" s="4" t="s">
        <v>28</v>
      </c>
      <c r="F678" s="4" t="s">
        <v>28</v>
      </c>
      <c r="G678" s="4" t="s">
        <v>28</v>
      </c>
    </row>
    <row r="679" spans="1:7">
      <c r="A679" t="n">
        <v>7509</v>
      </c>
      <c r="B679" s="42" t="n">
        <v>46</v>
      </c>
      <c r="C679" s="7" t="n">
        <v>7032</v>
      </c>
      <c r="D679" s="7" t="n">
        <v>-0.25</v>
      </c>
      <c r="E679" s="7" t="n">
        <v>-1</v>
      </c>
      <c r="F679" s="7" t="n">
        <v>-4.84999990463257</v>
      </c>
      <c r="G679" s="7" t="n">
        <v>180</v>
      </c>
    </row>
    <row r="680" spans="1:7">
      <c r="A680" t="s">
        <v>4</v>
      </c>
      <c r="B680" s="4" t="s">
        <v>5</v>
      </c>
      <c r="C680" s="4" t="s">
        <v>13</v>
      </c>
      <c r="D680" s="4" t="s">
        <v>10</v>
      </c>
      <c r="E680" s="4" t="s">
        <v>6</v>
      </c>
      <c r="F680" s="4" t="s">
        <v>6</v>
      </c>
      <c r="G680" s="4" t="s">
        <v>6</v>
      </c>
      <c r="H680" s="4" t="s">
        <v>6</v>
      </c>
    </row>
    <row r="681" spans="1:7">
      <c r="A681" t="n">
        <v>7528</v>
      </c>
      <c r="B681" s="46" t="n">
        <v>51</v>
      </c>
      <c r="C681" s="7" t="n">
        <v>3</v>
      </c>
      <c r="D681" s="7" t="n">
        <v>7032</v>
      </c>
      <c r="E681" s="7" t="s">
        <v>119</v>
      </c>
      <c r="F681" s="7" t="s">
        <v>120</v>
      </c>
      <c r="G681" s="7" t="s">
        <v>101</v>
      </c>
      <c r="H681" s="7" t="s">
        <v>102</v>
      </c>
    </row>
    <row r="682" spans="1:7">
      <c r="A682" t="s">
        <v>4</v>
      </c>
      <c r="B682" s="4" t="s">
        <v>5</v>
      </c>
      <c r="C682" s="4" t="s">
        <v>10</v>
      </c>
      <c r="D682" s="4" t="s">
        <v>9</v>
      </c>
    </row>
    <row r="683" spans="1:7">
      <c r="A683" t="n">
        <v>7541</v>
      </c>
      <c r="B683" s="45" t="n">
        <v>43</v>
      </c>
      <c r="C683" s="7" t="n">
        <v>1570</v>
      </c>
      <c r="D683" s="7" t="n">
        <v>16</v>
      </c>
    </row>
    <row r="684" spans="1:7">
      <c r="A684" t="s">
        <v>4</v>
      </c>
      <c r="B684" s="4" t="s">
        <v>5</v>
      </c>
      <c r="C684" s="4" t="s">
        <v>10</v>
      </c>
      <c r="D684" s="4" t="s">
        <v>9</v>
      </c>
    </row>
    <row r="685" spans="1:7">
      <c r="A685" t="n">
        <v>7548</v>
      </c>
      <c r="B685" s="45" t="n">
        <v>43</v>
      </c>
      <c r="C685" s="7" t="n">
        <v>1571</v>
      </c>
      <c r="D685" s="7" t="n">
        <v>16</v>
      </c>
    </row>
    <row r="686" spans="1:7">
      <c r="A686" t="s">
        <v>4</v>
      </c>
      <c r="B686" s="4" t="s">
        <v>5</v>
      </c>
      <c r="C686" s="4" t="s">
        <v>10</v>
      </c>
      <c r="D686" s="4" t="s">
        <v>9</v>
      </c>
    </row>
    <row r="687" spans="1:7">
      <c r="A687" t="n">
        <v>7555</v>
      </c>
      <c r="B687" s="45" t="n">
        <v>43</v>
      </c>
      <c r="C687" s="7" t="n">
        <v>1572</v>
      </c>
      <c r="D687" s="7" t="n">
        <v>16</v>
      </c>
    </row>
    <row r="688" spans="1:7">
      <c r="A688" t="s">
        <v>4</v>
      </c>
      <c r="B688" s="4" t="s">
        <v>5</v>
      </c>
      <c r="C688" s="4" t="s">
        <v>10</v>
      </c>
      <c r="D688" s="4" t="s">
        <v>9</v>
      </c>
    </row>
    <row r="689" spans="1:10">
      <c r="A689" t="n">
        <v>7562</v>
      </c>
      <c r="B689" s="45" t="n">
        <v>43</v>
      </c>
      <c r="C689" s="7" t="n">
        <v>1573</v>
      </c>
      <c r="D689" s="7" t="n">
        <v>16</v>
      </c>
    </row>
    <row r="690" spans="1:10">
      <c r="A690" t="s">
        <v>4</v>
      </c>
      <c r="B690" s="4" t="s">
        <v>5</v>
      </c>
      <c r="C690" s="4" t="s">
        <v>10</v>
      </c>
      <c r="D690" s="4" t="s">
        <v>9</v>
      </c>
    </row>
    <row r="691" spans="1:10">
      <c r="A691" t="n">
        <v>7569</v>
      </c>
      <c r="B691" s="45" t="n">
        <v>43</v>
      </c>
      <c r="C691" s="7" t="n">
        <v>1574</v>
      </c>
      <c r="D691" s="7" t="n">
        <v>16</v>
      </c>
    </row>
    <row r="692" spans="1:10">
      <c r="A692" t="s">
        <v>4</v>
      </c>
      <c r="B692" s="4" t="s">
        <v>5</v>
      </c>
      <c r="C692" s="4" t="s">
        <v>10</v>
      </c>
      <c r="D692" s="4" t="s">
        <v>13</v>
      </c>
      <c r="E692" s="4" t="s">
        <v>6</v>
      </c>
      <c r="F692" s="4" t="s">
        <v>28</v>
      </c>
      <c r="G692" s="4" t="s">
        <v>28</v>
      </c>
      <c r="H692" s="4" t="s">
        <v>28</v>
      </c>
    </row>
    <row r="693" spans="1:10">
      <c r="A693" t="n">
        <v>7576</v>
      </c>
      <c r="B693" s="44" t="n">
        <v>48</v>
      </c>
      <c r="C693" s="7" t="n">
        <v>1570</v>
      </c>
      <c r="D693" s="7" t="n">
        <v>0</v>
      </c>
      <c r="E693" s="7" t="s">
        <v>121</v>
      </c>
      <c r="F693" s="7" t="n">
        <v>-1</v>
      </c>
      <c r="G693" s="7" t="n">
        <v>1</v>
      </c>
      <c r="H693" s="7" t="n">
        <v>0</v>
      </c>
    </row>
    <row r="694" spans="1:10">
      <c r="A694" t="s">
        <v>4</v>
      </c>
      <c r="B694" s="4" t="s">
        <v>5</v>
      </c>
      <c r="C694" s="4" t="s">
        <v>10</v>
      </c>
      <c r="D694" s="4" t="s">
        <v>13</v>
      </c>
      <c r="E694" s="4" t="s">
        <v>6</v>
      </c>
      <c r="F694" s="4" t="s">
        <v>28</v>
      </c>
      <c r="G694" s="4" t="s">
        <v>28</v>
      </c>
      <c r="H694" s="4" t="s">
        <v>28</v>
      </c>
    </row>
    <row r="695" spans="1:10">
      <c r="A695" t="n">
        <v>7608</v>
      </c>
      <c r="B695" s="44" t="n">
        <v>48</v>
      </c>
      <c r="C695" s="7" t="n">
        <v>1571</v>
      </c>
      <c r="D695" s="7" t="n">
        <v>0</v>
      </c>
      <c r="E695" s="7" t="s">
        <v>122</v>
      </c>
      <c r="F695" s="7" t="n">
        <v>-1</v>
      </c>
      <c r="G695" s="7" t="n">
        <v>1</v>
      </c>
      <c r="H695" s="7" t="n">
        <v>0</v>
      </c>
    </row>
    <row r="696" spans="1:10">
      <c r="A696" t="s">
        <v>4</v>
      </c>
      <c r="B696" s="4" t="s">
        <v>5</v>
      </c>
      <c r="C696" s="4" t="s">
        <v>10</v>
      </c>
      <c r="D696" s="4" t="s">
        <v>13</v>
      </c>
      <c r="E696" s="4" t="s">
        <v>6</v>
      </c>
      <c r="F696" s="4" t="s">
        <v>28</v>
      </c>
      <c r="G696" s="4" t="s">
        <v>28</v>
      </c>
      <c r="H696" s="4" t="s">
        <v>28</v>
      </c>
    </row>
    <row r="697" spans="1:10">
      <c r="A697" t="n">
        <v>7640</v>
      </c>
      <c r="B697" s="44" t="n">
        <v>48</v>
      </c>
      <c r="C697" s="7" t="n">
        <v>1572</v>
      </c>
      <c r="D697" s="7" t="n">
        <v>0</v>
      </c>
      <c r="E697" s="7" t="s">
        <v>121</v>
      </c>
      <c r="F697" s="7" t="n">
        <v>-1</v>
      </c>
      <c r="G697" s="7" t="n">
        <v>1</v>
      </c>
      <c r="H697" s="7" t="n">
        <v>0</v>
      </c>
    </row>
    <row r="698" spans="1:10">
      <c r="A698" t="s">
        <v>4</v>
      </c>
      <c r="B698" s="4" t="s">
        <v>5</v>
      </c>
      <c r="C698" s="4" t="s">
        <v>10</v>
      </c>
      <c r="D698" s="4" t="s">
        <v>13</v>
      </c>
      <c r="E698" s="4" t="s">
        <v>6</v>
      </c>
      <c r="F698" s="4" t="s">
        <v>28</v>
      </c>
      <c r="G698" s="4" t="s">
        <v>28</v>
      </c>
      <c r="H698" s="4" t="s">
        <v>28</v>
      </c>
    </row>
    <row r="699" spans="1:10">
      <c r="A699" t="n">
        <v>7672</v>
      </c>
      <c r="B699" s="44" t="n">
        <v>48</v>
      </c>
      <c r="C699" s="7" t="n">
        <v>1573</v>
      </c>
      <c r="D699" s="7" t="n">
        <v>0</v>
      </c>
      <c r="E699" s="7" t="s">
        <v>122</v>
      </c>
      <c r="F699" s="7" t="n">
        <v>-1</v>
      </c>
      <c r="G699" s="7" t="n">
        <v>1</v>
      </c>
      <c r="H699" s="7" t="n">
        <v>0</v>
      </c>
    </row>
    <row r="700" spans="1:10">
      <c r="A700" t="s">
        <v>4</v>
      </c>
      <c r="B700" s="4" t="s">
        <v>5</v>
      </c>
      <c r="C700" s="4" t="s">
        <v>10</v>
      </c>
      <c r="D700" s="4" t="s">
        <v>13</v>
      </c>
      <c r="E700" s="4" t="s">
        <v>6</v>
      </c>
      <c r="F700" s="4" t="s">
        <v>28</v>
      </c>
      <c r="G700" s="4" t="s">
        <v>28</v>
      </c>
      <c r="H700" s="4" t="s">
        <v>28</v>
      </c>
    </row>
    <row r="701" spans="1:10">
      <c r="A701" t="n">
        <v>7704</v>
      </c>
      <c r="B701" s="44" t="n">
        <v>48</v>
      </c>
      <c r="C701" s="7" t="n">
        <v>1574</v>
      </c>
      <c r="D701" s="7" t="n">
        <v>0</v>
      </c>
      <c r="E701" s="7" t="s">
        <v>121</v>
      </c>
      <c r="F701" s="7" t="n">
        <v>-1</v>
      </c>
      <c r="G701" s="7" t="n">
        <v>1</v>
      </c>
      <c r="H701" s="7" t="n">
        <v>0</v>
      </c>
    </row>
    <row r="702" spans="1:10">
      <c r="A702" t="s">
        <v>4</v>
      </c>
      <c r="B702" s="4" t="s">
        <v>5</v>
      </c>
      <c r="C702" s="4" t="s">
        <v>10</v>
      </c>
      <c r="D702" s="4" t="s">
        <v>13</v>
      </c>
      <c r="E702" s="4" t="s">
        <v>6</v>
      </c>
      <c r="F702" s="4" t="s">
        <v>28</v>
      </c>
      <c r="G702" s="4" t="s">
        <v>28</v>
      </c>
      <c r="H702" s="4" t="s">
        <v>28</v>
      </c>
    </row>
    <row r="703" spans="1:10">
      <c r="A703" t="n">
        <v>7736</v>
      </c>
      <c r="B703" s="44" t="n">
        <v>48</v>
      </c>
      <c r="C703" s="7" t="n">
        <v>1570</v>
      </c>
      <c r="D703" s="7" t="n">
        <v>0</v>
      </c>
      <c r="E703" s="7" t="s">
        <v>123</v>
      </c>
      <c r="F703" s="7" t="n">
        <v>-1</v>
      </c>
      <c r="G703" s="7" t="n">
        <v>1</v>
      </c>
      <c r="H703" s="7" t="n">
        <v>0</v>
      </c>
    </row>
    <row r="704" spans="1:10">
      <c r="A704" t="s">
        <v>4</v>
      </c>
      <c r="B704" s="4" t="s">
        <v>5</v>
      </c>
      <c r="C704" s="4" t="s">
        <v>10</v>
      </c>
      <c r="D704" s="4" t="s">
        <v>13</v>
      </c>
      <c r="E704" s="4" t="s">
        <v>6</v>
      </c>
      <c r="F704" s="4" t="s">
        <v>28</v>
      </c>
      <c r="G704" s="4" t="s">
        <v>28</v>
      </c>
      <c r="H704" s="4" t="s">
        <v>28</v>
      </c>
    </row>
    <row r="705" spans="1:8">
      <c r="A705" t="n">
        <v>7765</v>
      </c>
      <c r="B705" s="44" t="n">
        <v>48</v>
      </c>
      <c r="C705" s="7" t="n">
        <v>1571</v>
      </c>
      <c r="D705" s="7" t="n">
        <v>0</v>
      </c>
      <c r="E705" s="7" t="s">
        <v>123</v>
      </c>
      <c r="F705" s="7" t="n">
        <v>-1</v>
      </c>
      <c r="G705" s="7" t="n">
        <v>1</v>
      </c>
      <c r="H705" s="7" t="n">
        <v>0</v>
      </c>
    </row>
    <row r="706" spans="1:8">
      <c r="A706" t="s">
        <v>4</v>
      </c>
      <c r="B706" s="4" t="s">
        <v>5</v>
      </c>
      <c r="C706" s="4" t="s">
        <v>10</v>
      </c>
      <c r="D706" s="4" t="s">
        <v>13</v>
      </c>
      <c r="E706" s="4" t="s">
        <v>6</v>
      </c>
      <c r="F706" s="4" t="s">
        <v>28</v>
      </c>
      <c r="G706" s="4" t="s">
        <v>28</v>
      </c>
      <c r="H706" s="4" t="s">
        <v>28</v>
      </c>
    </row>
    <row r="707" spans="1:8">
      <c r="A707" t="n">
        <v>7794</v>
      </c>
      <c r="B707" s="44" t="n">
        <v>48</v>
      </c>
      <c r="C707" s="7" t="n">
        <v>1572</v>
      </c>
      <c r="D707" s="7" t="n">
        <v>0</v>
      </c>
      <c r="E707" s="7" t="s">
        <v>123</v>
      </c>
      <c r="F707" s="7" t="n">
        <v>-1</v>
      </c>
      <c r="G707" s="7" t="n">
        <v>1</v>
      </c>
      <c r="H707" s="7" t="n">
        <v>0</v>
      </c>
    </row>
    <row r="708" spans="1:8">
      <c r="A708" t="s">
        <v>4</v>
      </c>
      <c r="B708" s="4" t="s">
        <v>5</v>
      </c>
      <c r="C708" s="4" t="s">
        <v>10</v>
      </c>
      <c r="D708" s="4" t="s">
        <v>13</v>
      </c>
      <c r="E708" s="4" t="s">
        <v>6</v>
      </c>
      <c r="F708" s="4" t="s">
        <v>28</v>
      </c>
      <c r="G708" s="4" t="s">
        <v>28</v>
      </c>
      <c r="H708" s="4" t="s">
        <v>28</v>
      </c>
    </row>
    <row r="709" spans="1:8">
      <c r="A709" t="n">
        <v>7823</v>
      </c>
      <c r="B709" s="44" t="n">
        <v>48</v>
      </c>
      <c r="C709" s="7" t="n">
        <v>1573</v>
      </c>
      <c r="D709" s="7" t="n">
        <v>0</v>
      </c>
      <c r="E709" s="7" t="s">
        <v>123</v>
      </c>
      <c r="F709" s="7" t="n">
        <v>-1</v>
      </c>
      <c r="G709" s="7" t="n">
        <v>1</v>
      </c>
      <c r="H709" s="7" t="n">
        <v>0</v>
      </c>
    </row>
    <row r="710" spans="1:8">
      <c r="A710" t="s">
        <v>4</v>
      </c>
      <c r="B710" s="4" t="s">
        <v>5</v>
      </c>
      <c r="C710" s="4" t="s">
        <v>10</v>
      </c>
      <c r="D710" s="4" t="s">
        <v>13</v>
      </c>
      <c r="E710" s="4" t="s">
        <v>6</v>
      </c>
      <c r="F710" s="4" t="s">
        <v>28</v>
      </c>
      <c r="G710" s="4" t="s">
        <v>28</v>
      </c>
      <c r="H710" s="4" t="s">
        <v>28</v>
      </c>
    </row>
    <row r="711" spans="1:8">
      <c r="A711" t="n">
        <v>7852</v>
      </c>
      <c r="B711" s="44" t="n">
        <v>48</v>
      </c>
      <c r="C711" s="7" t="n">
        <v>1574</v>
      </c>
      <c r="D711" s="7" t="n">
        <v>0</v>
      </c>
      <c r="E711" s="7" t="s">
        <v>123</v>
      </c>
      <c r="F711" s="7" t="n">
        <v>-1</v>
      </c>
      <c r="G711" s="7" t="n">
        <v>1</v>
      </c>
      <c r="H711" s="7" t="n">
        <v>0</v>
      </c>
    </row>
    <row r="712" spans="1:8">
      <c r="A712" t="s">
        <v>4</v>
      </c>
      <c r="B712" s="4" t="s">
        <v>5</v>
      </c>
      <c r="C712" s="4" t="s">
        <v>10</v>
      </c>
      <c r="D712" s="4" t="s">
        <v>13</v>
      </c>
      <c r="E712" s="4" t="s">
        <v>6</v>
      </c>
      <c r="F712" s="4" t="s">
        <v>28</v>
      </c>
      <c r="G712" s="4" t="s">
        <v>28</v>
      </c>
      <c r="H712" s="4" t="s">
        <v>28</v>
      </c>
    </row>
    <row r="713" spans="1:8">
      <c r="A713" t="n">
        <v>7881</v>
      </c>
      <c r="B713" s="44" t="n">
        <v>48</v>
      </c>
      <c r="C713" s="7" t="n">
        <v>1570</v>
      </c>
      <c r="D713" s="7" t="n">
        <v>0</v>
      </c>
      <c r="E713" s="7" t="s">
        <v>107</v>
      </c>
      <c r="F713" s="7" t="n">
        <v>0</v>
      </c>
      <c r="G713" s="7" t="n">
        <v>1</v>
      </c>
      <c r="H713" s="7" t="n">
        <v>0</v>
      </c>
    </row>
    <row r="714" spans="1:8">
      <c r="A714" t="s">
        <v>4</v>
      </c>
      <c r="B714" s="4" t="s">
        <v>5</v>
      </c>
      <c r="C714" s="4" t="s">
        <v>10</v>
      </c>
      <c r="D714" s="4" t="s">
        <v>13</v>
      </c>
      <c r="E714" s="4" t="s">
        <v>6</v>
      </c>
      <c r="F714" s="4" t="s">
        <v>28</v>
      </c>
      <c r="G714" s="4" t="s">
        <v>28</v>
      </c>
      <c r="H714" s="4" t="s">
        <v>28</v>
      </c>
    </row>
    <row r="715" spans="1:8">
      <c r="A715" t="n">
        <v>7905</v>
      </c>
      <c r="B715" s="44" t="n">
        <v>48</v>
      </c>
      <c r="C715" s="7" t="n">
        <v>1571</v>
      </c>
      <c r="D715" s="7" t="n">
        <v>0</v>
      </c>
      <c r="E715" s="7" t="s">
        <v>107</v>
      </c>
      <c r="F715" s="7" t="n">
        <v>0</v>
      </c>
      <c r="G715" s="7" t="n">
        <v>1</v>
      </c>
      <c r="H715" s="7" t="n">
        <v>0</v>
      </c>
    </row>
    <row r="716" spans="1:8">
      <c r="A716" t="s">
        <v>4</v>
      </c>
      <c r="B716" s="4" t="s">
        <v>5</v>
      </c>
      <c r="C716" s="4" t="s">
        <v>10</v>
      </c>
      <c r="D716" s="4" t="s">
        <v>13</v>
      </c>
      <c r="E716" s="4" t="s">
        <v>6</v>
      </c>
      <c r="F716" s="4" t="s">
        <v>28</v>
      </c>
      <c r="G716" s="4" t="s">
        <v>28</v>
      </c>
      <c r="H716" s="4" t="s">
        <v>28</v>
      </c>
    </row>
    <row r="717" spans="1:8">
      <c r="A717" t="n">
        <v>7929</v>
      </c>
      <c r="B717" s="44" t="n">
        <v>48</v>
      </c>
      <c r="C717" s="7" t="n">
        <v>1572</v>
      </c>
      <c r="D717" s="7" t="n">
        <v>0</v>
      </c>
      <c r="E717" s="7" t="s">
        <v>107</v>
      </c>
      <c r="F717" s="7" t="n">
        <v>0</v>
      </c>
      <c r="G717" s="7" t="n">
        <v>1</v>
      </c>
      <c r="H717" s="7" t="n">
        <v>0</v>
      </c>
    </row>
    <row r="718" spans="1:8">
      <c r="A718" t="s">
        <v>4</v>
      </c>
      <c r="B718" s="4" t="s">
        <v>5</v>
      </c>
      <c r="C718" s="4" t="s">
        <v>10</v>
      </c>
      <c r="D718" s="4" t="s">
        <v>13</v>
      </c>
      <c r="E718" s="4" t="s">
        <v>6</v>
      </c>
      <c r="F718" s="4" t="s">
        <v>28</v>
      </c>
      <c r="G718" s="4" t="s">
        <v>28</v>
      </c>
      <c r="H718" s="4" t="s">
        <v>28</v>
      </c>
    </row>
    <row r="719" spans="1:8">
      <c r="A719" t="n">
        <v>7953</v>
      </c>
      <c r="B719" s="44" t="n">
        <v>48</v>
      </c>
      <c r="C719" s="7" t="n">
        <v>1573</v>
      </c>
      <c r="D719" s="7" t="n">
        <v>0</v>
      </c>
      <c r="E719" s="7" t="s">
        <v>107</v>
      </c>
      <c r="F719" s="7" t="n">
        <v>0</v>
      </c>
      <c r="G719" s="7" t="n">
        <v>1</v>
      </c>
      <c r="H719" s="7" t="n">
        <v>0</v>
      </c>
    </row>
    <row r="720" spans="1:8">
      <c r="A720" t="s">
        <v>4</v>
      </c>
      <c r="B720" s="4" t="s">
        <v>5</v>
      </c>
      <c r="C720" s="4" t="s">
        <v>10</v>
      </c>
      <c r="D720" s="4" t="s">
        <v>13</v>
      </c>
      <c r="E720" s="4" t="s">
        <v>6</v>
      </c>
      <c r="F720" s="4" t="s">
        <v>28</v>
      </c>
      <c r="G720" s="4" t="s">
        <v>28</v>
      </c>
      <c r="H720" s="4" t="s">
        <v>28</v>
      </c>
    </row>
    <row r="721" spans="1:8">
      <c r="A721" t="n">
        <v>7977</v>
      </c>
      <c r="B721" s="44" t="n">
        <v>48</v>
      </c>
      <c r="C721" s="7" t="n">
        <v>1574</v>
      </c>
      <c r="D721" s="7" t="n">
        <v>0</v>
      </c>
      <c r="E721" s="7" t="s">
        <v>107</v>
      </c>
      <c r="F721" s="7" t="n">
        <v>0</v>
      </c>
      <c r="G721" s="7" t="n">
        <v>1</v>
      </c>
      <c r="H721" s="7" t="n">
        <v>0</v>
      </c>
    </row>
    <row r="722" spans="1:8">
      <c r="A722" t="s">
        <v>4</v>
      </c>
      <c r="B722" s="4" t="s">
        <v>5</v>
      </c>
      <c r="C722" s="4" t="s">
        <v>13</v>
      </c>
      <c r="D722" s="4" t="s">
        <v>10</v>
      </c>
      <c r="E722" s="4" t="s">
        <v>13</v>
      </c>
      <c r="F722" s="4" t="s">
        <v>6</v>
      </c>
      <c r="G722" s="4" t="s">
        <v>6</v>
      </c>
      <c r="H722" s="4" t="s">
        <v>6</v>
      </c>
      <c r="I722" s="4" t="s">
        <v>6</v>
      </c>
      <c r="J722" s="4" t="s">
        <v>6</v>
      </c>
      <c r="K722" s="4" t="s">
        <v>6</v>
      </c>
      <c r="L722" s="4" t="s">
        <v>6</v>
      </c>
      <c r="M722" s="4" t="s">
        <v>6</v>
      </c>
      <c r="N722" s="4" t="s">
        <v>6</v>
      </c>
      <c r="O722" s="4" t="s">
        <v>6</v>
      </c>
      <c r="P722" s="4" t="s">
        <v>6</v>
      </c>
      <c r="Q722" s="4" t="s">
        <v>6</v>
      </c>
      <c r="R722" s="4" t="s">
        <v>6</v>
      </c>
      <c r="S722" s="4" t="s">
        <v>6</v>
      </c>
      <c r="T722" s="4" t="s">
        <v>6</v>
      </c>
      <c r="U722" s="4" t="s">
        <v>6</v>
      </c>
    </row>
    <row r="723" spans="1:8">
      <c r="A723" t="n">
        <v>8001</v>
      </c>
      <c r="B723" s="43" t="n">
        <v>36</v>
      </c>
      <c r="C723" s="7" t="n">
        <v>8</v>
      </c>
      <c r="D723" s="7" t="n">
        <v>11</v>
      </c>
      <c r="E723" s="7" t="n">
        <v>0</v>
      </c>
      <c r="F723" s="7" t="s">
        <v>124</v>
      </c>
      <c r="G723" s="7" t="s">
        <v>125</v>
      </c>
      <c r="H723" s="7" t="s">
        <v>126</v>
      </c>
      <c r="I723" s="7" t="s">
        <v>17</v>
      </c>
      <c r="J723" s="7" t="s">
        <v>17</v>
      </c>
      <c r="K723" s="7" t="s">
        <v>17</v>
      </c>
      <c r="L723" s="7" t="s">
        <v>17</v>
      </c>
      <c r="M723" s="7" t="s">
        <v>17</v>
      </c>
      <c r="N723" s="7" t="s">
        <v>17</v>
      </c>
      <c r="O723" s="7" t="s">
        <v>17</v>
      </c>
      <c r="P723" s="7" t="s">
        <v>17</v>
      </c>
      <c r="Q723" s="7" t="s">
        <v>17</v>
      </c>
      <c r="R723" s="7" t="s">
        <v>17</v>
      </c>
      <c r="S723" s="7" t="s">
        <v>17</v>
      </c>
      <c r="T723" s="7" t="s">
        <v>17</v>
      </c>
      <c r="U723" s="7" t="s">
        <v>17</v>
      </c>
    </row>
    <row r="724" spans="1:8">
      <c r="A724" t="s">
        <v>4</v>
      </c>
      <c r="B724" s="4" t="s">
        <v>5</v>
      </c>
      <c r="C724" s="4" t="s">
        <v>13</v>
      </c>
      <c r="D724" s="4" t="s">
        <v>10</v>
      </c>
      <c r="E724" s="4" t="s">
        <v>13</v>
      </c>
      <c r="F724" s="4" t="s">
        <v>6</v>
      </c>
      <c r="G724" s="4" t="s">
        <v>6</v>
      </c>
      <c r="H724" s="4" t="s">
        <v>6</v>
      </c>
      <c r="I724" s="4" t="s">
        <v>6</v>
      </c>
      <c r="J724" s="4" t="s">
        <v>6</v>
      </c>
      <c r="K724" s="4" t="s">
        <v>6</v>
      </c>
      <c r="L724" s="4" t="s">
        <v>6</v>
      </c>
      <c r="M724" s="4" t="s">
        <v>6</v>
      </c>
      <c r="N724" s="4" t="s">
        <v>6</v>
      </c>
      <c r="O724" s="4" t="s">
        <v>6</v>
      </c>
      <c r="P724" s="4" t="s">
        <v>6</v>
      </c>
      <c r="Q724" s="4" t="s">
        <v>6</v>
      </c>
      <c r="R724" s="4" t="s">
        <v>6</v>
      </c>
      <c r="S724" s="4" t="s">
        <v>6</v>
      </c>
      <c r="T724" s="4" t="s">
        <v>6</v>
      </c>
      <c r="U724" s="4" t="s">
        <v>6</v>
      </c>
    </row>
    <row r="725" spans="1:8">
      <c r="A725" t="n">
        <v>8053</v>
      </c>
      <c r="B725" s="43" t="n">
        <v>36</v>
      </c>
      <c r="C725" s="7" t="n">
        <v>8</v>
      </c>
      <c r="D725" s="7" t="n">
        <v>6</v>
      </c>
      <c r="E725" s="7" t="n">
        <v>0</v>
      </c>
      <c r="F725" s="7" t="s">
        <v>126</v>
      </c>
      <c r="G725" s="7" t="s">
        <v>17</v>
      </c>
      <c r="H725" s="7" t="s">
        <v>17</v>
      </c>
      <c r="I725" s="7" t="s">
        <v>17</v>
      </c>
      <c r="J725" s="7" t="s">
        <v>17</v>
      </c>
      <c r="K725" s="7" t="s">
        <v>17</v>
      </c>
      <c r="L725" s="7" t="s">
        <v>17</v>
      </c>
      <c r="M725" s="7" t="s">
        <v>17</v>
      </c>
      <c r="N725" s="7" t="s">
        <v>17</v>
      </c>
      <c r="O725" s="7" t="s">
        <v>17</v>
      </c>
      <c r="P725" s="7" t="s">
        <v>17</v>
      </c>
      <c r="Q725" s="7" t="s">
        <v>17</v>
      </c>
      <c r="R725" s="7" t="s">
        <v>17</v>
      </c>
      <c r="S725" s="7" t="s">
        <v>17</v>
      </c>
      <c r="T725" s="7" t="s">
        <v>17</v>
      </c>
      <c r="U725" s="7" t="s">
        <v>17</v>
      </c>
    </row>
    <row r="726" spans="1:8">
      <c r="A726" t="s">
        <v>4</v>
      </c>
      <c r="B726" s="4" t="s">
        <v>5</v>
      </c>
      <c r="C726" s="4" t="s">
        <v>13</v>
      </c>
      <c r="D726" s="4" t="s">
        <v>10</v>
      </c>
      <c r="E726" s="4" t="s">
        <v>13</v>
      </c>
      <c r="F726" s="4" t="s">
        <v>6</v>
      </c>
      <c r="G726" s="4" t="s">
        <v>6</v>
      </c>
      <c r="H726" s="4" t="s">
        <v>6</v>
      </c>
      <c r="I726" s="4" t="s">
        <v>6</v>
      </c>
      <c r="J726" s="4" t="s">
        <v>6</v>
      </c>
      <c r="K726" s="4" t="s">
        <v>6</v>
      </c>
      <c r="L726" s="4" t="s">
        <v>6</v>
      </c>
      <c r="M726" s="4" t="s">
        <v>6</v>
      </c>
      <c r="N726" s="4" t="s">
        <v>6</v>
      </c>
      <c r="O726" s="4" t="s">
        <v>6</v>
      </c>
      <c r="P726" s="4" t="s">
        <v>6</v>
      </c>
      <c r="Q726" s="4" t="s">
        <v>6</v>
      </c>
      <c r="R726" s="4" t="s">
        <v>6</v>
      </c>
      <c r="S726" s="4" t="s">
        <v>6</v>
      </c>
      <c r="T726" s="4" t="s">
        <v>6</v>
      </c>
      <c r="U726" s="4" t="s">
        <v>6</v>
      </c>
    </row>
    <row r="727" spans="1:8">
      <c r="A727" t="n">
        <v>8083</v>
      </c>
      <c r="B727" s="43" t="n">
        <v>36</v>
      </c>
      <c r="C727" s="7" t="n">
        <v>8</v>
      </c>
      <c r="D727" s="7" t="n">
        <v>61491</v>
      </c>
      <c r="E727" s="7" t="n">
        <v>0</v>
      </c>
      <c r="F727" s="7" t="s">
        <v>126</v>
      </c>
      <c r="G727" s="7" t="s">
        <v>17</v>
      </c>
      <c r="H727" s="7" t="s">
        <v>17</v>
      </c>
      <c r="I727" s="7" t="s">
        <v>17</v>
      </c>
      <c r="J727" s="7" t="s">
        <v>17</v>
      </c>
      <c r="K727" s="7" t="s">
        <v>17</v>
      </c>
      <c r="L727" s="7" t="s">
        <v>17</v>
      </c>
      <c r="M727" s="7" t="s">
        <v>17</v>
      </c>
      <c r="N727" s="7" t="s">
        <v>17</v>
      </c>
      <c r="O727" s="7" t="s">
        <v>17</v>
      </c>
      <c r="P727" s="7" t="s">
        <v>17</v>
      </c>
      <c r="Q727" s="7" t="s">
        <v>17</v>
      </c>
      <c r="R727" s="7" t="s">
        <v>17</v>
      </c>
      <c r="S727" s="7" t="s">
        <v>17</v>
      </c>
      <c r="T727" s="7" t="s">
        <v>17</v>
      </c>
      <c r="U727" s="7" t="s">
        <v>17</v>
      </c>
    </row>
    <row r="728" spans="1:8">
      <c r="A728" t="s">
        <v>4</v>
      </c>
      <c r="B728" s="4" t="s">
        <v>5</v>
      </c>
      <c r="C728" s="4" t="s">
        <v>13</v>
      </c>
      <c r="D728" s="4" t="s">
        <v>10</v>
      </c>
      <c r="E728" s="4" t="s">
        <v>13</v>
      </c>
      <c r="F728" s="4" t="s">
        <v>6</v>
      </c>
      <c r="G728" s="4" t="s">
        <v>6</v>
      </c>
      <c r="H728" s="4" t="s">
        <v>6</v>
      </c>
      <c r="I728" s="4" t="s">
        <v>6</v>
      </c>
      <c r="J728" s="4" t="s">
        <v>6</v>
      </c>
      <c r="K728" s="4" t="s">
        <v>6</v>
      </c>
      <c r="L728" s="4" t="s">
        <v>6</v>
      </c>
      <c r="M728" s="4" t="s">
        <v>6</v>
      </c>
      <c r="N728" s="4" t="s">
        <v>6</v>
      </c>
      <c r="O728" s="4" t="s">
        <v>6</v>
      </c>
      <c r="P728" s="4" t="s">
        <v>6</v>
      </c>
      <c r="Q728" s="4" t="s">
        <v>6</v>
      </c>
      <c r="R728" s="4" t="s">
        <v>6</v>
      </c>
      <c r="S728" s="4" t="s">
        <v>6</v>
      </c>
      <c r="T728" s="4" t="s">
        <v>6</v>
      </c>
      <c r="U728" s="4" t="s">
        <v>6</v>
      </c>
    </row>
    <row r="729" spans="1:8">
      <c r="A729" t="n">
        <v>8113</v>
      </c>
      <c r="B729" s="43" t="n">
        <v>36</v>
      </c>
      <c r="C729" s="7" t="n">
        <v>8</v>
      </c>
      <c r="D729" s="7" t="n">
        <v>61492</v>
      </c>
      <c r="E729" s="7" t="n">
        <v>0</v>
      </c>
      <c r="F729" s="7" t="s">
        <v>126</v>
      </c>
      <c r="G729" s="7" t="s">
        <v>17</v>
      </c>
      <c r="H729" s="7" t="s">
        <v>17</v>
      </c>
      <c r="I729" s="7" t="s">
        <v>17</v>
      </c>
      <c r="J729" s="7" t="s">
        <v>17</v>
      </c>
      <c r="K729" s="7" t="s">
        <v>17</v>
      </c>
      <c r="L729" s="7" t="s">
        <v>17</v>
      </c>
      <c r="M729" s="7" t="s">
        <v>17</v>
      </c>
      <c r="N729" s="7" t="s">
        <v>17</v>
      </c>
      <c r="O729" s="7" t="s">
        <v>17</v>
      </c>
      <c r="P729" s="7" t="s">
        <v>17</v>
      </c>
      <c r="Q729" s="7" t="s">
        <v>17</v>
      </c>
      <c r="R729" s="7" t="s">
        <v>17</v>
      </c>
      <c r="S729" s="7" t="s">
        <v>17</v>
      </c>
      <c r="T729" s="7" t="s">
        <v>17</v>
      </c>
      <c r="U729" s="7" t="s">
        <v>17</v>
      </c>
    </row>
    <row r="730" spans="1:8">
      <c r="A730" t="s">
        <v>4</v>
      </c>
      <c r="B730" s="4" t="s">
        <v>5</v>
      </c>
      <c r="C730" s="4" t="s">
        <v>13</v>
      </c>
      <c r="D730" s="4" t="s">
        <v>10</v>
      </c>
      <c r="E730" s="4" t="s">
        <v>13</v>
      </c>
      <c r="F730" s="4" t="s">
        <v>6</v>
      </c>
      <c r="G730" s="4" t="s">
        <v>6</v>
      </c>
      <c r="H730" s="4" t="s">
        <v>6</v>
      </c>
      <c r="I730" s="4" t="s">
        <v>6</v>
      </c>
      <c r="J730" s="4" t="s">
        <v>6</v>
      </c>
      <c r="K730" s="4" t="s">
        <v>6</v>
      </c>
      <c r="L730" s="4" t="s">
        <v>6</v>
      </c>
      <c r="M730" s="4" t="s">
        <v>6</v>
      </c>
      <c r="N730" s="4" t="s">
        <v>6</v>
      </c>
      <c r="O730" s="4" t="s">
        <v>6</v>
      </c>
      <c r="P730" s="4" t="s">
        <v>6</v>
      </c>
      <c r="Q730" s="4" t="s">
        <v>6</v>
      </c>
      <c r="R730" s="4" t="s">
        <v>6</v>
      </c>
      <c r="S730" s="4" t="s">
        <v>6</v>
      </c>
      <c r="T730" s="4" t="s">
        <v>6</v>
      </c>
      <c r="U730" s="4" t="s">
        <v>6</v>
      </c>
    </row>
    <row r="731" spans="1:8">
      <c r="A731" t="n">
        <v>8143</v>
      </c>
      <c r="B731" s="43" t="n">
        <v>36</v>
      </c>
      <c r="C731" s="7" t="n">
        <v>8</v>
      </c>
      <c r="D731" s="7" t="n">
        <v>61493</v>
      </c>
      <c r="E731" s="7" t="n">
        <v>0</v>
      </c>
      <c r="F731" s="7" t="s">
        <v>126</v>
      </c>
      <c r="G731" s="7" t="s">
        <v>17</v>
      </c>
      <c r="H731" s="7" t="s">
        <v>17</v>
      </c>
      <c r="I731" s="7" t="s">
        <v>17</v>
      </c>
      <c r="J731" s="7" t="s">
        <v>17</v>
      </c>
      <c r="K731" s="7" t="s">
        <v>17</v>
      </c>
      <c r="L731" s="7" t="s">
        <v>17</v>
      </c>
      <c r="M731" s="7" t="s">
        <v>17</v>
      </c>
      <c r="N731" s="7" t="s">
        <v>17</v>
      </c>
      <c r="O731" s="7" t="s">
        <v>17</v>
      </c>
      <c r="P731" s="7" t="s">
        <v>17</v>
      </c>
      <c r="Q731" s="7" t="s">
        <v>17</v>
      </c>
      <c r="R731" s="7" t="s">
        <v>17</v>
      </c>
      <c r="S731" s="7" t="s">
        <v>17</v>
      </c>
      <c r="T731" s="7" t="s">
        <v>17</v>
      </c>
      <c r="U731" s="7" t="s">
        <v>17</v>
      </c>
    </row>
    <row r="732" spans="1:8">
      <c r="A732" t="s">
        <v>4</v>
      </c>
      <c r="B732" s="4" t="s">
        <v>5</v>
      </c>
      <c r="C732" s="4" t="s">
        <v>13</v>
      </c>
      <c r="D732" s="4" t="s">
        <v>10</v>
      </c>
      <c r="E732" s="4" t="s">
        <v>13</v>
      </c>
      <c r="F732" s="4" t="s">
        <v>6</v>
      </c>
      <c r="G732" s="4" t="s">
        <v>6</v>
      </c>
      <c r="H732" s="4" t="s">
        <v>6</v>
      </c>
      <c r="I732" s="4" t="s">
        <v>6</v>
      </c>
      <c r="J732" s="4" t="s">
        <v>6</v>
      </c>
      <c r="K732" s="4" t="s">
        <v>6</v>
      </c>
      <c r="L732" s="4" t="s">
        <v>6</v>
      </c>
      <c r="M732" s="4" t="s">
        <v>6</v>
      </c>
      <c r="N732" s="4" t="s">
        <v>6</v>
      </c>
      <c r="O732" s="4" t="s">
        <v>6</v>
      </c>
      <c r="P732" s="4" t="s">
        <v>6</v>
      </c>
      <c r="Q732" s="4" t="s">
        <v>6</v>
      </c>
      <c r="R732" s="4" t="s">
        <v>6</v>
      </c>
      <c r="S732" s="4" t="s">
        <v>6</v>
      </c>
      <c r="T732" s="4" t="s">
        <v>6</v>
      </c>
      <c r="U732" s="4" t="s">
        <v>6</v>
      </c>
    </row>
    <row r="733" spans="1:8">
      <c r="A733" t="n">
        <v>8173</v>
      </c>
      <c r="B733" s="43" t="n">
        <v>36</v>
      </c>
      <c r="C733" s="7" t="n">
        <v>8</v>
      </c>
      <c r="D733" s="7" t="n">
        <v>61494</v>
      </c>
      <c r="E733" s="7" t="n">
        <v>0</v>
      </c>
      <c r="F733" s="7" t="s">
        <v>126</v>
      </c>
      <c r="G733" s="7" t="s">
        <v>17</v>
      </c>
      <c r="H733" s="7" t="s">
        <v>17</v>
      </c>
      <c r="I733" s="7" t="s">
        <v>17</v>
      </c>
      <c r="J733" s="7" t="s">
        <v>17</v>
      </c>
      <c r="K733" s="7" t="s">
        <v>17</v>
      </c>
      <c r="L733" s="7" t="s">
        <v>17</v>
      </c>
      <c r="M733" s="7" t="s">
        <v>17</v>
      </c>
      <c r="N733" s="7" t="s">
        <v>17</v>
      </c>
      <c r="O733" s="7" t="s">
        <v>17</v>
      </c>
      <c r="P733" s="7" t="s">
        <v>17</v>
      </c>
      <c r="Q733" s="7" t="s">
        <v>17</v>
      </c>
      <c r="R733" s="7" t="s">
        <v>17</v>
      </c>
      <c r="S733" s="7" t="s">
        <v>17</v>
      </c>
      <c r="T733" s="7" t="s">
        <v>17</v>
      </c>
      <c r="U733" s="7" t="s">
        <v>17</v>
      </c>
    </row>
    <row r="734" spans="1:8">
      <c r="A734" t="s">
        <v>4</v>
      </c>
      <c r="B734" s="4" t="s">
        <v>5</v>
      </c>
      <c r="C734" s="4" t="s">
        <v>13</v>
      </c>
      <c r="D734" s="4" t="s">
        <v>10</v>
      </c>
      <c r="E734" s="4" t="s">
        <v>13</v>
      </c>
      <c r="F734" s="4" t="s">
        <v>6</v>
      </c>
      <c r="G734" s="4" t="s">
        <v>6</v>
      </c>
      <c r="H734" s="4" t="s">
        <v>6</v>
      </c>
      <c r="I734" s="4" t="s">
        <v>6</v>
      </c>
      <c r="J734" s="4" t="s">
        <v>6</v>
      </c>
      <c r="K734" s="4" t="s">
        <v>6</v>
      </c>
      <c r="L734" s="4" t="s">
        <v>6</v>
      </c>
      <c r="M734" s="4" t="s">
        <v>6</v>
      </c>
      <c r="N734" s="4" t="s">
        <v>6</v>
      </c>
      <c r="O734" s="4" t="s">
        <v>6</v>
      </c>
      <c r="P734" s="4" t="s">
        <v>6</v>
      </c>
      <c r="Q734" s="4" t="s">
        <v>6</v>
      </c>
      <c r="R734" s="4" t="s">
        <v>6</v>
      </c>
      <c r="S734" s="4" t="s">
        <v>6</v>
      </c>
      <c r="T734" s="4" t="s">
        <v>6</v>
      </c>
      <c r="U734" s="4" t="s">
        <v>6</v>
      </c>
    </row>
    <row r="735" spans="1:8">
      <c r="A735" t="n">
        <v>8203</v>
      </c>
      <c r="B735" s="43" t="n">
        <v>36</v>
      </c>
      <c r="C735" s="7" t="n">
        <v>8</v>
      </c>
      <c r="D735" s="7" t="n">
        <v>1571</v>
      </c>
      <c r="E735" s="7" t="n">
        <v>0</v>
      </c>
      <c r="F735" s="7" t="s">
        <v>127</v>
      </c>
      <c r="G735" s="7" t="s">
        <v>128</v>
      </c>
      <c r="H735" s="7" t="s">
        <v>17</v>
      </c>
      <c r="I735" s="7" t="s">
        <v>17</v>
      </c>
      <c r="J735" s="7" t="s">
        <v>17</v>
      </c>
      <c r="K735" s="7" t="s">
        <v>17</v>
      </c>
      <c r="L735" s="7" t="s">
        <v>17</v>
      </c>
      <c r="M735" s="7" t="s">
        <v>17</v>
      </c>
      <c r="N735" s="7" t="s">
        <v>17</v>
      </c>
      <c r="O735" s="7" t="s">
        <v>17</v>
      </c>
      <c r="P735" s="7" t="s">
        <v>17</v>
      </c>
      <c r="Q735" s="7" t="s">
        <v>17</v>
      </c>
      <c r="R735" s="7" t="s">
        <v>17</v>
      </c>
      <c r="S735" s="7" t="s">
        <v>17</v>
      </c>
      <c r="T735" s="7" t="s">
        <v>17</v>
      </c>
      <c r="U735" s="7" t="s">
        <v>17</v>
      </c>
    </row>
    <row r="736" spans="1:8">
      <c r="A736" t="s">
        <v>4</v>
      </c>
      <c r="B736" s="4" t="s">
        <v>5</v>
      </c>
      <c r="C736" s="4" t="s">
        <v>13</v>
      </c>
      <c r="D736" s="4" t="s">
        <v>10</v>
      </c>
      <c r="E736" s="4" t="s">
        <v>13</v>
      </c>
      <c r="F736" s="4" t="s">
        <v>6</v>
      </c>
      <c r="G736" s="4" t="s">
        <v>6</v>
      </c>
      <c r="H736" s="4" t="s">
        <v>6</v>
      </c>
      <c r="I736" s="4" t="s">
        <v>6</v>
      </c>
      <c r="J736" s="4" t="s">
        <v>6</v>
      </c>
      <c r="K736" s="4" t="s">
        <v>6</v>
      </c>
      <c r="L736" s="4" t="s">
        <v>6</v>
      </c>
      <c r="M736" s="4" t="s">
        <v>6</v>
      </c>
      <c r="N736" s="4" t="s">
        <v>6</v>
      </c>
      <c r="O736" s="4" t="s">
        <v>6</v>
      </c>
      <c r="P736" s="4" t="s">
        <v>6</v>
      </c>
      <c r="Q736" s="4" t="s">
        <v>6</v>
      </c>
      <c r="R736" s="4" t="s">
        <v>6</v>
      </c>
      <c r="S736" s="4" t="s">
        <v>6</v>
      </c>
      <c r="T736" s="4" t="s">
        <v>6</v>
      </c>
      <c r="U736" s="4" t="s">
        <v>6</v>
      </c>
    </row>
    <row r="737" spans="1:21">
      <c r="A737" t="n">
        <v>8237</v>
      </c>
      <c r="B737" s="43" t="n">
        <v>36</v>
      </c>
      <c r="C737" s="7" t="n">
        <v>8</v>
      </c>
      <c r="D737" s="7" t="n">
        <v>1573</v>
      </c>
      <c r="E737" s="7" t="n">
        <v>0</v>
      </c>
      <c r="F737" s="7" t="s">
        <v>127</v>
      </c>
      <c r="G737" s="7" t="s">
        <v>128</v>
      </c>
      <c r="H737" s="7" t="s">
        <v>17</v>
      </c>
      <c r="I737" s="7" t="s">
        <v>17</v>
      </c>
      <c r="J737" s="7" t="s">
        <v>17</v>
      </c>
      <c r="K737" s="7" t="s">
        <v>17</v>
      </c>
      <c r="L737" s="7" t="s">
        <v>17</v>
      </c>
      <c r="M737" s="7" t="s">
        <v>17</v>
      </c>
      <c r="N737" s="7" t="s">
        <v>17</v>
      </c>
      <c r="O737" s="7" t="s">
        <v>17</v>
      </c>
      <c r="P737" s="7" t="s">
        <v>17</v>
      </c>
      <c r="Q737" s="7" t="s">
        <v>17</v>
      </c>
      <c r="R737" s="7" t="s">
        <v>17</v>
      </c>
      <c r="S737" s="7" t="s">
        <v>17</v>
      </c>
      <c r="T737" s="7" t="s">
        <v>17</v>
      </c>
      <c r="U737" s="7" t="s">
        <v>17</v>
      </c>
    </row>
    <row r="738" spans="1:21">
      <c r="A738" t="s">
        <v>4</v>
      </c>
      <c r="B738" s="4" t="s">
        <v>5</v>
      </c>
      <c r="C738" s="4" t="s">
        <v>13</v>
      </c>
      <c r="D738" s="4" t="s">
        <v>10</v>
      </c>
      <c r="E738" s="4" t="s">
        <v>6</v>
      </c>
      <c r="F738" s="4" t="s">
        <v>6</v>
      </c>
      <c r="G738" s="4" t="s">
        <v>6</v>
      </c>
      <c r="H738" s="4" t="s">
        <v>6</v>
      </c>
    </row>
    <row r="739" spans="1:21">
      <c r="A739" t="n">
        <v>8271</v>
      </c>
      <c r="B739" s="46" t="n">
        <v>51</v>
      </c>
      <c r="C739" s="7" t="n">
        <v>3</v>
      </c>
      <c r="D739" s="7" t="n">
        <v>11</v>
      </c>
      <c r="E739" s="7" t="s">
        <v>119</v>
      </c>
      <c r="F739" s="7" t="s">
        <v>120</v>
      </c>
      <c r="G739" s="7" t="s">
        <v>101</v>
      </c>
      <c r="H739" s="7" t="s">
        <v>102</v>
      </c>
    </row>
    <row r="740" spans="1:21">
      <c r="A740" t="s">
        <v>4</v>
      </c>
      <c r="B740" s="4" t="s">
        <v>5</v>
      </c>
      <c r="C740" s="4" t="s">
        <v>13</v>
      </c>
      <c r="D740" s="4" t="s">
        <v>10</v>
      </c>
      <c r="E740" s="4" t="s">
        <v>6</v>
      </c>
      <c r="F740" s="4" t="s">
        <v>6</v>
      </c>
      <c r="G740" s="4" t="s">
        <v>6</v>
      </c>
      <c r="H740" s="4" t="s">
        <v>6</v>
      </c>
    </row>
    <row r="741" spans="1:21">
      <c r="A741" t="n">
        <v>8284</v>
      </c>
      <c r="B741" s="46" t="n">
        <v>51</v>
      </c>
      <c r="C741" s="7" t="n">
        <v>3</v>
      </c>
      <c r="D741" s="7" t="n">
        <v>6</v>
      </c>
      <c r="E741" s="7" t="s">
        <v>119</v>
      </c>
      <c r="F741" s="7" t="s">
        <v>120</v>
      </c>
      <c r="G741" s="7" t="s">
        <v>101</v>
      </c>
      <c r="H741" s="7" t="s">
        <v>102</v>
      </c>
    </row>
    <row r="742" spans="1:21">
      <c r="A742" t="s">
        <v>4</v>
      </c>
      <c r="B742" s="4" t="s">
        <v>5</v>
      </c>
      <c r="C742" s="4" t="s">
        <v>13</v>
      </c>
      <c r="D742" s="4" t="s">
        <v>10</v>
      </c>
      <c r="E742" s="4" t="s">
        <v>6</v>
      </c>
      <c r="F742" s="4" t="s">
        <v>6</v>
      </c>
      <c r="G742" s="4" t="s">
        <v>6</v>
      </c>
      <c r="H742" s="4" t="s">
        <v>6</v>
      </c>
    </row>
    <row r="743" spans="1:21">
      <c r="A743" t="n">
        <v>8297</v>
      </c>
      <c r="B743" s="46" t="n">
        <v>51</v>
      </c>
      <c r="C743" s="7" t="n">
        <v>3</v>
      </c>
      <c r="D743" s="7" t="n">
        <v>61491</v>
      </c>
      <c r="E743" s="7" t="s">
        <v>119</v>
      </c>
      <c r="F743" s="7" t="s">
        <v>120</v>
      </c>
      <c r="G743" s="7" t="s">
        <v>101</v>
      </c>
      <c r="H743" s="7" t="s">
        <v>102</v>
      </c>
    </row>
    <row r="744" spans="1:21">
      <c r="A744" t="s">
        <v>4</v>
      </c>
      <c r="B744" s="4" t="s">
        <v>5</v>
      </c>
      <c r="C744" s="4" t="s">
        <v>13</v>
      </c>
      <c r="D744" s="4" t="s">
        <v>10</v>
      </c>
      <c r="E744" s="4" t="s">
        <v>6</v>
      </c>
      <c r="F744" s="4" t="s">
        <v>6</v>
      </c>
      <c r="G744" s="4" t="s">
        <v>6</v>
      </c>
      <c r="H744" s="4" t="s">
        <v>6</v>
      </c>
    </row>
    <row r="745" spans="1:21">
      <c r="A745" t="n">
        <v>8310</v>
      </c>
      <c r="B745" s="46" t="n">
        <v>51</v>
      </c>
      <c r="C745" s="7" t="n">
        <v>3</v>
      </c>
      <c r="D745" s="7" t="n">
        <v>61492</v>
      </c>
      <c r="E745" s="7" t="s">
        <v>119</v>
      </c>
      <c r="F745" s="7" t="s">
        <v>120</v>
      </c>
      <c r="G745" s="7" t="s">
        <v>101</v>
      </c>
      <c r="H745" s="7" t="s">
        <v>102</v>
      </c>
    </row>
    <row r="746" spans="1:21">
      <c r="A746" t="s">
        <v>4</v>
      </c>
      <c r="B746" s="4" t="s">
        <v>5</v>
      </c>
      <c r="C746" s="4" t="s">
        <v>13</v>
      </c>
      <c r="D746" s="4" t="s">
        <v>10</v>
      </c>
      <c r="E746" s="4" t="s">
        <v>6</v>
      </c>
      <c r="F746" s="4" t="s">
        <v>6</v>
      </c>
      <c r="G746" s="4" t="s">
        <v>6</v>
      </c>
      <c r="H746" s="4" t="s">
        <v>6</v>
      </c>
    </row>
    <row r="747" spans="1:21">
      <c r="A747" t="n">
        <v>8323</v>
      </c>
      <c r="B747" s="46" t="n">
        <v>51</v>
      </c>
      <c r="C747" s="7" t="n">
        <v>3</v>
      </c>
      <c r="D747" s="7" t="n">
        <v>61493</v>
      </c>
      <c r="E747" s="7" t="s">
        <v>119</v>
      </c>
      <c r="F747" s="7" t="s">
        <v>120</v>
      </c>
      <c r="G747" s="7" t="s">
        <v>101</v>
      </c>
      <c r="H747" s="7" t="s">
        <v>102</v>
      </c>
    </row>
    <row r="748" spans="1:21">
      <c r="A748" t="s">
        <v>4</v>
      </c>
      <c r="B748" s="4" t="s">
        <v>5</v>
      </c>
      <c r="C748" s="4" t="s">
        <v>13</v>
      </c>
      <c r="D748" s="4" t="s">
        <v>10</v>
      </c>
      <c r="E748" s="4" t="s">
        <v>6</v>
      </c>
      <c r="F748" s="4" t="s">
        <v>6</v>
      </c>
      <c r="G748" s="4" t="s">
        <v>6</v>
      </c>
      <c r="H748" s="4" t="s">
        <v>6</v>
      </c>
    </row>
    <row r="749" spans="1:21">
      <c r="A749" t="n">
        <v>8336</v>
      </c>
      <c r="B749" s="46" t="n">
        <v>51</v>
      </c>
      <c r="C749" s="7" t="n">
        <v>3</v>
      </c>
      <c r="D749" s="7" t="n">
        <v>61494</v>
      </c>
      <c r="E749" s="7" t="s">
        <v>119</v>
      </c>
      <c r="F749" s="7" t="s">
        <v>120</v>
      </c>
      <c r="G749" s="7" t="s">
        <v>101</v>
      </c>
      <c r="H749" s="7" t="s">
        <v>102</v>
      </c>
    </row>
    <row r="750" spans="1:21">
      <c r="A750" t="s">
        <v>4</v>
      </c>
      <c r="B750" s="4" t="s">
        <v>5</v>
      </c>
      <c r="C750" s="4" t="s">
        <v>13</v>
      </c>
      <c r="D750" s="4" t="s">
        <v>13</v>
      </c>
      <c r="E750" s="4" t="s">
        <v>13</v>
      </c>
      <c r="F750" s="4" t="s">
        <v>13</v>
      </c>
    </row>
    <row r="751" spans="1:21">
      <c r="A751" t="n">
        <v>8349</v>
      </c>
      <c r="B751" s="47" t="n">
        <v>14</v>
      </c>
      <c r="C751" s="7" t="n">
        <v>0</v>
      </c>
      <c r="D751" s="7" t="n">
        <v>0</v>
      </c>
      <c r="E751" s="7" t="n">
        <v>32</v>
      </c>
      <c r="F751" s="7" t="n">
        <v>0</v>
      </c>
    </row>
    <row r="752" spans="1:21">
      <c r="A752" t="s">
        <v>4</v>
      </c>
      <c r="B752" s="4" t="s">
        <v>5</v>
      </c>
      <c r="C752" s="4" t="s">
        <v>13</v>
      </c>
    </row>
    <row r="753" spans="1:21">
      <c r="A753" t="n">
        <v>8354</v>
      </c>
      <c r="B753" s="53" t="n">
        <v>116</v>
      </c>
      <c r="C753" s="7" t="n">
        <v>0</v>
      </c>
    </row>
    <row r="754" spans="1:21">
      <c r="A754" t="s">
        <v>4</v>
      </c>
      <c r="B754" s="4" t="s">
        <v>5</v>
      </c>
      <c r="C754" s="4" t="s">
        <v>13</v>
      </c>
      <c r="D754" s="4" t="s">
        <v>10</v>
      </c>
    </row>
    <row r="755" spans="1:21">
      <c r="A755" t="n">
        <v>8356</v>
      </c>
      <c r="B755" s="53" t="n">
        <v>116</v>
      </c>
      <c r="C755" s="7" t="n">
        <v>2</v>
      </c>
      <c r="D755" s="7" t="n">
        <v>1</v>
      </c>
    </row>
    <row r="756" spans="1:21">
      <c r="A756" t="s">
        <v>4</v>
      </c>
      <c r="B756" s="4" t="s">
        <v>5</v>
      </c>
      <c r="C756" s="4" t="s">
        <v>13</v>
      </c>
      <c r="D756" s="4" t="s">
        <v>9</v>
      </c>
    </row>
    <row r="757" spans="1:21">
      <c r="A757" t="n">
        <v>8360</v>
      </c>
      <c r="B757" s="53" t="n">
        <v>116</v>
      </c>
      <c r="C757" s="7" t="n">
        <v>5</v>
      </c>
      <c r="D757" s="7" t="n">
        <v>1112014848</v>
      </c>
    </row>
    <row r="758" spans="1:21">
      <c r="A758" t="s">
        <v>4</v>
      </c>
      <c r="B758" s="4" t="s">
        <v>5</v>
      </c>
      <c r="C758" s="4" t="s">
        <v>13</v>
      </c>
      <c r="D758" s="4" t="s">
        <v>10</v>
      </c>
    </row>
    <row r="759" spans="1:21">
      <c r="A759" t="n">
        <v>8366</v>
      </c>
      <c r="B759" s="53" t="n">
        <v>116</v>
      </c>
      <c r="C759" s="7" t="n">
        <v>6</v>
      </c>
      <c r="D759" s="7" t="n">
        <v>1</v>
      </c>
    </row>
    <row r="760" spans="1:21">
      <c r="A760" t="s">
        <v>4</v>
      </c>
      <c r="B760" s="4" t="s">
        <v>5</v>
      </c>
      <c r="C760" s="4" t="s">
        <v>13</v>
      </c>
      <c r="D760" s="4" t="s">
        <v>13</v>
      </c>
      <c r="E760" s="4" t="s">
        <v>13</v>
      </c>
      <c r="F760" s="4" t="s">
        <v>13</v>
      </c>
    </row>
    <row r="761" spans="1:21">
      <c r="A761" t="n">
        <v>8370</v>
      </c>
      <c r="B761" s="47" t="n">
        <v>14</v>
      </c>
      <c r="C761" s="7" t="n">
        <v>0</v>
      </c>
      <c r="D761" s="7" t="n">
        <v>4</v>
      </c>
      <c r="E761" s="7" t="n">
        <v>0</v>
      </c>
      <c r="F761" s="7" t="n">
        <v>0</v>
      </c>
    </row>
    <row r="762" spans="1:21">
      <c r="A762" t="s">
        <v>4</v>
      </c>
      <c r="B762" s="4" t="s">
        <v>5</v>
      </c>
      <c r="C762" s="4" t="s">
        <v>13</v>
      </c>
      <c r="D762" s="4" t="s">
        <v>13</v>
      </c>
      <c r="E762" s="4" t="s">
        <v>28</v>
      </c>
      <c r="F762" s="4" t="s">
        <v>28</v>
      </c>
      <c r="G762" s="4" t="s">
        <v>28</v>
      </c>
      <c r="H762" s="4" t="s">
        <v>10</v>
      </c>
    </row>
    <row r="763" spans="1:21">
      <c r="A763" t="n">
        <v>8375</v>
      </c>
      <c r="B763" s="39" t="n">
        <v>45</v>
      </c>
      <c r="C763" s="7" t="n">
        <v>2</v>
      </c>
      <c r="D763" s="7" t="n">
        <v>3</v>
      </c>
      <c r="E763" s="7" t="n">
        <v>0.740000009536743</v>
      </c>
      <c r="F763" s="7" t="n">
        <v>0.400000005960464</v>
      </c>
      <c r="G763" s="7" t="n">
        <v>-11.8999996185303</v>
      </c>
      <c r="H763" s="7" t="n">
        <v>0</v>
      </c>
    </row>
    <row r="764" spans="1:21">
      <c r="A764" t="s">
        <v>4</v>
      </c>
      <c r="B764" s="4" t="s">
        <v>5</v>
      </c>
      <c r="C764" s="4" t="s">
        <v>13</v>
      </c>
      <c r="D764" s="4" t="s">
        <v>13</v>
      </c>
      <c r="E764" s="4" t="s">
        <v>28</v>
      </c>
      <c r="F764" s="4" t="s">
        <v>28</v>
      </c>
      <c r="G764" s="4" t="s">
        <v>28</v>
      </c>
      <c r="H764" s="4" t="s">
        <v>10</v>
      </c>
      <c r="I764" s="4" t="s">
        <v>13</v>
      </c>
    </row>
    <row r="765" spans="1:21">
      <c r="A765" t="n">
        <v>8392</v>
      </c>
      <c r="B765" s="39" t="n">
        <v>45</v>
      </c>
      <c r="C765" s="7" t="n">
        <v>4</v>
      </c>
      <c r="D765" s="7" t="n">
        <v>3</v>
      </c>
      <c r="E765" s="7" t="n">
        <v>21.8400001525879</v>
      </c>
      <c r="F765" s="7" t="n">
        <v>155.490005493164</v>
      </c>
      <c r="G765" s="7" t="n">
        <v>0</v>
      </c>
      <c r="H765" s="7" t="n">
        <v>0</v>
      </c>
      <c r="I765" s="7" t="n">
        <v>1</v>
      </c>
    </row>
    <row r="766" spans="1:21">
      <c r="A766" t="s">
        <v>4</v>
      </c>
      <c r="B766" s="4" t="s">
        <v>5</v>
      </c>
      <c r="C766" s="4" t="s">
        <v>13</v>
      </c>
      <c r="D766" s="4" t="s">
        <v>13</v>
      </c>
      <c r="E766" s="4" t="s">
        <v>28</v>
      </c>
      <c r="F766" s="4" t="s">
        <v>10</v>
      </c>
    </row>
    <row r="767" spans="1:21">
      <c r="A767" t="n">
        <v>8410</v>
      </c>
      <c r="B767" s="39" t="n">
        <v>45</v>
      </c>
      <c r="C767" s="7" t="n">
        <v>5</v>
      </c>
      <c r="D767" s="7" t="n">
        <v>3</v>
      </c>
      <c r="E767" s="7" t="n">
        <v>3</v>
      </c>
      <c r="F767" s="7" t="n">
        <v>0</v>
      </c>
    </row>
    <row r="768" spans="1:21">
      <c r="A768" t="s">
        <v>4</v>
      </c>
      <c r="B768" s="4" t="s">
        <v>5</v>
      </c>
      <c r="C768" s="4" t="s">
        <v>13</v>
      </c>
      <c r="D768" s="4" t="s">
        <v>13</v>
      </c>
      <c r="E768" s="4" t="s">
        <v>28</v>
      </c>
      <c r="F768" s="4" t="s">
        <v>10</v>
      </c>
    </row>
    <row r="769" spans="1:9">
      <c r="A769" t="n">
        <v>8419</v>
      </c>
      <c r="B769" s="39" t="n">
        <v>45</v>
      </c>
      <c r="C769" s="7" t="n">
        <v>11</v>
      </c>
      <c r="D769" s="7" t="n">
        <v>3</v>
      </c>
      <c r="E769" s="7" t="n">
        <v>38</v>
      </c>
      <c r="F769" s="7" t="n">
        <v>0</v>
      </c>
    </row>
    <row r="770" spans="1:9">
      <c r="A770" t="s">
        <v>4</v>
      </c>
      <c r="B770" s="4" t="s">
        <v>5</v>
      </c>
      <c r="C770" s="4" t="s">
        <v>13</v>
      </c>
      <c r="D770" s="4" t="s">
        <v>13</v>
      </c>
      <c r="E770" s="4" t="s">
        <v>28</v>
      </c>
      <c r="F770" s="4" t="s">
        <v>28</v>
      </c>
      <c r="G770" s="4" t="s">
        <v>28</v>
      </c>
      <c r="H770" s="4" t="s">
        <v>10</v>
      </c>
    </row>
    <row r="771" spans="1:9">
      <c r="A771" t="n">
        <v>8428</v>
      </c>
      <c r="B771" s="39" t="n">
        <v>45</v>
      </c>
      <c r="C771" s="7" t="n">
        <v>2</v>
      </c>
      <c r="D771" s="7" t="n">
        <v>3</v>
      </c>
      <c r="E771" s="7" t="n">
        <v>0.629999995231628</v>
      </c>
      <c r="F771" s="7" t="n">
        <v>0.400000005960464</v>
      </c>
      <c r="G771" s="7" t="n">
        <v>-15</v>
      </c>
      <c r="H771" s="7" t="n">
        <v>4000</v>
      </c>
    </row>
    <row r="772" spans="1:9">
      <c r="A772" t="s">
        <v>4</v>
      </c>
      <c r="B772" s="4" t="s">
        <v>5</v>
      </c>
      <c r="C772" s="4" t="s">
        <v>13</v>
      </c>
      <c r="D772" s="4" t="s">
        <v>13</v>
      </c>
      <c r="E772" s="4" t="s">
        <v>28</v>
      </c>
      <c r="F772" s="4" t="s">
        <v>28</v>
      </c>
      <c r="G772" s="4" t="s">
        <v>28</v>
      </c>
      <c r="H772" s="4" t="s">
        <v>10</v>
      </c>
      <c r="I772" s="4" t="s">
        <v>13</v>
      </c>
    </row>
    <row r="773" spans="1:9">
      <c r="A773" t="n">
        <v>8445</v>
      </c>
      <c r="B773" s="39" t="n">
        <v>45</v>
      </c>
      <c r="C773" s="7" t="n">
        <v>4</v>
      </c>
      <c r="D773" s="7" t="n">
        <v>3</v>
      </c>
      <c r="E773" s="7" t="n">
        <v>21.8400001525879</v>
      </c>
      <c r="F773" s="7" t="n">
        <v>155.490005493164</v>
      </c>
      <c r="G773" s="7" t="n">
        <v>0</v>
      </c>
      <c r="H773" s="7" t="n">
        <v>4000</v>
      </c>
      <c r="I773" s="7" t="n">
        <v>1</v>
      </c>
    </row>
    <row r="774" spans="1:9">
      <c r="A774" t="s">
        <v>4</v>
      </c>
      <c r="B774" s="4" t="s">
        <v>5</v>
      </c>
      <c r="C774" s="4" t="s">
        <v>13</v>
      </c>
      <c r="D774" s="4" t="s">
        <v>13</v>
      </c>
      <c r="E774" s="4" t="s">
        <v>28</v>
      </c>
      <c r="F774" s="4" t="s">
        <v>10</v>
      </c>
    </row>
    <row r="775" spans="1:9">
      <c r="A775" t="n">
        <v>8463</v>
      </c>
      <c r="B775" s="39" t="n">
        <v>45</v>
      </c>
      <c r="C775" s="7" t="n">
        <v>5</v>
      </c>
      <c r="D775" s="7" t="n">
        <v>3</v>
      </c>
      <c r="E775" s="7" t="n">
        <v>5</v>
      </c>
      <c r="F775" s="7" t="n">
        <v>4000</v>
      </c>
    </row>
    <row r="776" spans="1:9">
      <c r="A776" t="s">
        <v>4</v>
      </c>
      <c r="B776" s="4" t="s">
        <v>5</v>
      </c>
      <c r="C776" s="4" t="s">
        <v>10</v>
      </c>
      <c r="D776" s="4" t="s">
        <v>10</v>
      </c>
      <c r="E776" s="4" t="s">
        <v>28</v>
      </c>
      <c r="F776" s="4" t="s">
        <v>28</v>
      </c>
      <c r="G776" s="4" t="s">
        <v>28</v>
      </c>
      <c r="H776" s="4" t="s">
        <v>28</v>
      </c>
      <c r="I776" s="4" t="s">
        <v>13</v>
      </c>
      <c r="J776" s="4" t="s">
        <v>10</v>
      </c>
    </row>
    <row r="777" spans="1:9">
      <c r="A777" t="n">
        <v>8472</v>
      </c>
      <c r="B777" s="54" t="n">
        <v>55</v>
      </c>
      <c r="C777" s="7" t="n">
        <v>6</v>
      </c>
      <c r="D777" s="7" t="n">
        <v>65024</v>
      </c>
      <c r="E777" s="7" t="n">
        <v>0</v>
      </c>
      <c r="F777" s="7" t="n">
        <v>0</v>
      </c>
      <c r="G777" s="7" t="n">
        <v>5</v>
      </c>
      <c r="H777" s="7" t="n">
        <v>2.79999995231628</v>
      </c>
      <c r="I777" s="7" t="n">
        <v>2</v>
      </c>
      <c r="J777" s="7" t="n">
        <v>0</v>
      </c>
    </row>
    <row r="778" spans="1:9">
      <c r="A778" t="s">
        <v>4</v>
      </c>
      <c r="B778" s="4" t="s">
        <v>5</v>
      </c>
      <c r="C778" s="4" t="s">
        <v>10</v>
      </c>
    </row>
    <row r="779" spans="1:9">
      <c r="A779" t="n">
        <v>8496</v>
      </c>
      <c r="B779" s="28" t="n">
        <v>16</v>
      </c>
      <c r="C779" s="7" t="n">
        <v>100</v>
      </c>
    </row>
    <row r="780" spans="1:9">
      <c r="A780" t="s">
        <v>4</v>
      </c>
      <c r="B780" s="4" t="s">
        <v>5</v>
      </c>
      <c r="C780" s="4" t="s">
        <v>10</v>
      </c>
      <c r="D780" s="4" t="s">
        <v>10</v>
      </c>
      <c r="E780" s="4" t="s">
        <v>28</v>
      </c>
      <c r="F780" s="4" t="s">
        <v>28</v>
      </c>
      <c r="G780" s="4" t="s">
        <v>28</v>
      </c>
      <c r="H780" s="4" t="s">
        <v>28</v>
      </c>
      <c r="I780" s="4" t="s">
        <v>13</v>
      </c>
      <c r="J780" s="4" t="s">
        <v>10</v>
      </c>
    </row>
    <row r="781" spans="1:9">
      <c r="A781" t="n">
        <v>8499</v>
      </c>
      <c r="B781" s="54" t="n">
        <v>55</v>
      </c>
      <c r="C781" s="7" t="n">
        <v>11</v>
      </c>
      <c r="D781" s="7" t="n">
        <v>65024</v>
      </c>
      <c r="E781" s="7" t="n">
        <v>0</v>
      </c>
      <c r="F781" s="7" t="n">
        <v>0</v>
      </c>
      <c r="G781" s="7" t="n">
        <v>5</v>
      </c>
      <c r="H781" s="7" t="n">
        <v>2.79999995231628</v>
      </c>
      <c r="I781" s="7" t="n">
        <v>2</v>
      </c>
      <c r="J781" s="7" t="n">
        <v>0</v>
      </c>
    </row>
    <row r="782" spans="1:9">
      <c r="A782" t="s">
        <v>4</v>
      </c>
      <c r="B782" s="4" t="s">
        <v>5</v>
      </c>
      <c r="C782" s="4" t="s">
        <v>10</v>
      </c>
    </row>
    <row r="783" spans="1:9">
      <c r="A783" t="n">
        <v>8523</v>
      </c>
      <c r="B783" s="28" t="n">
        <v>16</v>
      </c>
      <c r="C783" s="7" t="n">
        <v>100</v>
      </c>
    </row>
    <row r="784" spans="1:9">
      <c r="A784" t="s">
        <v>4</v>
      </c>
      <c r="B784" s="4" t="s">
        <v>5</v>
      </c>
      <c r="C784" s="4" t="s">
        <v>10</v>
      </c>
      <c r="D784" s="4" t="s">
        <v>10</v>
      </c>
      <c r="E784" s="4" t="s">
        <v>28</v>
      </c>
      <c r="F784" s="4" t="s">
        <v>28</v>
      </c>
      <c r="G784" s="4" t="s">
        <v>28</v>
      </c>
      <c r="H784" s="4" t="s">
        <v>28</v>
      </c>
      <c r="I784" s="4" t="s">
        <v>13</v>
      </c>
      <c r="J784" s="4" t="s">
        <v>10</v>
      </c>
    </row>
    <row r="785" spans="1:10">
      <c r="A785" t="n">
        <v>8526</v>
      </c>
      <c r="B785" s="54" t="n">
        <v>55</v>
      </c>
      <c r="C785" s="7" t="n">
        <v>61491</v>
      </c>
      <c r="D785" s="7" t="n">
        <v>65024</v>
      </c>
      <c r="E785" s="7" t="n">
        <v>0</v>
      </c>
      <c r="F785" s="7" t="n">
        <v>0</v>
      </c>
      <c r="G785" s="7" t="n">
        <v>5</v>
      </c>
      <c r="H785" s="7" t="n">
        <v>2.79999995231628</v>
      </c>
      <c r="I785" s="7" t="n">
        <v>2</v>
      </c>
      <c r="J785" s="7" t="n">
        <v>0</v>
      </c>
    </row>
    <row r="786" spans="1:10">
      <c r="A786" t="s">
        <v>4</v>
      </c>
      <c r="B786" s="4" t="s">
        <v>5</v>
      </c>
      <c r="C786" s="4" t="s">
        <v>10</v>
      </c>
    </row>
    <row r="787" spans="1:10">
      <c r="A787" t="n">
        <v>8550</v>
      </c>
      <c r="B787" s="28" t="n">
        <v>16</v>
      </c>
      <c r="C787" s="7" t="n">
        <v>100</v>
      </c>
    </row>
    <row r="788" spans="1:10">
      <c r="A788" t="s">
        <v>4</v>
      </c>
      <c r="B788" s="4" t="s">
        <v>5</v>
      </c>
      <c r="C788" s="4" t="s">
        <v>10</v>
      </c>
      <c r="D788" s="4" t="s">
        <v>10</v>
      </c>
      <c r="E788" s="4" t="s">
        <v>28</v>
      </c>
      <c r="F788" s="4" t="s">
        <v>28</v>
      </c>
      <c r="G788" s="4" t="s">
        <v>28</v>
      </c>
      <c r="H788" s="4" t="s">
        <v>28</v>
      </c>
      <c r="I788" s="4" t="s">
        <v>13</v>
      </c>
      <c r="J788" s="4" t="s">
        <v>10</v>
      </c>
    </row>
    <row r="789" spans="1:10">
      <c r="A789" t="n">
        <v>8553</v>
      </c>
      <c r="B789" s="54" t="n">
        <v>55</v>
      </c>
      <c r="C789" s="7" t="n">
        <v>61492</v>
      </c>
      <c r="D789" s="7" t="n">
        <v>65024</v>
      </c>
      <c r="E789" s="7" t="n">
        <v>0</v>
      </c>
      <c r="F789" s="7" t="n">
        <v>0</v>
      </c>
      <c r="G789" s="7" t="n">
        <v>5</v>
      </c>
      <c r="H789" s="7" t="n">
        <v>2.79999995231628</v>
      </c>
      <c r="I789" s="7" t="n">
        <v>2</v>
      </c>
      <c r="J789" s="7" t="n">
        <v>0</v>
      </c>
    </row>
    <row r="790" spans="1:10">
      <c r="A790" t="s">
        <v>4</v>
      </c>
      <c r="B790" s="4" t="s">
        <v>5</v>
      </c>
      <c r="C790" s="4" t="s">
        <v>10</v>
      </c>
    </row>
    <row r="791" spans="1:10">
      <c r="A791" t="n">
        <v>8577</v>
      </c>
      <c r="B791" s="28" t="n">
        <v>16</v>
      </c>
      <c r="C791" s="7" t="n">
        <v>100</v>
      </c>
    </row>
    <row r="792" spans="1:10">
      <c r="A792" t="s">
        <v>4</v>
      </c>
      <c r="B792" s="4" t="s">
        <v>5</v>
      </c>
      <c r="C792" s="4" t="s">
        <v>10</v>
      </c>
      <c r="D792" s="4" t="s">
        <v>10</v>
      </c>
      <c r="E792" s="4" t="s">
        <v>28</v>
      </c>
      <c r="F792" s="4" t="s">
        <v>28</v>
      </c>
      <c r="G792" s="4" t="s">
        <v>28</v>
      </c>
      <c r="H792" s="4" t="s">
        <v>28</v>
      </c>
      <c r="I792" s="4" t="s">
        <v>13</v>
      </c>
      <c r="J792" s="4" t="s">
        <v>10</v>
      </c>
    </row>
    <row r="793" spans="1:10">
      <c r="A793" t="n">
        <v>8580</v>
      </c>
      <c r="B793" s="54" t="n">
        <v>55</v>
      </c>
      <c r="C793" s="7" t="n">
        <v>61493</v>
      </c>
      <c r="D793" s="7" t="n">
        <v>65024</v>
      </c>
      <c r="E793" s="7" t="n">
        <v>0</v>
      </c>
      <c r="F793" s="7" t="n">
        <v>0</v>
      </c>
      <c r="G793" s="7" t="n">
        <v>5</v>
      </c>
      <c r="H793" s="7" t="n">
        <v>2.79999995231628</v>
      </c>
      <c r="I793" s="7" t="n">
        <v>2</v>
      </c>
      <c r="J793" s="7" t="n">
        <v>0</v>
      </c>
    </row>
    <row r="794" spans="1:10">
      <c r="A794" t="s">
        <v>4</v>
      </c>
      <c r="B794" s="4" t="s">
        <v>5</v>
      </c>
      <c r="C794" s="4" t="s">
        <v>10</v>
      </c>
    </row>
    <row r="795" spans="1:10">
      <c r="A795" t="n">
        <v>8604</v>
      </c>
      <c r="B795" s="28" t="n">
        <v>16</v>
      </c>
      <c r="C795" s="7" t="n">
        <v>100</v>
      </c>
    </row>
    <row r="796" spans="1:10">
      <c r="A796" t="s">
        <v>4</v>
      </c>
      <c r="B796" s="4" t="s">
        <v>5</v>
      </c>
      <c r="C796" s="4" t="s">
        <v>10</v>
      </c>
      <c r="D796" s="4" t="s">
        <v>10</v>
      </c>
      <c r="E796" s="4" t="s">
        <v>28</v>
      </c>
      <c r="F796" s="4" t="s">
        <v>28</v>
      </c>
      <c r="G796" s="4" t="s">
        <v>28</v>
      </c>
      <c r="H796" s="4" t="s">
        <v>28</v>
      </c>
      <c r="I796" s="4" t="s">
        <v>13</v>
      </c>
      <c r="J796" s="4" t="s">
        <v>10</v>
      </c>
    </row>
    <row r="797" spans="1:10">
      <c r="A797" t="n">
        <v>8607</v>
      </c>
      <c r="B797" s="54" t="n">
        <v>55</v>
      </c>
      <c r="C797" s="7" t="n">
        <v>61494</v>
      </c>
      <c r="D797" s="7" t="n">
        <v>65024</v>
      </c>
      <c r="E797" s="7" t="n">
        <v>0</v>
      </c>
      <c r="F797" s="7" t="n">
        <v>0</v>
      </c>
      <c r="G797" s="7" t="n">
        <v>5</v>
      </c>
      <c r="H797" s="7" t="n">
        <v>2.79999995231628</v>
      </c>
      <c r="I797" s="7" t="n">
        <v>2</v>
      </c>
      <c r="J797" s="7" t="n">
        <v>0</v>
      </c>
    </row>
    <row r="798" spans="1:10">
      <c r="A798" t="s">
        <v>4</v>
      </c>
      <c r="B798" s="4" t="s">
        <v>5</v>
      </c>
      <c r="C798" s="4" t="s">
        <v>13</v>
      </c>
      <c r="D798" s="48" t="s">
        <v>104</v>
      </c>
      <c r="E798" s="4" t="s">
        <v>5</v>
      </c>
      <c r="F798" s="4" t="s">
        <v>13</v>
      </c>
      <c r="G798" s="4" t="s">
        <v>10</v>
      </c>
      <c r="H798" s="48" t="s">
        <v>105</v>
      </c>
      <c r="I798" s="4" t="s">
        <v>13</v>
      </c>
      <c r="J798" s="4" t="s">
        <v>27</v>
      </c>
    </row>
    <row r="799" spans="1:10">
      <c r="A799" t="n">
        <v>8631</v>
      </c>
      <c r="B799" s="11" t="n">
        <v>5</v>
      </c>
      <c r="C799" s="7" t="n">
        <v>28</v>
      </c>
      <c r="D799" s="48" t="s">
        <v>3</v>
      </c>
      <c r="E799" s="38" t="n">
        <v>64</v>
      </c>
      <c r="F799" s="7" t="n">
        <v>5</v>
      </c>
      <c r="G799" s="7" t="n">
        <v>5</v>
      </c>
      <c r="H799" s="48" t="s">
        <v>3</v>
      </c>
      <c r="I799" s="7" t="n">
        <v>1</v>
      </c>
      <c r="J799" s="12" t="n">
        <f t="normal" ca="1">A803</f>
        <v>0</v>
      </c>
    </row>
    <row r="800" spans="1:10">
      <c r="A800" t="s">
        <v>4</v>
      </c>
      <c r="B800" s="4" t="s">
        <v>5</v>
      </c>
      <c r="C800" s="4" t="s">
        <v>10</v>
      </c>
      <c r="D800" s="4" t="s">
        <v>10</v>
      </c>
      <c r="E800" s="4" t="s">
        <v>28</v>
      </c>
      <c r="F800" s="4" t="s">
        <v>28</v>
      </c>
      <c r="G800" s="4" t="s">
        <v>28</v>
      </c>
      <c r="H800" s="4" t="s">
        <v>28</v>
      </c>
      <c r="I800" s="4" t="s">
        <v>13</v>
      </c>
      <c r="J800" s="4" t="s">
        <v>10</v>
      </c>
    </row>
    <row r="801" spans="1:10">
      <c r="A801" t="n">
        <v>8642</v>
      </c>
      <c r="B801" s="54" t="n">
        <v>55</v>
      </c>
      <c r="C801" s="7" t="n">
        <v>7032</v>
      </c>
      <c r="D801" s="7" t="n">
        <v>65024</v>
      </c>
      <c r="E801" s="7" t="n">
        <v>0</v>
      </c>
      <c r="F801" s="7" t="n">
        <v>0</v>
      </c>
      <c r="G801" s="7" t="n">
        <v>5</v>
      </c>
      <c r="H801" s="7" t="n">
        <v>2.79999995231628</v>
      </c>
      <c r="I801" s="7" t="n">
        <v>2</v>
      </c>
      <c r="J801" s="7" t="n">
        <v>0</v>
      </c>
    </row>
    <row r="802" spans="1:10">
      <c r="A802" t="s">
        <v>4</v>
      </c>
      <c r="B802" s="4" t="s">
        <v>5</v>
      </c>
      <c r="C802" s="4" t="s">
        <v>13</v>
      </c>
      <c r="D802" s="4" t="s">
        <v>10</v>
      </c>
      <c r="E802" s="4" t="s">
        <v>28</v>
      </c>
      <c r="F802" s="4" t="s">
        <v>10</v>
      </c>
      <c r="G802" s="4" t="s">
        <v>9</v>
      </c>
      <c r="H802" s="4" t="s">
        <v>9</v>
      </c>
      <c r="I802" s="4" t="s">
        <v>10</v>
      </c>
      <c r="J802" s="4" t="s">
        <v>10</v>
      </c>
      <c r="K802" s="4" t="s">
        <v>9</v>
      </c>
      <c r="L802" s="4" t="s">
        <v>9</v>
      </c>
      <c r="M802" s="4" t="s">
        <v>9</v>
      </c>
      <c r="N802" s="4" t="s">
        <v>9</v>
      </c>
      <c r="O802" s="4" t="s">
        <v>6</v>
      </c>
    </row>
    <row r="803" spans="1:10">
      <c r="A803" t="n">
        <v>8666</v>
      </c>
      <c r="B803" s="31" t="n">
        <v>50</v>
      </c>
      <c r="C803" s="7" t="n">
        <v>0</v>
      </c>
      <c r="D803" s="7" t="n">
        <v>8121</v>
      </c>
      <c r="E803" s="7" t="n">
        <v>0.800000011920929</v>
      </c>
      <c r="F803" s="7" t="n">
        <v>1000</v>
      </c>
      <c r="G803" s="7" t="n">
        <v>0</v>
      </c>
      <c r="H803" s="7" t="n">
        <v>-1073741824</v>
      </c>
      <c r="I803" s="7" t="n">
        <v>0</v>
      </c>
      <c r="J803" s="7" t="n">
        <v>65533</v>
      </c>
      <c r="K803" s="7" t="n">
        <v>0</v>
      </c>
      <c r="L803" s="7" t="n">
        <v>0</v>
      </c>
      <c r="M803" s="7" t="n">
        <v>0</v>
      </c>
      <c r="N803" s="7" t="n">
        <v>0</v>
      </c>
      <c r="O803" s="7" t="s">
        <v>17</v>
      </c>
    </row>
    <row r="804" spans="1:10">
      <c r="A804" t="s">
        <v>4</v>
      </c>
      <c r="B804" s="4" t="s">
        <v>5</v>
      </c>
      <c r="C804" s="4" t="s">
        <v>13</v>
      </c>
      <c r="D804" s="4" t="s">
        <v>10</v>
      </c>
      <c r="E804" s="4" t="s">
        <v>28</v>
      </c>
    </row>
    <row r="805" spans="1:10">
      <c r="A805" t="n">
        <v>8705</v>
      </c>
      <c r="B805" s="37" t="n">
        <v>58</v>
      </c>
      <c r="C805" s="7" t="n">
        <v>100</v>
      </c>
      <c r="D805" s="7" t="n">
        <v>1000</v>
      </c>
      <c r="E805" s="7" t="n">
        <v>1</v>
      </c>
    </row>
    <row r="806" spans="1:10">
      <c r="A806" t="s">
        <v>4</v>
      </c>
      <c r="B806" s="4" t="s">
        <v>5</v>
      </c>
      <c r="C806" s="4" t="s">
        <v>9</v>
      </c>
    </row>
    <row r="807" spans="1:10">
      <c r="A807" t="n">
        <v>8713</v>
      </c>
      <c r="B807" s="55" t="n">
        <v>15</v>
      </c>
      <c r="C807" s="7" t="n">
        <v>1024</v>
      </c>
    </row>
    <row r="808" spans="1:10">
      <c r="A808" t="s">
        <v>4</v>
      </c>
      <c r="B808" s="4" t="s">
        <v>5</v>
      </c>
      <c r="C808" s="4" t="s">
        <v>13</v>
      </c>
      <c r="D808" s="4" t="s">
        <v>10</v>
      </c>
    </row>
    <row r="809" spans="1:10">
      <c r="A809" t="n">
        <v>8718</v>
      </c>
      <c r="B809" s="37" t="n">
        <v>58</v>
      </c>
      <c r="C809" s="7" t="n">
        <v>255</v>
      </c>
      <c r="D809" s="7" t="n">
        <v>0</v>
      </c>
    </row>
    <row r="810" spans="1:10">
      <c r="A810" t="s">
        <v>4</v>
      </c>
      <c r="B810" s="4" t="s">
        <v>5</v>
      </c>
      <c r="C810" s="4" t="s">
        <v>10</v>
      </c>
      <c r="D810" s="4" t="s">
        <v>13</v>
      </c>
    </row>
    <row r="811" spans="1:10">
      <c r="A811" t="n">
        <v>8722</v>
      </c>
      <c r="B811" s="56" t="n">
        <v>56</v>
      </c>
      <c r="C811" s="7" t="n">
        <v>11</v>
      </c>
      <c r="D811" s="7" t="n">
        <v>0</v>
      </c>
    </row>
    <row r="812" spans="1:10">
      <c r="A812" t="s">
        <v>4</v>
      </c>
      <c r="B812" s="4" t="s">
        <v>5</v>
      </c>
      <c r="C812" s="4" t="s">
        <v>10</v>
      </c>
      <c r="D812" s="4" t="s">
        <v>13</v>
      </c>
    </row>
    <row r="813" spans="1:10">
      <c r="A813" t="n">
        <v>8726</v>
      </c>
      <c r="B813" s="56" t="n">
        <v>56</v>
      </c>
      <c r="C813" s="7" t="n">
        <v>6</v>
      </c>
      <c r="D813" s="7" t="n">
        <v>0</v>
      </c>
    </row>
    <row r="814" spans="1:10">
      <c r="A814" t="s">
        <v>4</v>
      </c>
      <c r="B814" s="4" t="s">
        <v>5</v>
      </c>
      <c r="C814" s="4" t="s">
        <v>10</v>
      </c>
      <c r="D814" s="4" t="s">
        <v>13</v>
      </c>
    </row>
    <row r="815" spans="1:10">
      <c r="A815" t="n">
        <v>8730</v>
      </c>
      <c r="B815" s="56" t="n">
        <v>56</v>
      </c>
      <c r="C815" s="7" t="n">
        <v>61491</v>
      </c>
      <c r="D815" s="7" t="n">
        <v>0</v>
      </c>
    </row>
    <row r="816" spans="1:10">
      <c r="A816" t="s">
        <v>4</v>
      </c>
      <c r="B816" s="4" t="s">
        <v>5</v>
      </c>
      <c r="C816" s="4" t="s">
        <v>10</v>
      </c>
      <c r="D816" s="4" t="s">
        <v>13</v>
      </c>
    </row>
    <row r="817" spans="1:15">
      <c r="A817" t="n">
        <v>8734</v>
      </c>
      <c r="B817" s="56" t="n">
        <v>56</v>
      </c>
      <c r="C817" s="7" t="n">
        <v>61492</v>
      </c>
      <c r="D817" s="7" t="n">
        <v>0</v>
      </c>
    </row>
    <row r="818" spans="1:15">
      <c r="A818" t="s">
        <v>4</v>
      </c>
      <c r="B818" s="4" t="s">
        <v>5</v>
      </c>
      <c r="C818" s="4" t="s">
        <v>10</v>
      </c>
      <c r="D818" s="4" t="s">
        <v>13</v>
      </c>
    </row>
    <row r="819" spans="1:15">
      <c r="A819" t="n">
        <v>8738</v>
      </c>
      <c r="B819" s="56" t="n">
        <v>56</v>
      </c>
      <c r="C819" s="7" t="n">
        <v>61493</v>
      </c>
      <c r="D819" s="7" t="n">
        <v>0</v>
      </c>
    </row>
    <row r="820" spans="1:15">
      <c r="A820" t="s">
        <v>4</v>
      </c>
      <c r="B820" s="4" t="s">
        <v>5</v>
      </c>
      <c r="C820" s="4" t="s">
        <v>10</v>
      </c>
      <c r="D820" s="4" t="s">
        <v>13</v>
      </c>
    </row>
    <row r="821" spans="1:15">
      <c r="A821" t="n">
        <v>8742</v>
      </c>
      <c r="B821" s="56" t="n">
        <v>56</v>
      </c>
      <c r="C821" s="7" t="n">
        <v>61494</v>
      </c>
      <c r="D821" s="7" t="n">
        <v>0</v>
      </c>
    </row>
    <row r="822" spans="1:15">
      <c r="A822" t="s">
        <v>4</v>
      </c>
      <c r="B822" s="4" t="s">
        <v>5</v>
      </c>
      <c r="C822" s="4" t="s">
        <v>13</v>
      </c>
      <c r="D822" s="48" t="s">
        <v>104</v>
      </c>
      <c r="E822" s="4" t="s">
        <v>5</v>
      </c>
      <c r="F822" s="4" t="s">
        <v>13</v>
      </c>
      <c r="G822" s="4" t="s">
        <v>10</v>
      </c>
      <c r="H822" s="48" t="s">
        <v>105</v>
      </c>
      <c r="I822" s="4" t="s">
        <v>13</v>
      </c>
      <c r="J822" s="4" t="s">
        <v>27</v>
      </c>
    </row>
    <row r="823" spans="1:15">
      <c r="A823" t="n">
        <v>8746</v>
      </c>
      <c r="B823" s="11" t="n">
        <v>5</v>
      </c>
      <c r="C823" s="7" t="n">
        <v>28</v>
      </c>
      <c r="D823" s="48" t="s">
        <v>3</v>
      </c>
      <c r="E823" s="38" t="n">
        <v>64</v>
      </c>
      <c r="F823" s="7" t="n">
        <v>5</v>
      </c>
      <c r="G823" s="7" t="n">
        <v>5</v>
      </c>
      <c r="H823" s="48" t="s">
        <v>3</v>
      </c>
      <c r="I823" s="7" t="n">
        <v>1</v>
      </c>
      <c r="J823" s="12" t="n">
        <f t="normal" ca="1">A827</f>
        <v>0</v>
      </c>
    </row>
    <row r="824" spans="1:15">
      <c r="A824" t="s">
        <v>4</v>
      </c>
      <c r="B824" s="4" t="s">
        <v>5</v>
      </c>
      <c r="C824" s="4" t="s">
        <v>10</v>
      </c>
      <c r="D824" s="4" t="s">
        <v>13</v>
      </c>
    </row>
    <row r="825" spans="1:15">
      <c r="A825" t="n">
        <v>8757</v>
      </c>
      <c r="B825" s="56" t="n">
        <v>56</v>
      </c>
      <c r="C825" s="7" t="n">
        <v>7032</v>
      </c>
      <c r="D825" s="7" t="n">
        <v>0</v>
      </c>
    </row>
    <row r="826" spans="1:15">
      <c r="A826" t="s">
        <v>4</v>
      </c>
      <c r="B826" s="4" t="s">
        <v>5</v>
      </c>
      <c r="C826" s="4" t="s">
        <v>13</v>
      </c>
      <c r="D826" s="4" t="s">
        <v>10</v>
      </c>
      <c r="E826" s="4" t="s">
        <v>28</v>
      </c>
    </row>
    <row r="827" spans="1:15">
      <c r="A827" t="n">
        <v>8761</v>
      </c>
      <c r="B827" s="37" t="n">
        <v>58</v>
      </c>
      <c r="C827" s="7" t="n">
        <v>101</v>
      </c>
      <c r="D827" s="7" t="n">
        <v>500</v>
      </c>
      <c r="E827" s="7" t="n">
        <v>1</v>
      </c>
    </row>
    <row r="828" spans="1:15">
      <c r="A828" t="s">
        <v>4</v>
      </c>
      <c r="B828" s="4" t="s">
        <v>5</v>
      </c>
      <c r="C828" s="4" t="s">
        <v>13</v>
      </c>
      <c r="D828" s="4" t="s">
        <v>10</v>
      </c>
    </row>
    <row r="829" spans="1:15">
      <c r="A829" t="n">
        <v>8769</v>
      </c>
      <c r="B829" s="37" t="n">
        <v>58</v>
      </c>
      <c r="C829" s="7" t="n">
        <v>254</v>
      </c>
      <c r="D829" s="7" t="n">
        <v>0</v>
      </c>
    </row>
    <row r="830" spans="1:15">
      <c r="A830" t="s">
        <v>4</v>
      </c>
      <c r="B830" s="4" t="s">
        <v>5</v>
      </c>
      <c r="C830" s="4" t="s">
        <v>13</v>
      </c>
    </row>
    <row r="831" spans="1:15">
      <c r="A831" t="n">
        <v>8773</v>
      </c>
      <c r="B831" s="39" t="n">
        <v>45</v>
      </c>
      <c r="C831" s="7" t="n">
        <v>0</v>
      </c>
    </row>
    <row r="832" spans="1:15">
      <c r="A832" t="s">
        <v>4</v>
      </c>
      <c r="B832" s="4" t="s">
        <v>5</v>
      </c>
      <c r="C832" s="4" t="s">
        <v>13</v>
      </c>
      <c r="D832" s="4" t="s">
        <v>13</v>
      </c>
      <c r="E832" s="4" t="s">
        <v>28</v>
      </c>
      <c r="F832" s="4" t="s">
        <v>28</v>
      </c>
      <c r="G832" s="4" t="s">
        <v>28</v>
      </c>
      <c r="H832" s="4" t="s">
        <v>10</v>
      </c>
    </row>
    <row r="833" spans="1:10">
      <c r="A833" t="n">
        <v>8775</v>
      </c>
      <c r="B833" s="39" t="n">
        <v>45</v>
      </c>
      <c r="C833" s="7" t="n">
        <v>2</v>
      </c>
      <c r="D833" s="7" t="n">
        <v>3</v>
      </c>
      <c r="E833" s="7" t="n">
        <v>0</v>
      </c>
      <c r="F833" s="7" t="n">
        <v>2.44000005722046</v>
      </c>
      <c r="G833" s="7" t="n">
        <v>-11.4899997711182</v>
      </c>
      <c r="H833" s="7" t="n">
        <v>0</v>
      </c>
    </row>
    <row r="834" spans="1:10">
      <c r="A834" t="s">
        <v>4</v>
      </c>
      <c r="B834" s="4" t="s">
        <v>5</v>
      </c>
      <c r="C834" s="4" t="s">
        <v>13</v>
      </c>
      <c r="D834" s="4" t="s">
        <v>13</v>
      </c>
      <c r="E834" s="4" t="s">
        <v>28</v>
      </c>
      <c r="F834" s="4" t="s">
        <v>28</v>
      </c>
      <c r="G834" s="4" t="s">
        <v>28</v>
      </c>
      <c r="H834" s="4" t="s">
        <v>10</v>
      </c>
      <c r="I834" s="4" t="s">
        <v>13</v>
      </c>
    </row>
    <row r="835" spans="1:10">
      <c r="A835" t="n">
        <v>8792</v>
      </c>
      <c r="B835" s="39" t="n">
        <v>45</v>
      </c>
      <c r="C835" s="7" t="n">
        <v>4</v>
      </c>
      <c r="D835" s="7" t="n">
        <v>3</v>
      </c>
      <c r="E835" s="7" t="n">
        <v>353.109985351563</v>
      </c>
      <c r="F835" s="7" t="n">
        <v>7.59000015258789</v>
      </c>
      <c r="G835" s="7" t="n">
        <v>-3</v>
      </c>
      <c r="H835" s="7" t="n">
        <v>0</v>
      </c>
      <c r="I835" s="7" t="n">
        <v>1</v>
      </c>
    </row>
    <row r="836" spans="1:10">
      <c r="A836" t="s">
        <v>4</v>
      </c>
      <c r="B836" s="4" t="s">
        <v>5</v>
      </c>
      <c r="C836" s="4" t="s">
        <v>13</v>
      </c>
      <c r="D836" s="4" t="s">
        <v>13</v>
      </c>
      <c r="E836" s="4" t="s">
        <v>28</v>
      </c>
      <c r="F836" s="4" t="s">
        <v>10</v>
      </c>
    </row>
    <row r="837" spans="1:10">
      <c r="A837" t="n">
        <v>8810</v>
      </c>
      <c r="B837" s="39" t="n">
        <v>45</v>
      </c>
      <c r="C837" s="7" t="n">
        <v>5</v>
      </c>
      <c r="D837" s="7" t="n">
        <v>3</v>
      </c>
      <c r="E837" s="7" t="n">
        <v>11.3000001907349</v>
      </c>
      <c r="F837" s="7" t="n">
        <v>0</v>
      </c>
    </row>
    <row r="838" spans="1:10">
      <c r="A838" t="s">
        <v>4</v>
      </c>
      <c r="B838" s="4" t="s">
        <v>5</v>
      </c>
      <c r="C838" s="4" t="s">
        <v>13</v>
      </c>
      <c r="D838" s="4" t="s">
        <v>13</v>
      </c>
      <c r="E838" s="4" t="s">
        <v>28</v>
      </c>
      <c r="F838" s="4" t="s">
        <v>10</v>
      </c>
    </row>
    <row r="839" spans="1:10">
      <c r="A839" t="n">
        <v>8819</v>
      </c>
      <c r="B839" s="39" t="n">
        <v>45</v>
      </c>
      <c r="C839" s="7" t="n">
        <v>11</v>
      </c>
      <c r="D839" s="7" t="n">
        <v>3</v>
      </c>
      <c r="E839" s="7" t="n">
        <v>28.2999992370605</v>
      </c>
      <c r="F839" s="7" t="n">
        <v>0</v>
      </c>
    </row>
    <row r="840" spans="1:10">
      <c r="A840" t="s">
        <v>4</v>
      </c>
      <c r="B840" s="4" t="s">
        <v>5</v>
      </c>
      <c r="C840" s="4" t="s">
        <v>13</v>
      </c>
      <c r="D840" s="4" t="s">
        <v>13</v>
      </c>
      <c r="E840" s="4" t="s">
        <v>28</v>
      </c>
      <c r="F840" s="4" t="s">
        <v>28</v>
      </c>
      <c r="G840" s="4" t="s">
        <v>28</v>
      </c>
      <c r="H840" s="4" t="s">
        <v>10</v>
      </c>
    </row>
    <row r="841" spans="1:10">
      <c r="A841" t="n">
        <v>8828</v>
      </c>
      <c r="B841" s="39" t="n">
        <v>45</v>
      </c>
      <c r="C841" s="7" t="n">
        <v>2</v>
      </c>
      <c r="D841" s="7" t="n">
        <v>3</v>
      </c>
      <c r="E841" s="7" t="n">
        <v>-0.400000005960464</v>
      </c>
      <c r="F841" s="7" t="n">
        <v>1.44000005722046</v>
      </c>
      <c r="G841" s="7" t="n">
        <v>-11.4899997711182</v>
      </c>
      <c r="H841" s="7" t="n">
        <v>6000</v>
      </c>
    </row>
    <row r="842" spans="1:10">
      <c r="A842" t="s">
        <v>4</v>
      </c>
      <c r="B842" s="4" t="s">
        <v>5</v>
      </c>
      <c r="C842" s="4" t="s">
        <v>13</v>
      </c>
      <c r="D842" s="4" t="s">
        <v>13</v>
      </c>
      <c r="E842" s="4" t="s">
        <v>28</v>
      </c>
      <c r="F842" s="4" t="s">
        <v>28</v>
      </c>
      <c r="G842" s="4" t="s">
        <v>28</v>
      </c>
      <c r="H842" s="4" t="s">
        <v>10</v>
      </c>
      <c r="I842" s="4" t="s">
        <v>13</v>
      </c>
    </row>
    <row r="843" spans="1:10">
      <c r="A843" t="n">
        <v>8845</v>
      </c>
      <c r="B843" s="39" t="n">
        <v>45</v>
      </c>
      <c r="C843" s="7" t="n">
        <v>4</v>
      </c>
      <c r="D843" s="7" t="n">
        <v>3</v>
      </c>
      <c r="E843" s="7" t="n">
        <v>353.109985351563</v>
      </c>
      <c r="F843" s="7" t="n">
        <v>348.790008544922</v>
      </c>
      <c r="G843" s="7" t="n">
        <v>-3</v>
      </c>
      <c r="H843" s="7" t="n">
        <v>6000</v>
      </c>
      <c r="I843" s="7" t="n">
        <v>1</v>
      </c>
    </row>
    <row r="844" spans="1:10">
      <c r="A844" t="s">
        <v>4</v>
      </c>
      <c r="B844" s="4" t="s">
        <v>5</v>
      </c>
      <c r="C844" s="4" t="s">
        <v>13</v>
      </c>
      <c r="D844" s="4" t="s">
        <v>10</v>
      </c>
    </row>
    <row r="845" spans="1:10">
      <c r="A845" t="n">
        <v>8863</v>
      </c>
      <c r="B845" s="37" t="n">
        <v>58</v>
      </c>
      <c r="C845" s="7" t="n">
        <v>255</v>
      </c>
      <c r="D845" s="7" t="n">
        <v>0</v>
      </c>
    </row>
    <row r="846" spans="1:10">
      <c r="A846" t="s">
        <v>4</v>
      </c>
      <c r="B846" s="4" t="s">
        <v>5</v>
      </c>
      <c r="C846" s="4" t="s">
        <v>10</v>
      </c>
    </row>
    <row r="847" spans="1:10">
      <c r="A847" t="n">
        <v>8867</v>
      </c>
      <c r="B847" s="28" t="n">
        <v>16</v>
      </c>
      <c r="C847" s="7" t="n">
        <v>5000</v>
      </c>
    </row>
    <row r="848" spans="1:10">
      <c r="A848" t="s">
        <v>4</v>
      </c>
      <c r="B848" s="4" t="s">
        <v>5</v>
      </c>
      <c r="C848" s="4" t="s">
        <v>13</v>
      </c>
      <c r="D848" s="4" t="s">
        <v>10</v>
      </c>
      <c r="E848" s="4" t="s">
        <v>10</v>
      </c>
      <c r="F848" s="4" t="s">
        <v>13</v>
      </c>
    </row>
    <row r="849" spans="1:9">
      <c r="A849" t="n">
        <v>8870</v>
      </c>
      <c r="B849" s="32" t="n">
        <v>25</v>
      </c>
      <c r="C849" s="7" t="n">
        <v>1</v>
      </c>
      <c r="D849" s="7" t="n">
        <v>60</v>
      </c>
      <c r="E849" s="7" t="n">
        <v>420</v>
      </c>
      <c r="F849" s="7" t="n">
        <v>1</v>
      </c>
    </row>
    <row r="850" spans="1:9">
      <c r="A850" t="s">
        <v>4</v>
      </c>
      <c r="B850" s="4" t="s">
        <v>5</v>
      </c>
      <c r="C850" s="4" t="s">
        <v>13</v>
      </c>
      <c r="D850" s="4" t="s">
        <v>28</v>
      </c>
      <c r="E850" s="4" t="s">
        <v>28</v>
      </c>
      <c r="F850" s="4" t="s">
        <v>28</v>
      </c>
    </row>
    <row r="851" spans="1:9">
      <c r="A851" t="n">
        <v>8877</v>
      </c>
      <c r="B851" s="39" t="n">
        <v>45</v>
      </c>
      <c r="C851" s="7" t="n">
        <v>9</v>
      </c>
      <c r="D851" s="7" t="n">
        <v>0.100000001490116</v>
      </c>
      <c r="E851" s="7" t="n">
        <v>0.100000001490116</v>
      </c>
      <c r="F851" s="7" t="n">
        <v>0.5</v>
      </c>
    </row>
    <row r="852" spans="1:9">
      <c r="A852" t="s">
        <v>4</v>
      </c>
      <c r="B852" s="4" t="s">
        <v>5</v>
      </c>
      <c r="C852" s="4" t="s">
        <v>6</v>
      </c>
      <c r="D852" s="4" t="s">
        <v>10</v>
      </c>
    </row>
    <row r="853" spans="1:9">
      <c r="A853" t="n">
        <v>8891</v>
      </c>
      <c r="B853" s="57" t="n">
        <v>29</v>
      </c>
      <c r="C853" s="7" t="s">
        <v>129</v>
      </c>
      <c r="D853" s="7" t="n">
        <v>65533</v>
      </c>
    </row>
    <row r="854" spans="1:9">
      <c r="A854" t="s">
        <v>4</v>
      </c>
      <c r="B854" s="4" t="s">
        <v>5</v>
      </c>
      <c r="C854" s="4" t="s">
        <v>13</v>
      </c>
      <c r="D854" s="4" t="s">
        <v>10</v>
      </c>
      <c r="E854" s="4" t="s">
        <v>6</v>
      </c>
    </row>
    <row r="855" spans="1:9">
      <c r="A855" t="n">
        <v>8900</v>
      </c>
      <c r="B855" s="46" t="n">
        <v>51</v>
      </c>
      <c r="C855" s="7" t="n">
        <v>4</v>
      </c>
      <c r="D855" s="7" t="n">
        <v>1570</v>
      </c>
      <c r="E855" s="7" t="s">
        <v>130</v>
      </c>
    </row>
    <row r="856" spans="1:9">
      <c r="A856" t="s">
        <v>4</v>
      </c>
      <c r="B856" s="4" t="s">
        <v>5</v>
      </c>
      <c r="C856" s="4" t="s">
        <v>10</v>
      </c>
    </row>
    <row r="857" spans="1:9">
      <c r="A857" t="n">
        <v>8913</v>
      </c>
      <c r="B857" s="28" t="n">
        <v>16</v>
      </c>
      <c r="C857" s="7" t="n">
        <v>0</v>
      </c>
    </row>
    <row r="858" spans="1:9">
      <c r="A858" t="s">
        <v>4</v>
      </c>
      <c r="B858" s="4" t="s">
        <v>5</v>
      </c>
      <c r="C858" s="4" t="s">
        <v>10</v>
      </c>
      <c r="D858" s="4" t="s">
        <v>13</v>
      </c>
      <c r="E858" s="4" t="s">
        <v>9</v>
      </c>
      <c r="F858" s="4" t="s">
        <v>79</v>
      </c>
      <c r="G858" s="4" t="s">
        <v>13</v>
      </c>
      <c r="H858" s="4" t="s">
        <v>13</v>
      </c>
      <c r="I858" s="4" t="s">
        <v>13</v>
      </c>
    </row>
    <row r="859" spans="1:9">
      <c r="A859" t="n">
        <v>8916</v>
      </c>
      <c r="B859" s="58" t="n">
        <v>26</v>
      </c>
      <c r="C859" s="7" t="n">
        <v>1570</v>
      </c>
      <c r="D859" s="7" t="n">
        <v>17</v>
      </c>
      <c r="E859" s="7" t="n">
        <v>51010</v>
      </c>
      <c r="F859" s="7" t="s">
        <v>131</v>
      </c>
      <c r="G859" s="7" t="n">
        <v>8</v>
      </c>
      <c r="H859" s="7" t="n">
        <v>2</v>
      </c>
      <c r="I859" s="7" t="n">
        <v>0</v>
      </c>
    </row>
    <row r="860" spans="1:9">
      <c r="A860" t="s">
        <v>4</v>
      </c>
      <c r="B860" s="4" t="s">
        <v>5</v>
      </c>
      <c r="C860" s="4" t="s">
        <v>10</v>
      </c>
    </row>
    <row r="861" spans="1:9">
      <c r="A861" t="n">
        <v>8950</v>
      </c>
      <c r="B861" s="28" t="n">
        <v>16</v>
      </c>
      <c r="C861" s="7" t="n">
        <v>1000</v>
      </c>
    </row>
    <row r="862" spans="1:9">
      <c r="A862" t="s">
        <v>4</v>
      </c>
      <c r="B862" s="4" t="s">
        <v>5</v>
      </c>
      <c r="C862" s="4" t="s">
        <v>10</v>
      </c>
      <c r="D862" s="4" t="s">
        <v>13</v>
      </c>
      <c r="E862" s="4" t="s">
        <v>28</v>
      </c>
      <c r="F862" s="4" t="s">
        <v>10</v>
      </c>
    </row>
    <row r="863" spans="1:9">
      <c r="A863" t="n">
        <v>8953</v>
      </c>
      <c r="B863" s="59" t="n">
        <v>59</v>
      </c>
      <c r="C863" s="7" t="n">
        <v>11</v>
      </c>
      <c r="D863" s="7" t="n">
        <v>1</v>
      </c>
      <c r="E863" s="7" t="n">
        <v>0.150000005960464</v>
      </c>
      <c r="F863" s="7" t="n">
        <v>0</v>
      </c>
    </row>
    <row r="864" spans="1:9">
      <c r="A864" t="s">
        <v>4</v>
      </c>
      <c r="B864" s="4" t="s">
        <v>5</v>
      </c>
      <c r="C864" s="4" t="s">
        <v>10</v>
      </c>
    </row>
    <row r="865" spans="1:9">
      <c r="A865" t="n">
        <v>8963</v>
      </c>
      <c r="B865" s="28" t="n">
        <v>16</v>
      </c>
      <c r="C865" s="7" t="n">
        <v>50</v>
      </c>
    </row>
    <row r="866" spans="1:9">
      <c r="A866" t="s">
        <v>4</v>
      </c>
      <c r="B866" s="4" t="s">
        <v>5</v>
      </c>
      <c r="C866" s="4" t="s">
        <v>10</v>
      </c>
      <c r="D866" s="4" t="s">
        <v>13</v>
      </c>
      <c r="E866" s="4" t="s">
        <v>28</v>
      </c>
      <c r="F866" s="4" t="s">
        <v>10</v>
      </c>
    </row>
    <row r="867" spans="1:9">
      <c r="A867" t="n">
        <v>8966</v>
      </c>
      <c r="B867" s="59" t="n">
        <v>59</v>
      </c>
      <c r="C867" s="7" t="n">
        <v>6</v>
      </c>
      <c r="D867" s="7" t="n">
        <v>1</v>
      </c>
      <c r="E867" s="7" t="n">
        <v>0.150000005960464</v>
      </c>
      <c r="F867" s="7" t="n">
        <v>0</v>
      </c>
    </row>
    <row r="868" spans="1:9">
      <c r="A868" t="s">
        <v>4</v>
      </c>
      <c r="B868" s="4" t="s">
        <v>5</v>
      </c>
      <c r="C868" s="4" t="s">
        <v>10</v>
      </c>
      <c r="D868" s="4" t="s">
        <v>13</v>
      </c>
      <c r="E868" s="4" t="s">
        <v>28</v>
      </c>
      <c r="F868" s="4" t="s">
        <v>10</v>
      </c>
    </row>
    <row r="869" spans="1:9">
      <c r="A869" t="n">
        <v>8976</v>
      </c>
      <c r="B869" s="59" t="n">
        <v>59</v>
      </c>
      <c r="C869" s="7" t="n">
        <v>61491</v>
      </c>
      <c r="D869" s="7" t="n">
        <v>1</v>
      </c>
      <c r="E869" s="7" t="n">
        <v>0.150000005960464</v>
      </c>
      <c r="F869" s="7" t="n">
        <v>0</v>
      </c>
    </row>
    <row r="870" spans="1:9">
      <c r="A870" t="s">
        <v>4</v>
      </c>
      <c r="B870" s="4" t="s">
        <v>5</v>
      </c>
      <c r="C870" s="4" t="s">
        <v>10</v>
      </c>
    </row>
    <row r="871" spans="1:9">
      <c r="A871" t="n">
        <v>8986</v>
      </c>
      <c r="B871" s="28" t="n">
        <v>16</v>
      </c>
      <c r="C871" s="7" t="n">
        <v>50</v>
      </c>
    </row>
    <row r="872" spans="1:9">
      <c r="A872" t="s">
        <v>4</v>
      </c>
      <c r="B872" s="4" t="s">
        <v>5</v>
      </c>
      <c r="C872" s="4" t="s">
        <v>10</v>
      </c>
      <c r="D872" s="4" t="s">
        <v>13</v>
      </c>
      <c r="E872" s="4" t="s">
        <v>28</v>
      </c>
      <c r="F872" s="4" t="s">
        <v>10</v>
      </c>
    </row>
    <row r="873" spans="1:9">
      <c r="A873" t="n">
        <v>8989</v>
      </c>
      <c r="B873" s="59" t="n">
        <v>59</v>
      </c>
      <c r="C873" s="7" t="n">
        <v>61492</v>
      </c>
      <c r="D873" s="7" t="n">
        <v>1</v>
      </c>
      <c r="E873" s="7" t="n">
        <v>0.150000005960464</v>
      </c>
      <c r="F873" s="7" t="n">
        <v>0</v>
      </c>
    </row>
    <row r="874" spans="1:9">
      <c r="A874" t="s">
        <v>4</v>
      </c>
      <c r="B874" s="4" t="s">
        <v>5</v>
      </c>
      <c r="C874" s="4" t="s">
        <v>10</v>
      </c>
      <c r="D874" s="4" t="s">
        <v>13</v>
      </c>
      <c r="E874" s="4" t="s">
        <v>28</v>
      </c>
      <c r="F874" s="4" t="s">
        <v>10</v>
      </c>
    </row>
    <row r="875" spans="1:9">
      <c r="A875" t="n">
        <v>8999</v>
      </c>
      <c r="B875" s="59" t="n">
        <v>59</v>
      </c>
      <c r="C875" s="7" t="n">
        <v>61493</v>
      </c>
      <c r="D875" s="7" t="n">
        <v>1</v>
      </c>
      <c r="E875" s="7" t="n">
        <v>0.150000005960464</v>
      </c>
      <c r="F875" s="7" t="n">
        <v>0</v>
      </c>
    </row>
    <row r="876" spans="1:9">
      <c r="A876" t="s">
        <v>4</v>
      </c>
      <c r="B876" s="4" t="s">
        <v>5</v>
      </c>
      <c r="C876" s="4" t="s">
        <v>10</v>
      </c>
    </row>
    <row r="877" spans="1:9">
      <c r="A877" t="n">
        <v>9009</v>
      </c>
      <c r="B877" s="28" t="n">
        <v>16</v>
      </c>
      <c r="C877" s="7" t="n">
        <v>50</v>
      </c>
    </row>
    <row r="878" spans="1:9">
      <c r="A878" t="s">
        <v>4</v>
      </c>
      <c r="B878" s="4" t="s">
        <v>5</v>
      </c>
      <c r="C878" s="4" t="s">
        <v>10</v>
      </c>
      <c r="D878" s="4" t="s">
        <v>13</v>
      </c>
      <c r="E878" s="4" t="s">
        <v>28</v>
      </c>
      <c r="F878" s="4" t="s">
        <v>10</v>
      </c>
    </row>
    <row r="879" spans="1:9">
      <c r="A879" t="n">
        <v>9012</v>
      </c>
      <c r="B879" s="59" t="n">
        <v>59</v>
      </c>
      <c r="C879" s="7" t="n">
        <v>61494</v>
      </c>
      <c r="D879" s="7" t="n">
        <v>1</v>
      </c>
      <c r="E879" s="7" t="n">
        <v>0.150000005960464</v>
      </c>
      <c r="F879" s="7" t="n">
        <v>0</v>
      </c>
    </row>
    <row r="880" spans="1:9">
      <c r="A880" t="s">
        <v>4</v>
      </c>
      <c r="B880" s="4" t="s">
        <v>5</v>
      </c>
      <c r="C880" s="4" t="s">
        <v>10</v>
      </c>
    </row>
    <row r="881" spans="1:6">
      <c r="A881" t="n">
        <v>9022</v>
      </c>
      <c r="B881" s="28" t="n">
        <v>16</v>
      </c>
      <c r="C881" s="7" t="n">
        <v>500</v>
      </c>
    </row>
    <row r="882" spans="1:6">
      <c r="A882" t="s">
        <v>4</v>
      </c>
      <c r="B882" s="4" t="s">
        <v>5</v>
      </c>
      <c r="C882" s="4" t="s">
        <v>10</v>
      </c>
      <c r="D882" s="4" t="s">
        <v>13</v>
      </c>
    </row>
    <row r="883" spans="1:6">
      <c r="A883" t="n">
        <v>9025</v>
      </c>
      <c r="B883" s="60" t="n">
        <v>89</v>
      </c>
      <c r="C883" s="7" t="n">
        <v>1570</v>
      </c>
      <c r="D883" s="7" t="n">
        <v>0</v>
      </c>
    </row>
    <row r="884" spans="1:6">
      <c r="A884" t="s">
        <v>4</v>
      </c>
      <c r="B884" s="4" t="s">
        <v>5</v>
      </c>
      <c r="C884" s="4" t="s">
        <v>10</v>
      </c>
      <c r="D884" s="4" t="s">
        <v>13</v>
      </c>
    </row>
    <row r="885" spans="1:6">
      <c r="A885" t="n">
        <v>9029</v>
      </c>
      <c r="B885" s="60" t="n">
        <v>89</v>
      </c>
      <c r="C885" s="7" t="n">
        <v>65533</v>
      </c>
      <c r="D885" s="7" t="n">
        <v>1</v>
      </c>
    </row>
    <row r="886" spans="1:6">
      <c r="A886" t="s">
        <v>4</v>
      </c>
      <c r="B886" s="4" t="s">
        <v>5</v>
      </c>
      <c r="C886" s="4" t="s">
        <v>13</v>
      </c>
      <c r="D886" s="4" t="s">
        <v>10</v>
      </c>
      <c r="E886" s="4" t="s">
        <v>10</v>
      </c>
      <c r="F886" s="4" t="s">
        <v>13</v>
      </c>
    </row>
    <row r="887" spans="1:6">
      <c r="A887" t="n">
        <v>9033</v>
      </c>
      <c r="B887" s="32" t="n">
        <v>25</v>
      </c>
      <c r="C887" s="7" t="n">
        <v>1</v>
      </c>
      <c r="D887" s="7" t="n">
        <v>65535</v>
      </c>
      <c r="E887" s="7" t="n">
        <v>65535</v>
      </c>
      <c r="F887" s="7" t="n">
        <v>0</v>
      </c>
    </row>
    <row r="888" spans="1:6">
      <c r="A888" t="s">
        <v>4</v>
      </c>
      <c r="B888" s="4" t="s">
        <v>5</v>
      </c>
      <c r="C888" s="4" t="s">
        <v>6</v>
      </c>
      <c r="D888" s="4" t="s">
        <v>10</v>
      </c>
    </row>
    <row r="889" spans="1:6">
      <c r="A889" t="n">
        <v>9040</v>
      </c>
      <c r="B889" s="57" t="n">
        <v>29</v>
      </c>
      <c r="C889" s="7" t="s">
        <v>17</v>
      </c>
      <c r="D889" s="7" t="n">
        <v>65533</v>
      </c>
    </row>
    <row r="890" spans="1:6">
      <c r="A890" t="s">
        <v>4</v>
      </c>
      <c r="B890" s="4" t="s">
        <v>5</v>
      </c>
      <c r="C890" s="4" t="s">
        <v>10</v>
      </c>
    </row>
    <row r="891" spans="1:6">
      <c r="A891" t="n">
        <v>9044</v>
      </c>
      <c r="B891" s="28" t="n">
        <v>16</v>
      </c>
      <c r="C891" s="7" t="n">
        <v>500</v>
      </c>
    </row>
    <row r="892" spans="1:6">
      <c r="A892" t="s">
        <v>4</v>
      </c>
      <c r="B892" s="4" t="s">
        <v>5</v>
      </c>
      <c r="C892" s="4" t="s">
        <v>13</v>
      </c>
      <c r="D892" s="4" t="s">
        <v>10</v>
      </c>
      <c r="E892" s="4" t="s">
        <v>9</v>
      </c>
      <c r="F892" s="4" t="s">
        <v>10</v>
      </c>
      <c r="G892" s="4" t="s">
        <v>9</v>
      </c>
      <c r="H892" s="4" t="s">
        <v>13</v>
      </c>
    </row>
    <row r="893" spans="1:6">
      <c r="A893" t="n">
        <v>9047</v>
      </c>
      <c r="B893" s="14" t="n">
        <v>49</v>
      </c>
      <c r="C893" s="7" t="n">
        <v>0</v>
      </c>
      <c r="D893" s="7" t="n">
        <v>555</v>
      </c>
      <c r="E893" s="7" t="n">
        <v>1065353216</v>
      </c>
      <c r="F893" s="7" t="n">
        <v>0</v>
      </c>
      <c r="G893" s="7" t="n">
        <v>0</v>
      </c>
      <c r="H893" s="7" t="n">
        <v>0</v>
      </c>
    </row>
    <row r="894" spans="1:6">
      <c r="A894" t="s">
        <v>4</v>
      </c>
      <c r="B894" s="4" t="s">
        <v>5</v>
      </c>
      <c r="C894" s="4" t="s">
        <v>13</v>
      </c>
      <c r="D894" s="4" t="s">
        <v>10</v>
      </c>
      <c r="E894" s="4" t="s">
        <v>28</v>
      </c>
    </row>
    <row r="895" spans="1:6">
      <c r="A895" t="n">
        <v>9062</v>
      </c>
      <c r="B895" s="37" t="n">
        <v>58</v>
      </c>
      <c r="C895" s="7" t="n">
        <v>101</v>
      </c>
      <c r="D895" s="7" t="n">
        <v>300</v>
      </c>
      <c r="E895" s="7" t="n">
        <v>1</v>
      </c>
    </row>
    <row r="896" spans="1:6">
      <c r="A896" t="s">
        <v>4</v>
      </c>
      <c r="B896" s="4" t="s">
        <v>5</v>
      </c>
      <c r="C896" s="4" t="s">
        <v>13</v>
      </c>
      <c r="D896" s="4" t="s">
        <v>10</v>
      </c>
    </row>
    <row r="897" spans="1:8">
      <c r="A897" t="n">
        <v>9070</v>
      </c>
      <c r="B897" s="37" t="n">
        <v>58</v>
      </c>
      <c r="C897" s="7" t="n">
        <v>254</v>
      </c>
      <c r="D897" s="7" t="n">
        <v>0</v>
      </c>
    </row>
    <row r="898" spans="1:8">
      <c r="A898" t="s">
        <v>4</v>
      </c>
      <c r="B898" s="4" t="s">
        <v>5</v>
      </c>
      <c r="C898" s="4" t="s">
        <v>13</v>
      </c>
    </row>
    <row r="899" spans="1:8">
      <c r="A899" t="n">
        <v>9074</v>
      </c>
      <c r="B899" s="39" t="n">
        <v>45</v>
      </c>
      <c r="C899" s="7" t="n">
        <v>0</v>
      </c>
    </row>
    <row r="900" spans="1:8">
      <c r="A900" t="s">
        <v>4</v>
      </c>
      <c r="B900" s="4" t="s">
        <v>5</v>
      </c>
      <c r="C900" s="4" t="s">
        <v>13</v>
      </c>
      <c r="D900" s="4" t="s">
        <v>10</v>
      </c>
      <c r="E900" s="4" t="s">
        <v>10</v>
      </c>
      <c r="F900" s="4" t="s">
        <v>9</v>
      </c>
    </row>
    <row r="901" spans="1:8">
      <c r="A901" t="n">
        <v>9076</v>
      </c>
      <c r="B901" s="61" t="n">
        <v>84</v>
      </c>
      <c r="C901" s="7" t="n">
        <v>0</v>
      </c>
      <c r="D901" s="7" t="n">
        <v>0</v>
      </c>
      <c r="E901" s="7" t="n">
        <v>0</v>
      </c>
      <c r="F901" s="7" t="n">
        <v>1050253722</v>
      </c>
    </row>
    <row r="902" spans="1:8">
      <c r="A902" t="s">
        <v>4</v>
      </c>
      <c r="B902" s="4" t="s">
        <v>5</v>
      </c>
      <c r="C902" s="4" t="s">
        <v>13</v>
      </c>
      <c r="D902" s="4" t="s">
        <v>13</v>
      </c>
      <c r="E902" s="4" t="s">
        <v>28</v>
      </c>
      <c r="F902" s="4" t="s">
        <v>28</v>
      </c>
      <c r="G902" s="4" t="s">
        <v>28</v>
      </c>
      <c r="H902" s="4" t="s">
        <v>10</v>
      </c>
    </row>
    <row r="903" spans="1:8">
      <c r="A903" t="n">
        <v>9086</v>
      </c>
      <c r="B903" s="39" t="n">
        <v>45</v>
      </c>
      <c r="C903" s="7" t="n">
        <v>2</v>
      </c>
      <c r="D903" s="7" t="n">
        <v>3</v>
      </c>
      <c r="E903" s="7" t="n">
        <v>-17.5699996948242</v>
      </c>
      <c r="F903" s="7" t="n">
        <v>0.300000011920929</v>
      </c>
      <c r="G903" s="7" t="n">
        <v>-21.6700000762939</v>
      </c>
      <c r="H903" s="7" t="n">
        <v>0</v>
      </c>
    </row>
    <row r="904" spans="1:8">
      <c r="A904" t="s">
        <v>4</v>
      </c>
      <c r="B904" s="4" t="s">
        <v>5</v>
      </c>
      <c r="C904" s="4" t="s">
        <v>13</v>
      </c>
      <c r="D904" s="4" t="s">
        <v>13</v>
      </c>
      <c r="E904" s="4" t="s">
        <v>28</v>
      </c>
      <c r="F904" s="4" t="s">
        <v>28</v>
      </c>
      <c r="G904" s="4" t="s">
        <v>28</v>
      </c>
      <c r="H904" s="4" t="s">
        <v>10</v>
      </c>
      <c r="I904" s="4" t="s">
        <v>13</v>
      </c>
    </row>
    <row r="905" spans="1:8">
      <c r="A905" t="n">
        <v>9103</v>
      </c>
      <c r="B905" s="39" t="n">
        <v>45</v>
      </c>
      <c r="C905" s="7" t="n">
        <v>4</v>
      </c>
      <c r="D905" s="7" t="n">
        <v>3</v>
      </c>
      <c r="E905" s="7" t="n">
        <v>348.269989013672</v>
      </c>
      <c r="F905" s="7" t="n">
        <v>69.9000015258789</v>
      </c>
      <c r="G905" s="7" t="n">
        <v>350</v>
      </c>
      <c r="H905" s="7" t="n">
        <v>0</v>
      </c>
      <c r="I905" s="7" t="n">
        <v>0</v>
      </c>
    </row>
    <row r="906" spans="1:8">
      <c r="A906" t="s">
        <v>4</v>
      </c>
      <c r="B906" s="4" t="s">
        <v>5</v>
      </c>
      <c r="C906" s="4" t="s">
        <v>13</v>
      </c>
      <c r="D906" s="4" t="s">
        <v>13</v>
      </c>
      <c r="E906" s="4" t="s">
        <v>28</v>
      </c>
      <c r="F906" s="4" t="s">
        <v>10</v>
      </c>
    </row>
    <row r="907" spans="1:8">
      <c r="A907" t="n">
        <v>9121</v>
      </c>
      <c r="B907" s="39" t="n">
        <v>45</v>
      </c>
      <c r="C907" s="7" t="n">
        <v>5</v>
      </c>
      <c r="D907" s="7" t="n">
        <v>3</v>
      </c>
      <c r="E907" s="7" t="n">
        <v>3.70000004768372</v>
      </c>
      <c r="F907" s="7" t="n">
        <v>0</v>
      </c>
    </row>
    <row r="908" spans="1:8">
      <c r="A908" t="s">
        <v>4</v>
      </c>
      <c r="B908" s="4" t="s">
        <v>5</v>
      </c>
      <c r="C908" s="4" t="s">
        <v>13</v>
      </c>
      <c r="D908" s="4" t="s">
        <v>13</v>
      </c>
      <c r="E908" s="4" t="s">
        <v>28</v>
      </c>
      <c r="F908" s="4" t="s">
        <v>10</v>
      </c>
    </row>
    <row r="909" spans="1:8">
      <c r="A909" t="n">
        <v>9130</v>
      </c>
      <c r="B909" s="39" t="n">
        <v>45</v>
      </c>
      <c r="C909" s="7" t="n">
        <v>11</v>
      </c>
      <c r="D909" s="7" t="n">
        <v>3</v>
      </c>
      <c r="E909" s="7" t="n">
        <v>38</v>
      </c>
      <c r="F909" s="7" t="n">
        <v>0</v>
      </c>
    </row>
    <row r="910" spans="1:8">
      <c r="A910" t="s">
        <v>4</v>
      </c>
      <c r="B910" s="4" t="s">
        <v>5</v>
      </c>
      <c r="C910" s="4" t="s">
        <v>13</v>
      </c>
      <c r="D910" s="4" t="s">
        <v>13</v>
      </c>
      <c r="E910" s="4" t="s">
        <v>28</v>
      </c>
      <c r="F910" s="4" t="s">
        <v>28</v>
      </c>
      <c r="G910" s="4" t="s">
        <v>28</v>
      </c>
      <c r="H910" s="4" t="s">
        <v>10</v>
      </c>
    </row>
    <row r="911" spans="1:8">
      <c r="A911" t="n">
        <v>9139</v>
      </c>
      <c r="B911" s="39" t="n">
        <v>45</v>
      </c>
      <c r="C911" s="7" t="n">
        <v>2</v>
      </c>
      <c r="D911" s="7" t="n">
        <v>3</v>
      </c>
      <c r="E911" s="7" t="n">
        <v>-0.469999998807907</v>
      </c>
      <c r="F911" s="7" t="n">
        <v>0.129999995231628</v>
      </c>
      <c r="G911" s="7" t="n">
        <v>-23.0699996948242</v>
      </c>
      <c r="H911" s="7" t="n">
        <v>5000</v>
      </c>
    </row>
    <row r="912" spans="1:8">
      <c r="A912" t="s">
        <v>4</v>
      </c>
      <c r="B912" s="4" t="s">
        <v>5</v>
      </c>
      <c r="C912" s="4" t="s">
        <v>13</v>
      </c>
      <c r="D912" s="4" t="s">
        <v>13</v>
      </c>
      <c r="E912" s="4" t="s">
        <v>28</v>
      </c>
      <c r="F912" s="4" t="s">
        <v>28</v>
      </c>
      <c r="G912" s="4" t="s">
        <v>28</v>
      </c>
      <c r="H912" s="4" t="s">
        <v>10</v>
      </c>
      <c r="I912" s="4" t="s">
        <v>13</v>
      </c>
    </row>
    <row r="913" spans="1:9">
      <c r="A913" t="n">
        <v>9156</v>
      </c>
      <c r="B913" s="39" t="n">
        <v>45</v>
      </c>
      <c r="C913" s="7" t="n">
        <v>4</v>
      </c>
      <c r="D913" s="7" t="n">
        <v>3</v>
      </c>
      <c r="E913" s="7" t="n">
        <v>358.269989013672</v>
      </c>
      <c r="F913" s="7" t="n">
        <v>27.8999996185303</v>
      </c>
      <c r="G913" s="7" t="n">
        <v>350</v>
      </c>
      <c r="H913" s="7" t="n">
        <v>5000</v>
      </c>
      <c r="I913" s="7" t="n">
        <v>0</v>
      </c>
    </row>
    <row r="914" spans="1:9">
      <c r="A914" t="s">
        <v>4</v>
      </c>
      <c r="B914" s="4" t="s">
        <v>5</v>
      </c>
      <c r="C914" s="4" t="s">
        <v>13</v>
      </c>
      <c r="D914" s="4" t="s">
        <v>13</v>
      </c>
      <c r="E914" s="4" t="s">
        <v>28</v>
      </c>
      <c r="F914" s="4" t="s">
        <v>10</v>
      </c>
    </row>
    <row r="915" spans="1:9">
      <c r="A915" t="n">
        <v>9174</v>
      </c>
      <c r="B915" s="39" t="n">
        <v>45</v>
      </c>
      <c r="C915" s="7" t="n">
        <v>5</v>
      </c>
      <c r="D915" s="7" t="n">
        <v>3</v>
      </c>
      <c r="E915" s="7" t="n">
        <v>8.19999980926514</v>
      </c>
      <c r="F915" s="7" t="n">
        <v>5000</v>
      </c>
    </row>
    <row r="916" spans="1:9">
      <c r="A916" t="s">
        <v>4</v>
      </c>
      <c r="B916" s="4" t="s">
        <v>5</v>
      </c>
      <c r="C916" s="4" t="s">
        <v>10</v>
      </c>
      <c r="D916" s="4" t="s">
        <v>10</v>
      </c>
      <c r="E916" s="4" t="s">
        <v>28</v>
      </c>
      <c r="F916" s="4" t="s">
        <v>28</v>
      </c>
      <c r="G916" s="4" t="s">
        <v>28</v>
      </c>
      <c r="H916" s="4" t="s">
        <v>28</v>
      </c>
      <c r="I916" s="4" t="s">
        <v>13</v>
      </c>
      <c r="J916" s="4" t="s">
        <v>10</v>
      </c>
    </row>
    <row r="917" spans="1:9">
      <c r="A917" t="n">
        <v>9183</v>
      </c>
      <c r="B917" s="54" t="n">
        <v>55</v>
      </c>
      <c r="C917" s="7" t="n">
        <v>1570</v>
      </c>
      <c r="D917" s="7" t="n">
        <v>65533</v>
      </c>
      <c r="E917" s="7" t="n">
        <v>3.5</v>
      </c>
      <c r="F917" s="7" t="n">
        <v>-1</v>
      </c>
      <c r="G917" s="7" t="n">
        <v>-24.1200008392334</v>
      </c>
      <c r="H917" s="7" t="n">
        <v>6</v>
      </c>
      <c r="I917" s="7" t="n">
        <v>2</v>
      </c>
      <c r="J917" s="7" t="n">
        <v>0</v>
      </c>
    </row>
    <row r="918" spans="1:9">
      <c r="A918" t="s">
        <v>4</v>
      </c>
      <c r="B918" s="4" t="s">
        <v>5</v>
      </c>
      <c r="C918" s="4" t="s">
        <v>10</v>
      </c>
      <c r="D918" s="4" t="s">
        <v>10</v>
      </c>
      <c r="E918" s="4" t="s">
        <v>28</v>
      </c>
      <c r="F918" s="4" t="s">
        <v>28</v>
      </c>
      <c r="G918" s="4" t="s">
        <v>28</v>
      </c>
      <c r="H918" s="4" t="s">
        <v>28</v>
      </c>
      <c r="I918" s="4" t="s">
        <v>13</v>
      </c>
      <c r="J918" s="4" t="s">
        <v>10</v>
      </c>
    </row>
    <row r="919" spans="1:9">
      <c r="A919" t="n">
        <v>9207</v>
      </c>
      <c r="B919" s="54" t="n">
        <v>55</v>
      </c>
      <c r="C919" s="7" t="n">
        <v>1601</v>
      </c>
      <c r="D919" s="7" t="n">
        <v>65533</v>
      </c>
      <c r="E919" s="7" t="n">
        <v>2.59999990463257</v>
      </c>
      <c r="F919" s="7" t="n">
        <v>-1</v>
      </c>
      <c r="G919" s="7" t="n">
        <v>-20.0499992370605</v>
      </c>
      <c r="H919" s="7" t="n">
        <v>7</v>
      </c>
      <c r="I919" s="7" t="n">
        <v>2</v>
      </c>
      <c r="J919" s="7" t="n">
        <v>0</v>
      </c>
    </row>
    <row r="920" spans="1:9">
      <c r="A920" t="s">
        <v>4</v>
      </c>
      <c r="B920" s="4" t="s">
        <v>5</v>
      </c>
      <c r="C920" s="4" t="s">
        <v>10</v>
      </c>
      <c r="D920" s="4" t="s">
        <v>10</v>
      </c>
      <c r="E920" s="4" t="s">
        <v>28</v>
      </c>
      <c r="F920" s="4" t="s">
        <v>28</v>
      </c>
      <c r="G920" s="4" t="s">
        <v>28</v>
      </c>
      <c r="H920" s="4" t="s">
        <v>28</v>
      </c>
      <c r="I920" s="4" t="s">
        <v>13</v>
      </c>
      <c r="J920" s="4" t="s">
        <v>10</v>
      </c>
    </row>
    <row r="921" spans="1:9">
      <c r="A921" t="n">
        <v>9231</v>
      </c>
      <c r="B921" s="54" t="n">
        <v>55</v>
      </c>
      <c r="C921" s="7" t="n">
        <v>1571</v>
      </c>
      <c r="D921" s="7" t="n">
        <v>65533</v>
      </c>
      <c r="E921" s="7" t="n">
        <v>1.50999999046326</v>
      </c>
      <c r="F921" s="7" t="n">
        <v>-1</v>
      </c>
      <c r="G921" s="7" t="n">
        <v>-22.1200008392334</v>
      </c>
      <c r="H921" s="7" t="n">
        <v>5.5</v>
      </c>
      <c r="I921" s="7" t="n">
        <v>2</v>
      </c>
      <c r="J921" s="7" t="n">
        <v>0</v>
      </c>
    </row>
    <row r="922" spans="1:9">
      <c r="A922" t="s">
        <v>4</v>
      </c>
      <c r="B922" s="4" t="s">
        <v>5</v>
      </c>
      <c r="C922" s="4" t="s">
        <v>10</v>
      </c>
      <c r="D922" s="4" t="s">
        <v>10</v>
      </c>
      <c r="E922" s="4" t="s">
        <v>28</v>
      </c>
      <c r="F922" s="4" t="s">
        <v>28</v>
      </c>
      <c r="G922" s="4" t="s">
        <v>28</v>
      </c>
      <c r="H922" s="4" t="s">
        <v>28</v>
      </c>
      <c r="I922" s="4" t="s">
        <v>13</v>
      </c>
      <c r="J922" s="4" t="s">
        <v>10</v>
      </c>
    </row>
    <row r="923" spans="1:9">
      <c r="A923" t="n">
        <v>9255</v>
      </c>
      <c r="B923" s="54" t="n">
        <v>55</v>
      </c>
      <c r="C923" s="7" t="n">
        <v>1572</v>
      </c>
      <c r="D923" s="7" t="n">
        <v>65533</v>
      </c>
      <c r="E923" s="7" t="n">
        <v>0</v>
      </c>
      <c r="F923" s="7" t="n">
        <v>-1</v>
      </c>
      <c r="G923" s="7" t="n">
        <v>-23.5400009155273</v>
      </c>
      <c r="H923" s="7" t="n">
        <v>5</v>
      </c>
      <c r="I923" s="7" t="n">
        <v>2</v>
      </c>
      <c r="J923" s="7" t="n">
        <v>0</v>
      </c>
    </row>
    <row r="924" spans="1:9">
      <c r="A924" t="s">
        <v>4</v>
      </c>
      <c r="B924" s="4" t="s">
        <v>5</v>
      </c>
      <c r="C924" s="4" t="s">
        <v>10</v>
      </c>
      <c r="D924" s="4" t="s">
        <v>10</v>
      </c>
      <c r="E924" s="4" t="s">
        <v>28</v>
      </c>
      <c r="F924" s="4" t="s">
        <v>28</v>
      </c>
      <c r="G924" s="4" t="s">
        <v>28</v>
      </c>
      <c r="H924" s="4" t="s">
        <v>28</v>
      </c>
      <c r="I924" s="4" t="s">
        <v>13</v>
      </c>
      <c r="J924" s="4" t="s">
        <v>10</v>
      </c>
    </row>
    <row r="925" spans="1:9">
      <c r="A925" t="n">
        <v>9279</v>
      </c>
      <c r="B925" s="54" t="n">
        <v>55</v>
      </c>
      <c r="C925" s="7" t="n">
        <v>1602</v>
      </c>
      <c r="D925" s="7" t="n">
        <v>65533</v>
      </c>
      <c r="E925" s="7" t="n">
        <v>-0.800000011920929</v>
      </c>
      <c r="F925" s="7" t="n">
        <v>-1</v>
      </c>
      <c r="G925" s="7" t="n">
        <v>-19.5</v>
      </c>
      <c r="H925" s="7" t="n">
        <v>6</v>
      </c>
      <c r="I925" s="7" t="n">
        <v>2</v>
      </c>
      <c r="J925" s="7" t="n">
        <v>0</v>
      </c>
    </row>
    <row r="926" spans="1:9">
      <c r="A926" t="s">
        <v>4</v>
      </c>
      <c r="B926" s="4" t="s">
        <v>5</v>
      </c>
      <c r="C926" s="4" t="s">
        <v>10</v>
      </c>
      <c r="D926" s="4" t="s">
        <v>10</v>
      </c>
      <c r="E926" s="4" t="s">
        <v>28</v>
      </c>
      <c r="F926" s="4" t="s">
        <v>28</v>
      </c>
      <c r="G926" s="4" t="s">
        <v>28</v>
      </c>
      <c r="H926" s="4" t="s">
        <v>28</v>
      </c>
      <c r="I926" s="4" t="s">
        <v>13</v>
      </c>
      <c r="J926" s="4" t="s">
        <v>10</v>
      </c>
    </row>
    <row r="927" spans="1:9">
      <c r="A927" t="n">
        <v>9303</v>
      </c>
      <c r="B927" s="54" t="n">
        <v>55</v>
      </c>
      <c r="C927" s="7" t="n">
        <v>1573</v>
      </c>
      <c r="D927" s="7" t="n">
        <v>65533</v>
      </c>
      <c r="E927" s="7" t="n">
        <v>-1.75</v>
      </c>
      <c r="F927" s="7" t="n">
        <v>-1</v>
      </c>
      <c r="G927" s="7" t="n">
        <v>-22.4400005340576</v>
      </c>
      <c r="H927" s="7" t="n">
        <v>4.5</v>
      </c>
      <c r="I927" s="7" t="n">
        <v>2</v>
      </c>
      <c r="J927" s="7" t="n">
        <v>0</v>
      </c>
    </row>
    <row r="928" spans="1:9">
      <c r="A928" t="s">
        <v>4</v>
      </c>
      <c r="B928" s="4" t="s">
        <v>5</v>
      </c>
      <c r="C928" s="4" t="s">
        <v>10</v>
      </c>
      <c r="D928" s="4" t="s">
        <v>10</v>
      </c>
      <c r="E928" s="4" t="s">
        <v>28</v>
      </c>
      <c r="F928" s="4" t="s">
        <v>28</v>
      </c>
      <c r="G928" s="4" t="s">
        <v>28</v>
      </c>
      <c r="H928" s="4" t="s">
        <v>28</v>
      </c>
      <c r="I928" s="4" t="s">
        <v>13</v>
      </c>
      <c r="J928" s="4" t="s">
        <v>10</v>
      </c>
    </row>
    <row r="929" spans="1:10">
      <c r="A929" t="n">
        <v>9327</v>
      </c>
      <c r="B929" s="54" t="n">
        <v>55</v>
      </c>
      <c r="C929" s="7" t="n">
        <v>1603</v>
      </c>
      <c r="D929" s="7" t="n">
        <v>65533</v>
      </c>
      <c r="E929" s="7" t="n">
        <v>-3</v>
      </c>
      <c r="F929" s="7" t="n">
        <v>-1</v>
      </c>
      <c r="G929" s="7" t="n">
        <v>-20.0300006866455</v>
      </c>
      <c r="H929" s="7" t="n">
        <v>5</v>
      </c>
      <c r="I929" s="7" t="n">
        <v>2</v>
      </c>
      <c r="J929" s="7" t="n">
        <v>0</v>
      </c>
    </row>
    <row r="930" spans="1:10">
      <c r="A930" t="s">
        <v>4</v>
      </c>
      <c r="B930" s="4" t="s">
        <v>5</v>
      </c>
      <c r="C930" s="4" t="s">
        <v>10</v>
      </c>
      <c r="D930" s="4" t="s">
        <v>10</v>
      </c>
      <c r="E930" s="4" t="s">
        <v>28</v>
      </c>
      <c r="F930" s="4" t="s">
        <v>28</v>
      </c>
      <c r="G930" s="4" t="s">
        <v>28</v>
      </c>
      <c r="H930" s="4" t="s">
        <v>28</v>
      </c>
      <c r="I930" s="4" t="s">
        <v>13</v>
      </c>
      <c r="J930" s="4" t="s">
        <v>10</v>
      </c>
    </row>
    <row r="931" spans="1:10">
      <c r="A931" t="n">
        <v>9351</v>
      </c>
      <c r="B931" s="54" t="n">
        <v>55</v>
      </c>
      <c r="C931" s="7" t="n">
        <v>1574</v>
      </c>
      <c r="D931" s="7" t="n">
        <v>65533</v>
      </c>
      <c r="E931" s="7" t="n">
        <v>-3.5</v>
      </c>
      <c r="F931" s="7" t="n">
        <v>-1</v>
      </c>
      <c r="G931" s="7" t="n">
        <v>-23.5799999237061</v>
      </c>
      <c r="H931" s="7" t="n">
        <v>4</v>
      </c>
      <c r="I931" s="7" t="n">
        <v>2</v>
      </c>
      <c r="J931" s="7" t="n">
        <v>0</v>
      </c>
    </row>
    <row r="932" spans="1:10">
      <c r="A932" t="s">
        <v>4</v>
      </c>
      <c r="B932" s="4" t="s">
        <v>5</v>
      </c>
      <c r="C932" s="4" t="s">
        <v>10</v>
      </c>
      <c r="D932" s="4" t="s">
        <v>13</v>
      </c>
      <c r="E932" s="4" t="s">
        <v>13</v>
      </c>
      <c r="F932" s="4" t="s">
        <v>6</v>
      </c>
    </row>
    <row r="933" spans="1:10">
      <c r="A933" t="n">
        <v>9375</v>
      </c>
      <c r="B933" s="24" t="n">
        <v>20</v>
      </c>
      <c r="C933" s="7" t="n">
        <v>1601</v>
      </c>
      <c r="D933" s="7" t="n">
        <v>2</v>
      </c>
      <c r="E933" s="7" t="n">
        <v>11</v>
      </c>
      <c r="F933" s="7" t="s">
        <v>132</v>
      </c>
    </row>
    <row r="934" spans="1:10">
      <c r="A934" t="s">
        <v>4</v>
      </c>
      <c r="B934" s="4" t="s">
        <v>5</v>
      </c>
      <c r="C934" s="4" t="s">
        <v>13</v>
      </c>
      <c r="D934" s="4" t="s">
        <v>10</v>
      </c>
    </row>
    <row r="935" spans="1:10">
      <c r="A935" t="n">
        <v>9391</v>
      </c>
      <c r="B935" s="37" t="n">
        <v>58</v>
      </c>
      <c r="C935" s="7" t="n">
        <v>255</v>
      </c>
      <c r="D935" s="7" t="n">
        <v>0</v>
      </c>
    </row>
    <row r="936" spans="1:10">
      <c r="A936" t="s">
        <v>4</v>
      </c>
      <c r="B936" s="4" t="s">
        <v>5</v>
      </c>
      <c r="C936" s="4" t="s">
        <v>10</v>
      </c>
      <c r="D936" s="4" t="s">
        <v>13</v>
      </c>
    </row>
    <row r="937" spans="1:10">
      <c r="A937" t="n">
        <v>9395</v>
      </c>
      <c r="B937" s="56" t="n">
        <v>56</v>
      </c>
      <c r="C937" s="7" t="n">
        <v>1601</v>
      </c>
      <c r="D937" s="7" t="n">
        <v>0</v>
      </c>
    </row>
    <row r="938" spans="1:10">
      <c r="A938" t="s">
        <v>4</v>
      </c>
      <c r="B938" s="4" t="s">
        <v>5</v>
      </c>
      <c r="C938" s="4" t="s">
        <v>10</v>
      </c>
      <c r="D938" s="4" t="s">
        <v>28</v>
      </c>
      <c r="E938" s="4" t="s">
        <v>28</v>
      </c>
      <c r="F938" s="4" t="s">
        <v>13</v>
      </c>
    </row>
    <row r="939" spans="1:10">
      <c r="A939" t="n">
        <v>9399</v>
      </c>
      <c r="B939" s="62" t="n">
        <v>52</v>
      </c>
      <c r="C939" s="7" t="n">
        <v>1601</v>
      </c>
      <c r="D939" s="7" t="n">
        <v>-20</v>
      </c>
      <c r="E939" s="7" t="n">
        <v>10</v>
      </c>
      <c r="F939" s="7" t="n">
        <v>0</v>
      </c>
    </row>
    <row r="940" spans="1:10">
      <c r="A940" t="s">
        <v>4</v>
      </c>
      <c r="B940" s="4" t="s">
        <v>5</v>
      </c>
      <c r="C940" s="4" t="s">
        <v>13</v>
      </c>
      <c r="D940" s="4" t="s">
        <v>10</v>
      </c>
      <c r="E940" s="4" t="s">
        <v>28</v>
      </c>
      <c r="F940" s="4" t="s">
        <v>10</v>
      </c>
      <c r="G940" s="4" t="s">
        <v>9</v>
      </c>
      <c r="H940" s="4" t="s">
        <v>9</v>
      </c>
      <c r="I940" s="4" t="s">
        <v>10</v>
      </c>
      <c r="J940" s="4" t="s">
        <v>10</v>
      </c>
      <c r="K940" s="4" t="s">
        <v>9</v>
      </c>
      <c r="L940" s="4" t="s">
        <v>9</v>
      </c>
      <c r="M940" s="4" t="s">
        <v>9</v>
      </c>
      <c r="N940" s="4" t="s">
        <v>9</v>
      </c>
      <c r="O940" s="4" t="s">
        <v>6</v>
      </c>
    </row>
    <row r="941" spans="1:10">
      <c r="A941" t="n">
        <v>9411</v>
      </c>
      <c r="B941" s="31" t="n">
        <v>50</v>
      </c>
      <c r="C941" s="7" t="n">
        <v>0</v>
      </c>
      <c r="D941" s="7" t="n">
        <v>5311</v>
      </c>
      <c r="E941" s="7" t="n">
        <v>1</v>
      </c>
      <c r="F941" s="7" t="n">
        <v>0</v>
      </c>
      <c r="G941" s="7" t="n">
        <v>0</v>
      </c>
      <c r="H941" s="7" t="n">
        <v>0</v>
      </c>
      <c r="I941" s="7" t="n">
        <v>0</v>
      </c>
      <c r="J941" s="7" t="n">
        <v>65533</v>
      </c>
      <c r="K941" s="7" t="n">
        <v>0</v>
      </c>
      <c r="L941" s="7" t="n">
        <v>0</v>
      </c>
      <c r="M941" s="7" t="n">
        <v>0</v>
      </c>
      <c r="N941" s="7" t="n">
        <v>0</v>
      </c>
      <c r="O941" s="7" t="s">
        <v>17</v>
      </c>
    </row>
    <row r="942" spans="1:10">
      <c r="A942" t="s">
        <v>4</v>
      </c>
      <c r="B942" s="4" t="s">
        <v>5</v>
      </c>
      <c r="C942" s="4" t="s">
        <v>10</v>
      </c>
      <c r="D942" s="4" t="s">
        <v>13</v>
      </c>
    </row>
    <row r="943" spans="1:10">
      <c r="A943" t="n">
        <v>9450</v>
      </c>
      <c r="B943" s="56" t="n">
        <v>56</v>
      </c>
      <c r="C943" s="7" t="n">
        <v>1570</v>
      </c>
      <c r="D943" s="7" t="n">
        <v>0</v>
      </c>
    </row>
    <row r="944" spans="1:10">
      <c r="A944" t="s">
        <v>4</v>
      </c>
      <c r="B944" s="4" t="s">
        <v>5</v>
      </c>
      <c r="C944" s="4" t="s">
        <v>10</v>
      </c>
      <c r="D944" s="4" t="s">
        <v>28</v>
      </c>
      <c r="E944" s="4" t="s">
        <v>28</v>
      </c>
      <c r="F944" s="4" t="s">
        <v>13</v>
      </c>
    </row>
    <row r="945" spans="1:15">
      <c r="A945" t="n">
        <v>9454</v>
      </c>
      <c r="B945" s="62" t="n">
        <v>52</v>
      </c>
      <c r="C945" s="7" t="n">
        <v>1570</v>
      </c>
      <c r="D945" s="7" t="n">
        <v>-15</v>
      </c>
      <c r="E945" s="7" t="n">
        <v>10</v>
      </c>
      <c r="F945" s="7" t="n">
        <v>0</v>
      </c>
    </row>
    <row r="946" spans="1:15">
      <c r="A946" t="s">
        <v>4</v>
      </c>
      <c r="B946" s="4" t="s">
        <v>5</v>
      </c>
      <c r="C946" s="4" t="s">
        <v>10</v>
      </c>
      <c r="D946" s="4" t="s">
        <v>13</v>
      </c>
    </row>
    <row r="947" spans="1:15">
      <c r="A947" t="n">
        <v>9466</v>
      </c>
      <c r="B947" s="56" t="n">
        <v>56</v>
      </c>
      <c r="C947" s="7" t="n">
        <v>1571</v>
      </c>
      <c r="D947" s="7" t="n">
        <v>0</v>
      </c>
    </row>
    <row r="948" spans="1:15">
      <c r="A948" t="s">
        <v>4</v>
      </c>
      <c r="B948" s="4" t="s">
        <v>5</v>
      </c>
      <c r="C948" s="4" t="s">
        <v>10</v>
      </c>
      <c r="D948" s="4" t="s">
        <v>28</v>
      </c>
      <c r="E948" s="4" t="s">
        <v>28</v>
      </c>
      <c r="F948" s="4" t="s">
        <v>13</v>
      </c>
    </row>
    <row r="949" spans="1:15">
      <c r="A949" t="n">
        <v>9470</v>
      </c>
      <c r="B949" s="62" t="n">
        <v>52</v>
      </c>
      <c r="C949" s="7" t="n">
        <v>1571</v>
      </c>
      <c r="D949" s="7" t="n">
        <v>-5</v>
      </c>
      <c r="E949" s="7" t="n">
        <v>10</v>
      </c>
      <c r="F949" s="7" t="n">
        <v>0</v>
      </c>
    </row>
    <row r="950" spans="1:15">
      <c r="A950" t="s">
        <v>4</v>
      </c>
      <c r="B950" s="4" t="s">
        <v>5</v>
      </c>
      <c r="C950" s="4" t="s">
        <v>10</v>
      </c>
      <c r="D950" s="4" t="s">
        <v>13</v>
      </c>
    </row>
    <row r="951" spans="1:15">
      <c r="A951" t="n">
        <v>9482</v>
      </c>
      <c r="B951" s="56" t="n">
        <v>56</v>
      </c>
      <c r="C951" s="7" t="n">
        <v>1602</v>
      </c>
      <c r="D951" s="7" t="n">
        <v>0</v>
      </c>
    </row>
    <row r="952" spans="1:15">
      <c r="A952" t="s">
        <v>4</v>
      </c>
      <c r="B952" s="4" t="s">
        <v>5</v>
      </c>
      <c r="C952" s="4" t="s">
        <v>10</v>
      </c>
      <c r="D952" s="4" t="s">
        <v>28</v>
      </c>
      <c r="E952" s="4" t="s">
        <v>28</v>
      </c>
      <c r="F952" s="4" t="s">
        <v>13</v>
      </c>
    </row>
    <row r="953" spans="1:15">
      <c r="A953" t="n">
        <v>9486</v>
      </c>
      <c r="B953" s="62" t="n">
        <v>52</v>
      </c>
      <c r="C953" s="7" t="n">
        <v>1602</v>
      </c>
      <c r="D953" s="7" t="n">
        <v>5</v>
      </c>
      <c r="E953" s="7" t="n">
        <v>10</v>
      </c>
      <c r="F953" s="7" t="n">
        <v>0</v>
      </c>
    </row>
    <row r="954" spans="1:15">
      <c r="A954" t="s">
        <v>4</v>
      </c>
      <c r="B954" s="4" t="s">
        <v>5</v>
      </c>
      <c r="C954" s="4" t="s">
        <v>10</v>
      </c>
      <c r="D954" s="4" t="s">
        <v>13</v>
      </c>
    </row>
    <row r="955" spans="1:15">
      <c r="A955" t="n">
        <v>9498</v>
      </c>
      <c r="B955" s="56" t="n">
        <v>56</v>
      </c>
      <c r="C955" s="7" t="n">
        <v>1572</v>
      </c>
      <c r="D955" s="7" t="n">
        <v>0</v>
      </c>
    </row>
    <row r="956" spans="1:15">
      <c r="A956" t="s">
        <v>4</v>
      </c>
      <c r="B956" s="4" t="s">
        <v>5</v>
      </c>
      <c r="C956" s="4" t="s">
        <v>10</v>
      </c>
      <c r="D956" s="4" t="s">
        <v>28</v>
      </c>
      <c r="E956" s="4" t="s">
        <v>28</v>
      </c>
      <c r="F956" s="4" t="s">
        <v>13</v>
      </c>
    </row>
    <row r="957" spans="1:15">
      <c r="A957" t="n">
        <v>9502</v>
      </c>
      <c r="B957" s="62" t="n">
        <v>52</v>
      </c>
      <c r="C957" s="7" t="n">
        <v>1572</v>
      </c>
      <c r="D957" s="7" t="n">
        <v>0</v>
      </c>
      <c r="E957" s="7" t="n">
        <v>10</v>
      </c>
      <c r="F957" s="7" t="n">
        <v>0</v>
      </c>
    </row>
    <row r="958" spans="1:15">
      <c r="A958" t="s">
        <v>4</v>
      </c>
      <c r="B958" s="4" t="s">
        <v>5</v>
      </c>
      <c r="C958" s="4" t="s">
        <v>13</v>
      </c>
      <c r="D958" s="4" t="s">
        <v>10</v>
      </c>
      <c r="E958" s="4" t="s">
        <v>10</v>
      </c>
    </row>
    <row r="959" spans="1:15">
      <c r="A959" t="n">
        <v>9514</v>
      </c>
      <c r="B959" s="31" t="n">
        <v>50</v>
      </c>
      <c r="C959" s="7" t="n">
        <v>1</v>
      </c>
      <c r="D959" s="7" t="n">
        <v>5311</v>
      </c>
      <c r="E959" s="7" t="n">
        <v>500</v>
      </c>
    </row>
    <row r="960" spans="1:15">
      <c r="A960" t="s">
        <v>4</v>
      </c>
      <c r="B960" s="4" t="s">
        <v>5</v>
      </c>
      <c r="C960" s="4" t="s">
        <v>10</v>
      </c>
      <c r="D960" s="4" t="s">
        <v>13</v>
      </c>
    </row>
    <row r="961" spans="1:6">
      <c r="A961" t="n">
        <v>9520</v>
      </c>
      <c r="B961" s="56" t="n">
        <v>56</v>
      </c>
      <c r="C961" s="7" t="n">
        <v>1573</v>
      </c>
      <c r="D961" s="7" t="n">
        <v>0</v>
      </c>
    </row>
    <row r="962" spans="1:6">
      <c r="A962" t="s">
        <v>4</v>
      </c>
      <c r="B962" s="4" t="s">
        <v>5</v>
      </c>
      <c r="C962" s="4" t="s">
        <v>10</v>
      </c>
      <c r="D962" s="4" t="s">
        <v>28</v>
      </c>
      <c r="E962" s="4" t="s">
        <v>28</v>
      </c>
      <c r="F962" s="4" t="s">
        <v>13</v>
      </c>
    </row>
    <row r="963" spans="1:6">
      <c r="A963" t="n">
        <v>9524</v>
      </c>
      <c r="B963" s="62" t="n">
        <v>52</v>
      </c>
      <c r="C963" s="7" t="n">
        <v>1573</v>
      </c>
      <c r="D963" s="7" t="n">
        <v>5</v>
      </c>
      <c r="E963" s="7" t="n">
        <v>10</v>
      </c>
      <c r="F963" s="7" t="n">
        <v>0</v>
      </c>
    </row>
    <row r="964" spans="1:6">
      <c r="A964" t="s">
        <v>4</v>
      </c>
      <c r="B964" s="4" t="s">
        <v>5</v>
      </c>
      <c r="C964" s="4" t="s">
        <v>10</v>
      </c>
      <c r="D964" s="4" t="s">
        <v>13</v>
      </c>
    </row>
    <row r="965" spans="1:6">
      <c r="A965" t="n">
        <v>9536</v>
      </c>
      <c r="B965" s="56" t="n">
        <v>56</v>
      </c>
      <c r="C965" s="7" t="n">
        <v>1603</v>
      </c>
      <c r="D965" s="7" t="n">
        <v>0</v>
      </c>
    </row>
    <row r="966" spans="1:6">
      <c r="A966" t="s">
        <v>4</v>
      </c>
      <c r="B966" s="4" t="s">
        <v>5</v>
      </c>
      <c r="C966" s="4" t="s">
        <v>10</v>
      </c>
      <c r="D966" s="4" t="s">
        <v>28</v>
      </c>
      <c r="E966" s="4" t="s">
        <v>28</v>
      </c>
      <c r="F966" s="4" t="s">
        <v>13</v>
      </c>
    </row>
    <row r="967" spans="1:6">
      <c r="A967" t="n">
        <v>9540</v>
      </c>
      <c r="B967" s="62" t="n">
        <v>52</v>
      </c>
      <c r="C967" s="7" t="n">
        <v>1603</v>
      </c>
      <c r="D967" s="7" t="n">
        <v>20</v>
      </c>
      <c r="E967" s="7" t="n">
        <v>10</v>
      </c>
      <c r="F967" s="7" t="n">
        <v>0</v>
      </c>
    </row>
    <row r="968" spans="1:6">
      <c r="A968" t="s">
        <v>4</v>
      </c>
      <c r="B968" s="4" t="s">
        <v>5</v>
      </c>
      <c r="C968" s="4" t="s">
        <v>10</v>
      </c>
      <c r="D968" s="4" t="s">
        <v>13</v>
      </c>
    </row>
    <row r="969" spans="1:6">
      <c r="A969" t="n">
        <v>9552</v>
      </c>
      <c r="B969" s="63" t="n">
        <v>21</v>
      </c>
      <c r="C969" s="7" t="n">
        <v>1601</v>
      </c>
      <c r="D969" s="7" t="n">
        <v>2</v>
      </c>
    </row>
    <row r="970" spans="1:6">
      <c r="A970" t="s">
        <v>4</v>
      </c>
      <c r="B970" s="4" t="s">
        <v>5</v>
      </c>
      <c r="C970" s="4" t="s">
        <v>10</v>
      </c>
      <c r="D970" s="4" t="s">
        <v>13</v>
      </c>
    </row>
    <row r="971" spans="1:6">
      <c r="A971" t="n">
        <v>9556</v>
      </c>
      <c r="B971" s="56" t="n">
        <v>56</v>
      </c>
      <c r="C971" s="7" t="n">
        <v>1574</v>
      </c>
      <c r="D971" s="7" t="n">
        <v>0</v>
      </c>
    </row>
    <row r="972" spans="1:6">
      <c r="A972" t="s">
        <v>4</v>
      </c>
      <c r="B972" s="4" t="s">
        <v>5</v>
      </c>
      <c r="C972" s="4" t="s">
        <v>10</v>
      </c>
      <c r="D972" s="4" t="s">
        <v>28</v>
      </c>
      <c r="E972" s="4" t="s">
        <v>28</v>
      </c>
      <c r="F972" s="4" t="s">
        <v>13</v>
      </c>
    </row>
    <row r="973" spans="1:6">
      <c r="A973" t="n">
        <v>9560</v>
      </c>
      <c r="B973" s="62" t="n">
        <v>52</v>
      </c>
      <c r="C973" s="7" t="n">
        <v>1574</v>
      </c>
      <c r="D973" s="7" t="n">
        <v>15</v>
      </c>
      <c r="E973" s="7" t="n">
        <v>10</v>
      </c>
      <c r="F973" s="7" t="n">
        <v>0</v>
      </c>
    </row>
    <row r="974" spans="1:6">
      <c r="A974" t="s">
        <v>4</v>
      </c>
      <c r="B974" s="4" t="s">
        <v>5</v>
      </c>
      <c r="C974" s="4" t="s">
        <v>10</v>
      </c>
    </row>
    <row r="975" spans="1:6">
      <c r="A975" t="n">
        <v>9572</v>
      </c>
      <c r="B975" s="64" t="n">
        <v>54</v>
      </c>
      <c r="C975" s="7" t="n">
        <v>1601</v>
      </c>
    </row>
    <row r="976" spans="1:6">
      <c r="A976" t="s">
        <v>4</v>
      </c>
      <c r="B976" s="4" t="s">
        <v>5</v>
      </c>
      <c r="C976" s="4" t="s">
        <v>10</v>
      </c>
    </row>
    <row r="977" spans="1:6">
      <c r="A977" t="n">
        <v>9575</v>
      </c>
      <c r="B977" s="64" t="n">
        <v>54</v>
      </c>
      <c r="C977" s="7" t="n">
        <v>1602</v>
      </c>
    </row>
    <row r="978" spans="1:6">
      <c r="A978" t="s">
        <v>4</v>
      </c>
      <c r="B978" s="4" t="s">
        <v>5</v>
      </c>
      <c r="C978" s="4" t="s">
        <v>10</v>
      </c>
    </row>
    <row r="979" spans="1:6">
      <c r="A979" t="n">
        <v>9578</v>
      </c>
      <c r="B979" s="64" t="n">
        <v>54</v>
      </c>
      <c r="C979" s="7" t="n">
        <v>1603</v>
      </c>
    </row>
    <row r="980" spans="1:6">
      <c r="A980" t="s">
        <v>4</v>
      </c>
      <c r="B980" s="4" t="s">
        <v>5</v>
      </c>
      <c r="C980" s="4" t="s">
        <v>10</v>
      </c>
    </row>
    <row r="981" spans="1:6">
      <c r="A981" t="n">
        <v>9581</v>
      </c>
      <c r="B981" s="64" t="n">
        <v>54</v>
      </c>
      <c r="C981" s="7" t="n">
        <v>1570</v>
      </c>
    </row>
    <row r="982" spans="1:6">
      <c r="A982" t="s">
        <v>4</v>
      </c>
      <c r="B982" s="4" t="s">
        <v>5</v>
      </c>
      <c r="C982" s="4" t="s">
        <v>10</v>
      </c>
    </row>
    <row r="983" spans="1:6">
      <c r="A983" t="n">
        <v>9584</v>
      </c>
      <c r="B983" s="64" t="n">
        <v>54</v>
      </c>
      <c r="C983" s="7" t="n">
        <v>1571</v>
      </c>
    </row>
    <row r="984" spans="1:6">
      <c r="A984" t="s">
        <v>4</v>
      </c>
      <c r="B984" s="4" t="s">
        <v>5</v>
      </c>
      <c r="C984" s="4" t="s">
        <v>10</v>
      </c>
    </row>
    <row r="985" spans="1:6">
      <c r="A985" t="n">
        <v>9587</v>
      </c>
      <c r="B985" s="64" t="n">
        <v>54</v>
      </c>
      <c r="C985" s="7" t="n">
        <v>1572</v>
      </c>
    </row>
    <row r="986" spans="1:6">
      <c r="A986" t="s">
        <v>4</v>
      </c>
      <c r="B986" s="4" t="s">
        <v>5</v>
      </c>
      <c r="C986" s="4" t="s">
        <v>10</v>
      </c>
    </row>
    <row r="987" spans="1:6">
      <c r="A987" t="n">
        <v>9590</v>
      </c>
      <c r="B987" s="64" t="n">
        <v>54</v>
      </c>
      <c r="C987" s="7" t="n">
        <v>1573</v>
      </c>
    </row>
    <row r="988" spans="1:6">
      <c r="A988" t="s">
        <v>4</v>
      </c>
      <c r="B988" s="4" t="s">
        <v>5</v>
      </c>
      <c r="C988" s="4" t="s">
        <v>10</v>
      </c>
    </row>
    <row r="989" spans="1:6">
      <c r="A989" t="n">
        <v>9593</v>
      </c>
      <c r="B989" s="64" t="n">
        <v>54</v>
      </c>
      <c r="C989" s="7" t="n">
        <v>1574</v>
      </c>
    </row>
    <row r="990" spans="1:6">
      <c r="A990" t="s">
        <v>4</v>
      </c>
      <c r="B990" s="4" t="s">
        <v>5</v>
      </c>
      <c r="C990" s="4" t="s">
        <v>13</v>
      </c>
      <c r="D990" s="4" t="s">
        <v>28</v>
      </c>
      <c r="E990" s="4" t="s">
        <v>10</v>
      </c>
      <c r="F990" s="4" t="s">
        <v>13</v>
      </c>
    </row>
    <row r="991" spans="1:6">
      <c r="A991" t="n">
        <v>9596</v>
      </c>
      <c r="B991" s="14" t="n">
        <v>49</v>
      </c>
      <c r="C991" s="7" t="n">
        <v>3</v>
      </c>
      <c r="D991" s="7" t="n">
        <v>0.699999988079071</v>
      </c>
      <c r="E991" s="7" t="n">
        <v>500</v>
      </c>
      <c r="F991" s="7" t="n">
        <v>0</v>
      </c>
    </row>
    <row r="992" spans="1:6">
      <c r="A992" t="s">
        <v>4</v>
      </c>
      <c r="B992" s="4" t="s">
        <v>5</v>
      </c>
      <c r="C992" s="4" t="s">
        <v>13</v>
      </c>
      <c r="D992" s="4" t="s">
        <v>10</v>
      </c>
      <c r="E992" s="4" t="s">
        <v>28</v>
      </c>
    </row>
    <row r="993" spans="1:6">
      <c r="A993" t="n">
        <v>9605</v>
      </c>
      <c r="B993" s="37" t="n">
        <v>58</v>
      </c>
      <c r="C993" s="7" t="n">
        <v>101</v>
      </c>
      <c r="D993" s="7" t="n">
        <v>500</v>
      </c>
      <c r="E993" s="7" t="n">
        <v>1</v>
      </c>
    </row>
    <row r="994" spans="1:6">
      <c r="A994" t="s">
        <v>4</v>
      </c>
      <c r="B994" s="4" t="s">
        <v>5</v>
      </c>
      <c r="C994" s="4" t="s">
        <v>13</v>
      </c>
      <c r="D994" s="4" t="s">
        <v>10</v>
      </c>
    </row>
    <row r="995" spans="1:6">
      <c r="A995" t="n">
        <v>9613</v>
      </c>
      <c r="B995" s="37" t="n">
        <v>58</v>
      </c>
      <c r="C995" s="7" t="n">
        <v>254</v>
      </c>
      <c r="D995" s="7" t="n">
        <v>0</v>
      </c>
    </row>
    <row r="996" spans="1:6">
      <c r="A996" t="s">
        <v>4</v>
      </c>
      <c r="B996" s="4" t="s">
        <v>5</v>
      </c>
      <c r="C996" s="4" t="s">
        <v>13</v>
      </c>
      <c r="D996" s="4" t="s">
        <v>10</v>
      </c>
      <c r="E996" s="4" t="s">
        <v>10</v>
      </c>
      <c r="F996" s="4" t="s">
        <v>9</v>
      </c>
    </row>
    <row r="997" spans="1:6">
      <c r="A997" t="n">
        <v>9617</v>
      </c>
      <c r="B997" s="61" t="n">
        <v>84</v>
      </c>
      <c r="C997" s="7" t="n">
        <v>1</v>
      </c>
      <c r="D997" s="7" t="n">
        <v>0</v>
      </c>
      <c r="E997" s="7" t="n">
        <v>0</v>
      </c>
      <c r="F997" s="7" t="n">
        <v>0</v>
      </c>
    </row>
    <row r="998" spans="1:6">
      <c r="A998" t="s">
        <v>4</v>
      </c>
      <c r="B998" s="4" t="s">
        <v>5</v>
      </c>
      <c r="C998" s="4" t="s">
        <v>13</v>
      </c>
    </row>
    <row r="999" spans="1:6">
      <c r="A999" t="n">
        <v>9627</v>
      </c>
      <c r="B999" s="53" t="n">
        <v>116</v>
      </c>
      <c r="C999" s="7" t="n">
        <v>0</v>
      </c>
    </row>
    <row r="1000" spans="1:6">
      <c r="A1000" t="s">
        <v>4</v>
      </c>
      <c r="B1000" s="4" t="s">
        <v>5</v>
      </c>
      <c r="C1000" s="4" t="s">
        <v>13</v>
      </c>
      <c r="D1000" s="4" t="s">
        <v>10</v>
      </c>
    </row>
    <row r="1001" spans="1:6">
      <c r="A1001" t="n">
        <v>9629</v>
      </c>
      <c r="B1001" s="53" t="n">
        <v>116</v>
      </c>
      <c r="C1001" s="7" t="n">
        <v>2</v>
      </c>
      <c r="D1001" s="7" t="n">
        <v>1</v>
      </c>
    </row>
    <row r="1002" spans="1:6">
      <c r="A1002" t="s">
        <v>4</v>
      </c>
      <c r="B1002" s="4" t="s">
        <v>5</v>
      </c>
      <c r="C1002" s="4" t="s">
        <v>13</v>
      </c>
      <c r="D1002" s="4" t="s">
        <v>9</v>
      </c>
    </row>
    <row r="1003" spans="1:6">
      <c r="A1003" t="n">
        <v>9633</v>
      </c>
      <c r="B1003" s="53" t="n">
        <v>116</v>
      </c>
      <c r="C1003" s="7" t="n">
        <v>5</v>
      </c>
      <c r="D1003" s="7" t="n">
        <v>1101004800</v>
      </c>
    </row>
    <row r="1004" spans="1:6">
      <c r="A1004" t="s">
        <v>4</v>
      </c>
      <c r="B1004" s="4" t="s">
        <v>5</v>
      </c>
      <c r="C1004" s="4" t="s">
        <v>13</v>
      </c>
      <c r="D1004" s="4" t="s">
        <v>10</v>
      </c>
    </row>
    <row r="1005" spans="1:6">
      <c r="A1005" t="n">
        <v>9639</v>
      </c>
      <c r="B1005" s="53" t="n">
        <v>116</v>
      </c>
      <c r="C1005" s="7" t="n">
        <v>6</v>
      </c>
      <c r="D1005" s="7" t="n">
        <v>1</v>
      </c>
    </row>
    <row r="1006" spans="1:6">
      <c r="A1006" t="s">
        <v>4</v>
      </c>
      <c r="B1006" s="4" t="s">
        <v>5</v>
      </c>
      <c r="C1006" s="4" t="s">
        <v>10</v>
      </c>
      <c r="D1006" s="4" t="s">
        <v>28</v>
      </c>
      <c r="E1006" s="4" t="s">
        <v>28</v>
      </c>
      <c r="F1006" s="4" t="s">
        <v>28</v>
      </c>
      <c r="G1006" s="4" t="s">
        <v>28</v>
      </c>
    </row>
    <row r="1007" spans="1:6">
      <c r="A1007" t="n">
        <v>9643</v>
      </c>
      <c r="B1007" s="42" t="n">
        <v>46</v>
      </c>
      <c r="C1007" s="7" t="n">
        <v>6</v>
      </c>
      <c r="D1007" s="7" t="n">
        <v>-0.200000002980232</v>
      </c>
      <c r="E1007" s="7" t="n">
        <v>-1</v>
      </c>
      <c r="F1007" s="7" t="n">
        <v>-13.4499998092651</v>
      </c>
      <c r="G1007" s="7" t="n">
        <v>180</v>
      </c>
    </row>
    <row r="1008" spans="1:6">
      <c r="A1008" t="s">
        <v>4</v>
      </c>
      <c r="B1008" s="4" t="s">
        <v>5</v>
      </c>
      <c r="C1008" s="4" t="s">
        <v>10</v>
      </c>
      <c r="D1008" s="4" t="s">
        <v>28</v>
      </c>
      <c r="E1008" s="4" t="s">
        <v>28</v>
      </c>
      <c r="F1008" s="4" t="s">
        <v>28</v>
      </c>
      <c r="G1008" s="4" t="s">
        <v>28</v>
      </c>
    </row>
    <row r="1009" spans="1:7">
      <c r="A1009" t="n">
        <v>9662</v>
      </c>
      <c r="B1009" s="42" t="n">
        <v>46</v>
      </c>
      <c r="C1009" s="7" t="n">
        <v>11</v>
      </c>
      <c r="D1009" s="7" t="n">
        <v>-1.45000004768372</v>
      </c>
      <c r="E1009" s="7" t="n">
        <v>-1</v>
      </c>
      <c r="F1009" s="7" t="n">
        <v>-12.9499998092651</v>
      </c>
      <c r="G1009" s="7" t="n">
        <v>180</v>
      </c>
    </row>
    <row r="1010" spans="1:7">
      <c r="A1010" t="s">
        <v>4</v>
      </c>
      <c r="B1010" s="4" t="s">
        <v>5</v>
      </c>
      <c r="C1010" s="4" t="s">
        <v>10</v>
      </c>
      <c r="D1010" s="4" t="s">
        <v>28</v>
      </c>
      <c r="E1010" s="4" t="s">
        <v>28</v>
      </c>
      <c r="F1010" s="4" t="s">
        <v>28</v>
      </c>
      <c r="G1010" s="4" t="s">
        <v>28</v>
      </c>
    </row>
    <row r="1011" spans="1:7">
      <c r="A1011" t="n">
        <v>9681</v>
      </c>
      <c r="B1011" s="42" t="n">
        <v>46</v>
      </c>
      <c r="C1011" s="7" t="n">
        <v>61491</v>
      </c>
      <c r="D1011" s="7" t="n">
        <v>1.39999997615814</v>
      </c>
      <c r="E1011" s="7" t="n">
        <v>-1</v>
      </c>
      <c r="F1011" s="7" t="n">
        <v>-12.3500003814697</v>
      </c>
      <c r="G1011" s="7" t="n">
        <v>180</v>
      </c>
    </row>
    <row r="1012" spans="1:7">
      <c r="A1012" t="s">
        <v>4</v>
      </c>
      <c r="B1012" s="4" t="s">
        <v>5</v>
      </c>
      <c r="C1012" s="4" t="s">
        <v>10</v>
      </c>
      <c r="D1012" s="4" t="s">
        <v>28</v>
      </c>
      <c r="E1012" s="4" t="s">
        <v>28</v>
      </c>
      <c r="F1012" s="4" t="s">
        <v>28</v>
      </c>
      <c r="G1012" s="4" t="s">
        <v>28</v>
      </c>
    </row>
    <row r="1013" spans="1:7">
      <c r="A1013" t="n">
        <v>9700</v>
      </c>
      <c r="B1013" s="42" t="n">
        <v>46</v>
      </c>
      <c r="C1013" s="7" t="n">
        <v>61492</v>
      </c>
      <c r="D1013" s="7" t="n">
        <v>-0.449999988079071</v>
      </c>
      <c r="E1013" s="7" t="n">
        <v>-1</v>
      </c>
      <c r="F1013" s="7" t="n">
        <v>-11.6999998092651</v>
      </c>
      <c r="G1013" s="7" t="n">
        <v>180</v>
      </c>
    </row>
    <row r="1014" spans="1:7">
      <c r="A1014" t="s">
        <v>4</v>
      </c>
      <c r="B1014" s="4" t="s">
        <v>5</v>
      </c>
      <c r="C1014" s="4" t="s">
        <v>10</v>
      </c>
      <c r="D1014" s="4" t="s">
        <v>28</v>
      </c>
      <c r="E1014" s="4" t="s">
        <v>28</v>
      </c>
      <c r="F1014" s="4" t="s">
        <v>28</v>
      </c>
      <c r="G1014" s="4" t="s">
        <v>28</v>
      </c>
    </row>
    <row r="1015" spans="1:7">
      <c r="A1015" t="n">
        <v>9719</v>
      </c>
      <c r="B1015" s="42" t="n">
        <v>46</v>
      </c>
      <c r="C1015" s="7" t="n">
        <v>61493</v>
      </c>
      <c r="D1015" s="7" t="n">
        <v>-1.39999997615814</v>
      </c>
      <c r="E1015" s="7" t="n">
        <v>-1</v>
      </c>
      <c r="F1015" s="7" t="n">
        <v>-11</v>
      </c>
      <c r="G1015" s="7" t="n">
        <v>180</v>
      </c>
    </row>
    <row r="1016" spans="1:7">
      <c r="A1016" t="s">
        <v>4</v>
      </c>
      <c r="B1016" s="4" t="s">
        <v>5</v>
      </c>
      <c r="C1016" s="4" t="s">
        <v>10</v>
      </c>
      <c r="D1016" s="4" t="s">
        <v>28</v>
      </c>
      <c r="E1016" s="4" t="s">
        <v>28</v>
      </c>
      <c r="F1016" s="4" t="s">
        <v>28</v>
      </c>
      <c r="G1016" s="4" t="s">
        <v>28</v>
      </c>
    </row>
    <row r="1017" spans="1:7">
      <c r="A1017" t="n">
        <v>9738</v>
      </c>
      <c r="B1017" s="42" t="n">
        <v>46</v>
      </c>
      <c r="C1017" s="7" t="n">
        <v>61494</v>
      </c>
      <c r="D1017" s="7" t="n">
        <v>0.899999976158142</v>
      </c>
      <c r="E1017" s="7" t="n">
        <v>-1</v>
      </c>
      <c r="F1017" s="7" t="n">
        <v>-10.5</v>
      </c>
      <c r="G1017" s="7" t="n">
        <v>180</v>
      </c>
    </row>
    <row r="1018" spans="1:7">
      <c r="A1018" t="s">
        <v>4</v>
      </c>
      <c r="B1018" s="4" t="s">
        <v>5</v>
      </c>
      <c r="C1018" s="4" t="s">
        <v>13</v>
      </c>
    </row>
    <row r="1019" spans="1:7">
      <c r="A1019" t="n">
        <v>9757</v>
      </c>
      <c r="B1019" s="39" t="n">
        <v>45</v>
      </c>
      <c r="C1019" s="7" t="n">
        <v>0</v>
      </c>
    </row>
    <row r="1020" spans="1:7">
      <c r="A1020" t="s">
        <v>4</v>
      </c>
      <c r="B1020" s="4" t="s">
        <v>5</v>
      </c>
      <c r="C1020" s="4" t="s">
        <v>13</v>
      </c>
      <c r="D1020" s="4" t="s">
        <v>13</v>
      </c>
      <c r="E1020" s="4" t="s">
        <v>28</v>
      </c>
      <c r="F1020" s="4" t="s">
        <v>28</v>
      </c>
      <c r="G1020" s="4" t="s">
        <v>28</v>
      </c>
      <c r="H1020" s="4" t="s">
        <v>10</v>
      </c>
    </row>
    <row r="1021" spans="1:7">
      <c r="A1021" t="n">
        <v>9759</v>
      </c>
      <c r="B1021" s="39" t="n">
        <v>45</v>
      </c>
      <c r="C1021" s="7" t="n">
        <v>2</v>
      </c>
      <c r="D1021" s="7" t="n">
        <v>3</v>
      </c>
      <c r="E1021" s="7" t="n">
        <v>-0.800000011920929</v>
      </c>
      <c r="F1021" s="7" t="n">
        <v>0.419999986886978</v>
      </c>
      <c r="G1021" s="7" t="n">
        <v>-13.25</v>
      </c>
      <c r="H1021" s="7" t="n">
        <v>0</v>
      </c>
    </row>
    <row r="1022" spans="1:7">
      <c r="A1022" t="s">
        <v>4</v>
      </c>
      <c r="B1022" s="4" t="s">
        <v>5</v>
      </c>
      <c r="C1022" s="4" t="s">
        <v>13</v>
      </c>
      <c r="D1022" s="4" t="s">
        <v>13</v>
      </c>
      <c r="E1022" s="4" t="s">
        <v>28</v>
      </c>
      <c r="F1022" s="4" t="s">
        <v>28</v>
      </c>
      <c r="G1022" s="4" t="s">
        <v>28</v>
      </c>
      <c r="H1022" s="4" t="s">
        <v>10</v>
      </c>
      <c r="I1022" s="4" t="s">
        <v>13</v>
      </c>
    </row>
    <row r="1023" spans="1:7">
      <c r="A1023" t="n">
        <v>9776</v>
      </c>
      <c r="B1023" s="39" t="n">
        <v>45</v>
      </c>
      <c r="C1023" s="7" t="n">
        <v>4</v>
      </c>
      <c r="D1023" s="7" t="n">
        <v>3</v>
      </c>
      <c r="E1023" s="7" t="n">
        <v>6.25</v>
      </c>
      <c r="F1023" s="7" t="n">
        <v>208.550003051758</v>
      </c>
      <c r="G1023" s="7" t="n">
        <v>4</v>
      </c>
      <c r="H1023" s="7" t="n">
        <v>0</v>
      </c>
      <c r="I1023" s="7" t="n">
        <v>0</v>
      </c>
    </row>
    <row r="1024" spans="1:7">
      <c r="A1024" t="s">
        <v>4</v>
      </c>
      <c r="B1024" s="4" t="s">
        <v>5</v>
      </c>
      <c r="C1024" s="4" t="s">
        <v>13</v>
      </c>
      <c r="D1024" s="4" t="s">
        <v>13</v>
      </c>
      <c r="E1024" s="4" t="s">
        <v>28</v>
      </c>
      <c r="F1024" s="4" t="s">
        <v>10</v>
      </c>
    </row>
    <row r="1025" spans="1:9">
      <c r="A1025" t="n">
        <v>9794</v>
      </c>
      <c r="B1025" s="39" t="n">
        <v>45</v>
      </c>
      <c r="C1025" s="7" t="n">
        <v>5</v>
      </c>
      <c r="D1025" s="7" t="n">
        <v>3</v>
      </c>
      <c r="E1025" s="7" t="n">
        <v>3.20000004768372</v>
      </c>
      <c r="F1025" s="7" t="n">
        <v>0</v>
      </c>
    </row>
    <row r="1026" spans="1:9">
      <c r="A1026" t="s">
        <v>4</v>
      </c>
      <c r="B1026" s="4" t="s">
        <v>5</v>
      </c>
      <c r="C1026" s="4" t="s">
        <v>13</v>
      </c>
      <c r="D1026" s="4" t="s">
        <v>13</v>
      </c>
      <c r="E1026" s="4" t="s">
        <v>28</v>
      </c>
      <c r="F1026" s="4" t="s">
        <v>10</v>
      </c>
    </row>
    <row r="1027" spans="1:9">
      <c r="A1027" t="n">
        <v>9803</v>
      </c>
      <c r="B1027" s="39" t="n">
        <v>45</v>
      </c>
      <c r="C1027" s="7" t="n">
        <v>11</v>
      </c>
      <c r="D1027" s="7" t="n">
        <v>3</v>
      </c>
      <c r="E1027" s="7" t="n">
        <v>28.7999992370605</v>
      </c>
      <c r="F1027" s="7" t="n">
        <v>0</v>
      </c>
    </row>
    <row r="1028" spans="1:9">
      <c r="A1028" t="s">
        <v>4</v>
      </c>
      <c r="B1028" s="4" t="s">
        <v>5</v>
      </c>
      <c r="C1028" s="4" t="s">
        <v>13</v>
      </c>
      <c r="D1028" s="4" t="s">
        <v>13</v>
      </c>
      <c r="E1028" s="4" t="s">
        <v>28</v>
      </c>
      <c r="F1028" s="4" t="s">
        <v>10</v>
      </c>
    </row>
    <row r="1029" spans="1:9">
      <c r="A1029" t="n">
        <v>9812</v>
      </c>
      <c r="B1029" s="39" t="n">
        <v>45</v>
      </c>
      <c r="C1029" s="7" t="n">
        <v>5</v>
      </c>
      <c r="D1029" s="7" t="n">
        <v>3</v>
      </c>
      <c r="E1029" s="7" t="n">
        <v>2.70000004768372</v>
      </c>
      <c r="F1029" s="7" t="n">
        <v>8000</v>
      </c>
    </row>
    <row r="1030" spans="1:9">
      <c r="A1030" t="s">
        <v>4</v>
      </c>
      <c r="B1030" s="4" t="s">
        <v>5</v>
      </c>
      <c r="C1030" s="4" t="s">
        <v>10</v>
      </c>
      <c r="D1030" s="4" t="s">
        <v>13</v>
      </c>
      <c r="E1030" s="4" t="s">
        <v>6</v>
      </c>
      <c r="F1030" s="4" t="s">
        <v>28</v>
      </c>
      <c r="G1030" s="4" t="s">
        <v>28</v>
      </c>
      <c r="H1030" s="4" t="s">
        <v>28</v>
      </c>
    </row>
    <row r="1031" spans="1:9">
      <c r="A1031" t="n">
        <v>9821</v>
      </c>
      <c r="B1031" s="44" t="n">
        <v>48</v>
      </c>
      <c r="C1031" s="7" t="n">
        <v>6</v>
      </c>
      <c r="D1031" s="7" t="n">
        <v>0</v>
      </c>
      <c r="E1031" s="7" t="s">
        <v>126</v>
      </c>
      <c r="F1031" s="7" t="n">
        <v>-1</v>
      </c>
      <c r="G1031" s="7" t="n">
        <v>1</v>
      </c>
      <c r="H1031" s="7" t="n">
        <v>0</v>
      </c>
    </row>
    <row r="1032" spans="1:9">
      <c r="A1032" t="s">
        <v>4</v>
      </c>
      <c r="B1032" s="4" t="s">
        <v>5</v>
      </c>
      <c r="C1032" s="4" t="s">
        <v>10</v>
      </c>
      <c r="D1032" s="4" t="s">
        <v>13</v>
      </c>
      <c r="E1032" s="4" t="s">
        <v>6</v>
      </c>
      <c r="F1032" s="4" t="s">
        <v>28</v>
      </c>
      <c r="G1032" s="4" t="s">
        <v>28</v>
      </c>
      <c r="H1032" s="4" t="s">
        <v>28</v>
      </c>
    </row>
    <row r="1033" spans="1:9">
      <c r="A1033" t="n">
        <v>9847</v>
      </c>
      <c r="B1033" s="44" t="n">
        <v>48</v>
      </c>
      <c r="C1033" s="7" t="n">
        <v>61491</v>
      </c>
      <c r="D1033" s="7" t="n">
        <v>0</v>
      </c>
      <c r="E1033" s="7" t="s">
        <v>126</v>
      </c>
      <c r="F1033" s="7" t="n">
        <v>-1</v>
      </c>
      <c r="G1033" s="7" t="n">
        <v>1</v>
      </c>
      <c r="H1033" s="7" t="n">
        <v>0</v>
      </c>
    </row>
    <row r="1034" spans="1:9">
      <c r="A1034" t="s">
        <v>4</v>
      </c>
      <c r="B1034" s="4" t="s">
        <v>5</v>
      </c>
      <c r="C1034" s="4" t="s">
        <v>10</v>
      </c>
      <c r="D1034" s="4" t="s">
        <v>13</v>
      </c>
      <c r="E1034" s="4" t="s">
        <v>6</v>
      </c>
      <c r="F1034" s="4" t="s">
        <v>28</v>
      </c>
      <c r="G1034" s="4" t="s">
        <v>28</v>
      </c>
      <c r="H1034" s="4" t="s">
        <v>28</v>
      </c>
    </row>
    <row r="1035" spans="1:9">
      <c r="A1035" t="n">
        <v>9873</v>
      </c>
      <c r="B1035" s="44" t="n">
        <v>48</v>
      </c>
      <c r="C1035" s="7" t="n">
        <v>61492</v>
      </c>
      <c r="D1035" s="7" t="n">
        <v>0</v>
      </c>
      <c r="E1035" s="7" t="s">
        <v>126</v>
      </c>
      <c r="F1035" s="7" t="n">
        <v>-1</v>
      </c>
      <c r="G1035" s="7" t="n">
        <v>1</v>
      </c>
      <c r="H1035" s="7" t="n">
        <v>0</v>
      </c>
    </row>
    <row r="1036" spans="1:9">
      <c r="A1036" t="s">
        <v>4</v>
      </c>
      <c r="B1036" s="4" t="s">
        <v>5</v>
      </c>
      <c r="C1036" s="4" t="s">
        <v>10</v>
      </c>
      <c r="D1036" s="4" t="s">
        <v>13</v>
      </c>
      <c r="E1036" s="4" t="s">
        <v>6</v>
      </c>
      <c r="F1036" s="4" t="s">
        <v>28</v>
      </c>
      <c r="G1036" s="4" t="s">
        <v>28</v>
      </c>
      <c r="H1036" s="4" t="s">
        <v>28</v>
      </c>
    </row>
    <row r="1037" spans="1:9">
      <c r="A1037" t="n">
        <v>9899</v>
      </c>
      <c r="B1037" s="44" t="n">
        <v>48</v>
      </c>
      <c r="C1037" s="7" t="n">
        <v>61493</v>
      </c>
      <c r="D1037" s="7" t="n">
        <v>0</v>
      </c>
      <c r="E1037" s="7" t="s">
        <v>126</v>
      </c>
      <c r="F1037" s="7" t="n">
        <v>-1</v>
      </c>
      <c r="G1037" s="7" t="n">
        <v>1</v>
      </c>
      <c r="H1037" s="7" t="n">
        <v>0</v>
      </c>
    </row>
    <row r="1038" spans="1:9">
      <c r="A1038" t="s">
        <v>4</v>
      </c>
      <c r="B1038" s="4" t="s">
        <v>5</v>
      </c>
      <c r="C1038" s="4" t="s">
        <v>10</v>
      </c>
      <c r="D1038" s="4" t="s">
        <v>13</v>
      </c>
      <c r="E1038" s="4" t="s">
        <v>6</v>
      </c>
      <c r="F1038" s="4" t="s">
        <v>28</v>
      </c>
      <c r="G1038" s="4" t="s">
        <v>28</v>
      </c>
      <c r="H1038" s="4" t="s">
        <v>28</v>
      </c>
    </row>
    <row r="1039" spans="1:9">
      <c r="A1039" t="n">
        <v>9925</v>
      </c>
      <c r="B1039" s="44" t="n">
        <v>48</v>
      </c>
      <c r="C1039" s="7" t="n">
        <v>61494</v>
      </c>
      <c r="D1039" s="7" t="n">
        <v>0</v>
      </c>
      <c r="E1039" s="7" t="s">
        <v>126</v>
      </c>
      <c r="F1039" s="7" t="n">
        <v>-1</v>
      </c>
      <c r="G1039" s="7" t="n">
        <v>1</v>
      </c>
      <c r="H1039" s="7" t="n">
        <v>0</v>
      </c>
    </row>
    <row r="1040" spans="1:9">
      <c r="A1040" t="s">
        <v>4</v>
      </c>
      <c r="B1040" s="4" t="s">
        <v>5</v>
      </c>
      <c r="C1040" s="4" t="s">
        <v>13</v>
      </c>
      <c r="D1040" s="4" t="s">
        <v>10</v>
      </c>
    </row>
    <row r="1041" spans="1:8">
      <c r="A1041" t="n">
        <v>9951</v>
      </c>
      <c r="B1041" s="37" t="n">
        <v>58</v>
      </c>
      <c r="C1041" s="7" t="n">
        <v>255</v>
      </c>
      <c r="D1041" s="7" t="n">
        <v>0</v>
      </c>
    </row>
    <row r="1042" spans="1:8">
      <c r="A1042" t="s">
        <v>4</v>
      </c>
      <c r="B1042" s="4" t="s">
        <v>5</v>
      </c>
      <c r="C1042" s="4" t="s">
        <v>13</v>
      </c>
      <c r="D1042" s="4" t="s">
        <v>13</v>
      </c>
      <c r="E1042" s="4" t="s">
        <v>13</v>
      </c>
      <c r="F1042" s="4" t="s">
        <v>13</v>
      </c>
    </row>
    <row r="1043" spans="1:8">
      <c r="A1043" t="n">
        <v>9955</v>
      </c>
      <c r="B1043" s="47" t="n">
        <v>14</v>
      </c>
      <c r="C1043" s="7" t="n">
        <v>0</v>
      </c>
      <c r="D1043" s="7" t="n">
        <v>1</v>
      </c>
      <c r="E1043" s="7" t="n">
        <v>0</v>
      </c>
      <c r="F1043" s="7" t="n">
        <v>0</v>
      </c>
    </row>
    <row r="1044" spans="1:8">
      <c r="A1044" t="s">
        <v>4</v>
      </c>
      <c r="B1044" s="4" t="s">
        <v>5</v>
      </c>
      <c r="C1044" s="4" t="s">
        <v>13</v>
      </c>
      <c r="D1044" s="4" t="s">
        <v>10</v>
      </c>
      <c r="E1044" s="4" t="s">
        <v>6</v>
      </c>
    </row>
    <row r="1045" spans="1:8">
      <c r="A1045" t="n">
        <v>9960</v>
      </c>
      <c r="B1045" s="46" t="n">
        <v>51</v>
      </c>
      <c r="C1045" s="7" t="n">
        <v>4</v>
      </c>
      <c r="D1045" s="7" t="n">
        <v>11</v>
      </c>
      <c r="E1045" s="7" t="s">
        <v>133</v>
      </c>
    </row>
    <row r="1046" spans="1:8">
      <c r="A1046" t="s">
        <v>4</v>
      </c>
      <c r="B1046" s="4" t="s">
        <v>5</v>
      </c>
      <c r="C1046" s="4" t="s">
        <v>10</v>
      </c>
    </row>
    <row r="1047" spans="1:8">
      <c r="A1047" t="n">
        <v>9974</v>
      </c>
      <c r="B1047" s="28" t="n">
        <v>16</v>
      </c>
      <c r="C1047" s="7" t="n">
        <v>0</v>
      </c>
    </row>
    <row r="1048" spans="1:8">
      <c r="A1048" t="s">
        <v>4</v>
      </c>
      <c r="B1048" s="4" t="s">
        <v>5</v>
      </c>
      <c r="C1048" s="4" t="s">
        <v>10</v>
      </c>
      <c r="D1048" s="4" t="s">
        <v>13</v>
      </c>
      <c r="E1048" s="4" t="s">
        <v>9</v>
      </c>
      <c r="F1048" s="4" t="s">
        <v>79</v>
      </c>
      <c r="G1048" s="4" t="s">
        <v>13</v>
      </c>
      <c r="H1048" s="4" t="s">
        <v>13</v>
      </c>
    </row>
    <row r="1049" spans="1:8">
      <c r="A1049" t="n">
        <v>9977</v>
      </c>
      <c r="B1049" s="58" t="n">
        <v>26</v>
      </c>
      <c r="C1049" s="7" t="n">
        <v>11</v>
      </c>
      <c r="D1049" s="7" t="n">
        <v>17</v>
      </c>
      <c r="E1049" s="7" t="n">
        <v>10352</v>
      </c>
      <c r="F1049" s="7" t="s">
        <v>134</v>
      </c>
      <c r="G1049" s="7" t="n">
        <v>2</v>
      </c>
      <c r="H1049" s="7" t="n">
        <v>0</v>
      </c>
    </row>
    <row r="1050" spans="1:8">
      <c r="A1050" t="s">
        <v>4</v>
      </c>
      <c r="B1050" s="4" t="s">
        <v>5</v>
      </c>
    </row>
    <row r="1051" spans="1:8">
      <c r="A1051" t="n">
        <v>9994</v>
      </c>
      <c r="B1051" s="34" t="n">
        <v>28</v>
      </c>
    </row>
    <row r="1052" spans="1:8">
      <c r="A1052" t="s">
        <v>4</v>
      </c>
      <c r="B1052" s="4" t="s">
        <v>5</v>
      </c>
      <c r="C1052" s="4" t="s">
        <v>9</v>
      </c>
    </row>
    <row r="1053" spans="1:8">
      <c r="A1053" t="n">
        <v>9995</v>
      </c>
      <c r="B1053" s="55" t="n">
        <v>15</v>
      </c>
      <c r="C1053" s="7" t="n">
        <v>256</v>
      </c>
    </row>
    <row r="1054" spans="1:8">
      <c r="A1054" t="s">
        <v>4</v>
      </c>
      <c r="B1054" s="4" t="s">
        <v>5</v>
      </c>
      <c r="C1054" s="4" t="s">
        <v>13</v>
      </c>
      <c r="D1054" s="4" t="s">
        <v>10</v>
      </c>
      <c r="E1054" s="4" t="s">
        <v>6</v>
      </c>
    </row>
    <row r="1055" spans="1:8">
      <c r="A1055" t="n">
        <v>10000</v>
      </c>
      <c r="B1055" s="46" t="n">
        <v>51</v>
      </c>
      <c r="C1055" s="7" t="n">
        <v>4</v>
      </c>
      <c r="D1055" s="7" t="n">
        <v>6</v>
      </c>
      <c r="E1055" s="7" t="s">
        <v>135</v>
      </c>
    </row>
    <row r="1056" spans="1:8">
      <c r="A1056" t="s">
        <v>4</v>
      </c>
      <c r="B1056" s="4" t="s">
        <v>5</v>
      </c>
      <c r="C1056" s="4" t="s">
        <v>10</v>
      </c>
    </row>
    <row r="1057" spans="1:8">
      <c r="A1057" t="n">
        <v>10014</v>
      </c>
      <c r="B1057" s="28" t="n">
        <v>16</v>
      </c>
      <c r="C1057" s="7" t="n">
        <v>0</v>
      </c>
    </row>
    <row r="1058" spans="1:8">
      <c r="A1058" t="s">
        <v>4</v>
      </c>
      <c r="B1058" s="4" t="s">
        <v>5</v>
      </c>
      <c r="C1058" s="4" t="s">
        <v>10</v>
      </c>
      <c r="D1058" s="4" t="s">
        <v>13</v>
      </c>
      <c r="E1058" s="4" t="s">
        <v>9</v>
      </c>
      <c r="F1058" s="4" t="s">
        <v>79</v>
      </c>
      <c r="G1058" s="4" t="s">
        <v>13</v>
      </c>
      <c r="H1058" s="4" t="s">
        <v>13</v>
      </c>
      <c r="I1058" s="4" t="s">
        <v>13</v>
      </c>
      <c r="J1058" s="4" t="s">
        <v>9</v>
      </c>
      <c r="K1058" s="4" t="s">
        <v>79</v>
      </c>
      <c r="L1058" s="4" t="s">
        <v>13</v>
      </c>
      <c r="M1058" s="4" t="s">
        <v>13</v>
      </c>
    </row>
    <row r="1059" spans="1:8">
      <c r="A1059" t="n">
        <v>10017</v>
      </c>
      <c r="B1059" s="58" t="n">
        <v>26</v>
      </c>
      <c r="C1059" s="7" t="n">
        <v>6</v>
      </c>
      <c r="D1059" s="7" t="n">
        <v>17</v>
      </c>
      <c r="E1059" s="7" t="n">
        <v>8421</v>
      </c>
      <c r="F1059" s="7" t="s">
        <v>136</v>
      </c>
      <c r="G1059" s="7" t="n">
        <v>2</v>
      </c>
      <c r="H1059" s="7" t="n">
        <v>3</v>
      </c>
      <c r="I1059" s="7" t="n">
        <v>17</v>
      </c>
      <c r="J1059" s="7" t="n">
        <v>8422</v>
      </c>
      <c r="K1059" s="7" t="s">
        <v>137</v>
      </c>
      <c r="L1059" s="7" t="n">
        <v>2</v>
      </c>
      <c r="M1059" s="7" t="n">
        <v>0</v>
      </c>
    </row>
    <row r="1060" spans="1:8">
      <c r="A1060" t="s">
        <v>4</v>
      </c>
      <c r="B1060" s="4" t="s">
        <v>5</v>
      </c>
    </row>
    <row r="1061" spans="1:8">
      <c r="A1061" t="n">
        <v>10140</v>
      </c>
      <c r="B1061" s="34" t="n">
        <v>28</v>
      </c>
    </row>
    <row r="1062" spans="1:8">
      <c r="A1062" t="s">
        <v>4</v>
      </c>
      <c r="B1062" s="4" t="s">
        <v>5</v>
      </c>
      <c r="C1062" s="4" t="s">
        <v>10</v>
      </c>
      <c r="D1062" s="4" t="s">
        <v>13</v>
      </c>
    </row>
    <row r="1063" spans="1:8">
      <c r="A1063" t="n">
        <v>10141</v>
      </c>
      <c r="B1063" s="60" t="n">
        <v>89</v>
      </c>
      <c r="C1063" s="7" t="n">
        <v>65533</v>
      </c>
      <c r="D1063" s="7" t="n">
        <v>1</v>
      </c>
    </row>
    <row r="1064" spans="1:8">
      <c r="A1064" t="s">
        <v>4</v>
      </c>
      <c r="B1064" s="4" t="s">
        <v>5</v>
      </c>
      <c r="C1064" s="4" t="s">
        <v>9</v>
      </c>
    </row>
    <row r="1065" spans="1:8">
      <c r="A1065" t="n">
        <v>10145</v>
      </c>
      <c r="B1065" s="55" t="n">
        <v>15</v>
      </c>
      <c r="C1065" s="7" t="n">
        <v>256</v>
      </c>
    </row>
    <row r="1066" spans="1:8">
      <c r="A1066" t="s">
        <v>4</v>
      </c>
      <c r="B1066" s="4" t="s">
        <v>5</v>
      </c>
      <c r="C1066" s="4" t="s">
        <v>13</v>
      </c>
      <c r="D1066" s="4" t="s">
        <v>10</v>
      </c>
      <c r="E1066" s="4" t="s">
        <v>28</v>
      </c>
    </row>
    <row r="1067" spans="1:8">
      <c r="A1067" t="n">
        <v>10150</v>
      </c>
      <c r="B1067" s="37" t="n">
        <v>58</v>
      </c>
      <c r="C1067" s="7" t="n">
        <v>101</v>
      </c>
      <c r="D1067" s="7" t="n">
        <v>500</v>
      </c>
      <c r="E1067" s="7" t="n">
        <v>1</v>
      </c>
    </row>
    <row r="1068" spans="1:8">
      <c r="A1068" t="s">
        <v>4</v>
      </c>
      <c r="B1068" s="4" t="s">
        <v>5</v>
      </c>
      <c r="C1068" s="4" t="s">
        <v>13</v>
      </c>
      <c r="D1068" s="4" t="s">
        <v>10</v>
      </c>
    </row>
    <row r="1069" spans="1:8">
      <c r="A1069" t="n">
        <v>10158</v>
      </c>
      <c r="B1069" s="37" t="n">
        <v>58</v>
      </c>
      <c r="C1069" s="7" t="n">
        <v>254</v>
      </c>
      <c r="D1069" s="7" t="n">
        <v>0</v>
      </c>
    </row>
    <row r="1070" spans="1:8">
      <c r="A1070" t="s">
        <v>4</v>
      </c>
      <c r="B1070" s="4" t="s">
        <v>5</v>
      </c>
      <c r="C1070" s="4" t="s">
        <v>13</v>
      </c>
    </row>
    <row r="1071" spans="1:8">
      <c r="A1071" t="n">
        <v>10162</v>
      </c>
      <c r="B1071" s="39" t="n">
        <v>45</v>
      </c>
      <c r="C1071" s="7" t="n">
        <v>0</v>
      </c>
    </row>
    <row r="1072" spans="1:8">
      <c r="A1072" t="s">
        <v>4</v>
      </c>
      <c r="B1072" s="4" t="s">
        <v>5</v>
      </c>
      <c r="C1072" s="4" t="s">
        <v>13</v>
      </c>
      <c r="D1072" s="4" t="s">
        <v>13</v>
      </c>
      <c r="E1072" s="4" t="s">
        <v>28</v>
      </c>
      <c r="F1072" s="4" t="s">
        <v>28</v>
      </c>
      <c r="G1072" s="4" t="s">
        <v>28</v>
      </c>
      <c r="H1072" s="4" t="s">
        <v>10</v>
      </c>
    </row>
    <row r="1073" spans="1:13">
      <c r="A1073" t="n">
        <v>10164</v>
      </c>
      <c r="B1073" s="39" t="n">
        <v>45</v>
      </c>
      <c r="C1073" s="7" t="n">
        <v>2</v>
      </c>
      <c r="D1073" s="7" t="n">
        <v>3</v>
      </c>
      <c r="E1073" s="7" t="n">
        <v>0.0199999995529652</v>
      </c>
      <c r="F1073" s="7" t="n">
        <v>0</v>
      </c>
      <c r="G1073" s="7" t="n">
        <v>-23.1100006103516</v>
      </c>
      <c r="H1073" s="7" t="n">
        <v>0</v>
      </c>
    </row>
    <row r="1074" spans="1:13">
      <c r="A1074" t="s">
        <v>4</v>
      </c>
      <c r="B1074" s="4" t="s">
        <v>5</v>
      </c>
      <c r="C1074" s="4" t="s">
        <v>13</v>
      </c>
      <c r="D1074" s="4" t="s">
        <v>13</v>
      </c>
      <c r="E1074" s="4" t="s">
        <v>28</v>
      </c>
      <c r="F1074" s="4" t="s">
        <v>28</v>
      </c>
      <c r="G1074" s="4" t="s">
        <v>28</v>
      </c>
      <c r="H1074" s="4" t="s">
        <v>10</v>
      </c>
      <c r="I1074" s="4" t="s">
        <v>13</v>
      </c>
    </row>
    <row r="1075" spans="1:13">
      <c r="A1075" t="n">
        <v>10181</v>
      </c>
      <c r="B1075" s="39" t="n">
        <v>45</v>
      </c>
      <c r="C1075" s="7" t="n">
        <v>4</v>
      </c>
      <c r="D1075" s="7" t="n">
        <v>3</v>
      </c>
      <c r="E1075" s="7" t="n">
        <v>7.21999979019165</v>
      </c>
      <c r="F1075" s="7" t="n">
        <v>318</v>
      </c>
      <c r="G1075" s="7" t="n">
        <v>4</v>
      </c>
      <c r="H1075" s="7" t="n">
        <v>0</v>
      </c>
      <c r="I1075" s="7" t="n">
        <v>0</v>
      </c>
    </row>
    <row r="1076" spans="1:13">
      <c r="A1076" t="s">
        <v>4</v>
      </c>
      <c r="B1076" s="4" t="s">
        <v>5</v>
      </c>
      <c r="C1076" s="4" t="s">
        <v>13</v>
      </c>
      <c r="D1076" s="4" t="s">
        <v>13</v>
      </c>
      <c r="E1076" s="4" t="s">
        <v>28</v>
      </c>
      <c r="F1076" s="4" t="s">
        <v>10</v>
      </c>
    </row>
    <row r="1077" spans="1:13">
      <c r="A1077" t="n">
        <v>10199</v>
      </c>
      <c r="B1077" s="39" t="n">
        <v>45</v>
      </c>
      <c r="C1077" s="7" t="n">
        <v>5</v>
      </c>
      <c r="D1077" s="7" t="n">
        <v>3</v>
      </c>
      <c r="E1077" s="7" t="n">
        <v>4.19999980926514</v>
      </c>
      <c r="F1077" s="7" t="n">
        <v>0</v>
      </c>
    </row>
    <row r="1078" spans="1:13">
      <c r="A1078" t="s">
        <v>4</v>
      </c>
      <c r="B1078" s="4" t="s">
        <v>5</v>
      </c>
      <c r="C1078" s="4" t="s">
        <v>13</v>
      </c>
      <c r="D1078" s="4" t="s">
        <v>13</v>
      </c>
      <c r="E1078" s="4" t="s">
        <v>28</v>
      </c>
      <c r="F1078" s="4" t="s">
        <v>10</v>
      </c>
    </row>
    <row r="1079" spans="1:13">
      <c r="A1079" t="n">
        <v>10208</v>
      </c>
      <c r="B1079" s="39" t="n">
        <v>45</v>
      </c>
      <c r="C1079" s="7" t="n">
        <v>11</v>
      </c>
      <c r="D1079" s="7" t="n">
        <v>3</v>
      </c>
      <c r="E1079" s="7" t="n">
        <v>38</v>
      </c>
      <c r="F1079" s="7" t="n">
        <v>0</v>
      </c>
    </row>
    <row r="1080" spans="1:13">
      <c r="A1080" t="s">
        <v>4</v>
      </c>
      <c r="B1080" s="4" t="s">
        <v>5</v>
      </c>
      <c r="C1080" s="4" t="s">
        <v>13</v>
      </c>
      <c r="D1080" s="4" t="s">
        <v>13</v>
      </c>
      <c r="E1080" s="4" t="s">
        <v>28</v>
      </c>
      <c r="F1080" s="4" t="s">
        <v>28</v>
      </c>
      <c r="G1080" s="4" t="s">
        <v>28</v>
      </c>
      <c r="H1080" s="4" t="s">
        <v>10</v>
      </c>
    </row>
    <row r="1081" spans="1:13">
      <c r="A1081" t="n">
        <v>10217</v>
      </c>
      <c r="B1081" s="39" t="n">
        <v>45</v>
      </c>
      <c r="C1081" s="7" t="n">
        <v>2</v>
      </c>
      <c r="D1081" s="7" t="n">
        <v>3</v>
      </c>
      <c r="E1081" s="7" t="n">
        <v>0.0199999995529652</v>
      </c>
      <c r="F1081" s="7" t="n">
        <v>0</v>
      </c>
      <c r="G1081" s="7" t="n">
        <v>-23.1100006103516</v>
      </c>
      <c r="H1081" s="7" t="n">
        <v>15000</v>
      </c>
    </row>
    <row r="1082" spans="1:13">
      <c r="A1082" t="s">
        <v>4</v>
      </c>
      <c r="B1082" s="4" t="s">
        <v>5</v>
      </c>
      <c r="C1082" s="4" t="s">
        <v>13</v>
      </c>
      <c r="D1082" s="4" t="s">
        <v>13</v>
      </c>
      <c r="E1082" s="4" t="s">
        <v>28</v>
      </c>
      <c r="F1082" s="4" t="s">
        <v>28</v>
      </c>
      <c r="G1082" s="4" t="s">
        <v>28</v>
      </c>
      <c r="H1082" s="4" t="s">
        <v>10</v>
      </c>
      <c r="I1082" s="4" t="s">
        <v>13</v>
      </c>
    </row>
    <row r="1083" spans="1:13">
      <c r="A1083" t="n">
        <v>10234</v>
      </c>
      <c r="B1083" s="39" t="n">
        <v>45</v>
      </c>
      <c r="C1083" s="7" t="n">
        <v>4</v>
      </c>
      <c r="D1083" s="7" t="n">
        <v>3</v>
      </c>
      <c r="E1083" s="7" t="n">
        <v>11.2200002670288</v>
      </c>
      <c r="F1083" s="7" t="n">
        <v>330</v>
      </c>
      <c r="G1083" s="7" t="n">
        <v>4</v>
      </c>
      <c r="H1083" s="7" t="n">
        <v>15000</v>
      </c>
      <c r="I1083" s="7" t="n">
        <v>0</v>
      </c>
    </row>
    <row r="1084" spans="1:13">
      <c r="A1084" t="s">
        <v>4</v>
      </c>
      <c r="B1084" s="4" t="s">
        <v>5</v>
      </c>
      <c r="C1084" s="4" t="s">
        <v>13</v>
      </c>
      <c r="D1084" s="4" t="s">
        <v>10</v>
      </c>
    </row>
    <row r="1085" spans="1:13">
      <c r="A1085" t="n">
        <v>10252</v>
      </c>
      <c r="B1085" s="37" t="n">
        <v>58</v>
      </c>
      <c r="C1085" s="7" t="n">
        <v>255</v>
      </c>
      <c r="D1085" s="7" t="n">
        <v>0</v>
      </c>
    </row>
    <row r="1086" spans="1:13">
      <c r="A1086" t="s">
        <v>4</v>
      </c>
      <c r="B1086" s="4" t="s">
        <v>5</v>
      </c>
      <c r="C1086" s="4" t="s">
        <v>13</v>
      </c>
      <c r="D1086" s="4" t="s">
        <v>13</v>
      </c>
      <c r="E1086" s="4" t="s">
        <v>13</v>
      </c>
      <c r="F1086" s="4" t="s">
        <v>13</v>
      </c>
    </row>
    <row r="1087" spans="1:13">
      <c r="A1087" t="n">
        <v>10256</v>
      </c>
      <c r="B1087" s="47" t="n">
        <v>14</v>
      </c>
      <c r="C1087" s="7" t="n">
        <v>0</v>
      </c>
      <c r="D1087" s="7" t="n">
        <v>1</v>
      </c>
      <c r="E1087" s="7" t="n">
        <v>0</v>
      </c>
      <c r="F1087" s="7" t="n">
        <v>0</v>
      </c>
    </row>
    <row r="1088" spans="1:13">
      <c r="A1088" t="s">
        <v>4</v>
      </c>
      <c r="B1088" s="4" t="s">
        <v>5</v>
      </c>
      <c r="C1088" s="4" t="s">
        <v>13</v>
      </c>
      <c r="D1088" s="4" t="s">
        <v>10</v>
      </c>
      <c r="E1088" s="4" t="s">
        <v>6</v>
      </c>
    </row>
    <row r="1089" spans="1:9">
      <c r="A1089" t="n">
        <v>10261</v>
      </c>
      <c r="B1089" s="46" t="n">
        <v>51</v>
      </c>
      <c r="C1089" s="7" t="n">
        <v>4</v>
      </c>
      <c r="D1089" s="7" t="n">
        <v>1572</v>
      </c>
      <c r="E1089" s="7" t="s">
        <v>135</v>
      </c>
    </row>
    <row r="1090" spans="1:9">
      <c r="A1090" t="s">
        <v>4</v>
      </c>
      <c r="B1090" s="4" t="s">
        <v>5</v>
      </c>
      <c r="C1090" s="4" t="s">
        <v>10</v>
      </c>
    </row>
    <row r="1091" spans="1:9">
      <c r="A1091" t="n">
        <v>10275</v>
      </c>
      <c r="B1091" s="28" t="n">
        <v>16</v>
      </c>
      <c r="C1091" s="7" t="n">
        <v>0</v>
      </c>
    </row>
    <row r="1092" spans="1:9">
      <c r="A1092" t="s">
        <v>4</v>
      </c>
      <c r="B1092" s="4" t="s">
        <v>5</v>
      </c>
      <c r="C1092" s="4" t="s">
        <v>10</v>
      </c>
      <c r="D1092" s="4" t="s">
        <v>13</v>
      </c>
      <c r="E1092" s="4" t="s">
        <v>9</v>
      </c>
      <c r="F1092" s="4" t="s">
        <v>79</v>
      </c>
      <c r="G1092" s="4" t="s">
        <v>13</v>
      </c>
      <c r="H1092" s="4" t="s">
        <v>13</v>
      </c>
      <c r="I1092" s="4" t="s">
        <v>13</v>
      </c>
      <c r="J1092" s="4" t="s">
        <v>9</v>
      </c>
      <c r="K1092" s="4" t="s">
        <v>79</v>
      </c>
      <c r="L1092" s="4" t="s">
        <v>13</v>
      </c>
      <c r="M1092" s="4" t="s">
        <v>13</v>
      </c>
    </row>
    <row r="1093" spans="1:9">
      <c r="A1093" t="n">
        <v>10278</v>
      </c>
      <c r="B1093" s="58" t="n">
        <v>26</v>
      </c>
      <c r="C1093" s="7" t="n">
        <v>1572</v>
      </c>
      <c r="D1093" s="7" t="n">
        <v>17</v>
      </c>
      <c r="E1093" s="7" t="n">
        <v>51011</v>
      </c>
      <c r="F1093" s="7" t="s">
        <v>138</v>
      </c>
      <c r="G1093" s="7" t="n">
        <v>2</v>
      </c>
      <c r="H1093" s="7" t="n">
        <v>3</v>
      </c>
      <c r="I1093" s="7" t="n">
        <v>17</v>
      </c>
      <c r="J1093" s="7" t="n">
        <v>51012</v>
      </c>
      <c r="K1093" s="7" t="s">
        <v>139</v>
      </c>
      <c r="L1093" s="7" t="n">
        <v>2</v>
      </c>
      <c r="M1093" s="7" t="n">
        <v>0</v>
      </c>
    </row>
    <row r="1094" spans="1:9">
      <c r="A1094" t="s">
        <v>4</v>
      </c>
      <c r="B1094" s="4" t="s">
        <v>5</v>
      </c>
    </row>
    <row r="1095" spans="1:9">
      <c r="A1095" t="n">
        <v>10399</v>
      </c>
      <c r="B1095" s="34" t="n">
        <v>28</v>
      </c>
    </row>
    <row r="1096" spans="1:9">
      <c r="A1096" t="s">
        <v>4</v>
      </c>
      <c r="B1096" s="4" t="s">
        <v>5</v>
      </c>
      <c r="C1096" s="4" t="s">
        <v>9</v>
      </c>
    </row>
    <row r="1097" spans="1:9">
      <c r="A1097" t="n">
        <v>10400</v>
      </c>
      <c r="B1097" s="55" t="n">
        <v>15</v>
      </c>
      <c r="C1097" s="7" t="n">
        <v>256</v>
      </c>
    </row>
    <row r="1098" spans="1:9">
      <c r="A1098" t="s">
        <v>4</v>
      </c>
      <c r="B1098" s="4" t="s">
        <v>5</v>
      </c>
      <c r="C1098" s="4" t="s">
        <v>10</v>
      </c>
    </row>
    <row r="1099" spans="1:9">
      <c r="A1099" t="n">
        <v>10405</v>
      </c>
      <c r="B1099" s="28" t="n">
        <v>16</v>
      </c>
      <c r="C1099" s="7" t="n">
        <v>500</v>
      </c>
    </row>
    <row r="1100" spans="1:9">
      <c r="A1100" t="s">
        <v>4</v>
      </c>
      <c r="B1100" s="4" t="s">
        <v>5</v>
      </c>
      <c r="C1100" s="4" t="s">
        <v>13</v>
      </c>
      <c r="D1100" s="4" t="s">
        <v>28</v>
      </c>
      <c r="E1100" s="4" t="s">
        <v>28</v>
      </c>
      <c r="F1100" s="4" t="s">
        <v>28</v>
      </c>
    </row>
    <row r="1101" spans="1:9">
      <c r="A1101" t="n">
        <v>10408</v>
      </c>
      <c r="B1101" s="39" t="n">
        <v>45</v>
      </c>
      <c r="C1101" s="7" t="n">
        <v>9</v>
      </c>
      <c r="D1101" s="7" t="n">
        <v>0.0199999995529652</v>
      </c>
      <c r="E1101" s="7" t="n">
        <v>0.0199999995529652</v>
      </c>
      <c r="F1101" s="7" t="n">
        <v>0.5</v>
      </c>
    </row>
    <row r="1102" spans="1:9">
      <c r="A1102" t="s">
        <v>4</v>
      </c>
      <c r="B1102" s="4" t="s">
        <v>5</v>
      </c>
      <c r="C1102" s="4" t="s">
        <v>13</v>
      </c>
      <c r="D1102" s="4" t="s">
        <v>10</v>
      </c>
      <c r="E1102" s="4" t="s">
        <v>6</v>
      </c>
    </row>
    <row r="1103" spans="1:9">
      <c r="A1103" t="n">
        <v>10422</v>
      </c>
      <c r="B1103" s="46" t="n">
        <v>51</v>
      </c>
      <c r="C1103" s="7" t="n">
        <v>4</v>
      </c>
      <c r="D1103" s="7" t="n">
        <v>1573</v>
      </c>
      <c r="E1103" s="7" t="s">
        <v>130</v>
      </c>
    </row>
    <row r="1104" spans="1:9">
      <c r="A1104" t="s">
        <v>4</v>
      </c>
      <c r="B1104" s="4" t="s">
        <v>5</v>
      </c>
      <c r="C1104" s="4" t="s">
        <v>10</v>
      </c>
    </row>
    <row r="1105" spans="1:13">
      <c r="A1105" t="n">
        <v>10435</v>
      </c>
      <c r="B1105" s="28" t="n">
        <v>16</v>
      </c>
      <c r="C1105" s="7" t="n">
        <v>0</v>
      </c>
    </row>
    <row r="1106" spans="1:13">
      <c r="A1106" t="s">
        <v>4</v>
      </c>
      <c r="B1106" s="4" t="s">
        <v>5</v>
      </c>
      <c r="C1106" s="4" t="s">
        <v>10</v>
      </c>
      <c r="D1106" s="4" t="s">
        <v>13</v>
      </c>
      <c r="E1106" s="4" t="s">
        <v>9</v>
      </c>
      <c r="F1106" s="4" t="s">
        <v>79</v>
      </c>
      <c r="G1106" s="4" t="s">
        <v>13</v>
      </c>
      <c r="H1106" s="4" t="s">
        <v>13</v>
      </c>
    </row>
    <row r="1107" spans="1:13">
      <c r="A1107" t="n">
        <v>10438</v>
      </c>
      <c r="B1107" s="58" t="n">
        <v>26</v>
      </c>
      <c r="C1107" s="7" t="n">
        <v>1573</v>
      </c>
      <c r="D1107" s="7" t="n">
        <v>17</v>
      </c>
      <c r="E1107" s="7" t="n">
        <v>51205</v>
      </c>
      <c r="F1107" s="7" t="s">
        <v>140</v>
      </c>
      <c r="G1107" s="7" t="n">
        <v>2</v>
      </c>
      <c r="H1107" s="7" t="n">
        <v>0</v>
      </c>
    </row>
    <row r="1108" spans="1:13">
      <c r="A1108" t="s">
        <v>4</v>
      </c>
      <c r="B1108" s="4" t="s">
        <v>5</v>
      </c>
    </row>
    <row r="1109" spans="1:13">
      <c r="A1109" t="n">
        <v>10518</v>
      </c>
      <c r="B1109" s="34" t="n">
        <v>28</v>
      </c>
    </row>
    <row r="1110" spans="1:13">
      <c r="A1110" t="s">
        <v>4</v>
      </c>
      <c r="B1110" s="4" t="s">
        <v>5</v>
      </c>
      <c r="C1110" s="4" t="s">
        <v>10</v>
      </c>
      <c r="D1110" s="4" t="s">
        <v>13</v>
      </c>
    </row>
    <row r="1111" spans="1:13">
      <c r="A1111" t="n">
        <v>10519</v>
      </c>
      <c r="B1111" s="60" t="n">
        <v>89</v>
      </c>
      <c r="C1111" s="7" t="n">
        <v>65533</v>
      </c>
      <c r="D1111" s="7" t="n">
        <v>1</v>
      </c>
    </row>
    <row r="1112" spans="1:13">
      <c r="A1112" t="s">
        <v>4</v>
      </c>
      <c r="B1112" s="4" t="s">
        <v>5</v>
      </c>
      <c r="C1112" s="4" t="s">
        <v>13</v>
      </c>
      <c r="D1112" s="4" t="s">
        <v>10</v>
      </c>
      <c r="E1112" s="4" t="s">
        <v>10</v>
      </c>
      <c r="F1112" s="4" t="s">
        <v>13</v>
      </c>
    </row>
    <row r="1113" spans="1:13">
      <c r="A1113" t="n">
        <v>10523</v>
      </c>
      <c r="B1113" s="32" t="n">
        <v>25</v>
      </c>
      <c r="C1113" s="7" t="n">
        <v>1</v>
      </c>
      <c r="D1113" s="7" t="n">
        <v>60</v>
      </c>
      <c r="E1113" s="7" t="n">
        <v>640</v>
      </c>
      <c r="F1113" s="7" t="n">
        <v>2</v>
      </c>
    </row>
    <row r="1114" spans="1:13">
      <c r="A1114" t="s">
        <v>4</v>
      </c>
      <c r="B1114" s="4" t="s">
        <v>5</v>
      </c>
      <c r="C1114" s="4" t="s">
        <v>13</v>
      </c>
      <c r="D1114" s="48" t="s">
        <v>104</v>
      </c>
      <c r="E1114" s="4" t="s">
        <v>5</v>
      </c>
      <c r="F1114" s="4" t="s">
        <v>13</v>
      </c>
      <c r="G1114" s="4" t="s">
        <v>10</v>
      </c>
      <c r="H1114" s="48" t="s">
        <v>105</v>
      </c>
      <c r="I1114" s="4" t="s">
        <v>13</v>
      </c>
      <c r="J1114" s="4" t="s">
        <v>27</v>
      </c>
    </row>
    <row r="1115" spans="1:13">
      <c r="A1115" t="n">
        <v>10530</v>
      </c>
      <c r="B1115" s="11" t="n">
        <v>5</v>
      </c>
      <c r="C1115" s="7" t="n">
        <v>28</v>
      </c>
      <c r="D1115" s="48" t="s">
        <v>3</v>
      </c>
      <c r="E1115" s="38" t="n">
        <v>64</v>
      </c>
      <c r="F1115" s="7" t="n">
        <v>5</v>
      </c>
      <c r="G1115" s="7" t="n">
        <v>8</v>
      </c>
      <c r="H1115" s="48" t="s">
        <v>3</v>
      </c>
      <c r="I1115" s="7" t="n">
        <v>1</v>
      </c>
      <c r="J1115" s="12" t="n">
        <f t="normal" ca="1">A1127</f>
        <v>0</v>
      </c>
    </row>
    <row r="1116" spans="1:13">
      <c r="A1116" t="s">
        <v>4</v>
      </c>
      <c r="B1116" s="4" t="s">
        <v>5</v>
      </c>
      <c r="C1116" s="4" t="s">
        <v>13</v>
      </c>
      <c r="D1116" s="4" t="s">
        <v>10</v>
      </c>
      <c r="E1116" s="4" t="s">
        <v>6</v>
      </c>
    </row>
    <row r="1117" spans="1:13">
      <c r="A1117" t="n">
        <v>10541</v>
      </c>
      <c r="B1117" s="46" t="n">
        <v>51</v>
      </c>
      <c r="C1117" s="7" t="n">
        <v>4</v>
      </c>
      <c r="D1117" s="7" t="n">
        <v>8</v>
      </c>
      <c r="E1117" s="7" t="s">
        <v>135</v>
      </c>
    </row>
    <row r="1118" spans="1:13">
      <c r="A1118" t="s">
        <v>4</v>
      </c>
      <c r="B1118" s="4" t="s">
        <v>5</v>
      </c>
      <c r="C1118" s="4" t="s">
        <v>10</v>
      </c>
    </row>
    <row r="1119" spans="1:13">
      <c r="A1119" t="n">
        <v>10555</v>
      </c>
      <c r="B1119" s="28" t="n">
        <v>16</v>
      </c>
      <c r="C1119" s="7" t="n">
        <v>0</v>
      </c>
    </row>
    <row r="1120" spans="1:13">
      <c r="A1120" t="s">
        <v>4</v>
      </c>
      <c r="B1120" s="4" t="s">
        <v>5</v>
      </c>
      <c r="C1120" s="4" t="s">
        <v>10</v>
      </c>
      <c r="D1120" s="4" t="s">
        <v>13</v>
      </c>
      <c r="E1120" s="4" t="s">
        <v>9</v>
      </c>
      <c r="F1120" s="4" t="s">
        <v>79</v>
      </c>
      <c r="G1120" s="4" t="s">
        <v>13</v>
      </c>
      <c r="H1120" s="4" t="s">
        <v>13</v>
      </c>
      <c r="I1120" s="4" t="s">
        <v>13</v>
      </c>
      <c r="J1120" s="4" t="s">
        <v>9</v>
      </c>
      <c r="K1120" s="4" t="s">
        <v>79</v>
      </c>
      <c r="L1120" s="4" t="s">
        <v>13</v>
      </c>
      <c r="M1120" s="4" t="s">
        <v>13</v>
      </c>
    </row>
    <row r="1121" spans="1:13">
      <c r="A1121" t="n">
        <v>10558</v>
      </c>
      <c r="B1121" s="58" t="n">
        <v>26</v>
      </c>
      <c r="C1121" s="7" t="n">
        <v>8</v>
      </c>
      <c r="D1121" s="7" t="n">
        <v>17</v>
      </c>
      <c r="E1121" s="7" t="n">
        <v>9363</v>
      </c>
      <c r="F1121" s="7" t="s">
        <v>141</v>
      </c>
      <c r="G1121" s="7" t="n">
        <v>2</v>
      </c>
      <c r="H1121" s="7" t="n">
        <v>3</v>
      </c>
      <c r="I1121" s="7" t="n">
        <v>17</v>
      </c>
      <c r="J1121" s="7" t="n">
        <v>9364</v>
      </c>
      <c r="K1121" s="7" t="s">
        <v>142</v>
      </c>
      <c r="L1121" s="7" t="n">
        <v>2</v>
      </c>
      <c r="M1121" s="7" t="n">
        <v>0</v>
      </c>
    </row>
    <row r="1122" spans="1:13">
      <c r="A1122" t="s">
        <v>4</v>
      </c>
      <c r="B1122" s="4" t="s">
        <v>5</v>
      </c>
    </row>
    <row r="1123" spans="1:13">
      <c r="A1123" t="n">
        <v>10727</v>
      </c>
      <c r="B1123" s="34" t="n">
        <v>28</v>
      </c>
    </row>
    <row r="1124" spans="1:13">
      <c r="A1124" t="s">
        <v>4</v>
      </c>
      <c r="B1124" s="4" t="s">
        <v>5</v>
      </c>
      <c r="C1124" s="4" t="s">
        <v>27</v>
      </c>
    </row>
    <row r="1125" spans="1:13">
      <c r="A1125" t="n">
        <v>10728</v>
      </c>
      <c r="B1125" s="15" t="n">
        <v>3</v>
      </c>
      <c r="C1125" s="12" t="n">
        <f t="normal" ca="1">A1137</f>
        <v>0</v>
      </c>
    </row>
    <row r="1126" spans="1:13">
      <c r="A1126" t="s">
        <v>4</v>
      </c>
      <c r="B1126" s="4" t="s">
        <v>5</v>
      </c>
      <c r="C1126" s="4" t="s">
        <v>13</v>
      </c>
      <c r="D1126" s="48" t="s">
        <v>104</v>
      </c>
      <c r="E1126" s="4" t="s">
        <v>5</v>
      </c>
      <c r="F1126" s="4" t="s">
        <v>13</v>
      </c>
      <c r="G1126" s="4" t="s">
        <v>10</v>
      </c>
      <c r="H1126" s="48" t="s">
        <v>105</v>
      </c>
      <c r="I1126" s="4" t="s">
        <v>13</v>
      </c>
      <c r="J1126" s="4" t="s">
        <v>27</v>
      </c>
    </row>
    <row r="1127" spans="1:13">
      <c r="A1127" t="n">
        <v>10733</v>
      </c>
      <c r="B1127" s="11" t="n">
        <v>5</v>
      </c>
      <c r="C1127" s="7" t="n">
        <v>28</v>
      </c>
      <c r="D1127" s="48" t="s">
        <v>3</v>
      </c>
      <c r="E1127" s="38" t="n">
        <v>64</v>
      </c>
      <c r="F1127" s="7" t="n">
        <v>5</v>
      </c>
      <c r="G1127" s="7" t="n">
        <v>4</v>
      </c>
      <c r="H1127" s="48" t="s">
        <v>3</v>
      </c>
      <c r="I1127" s="7" t="n">
        <v>1</v>
      </c>
      <c r="J1127" s="12" t="n">
        <f t="normal" ca="1">A1137</f>
        <v>0</v>
      </c>
    </row>
    <row r="1128" spans="1:13">
      <c r="A1128" t="s">
        <v>4</v>
      </c>
      <c r="B1128" s="4" t="s">
        <v>5</v>
      </c>
      <c r="C1128" s="4" t="s">
        <v>13</v>
      </c>
      <c r="D1128" s="4" t="s">
        <v>10</v>
      </c>
      <c r="E1128" s="4" t="s">
        <v>6</v>
      </c>
    </row>
    <row r="1129" spans="1:13">
      <c r="A1129" t="n">
        <v>10744</v>
      </c>
      <c r="B1129" s="46" t="n">
        <v>51</v>
      </c>
      <c r="C1129" s="7" t="n">
        <v>4</v>
      </c>
      <c r="D1129" s="7" t="n">
        <v>4</v>
      </c>
      <c r="E1129" s="7" t="s">
        <v>135</v>
      </c>
    </row>
    <row r="1130" spans="1:13">
      <c r="A1130" t="s">
        <v>4</v>
      </c>
      <c r="B1130" s="4" t="s">
        <v>5</v>
      </c>
      <c r="C1130" s="4" t="s">
        <v>10</v>
      </c>
    </row>
    <row r="1131" spans="1:13">
      <c r="A1131" t="n">
        <v>10758</v>
      </c>
      <c r="B1131" s="28" t="n">
        <v>16</v>
      </c>
      <c r="C1131" s="7" t="n">
        <v>0</v>
      </c>
    </row>
    <row r="1132" spans="1:13">
      <c r="A1132" t="s">
        <v>4</v>
      </c>
      <c r="B1132" s="4" t="s">
        <v>5</v>
      </c>
      <c r="C1132" s="4" t="s">
        <v>10</v>
      </c>
      <c r="D1132" s="4" t="s">
        <v>13</v>
      </c>
      <c r="E1132" s="4" t="s">
        <v>9</v>
      </c>
      <c r="F1132" s="4" t="s">
        <v>79</v>
      </c>
      <c r="G1132" s="4" t="s">
        <v>13</v>
      </c>
      <c r="H1132" s="4" t="s">
        <v>13</v>
      </c>
      <c r="I1132" s="4" t="s">
        <v>13</v>
      </c>
      <c r="J1132" s="4" t="s">
        <v>9</v>
      </c>
      <c r="K1132" s="4" t="s">
        <v>79</v>
      </c>
      <c r="L1132" s="4" t="s">
        <v>13</v>
      </c>
      <c r="M1132" s="4" t="s">
        <v>13</v>
      </c>
    </row>
    <row r="1133" spans="1:13">
      <c r="A1133" t="n">
        <v>10761</v>
      </c>
      <c r="B1133" s="58" t="n">
        <v>26</v>
      </c>
      <c r="C1133" s="7" t="n">
        <v>4</v>
      </c>
      <c r="D1133" s="7" t="n">
        <v>17</v>
      </c>
      <c r="E1133" s="7" t="n">
        <v>7402</v>
      </c>
      <c r="F1133" s="7" t="s">
        <v>143</v>
      </c>
      <c r="G1133" s="7" t="n">
        <v>2</v>
      </c>
      <c r="H1133" s="7" t="n">
        <v>3</v>
      </c>
      <c r="I1133" s="7" t="n">
        <v>17</v>
      </c>
      <c r="J1133" s="7" t="n">
        <v>7403</v>
      </c>
      <c r="K1133" s="7" t="s">
        <v>144</v>
      </c>
      <c r="L1133" s="7" t="n">
        <v>2</v>
      </c>
      <c r="M1133" s="7" t="n">
        <v>0</v>
      </c>
    </row>
    <row r="1134" spans="1:13">
      <c r="A1134" t="s">
        <v>4</v>
      </c>
      <c r="B1134" s="4" t="s">
        <v>5</v>
      </c>
    </row>
    <row r="1135" spans="1:13">
      <c r="A1135" t="n">
        <v>10937</v>
      </c>
      <c r="B1135" s="34" t="n">
        <v>28</v>
      </c>
    </row>
    <row r="1136" spans="1:13">
      <c r="A1136" t="s">
        <v>4</v>
      </c>
      <c r="B1136" s="4" t="s">
        <v>5</v>
      </c>
      <c r="C1136" s="4" t="s">
        <v>10</v>
      </c>
      <c r="D1136" s="4" t="s">
        <v>13</v>
      </c>
    </row>
    <row r="1137" spans="1:13">
      <c r="A1137" t="n">
        <v>10938</v>
      </c>
      <c r="B1137" s="60" t="n">
        <v>89</v>
      </c>
      <c r="C1137" s="7" t="n">
        <v>65533</v>
      </c>
      <c r="D1137" s="7" t="n">
        <v>1</v>
      </c>
    </row>
    <row r="1138" spans="1:13">
      <c r="A1138" t="s">
        <v>4</v>
      </c>
      <c r="B1138" s="4" t="s">
        <v>5</v>
      </c>
      <c r="C1138" s="4" t="s">
        <v>13</v>
      </c>
      <c r="D1138" s="4" t="s">
        <v>10</v>
      </c>
      <c r="E1138" s="4" t="s">
        <v>10</v>
      </c>
      <c r="F1138" s="4" t="s">
        <v>13</v>
      </c>
    </row>
    <row r="1139" spans="1:13">
      <c r="A1139" t="n">
        <v>10942</v>
      </c>
      <c r="B1139" s="32" t="n">
        <v>25</v>
      </c>
      <c r="C1139" s="7" t="n">
        <v>1</v>
      </c>
      <c r="D1139" s="7" t="n">
        <v>65535</v>
      </c>
      <c r="E1139" s="7" t="n">
        <v>65535</v>
      </c>
      <c r="F1139" s="7" t="n">
        <v>0</v>
      </c>
    </row>
    <row r="1140" spans="1:13">
      <c r="A1140" t="s">
        <v>4</v>
      </c>
      <c r="B1140" s="4" t="s">
        <v>5</v>
      </c>
      <c r="C1140" s="4" t="s">
        <v>13</v>
      </c>
      <c r="D1140" s="4" t="s">
        <v>10</v>
      </c>
      <c r="E1140" s="4" t="s">
        <v>10</v>
      </c>
      <c r="F1140" s="4" t="s">
        <v>13</v>
      </c>
    </row>
    <row r="1141" spans="1:13">
      <c r="A1141" t="n">
        <v>10949</v>
      </c>
      <c r="B1141" s="32" t="n">
        <v>25</v>
      </c>
      <c r="C1141" s="7" t="n">
        <v>1</v>
      </c>
      <c r="D1141" s="7" t="n">
        <v>260</v>
      </c>
      <c r="E1141" s="7" t="n">
        <v>640</v>
      </c>
      <c r="F1141" s="7" t="n">
        <v>2</v>
      </c>
    </row>
    <row r="1142" spans="1:13">
      <c r="A1142" t="s">
        <v>4</v>
      </c>
      <c r="B1142" s="4" t="s">
        <v>5</v>
      </c>
      <c r="C1142" s="4" t="s">
        <v>13</v>
      </c>
      <c r="D1142" s="4" t="s">
        <v>10</v>
      </c>
      <c r="E1142" s="4" t="s">
        <v>6</v>
      </c>
    </row>
    <row r="1143" spans="1:13">
      <c r="A1143" t="n">
        <v>10956</v>
      </c>
      <c r="B1143" s="46" t="n">
        <v>51</v>
      </c>
      <c r="C1143" s="7" t="n">
        <v>4</v>
      </c>
      <c r="D1143" s="7" t="n">
        <v>11</v>
      </c>
      <c r="E1143" s="7" t="s">
        <v>145</v>
      </c>
    </row>
    <row r="1144" spans="1:13">
      <c r="A1144" t="s">
        <v>4</v>
      </c>
      <c r="B1144" s="4" t="s">
        <v>5</v>
      </c>
      <c r="C1144" s="4" t="s">
        <v>10</v>
      </c>
    </row>
    <row r="1145" spans="1:13">
      <c r="A1145" t="n">
        <v>10970</v>
      </c>
      <c r="B1145" s="28" t="n">
        <v>16</v>
      </c>
      <c r="C1145" s="7" t="n">
        <v>0</v>
      </c>
    </row>
    <row r="1146" spans="1:13">
      <c r="A1146" t="s">
        <v>4</v>
      </c>
      <c r="B1146" s="4" t="s">
        <v>5</v>
      </c>
      <c r="C1146" s="4" t="s">
        <v>10</v>
      </c>
      <c r="D1146" s="4" t="s">
        <v>13</v>
      </c>
      <c r="E1146" s="4" t="s">
        <v>9</v>
      </c>
      <c r="F1146" s="4" t="s">
        <v>79</v>
      </c>
      <c r="G1146" s="4" t="s">
        <v>13</v>
      </c>
      <c r="H1146" s="4" t="s">
        <v>13</v>
      </c>
    </row>
    <row r="1147" spans="1:13">
      <c r="A1147" t="n">
        <v>10973</v>
      </c>
      <c r="B1147" s="58" t="n">
        <v>26</v>
      </c>
      <c r="C1147" s="7" t="n">
        <v>11</v>
      </c>
      <c r="D1147" s="7" t="n">
        <v>17</v>
      </c>
      <c r="E1147" s="7" t="n">
        <v>10353</v>
      </c>
      <c r="F1147" s="7" t="s">
        <v>146</v>
      </c>
      <c r="G1147" s="7" t="n">
        <v>2</v>
      </c>
      <c r="H1147" s="7" t="n">
        <v>0</v>
      </c>
    </row>
    <row r="1148" spans="1:13">
      <c r="A1148" t="s">
        <v>4</v>
      </c>
      <c r="B1148" s="4" t="s">
        <v>5</v>
      </c>
    </row>
    <row r="1149" spans="1:13">
      <c r="A1149" t="n">
        <v>11030</v>
      </c>
      <c r="B1149" s="34" t="n">
        <v>28</v>
      </c>
    </row>
    <row r="1150" spans="1:13">
      <c r="A1150" t="s">
        <v>4</v>
      </c>
      <c r="B1150" s="4" t="s">
        <v>5</v>
      </c>
      <c r="C1150" s="4" t="s">
        <v>10</v>
      </c>
      <c r="D1150" s="4" t="s">
        <v>13</v>
      </c>
    </row>
    <row r="1151" spans="1:13">
      <c r="A1151" t="n">
        <v>11031</v>
      </c>
      <c r="B1151" s="60" t="n">
        <v>89</v>
      </c>
      <c r="C1151" s="7" t="n">
        <v>65533</v>
      </c>
      <c r="D1151" s="7" t="n">
        <v>1</v>
      </c>
    </row>
    <row r="1152" spans="1:13">
      <c r="A1152" t="s">
        <v>4</v>
      </c>
      <c r="B1152" s="4" t="s">
        <v>5</v>
      </c>
      <c r="C1152" s="4" t="s">
        <v>13</v>
      </c>
      <c r="D1152" s="4" t="s">
        <v>10</v>
      </c>
      <c r="E1152" s="4" t="s">
        <v>10</v>
      </c>
      <c r="F1152" s="4" t="s">
        <v>13</v>
      </c>
    </row>
    <row r="1153" spans="1:8">
      <c r="A1153" t="n">
        <v>11035</v>
      </c>
      <c r="B1153" s="32" t="n">
        <v>25</v>
      </c>
      <c r="C1153" s="7" t="n">
        <v>1</v>
      </c>
      <c r="D1153" s="7" t="n">
        <v>65535</v>
      </c>
      <c r="E1153" s="7" t="n">
        <v>65535</v>
      </c>
      <c r="F1153" s="7" t="n">
        <v>0</v>
      </c>
    </row>
    <row r="1154" spans="1:8">
      <c r="A1154" t="s">
        <v>4</v>
      </c>
      <c r="B1154" s="4" t="s">
        <v>5</v>
      </c>
      <c r="C1154" s="4" t="s">
        <v>10</v>
      </c>
      <c r="D1154" s="4" t="s">
        <v>13</v>
      </c>
      <c r="E1154" s="4" t="s">
        <v>28</v>
      </c>
      <c r="F1154" s="4" t="s">
        <v>10</v>
      </c>
    </row>
    <row r="1155" spans="1:8">
      <c r="A1155" t="n">
        <v>11042</v>
      </c>
      <c r="B1155" s="59" t="n">
        <v>59</v>
      </c>
      <c r="C1155" s="7" t="n">
        <v>1570</v>
      </c>
      <c r="D1155" s="7" t="n">
        <v>20</v>
      </c>
      <c r="E1155" s="7" t="n">
        <v>0.150000005960464</v>
      </c>
      <c r="F1155" s="7" t="n">
        <v>0</v>
      </c>
    </row>
    <row r="1156" spans="1:8">
      <c r="A1156" t="s">
        <v>4</v>
      </c>
      <c r="B1156" s="4" t="s">
        <v>5</v>
      </c>
      <c r="C1156" s="4" t="s">
        <v>10</v>
      </c>
    </row>
    <row r="1157" spans="1:8">
      <c r="A1157" t="n">
        <v>11052</v>
      </c>
      <c r="B1157" s="28" t="n">
        <v>16</v>
      </c>
      <c r="C1157" s="7" t="n">
        <v>50</v>
      </c>
    </row>
    <row r="1158" spans="1:8">
      <c r="A1158" t="s">
        <v>4</v>
      </c>
      <c r="B1158" s="4" t="s">
        <v>5</v>
      </c>
      <c r="C1158" s="4" t="s">
        <v>10</v>
      </c>
      <c r="D1158" s="4" t="s">
        <v>13</v>
      </c>
      <c r="E1158" s="4" t="s">
        <v>28</v>
      </c>
      <c r="F1158" s="4" t="s">
        <v>10</v>
      </c>
    </row>
    <row r="1159" spans="1:8">
      <c r="A1159" t="n">
        <v>11055</v>
      </c>
      <c r="B1159" s="59" t="n">
        <v>59</v>
      </c>
      <c r="C1159" s="7" t="n">
        <v>1571</v>
      </c>
      <c r="D1159" s="7" t="n">
        <v>20</v>
      </c>
      <c r="E1159" s="7" t="n">
        <v>0.150000005960464</v>
      </c>
      <c r="F1159" s="7" t="n">
        <v>0</v>
      </c>
    </row>
    <row r="1160" spans="1:8">
      <c r="A1160" t="s">
        <v>4</v>
      </c>
      <c r="B1160" s="4" t="s">
        <v>5</v>
      </c>
      <c r="C1160" s="4" t="s">
        <v>10</v>
      </c>
      <c r="D1160" s="4" t="s">
        <v>13</v>
      </c>
      <c r="E1160" s="4" t="s">
        <v>28</v>
      </c>
      <c r="F1160" s="4" t="s">
        <v>10</v>
      </c>
    </row>
    <row r="1161" spans="1:8">
      <c r="A1161" t="n">
        <v>11065</v>
      </c>
      <c r="B1161" s="59" t="n">
        <v>59</v>
      </c>
      <c r="C1161" s="7" t="n">
        <v>1572</v>
      </c>
      <c r="D1161" s="7" t="n">
        <v>20</v>
      </c>
      <c r="E1161" s="7" t="n">
        <v>0.150000005960464</v>
      </c>
      <c r="F1161" s="7" t="n">
        <v>0</v>
      </c>
    </row>
    <row r="1162" spans="1:8">
      <c r="A1162" t="s">
        <v>4</v>
      </c>
      <c r="B1162" s="4" t="s">
        <v>5</v>
      </c>
      <c r="C1162" s="4" t="s">
        <v>10</v>
      </c>
    </row>
    <row r="1163" spans="1:8">
      <c r="A1163" t="n">
        <v>11075</v>
      </c>
      <c r="B1163" s="28" t="n">
        <v>16</v>
      </c>
      <c r="C1163" s="7" t="n">
        <v>50</v>
      </c>
    </row>
    <row r="1164" spans="1:8">
      <c r="A1164" t="s">
        <v>4</v>
      </c>
      <c r="B1164" s="4" t="s">
        <v>5</v>
      </c>
      <c r="C1164" s="4" t="s">
        <v>10</v>
      </c>
      <c r="D1164" s="4" t="s">
        <v>13</v>
      </c>
      <c r="E1164" s="4" t="s">
        <v>28</v>
      </c>
      <c r="F1164" s="4" t="s">
        <v>10</v>
      </c>
    </row>
    <row r="1165" spans="1:8">
      <c r="A1165" t="n">
        <v>11078</v>
      </c>
      <c r="B1165" s="59" t="n">
        <v>59</v>
      </c>
      <c r="C1165" s="7" t="n">
        <v>1573</v>
      </c>
      <c r="D1165" s="7" t="n">
        <v>20</v>
      </c>
      <c r="E1165" s="7" t="n">
        <v>0.150000005960464</v>
      </c>
      <c r="F1165" s="7" t="n">
        <v>0</v>
      </c>
    </row>
    <row r="1166" spans="1:8">
      <c r="A1166" t="s">
        <v>4</v>
      </c>
      <c r="B1166" s="4" t="s">
        <v>5</v>
      </c>
      <c r="C1166" s="4" t="s">
        <v>10</v>
      </c>
      <c r="D1166" s="4" t="s">
        <v>13</v>
      </c>
      <c r="E1166" s="4" t="s">
        <v>28</v>
      </c>
      <c r="F1166" s="4" t="s">
        <v>10</v>
      </c>
    </row>
    <row r="1167" spans="1:8">
      <c r="A1167" t="n">
        <v>11088</v>
      </c>
      <c r="B1167" s="59" t="n">
        <v>59</v>
      </c>
      <c r="C1167" s="7" t="n">
        <v>1574</v>
      </c>
      <c r="D1167" s="7" t="n">
        <v>20</v>
      </c>
      <c r="E1167" s="7" t="n">
        <v>0.150000005960464</v>
      </c>
      <c r="F1167" s="7" t="n">
        <v>0</v>
      </c>
    </row>
    <row r="1168" spans="1:8">
      <c r="A1168" t="s">
        <v>4</v>
      </c>
      <c r="B1168" s="4" t="s">
        <v>5</v>
      </c>
      <c r="C1168" s="4" t="s">
        <v>10</v>
      </c>
    </row>
    <row r="1169" spans="1:6">
      <c r="A1169" t="n">
        <v>11098</v>
      </c>
      <c r="B1169" s="28" t="n">
        <v>16</v>
      </c>
      <c r="C1169" s="7" t="n">
        <v>500</v>
      </c>
    </row>
    <row r="1170" spans="1:6">
      <c r="A1170" t="s">
        <v>4</v>
      </c>
      <c r="B1170" s="4" t="s">
        <v>5</v>
      </c>
      <c r="C1170" s="4" t="s">
        <v>13</v>
      </c>
      <c r="D1170" s="4" t="s">
        <v>10</v>
      </c>
      <c r="E1170" s="4" t="s">
        <v>28</v>
      </c>
    </row>
    <row r="1171" spans="1:6">
      <c r="A1171" t="n">
        <v>11101</v>
      </c>
      <c r="B1171" s="37" t="n">
        <v>58</v>
      </c>
      <c r="C1171" s="7" t="n">
        <v>101</v>
      </c>
      <c r="D1171" s="7" t="n">
        <v>500</v>
      </c>
      <c r="E1171" s="7" t="n">
        <v>1</v>
      </c>
    </row>
    <row r="1172" spans="1:6">
      <c r="A1172" t="s">
        <v>4</v>
      </c>
      <c r="B1172" s="4" t="s">
        <v>5</v>
      </c>
      <c r="C1172" s="4" t="s">
        <v>13</v>
      </c>
      <c r="D1172" s="4" t="s">
        <v>10</v>
      </c>
    </row>
    <row r="1173" spans="1:6">
      <c r="A1173" t="n">
        <v>11109</v>
      </c>
      <c r="B1173" s="37" t="n">
        <v>58</v>
      </c>
      <c r="C1173" s="7" t="n">
        <v>254</v>
      </c>
      <c r="D1173" s="7" t="n">
        <v>0</v>
      </c>
    </row>
    <row r="1174" spans="1:6">
      <c r="A1174" t="s">
        <v>4</v>
      </c>
      <c r="B1174" s="4" t="s">
        <v>5</v>
      </c>
      <c r="C1174" s="4" t="s">
        <v>10</v>
      </c>
      <c r="D1174" s="4" t="s">
        <v>28</v>
      </c>
      <c r="E1174" s="4" t="s">
        <v>28</v>
      </c>
      <c r="F1174" s="4" t="s">
        <v>28</v>
      </c>
      <c r="G1174" s="4" t="s">
        <v>28</v>
      </c>
    </row>
    <row r="1175" spans="1:6">
      <c r="A1175" t="n">
        <v>11113</v>
      </c>
      <c r="B1175" s="42" t="n">
        <v>46</v>
      </c>
      <c r="C1175" s="7" t="n">
        <v>6</v>
      </c>
      <c r="D1175" s="7" t="n">
        <v>0.0500000007450581</v>
      </c>
      <c r="E1175" s="7" t="n">
        <v>-1</v>
      </c>
      <c r="F1175" s="7" t="n">
        <v>-13.4499998092651</v>
      </c>
      <c r="G1175" s="7" t="n">
        <v>211.5</v>
      </c>
    </row>
    <row r="1176" spans="1:6">
      <c r="A1176" t="s">
        <v>4</v>
      </c>
      <c r="B1176" s="4" t="s">
        <v>5</v>
      </c>
      <c r="C1176" s="4" t="s">
        <v>10</v>
      </c>
      <c r="D1176" s="4" t="s">
        <v>28</v>
      </c>
      <c r="E1176" s="4" t="s">
        <v>28</v>
      </c>
      <c r="F1176" s="4" t="s">
        <v>28</v>
      </c>
      <c r="G1176" s="4" t="s">
        <v>28</v>
      </c>
    </row>
    <row r="1177" spans="1:6">
      <c r="A1177" t="n">
        <v>11132</v>
      </c>
      <c r="B1177" s="42" t="n">
        <v>46</v>
      </c>
      <c r="C1177" s="7" t="n">
        <v>61491</v>
      </c>
      <c r="D1177" s="7" t="n">
        <v>1.10000002384186</v>
      </c>
      <c r="E1177" s="7" t="n">
        <v>-1</v>
      </c>
      <c r="F1177" s="7" t="n">
        <v>-12.3500003814697</v>
      </c>
      <c r="G1177" s="7" t="n">
        <v>180</v>
      </c>
    </row>
    <row r="1178" spans="1:6">
      <c r="A1178" t="s">
        <v>4</v>
      </c>
      <c r="B1178" s="4" t="s">
        <v>5</v>
      </c>
      <c r="C1178" s="4" t="s">
        <v>10</v>
      </c>
      <c r="D1178" s="4" t="s">
        <v>28</v>
      </c>
      <c r="E1178" s="4" t="s">
        <v>28</v>
      </c>
      <c r="F1178" s="4" t="s">
        <v>28</v>
      </c>
      <c r="G1178" s="4" t="s">
        <v>28</v>
      </c>
    </row>
    <row r="1179" spans="1:6">
      <c r="A1179" t="n">
        <v>11151</v>
      </c>
      <c r="B1179" s="42" t="n">
        <v>46</v>
      </c>
      <c r="C1179" s="7" t="n">
        <v>61492</v>
      </c>
      <c r="D1179" s="7" t="n">
        <v>-0.800000011920929</v>
      </c>
      <c r="E1179" s="7" t="n">
        <v>-1</v>
      </c>
      <c r="F1179" s="7" t="n">
        <v>-11.6999998092651</v>
      </c>
      <c r="G1179" s="7" t="n">
        <v>180</v>
      </c>
    </row>
    <row r="1180" spans="1:6">
      <c r="A1180" t="s">
        <v>4</v>
      </c>
      <c r="B1180" s="4" t="s">
        <v>5</v>
      </c>
      <c r="C1180" s="4" t="s">
        <v>10</v>
      </c>
      <c r="D1180" s="4" t="s">
        <v>28</v>
      </c>
      <c r="E1180" s="4" t="s">
        <v>28</v>
      </c>
      <c r="F1180" s="4" t="s">
        <v>28</v>
      </c>
      <c r="G1180" s="4" t="s">
        <v>28</v>
      </c>
    </row>
    <row r="1181" spans="1:6">
      <c r="A1181" t="n">
        <v>11170</v>
      </c>
      <c r="B1181" s="42" t="n">
        <v>46</v>
      </c>
      <c r="C1181" s="7" t="n">
        <v>61493</v>
      </c>
      <c r="D1181" s="7" t="n">
        <v>-1.60000002384186</v>
      </c>
      <c r="E1181" s="7" t="n">
        <v>-1</v>
      </c>
      <c r="F1181" s="7" t="n">
        <v>-11</v>
      </c>
      <c r="G1181" s="7" t="n">
        <v>180</v>
      </c>
    </row>
    <row r="1182" spans="1:6">
      <c r="A1182" t="s">
        <v>4</v>
      </c>
      <c r="B1182" s="4" t="s">
        <v>5</v>
      </c>
      <c r="C1182" s="4" t="s">
        <v>10</v>
      </c>
      <c r="D1182" s="4" t="s">
        <v>28</v>
      </c>
      <c r="E1182" s="4" t="s">
        <v>28</v>
      </c>
      <c r="F1182" s="4" t="s">
        <v>28</v>
      </c>
      <c r="G1182" s="4" t="s">
        <v>28</v>
      </c>
    </row>
    <row r="1183" spans="1:6">
      <c r="A1183" t="n">
        <v>11189</v>
      </c>
      <c r="B1183" s="42" t="n">
        <v>46</v>
      </c>
      <c r="C1183" s="7" t="n">
        <v>61494</v>
      </c>
      <c r="D1183" s="7" t="n">
        <v>1.10000002384186</v>
      </c>
      <c r="E1183" s="7" t="n">
        <v>-1</v>
      </c>
      <c r="F1183" s="7" t="n">
        <v>-10.5</v>
      </c>
      <c r="G1183" s="7" t="n">
        <v>180</v>
      </c>
    </row>
    <row r="1184" spans="1:6">
      <c r="A1184" t="s">
        <v>4</v>
      </c>
      <c r="B1184" s="4" t="s">
        <v>5</v>
      </c>
      <c r="C1184" s="4" t="s">
        <v>10</v>
      </c>
    </row>
    <row r="1185" spans="1:7">
      <c r="A1185" t="n">
        <v>11208</v>
      </c>
      <c r="B1185" s="28" t="n">
        <v>16</v>
      </c>
      <c r="C1185" s="7" t="n">
        <v>0</v>
      </c>
    </row>
    <row r="1186" spans="1:7">
      <c r="A1186" t="s">
        <v>4</v>
      </c>
      <c r="B1186" s="4" t="s">
        <v>5</v>
      </c>
      <c r="C1186" s="4" t="s">
        <v>10</v>
      </c>
      <c r="D1186" s="4" t="s">
        <v>10</v>
      </c>
      <c r="E1186" s="4" t="s">
        <v>10</v>
      </c>
    </row>
    <row r="1187" spans="1:7">
      <c r="A1187" t="n">
        <v>11211</v>
      </c>
      <c r="B1187" s="65" t="n">
        <v>61</v>
      </c>
      <c r="C1187" s="7" t="n">
        <v>61491</v>
      </c>
      <c r="D1187" s="7" t="n">
        <v>11</v>
      </c>
      <c r="E1187" s="7" t="n">
        <v>0</v>
      </c>
    </row>
    <row r="1188" spans="1:7">
      <c r="A1188" t="s">
        <v>4</v>
      </c>
      <c r="B1188" s="4" t="s">
        <v>5</v>
      </c>
      <c r="C1188" s="4" t="s">
        <v>10</v>
      </c>
      <c r="D1188" s="4" t="s">
        <v>10</v>
      </c>
      <c r="E1188" s="4" t="s">
        <v>10</v>
      </c>
    </row>
    <row r="1189" spans="1:7">
      <c r="A1189" t="n">
        <v>11218</v>
      </c>
      <c r="B1189" s="65" t="n">
        <v>61</v>
      </c>
      <c r="C1189" s="7" t="n">
        <v>61492</v>
      </c>
      <c r="D1189" s="7" t="n">
        <v>11</v>
      </c>
      <c r="E1189" s="7" t="n">
        <v>0</v>
      </c>
    </row>
    <row r="1190" spans="1:7">
      <c r="A1190" t="s">
        <v>4</v>
      </c>
      <c r="B1190" s="4" t="s">
        <v>5</v>
      </c>
      <c r="C1190" s="4" t="s">
        <v>10</v>
      </c>
      <c r="D1190" s="4" t="s">
        <v>10</v>
      </c>
      <c r="E1190" s="4" t="s">
        <v>10</v>
      </c>
    </row>
    <row r="1191" spans="1:7">
      <c r="A1191" t="n">
        <v>11225</v>
      </c>
      <c r="B1191" s="65" t="n">
        <v>61</v>
      </c>
      <c r="C1191" s="7" t="n">
        <v>61493</v>
      </c>
      <c r="D1191" s="7" t="n">
        <v>11</v>
      </c>
      <c r="E1191" s="7" t="n">
        <v>0</v>
      </c>
    </row>
    <row r="1192" spans="1:7">
      <c r="A1192" t="s">
        <v>4</v>
      </c>
      <c r="B1192" s="4" t="s">
        <v>5</v>
      </c>
      <c r="C1192" s="4" t="s">
        <v>10</v>
      </c>
      <c r="D1192" s="4" t="s">
        <v>10</v>
      </c>
      <c r="E1192" s="4" t="s">
        <v>10</v>
      </c>
    </row>
    <row r="1193" spans="1:7">
      <c r="A1193" t="n">
        <v>11232</v>
      </c>
      <c r="B1193" s="65" t="n">
        <v>61</v>
      </c>
      <c r="C1193" s="7" t="n">
        <v>61494</v>
      </c>
      <c r="D1193" s="7" t="n">
        <v>11</v>
      </c>
      <c r="E1193" s="7" t="n">
        <v>0</v>
      </c>
    </row>
    <row r="1194" spans="1:7">
      <c r="A1194" t="s">
        <v>4</v>
      </c>
      <c r="B1194" s="4" t="s">
        <v>5</v>
      </c>
      <c r="C1194" s="4" t="s">
        <v>13</v>
      </c>
      <c r="D1194" s="4" t="s">
        <v>10</v>
      </c>
      <c r="E1194" s="4" t="s">
        <v>6</v>
      </c>
      <c r="F1194" s="4" t="s">
        <v>6</v>
      </c>
      <c r="G1194" s="4" t="s">
        <v>6</v>
      </c>
      <c r="H1194" s="4" t="s">
        <v>6</v>
      </c>
    </row>
    <row r="1195" spans="1:7">
      <c r="A1195" t="n">
        <v>11239</v>
      </c>
      <c r="B1195" s="46" t="n">
        <v>51</v>
      </c>
      <c r="C1195" s="7" t="n">
        <v>3</v>
      </c>
      <c r="D1195" s="7" t="n">
        <v>6</v>
      </c>
      <c r="E1195" s="7" t="s">
        <v>147</v>
      </c>
      <c r="F1195" s="7" t="s">
        <v>148</v>
      </c>
      <c r="G1195" s="7" t="s">
        <v>101</v>
      </c>
      <c r="H1195" s="7" t="s">
        <v>102</v>
      </c>
    </row>
    <row r="1196" spans="1:7">
      <c r="A1196" t="s">
        <v>4</v>
      </c>
      <c r="B1196" s="4" t="s">
        <v>5</v>
      </c>
      <c r="C1196" s="4" t="s">
        <v>13</v>
      </c>
      <c r="D1196" s="4" t="s">
        <v>10</v>
      </c>
      <c r="E1196" s="4" t="s">
        <v>6</v>
      </c>
      <c r="F1196" s="4" t="s">
        <v>6</v>
      </c>
      <c r="G1196" s="4" t="s">
        <v>6</v>
      </c>
      <c r="H1196" s="4" t="s">
        <v>6</v>
      </c>
    </row>
    <row r="1197" spans="1:7">
      <c r="A1197" t="n">
        <v>11252</v>
      </c>
      <c r="B1197" s="46" t="n">
        <v>51</v>
      </c>
      <c r="C1197" s="7" t="n">
        <v>3</v>
      </c>
      <c r="D1197" s="7" t="n">
        <v>61491</v>
      </c>
      <c r="E1197" s="7" t="s">
        <v>147</v>
      </c>
      <c r="F1197" s="7" t="s">
        <v>148</v>
      </c>
      <c r="G1197" s="7" t="s">
        <v>101</v>
      </c>
      <c r="H1197" s="7" t="s">
        <v>102</v>
      </c>
    </row>
    <row r="1198" spans="1:7">
      <c r="A1198" t="s">
        <v>4</v>
      </c>
      <c r="B1198" s="4" t="s">
        <v>5</v>
      </c>
      <c r="C1198" s="4" t="s">
        <v>13</v>
      </c>
      <c r="D1198" s="4" t="s">
        <v>10</v>
      </c>
      <c r="E1198" s="4" t="s">
        <v>6</v>
      </c>
      <c r="F1198" s="4" t="s">
        <v>6</v>
      </c>
      <c r="G1198" s="4" t="s">
        <v>6</v>
      </c>
      <c r="H1198" s="4" t="s">
        <v>6</v>
      </c>
    </row>
    <row r="1199" spans="1:7">
      <c r="A1199" t="n">
        <v>11265</v>
      </c>
      <c r="B1199" s="46" t="n">
        <v>51</v>
      </c>
      <c r="C1199" s="7" t="n">
        <v>3</v>
      </c>
      <c r="D1199" s="7" t="n">
        <v>61492</v>
      </c>
      <c r="E1199" s="7" t="s">
        <v>147</v>
      </c>
      <c r="F1199" s="7" t="s">
        <v>148</v>
      </c>
      <c r="G1199" s="7" t="s">
        <v>101</v>
      </c>
      <c r="H1199" s="7" t="s">
        <v>102</v>
      </c>
    </row>
    <row r="1200" spans="1:7">
      <c r="A1200" t="s">
        <v>4</v>
      </c>
      <c r="B1200" s="4" t="s">
        <v>5</v>
      </c>
      <c r="C1200" s="4" t="s">
        <v>13</v>
      </c>
      <c r="D1200" s="4" t="s">
        <v>10</v>
      </c>
      <c r="E1200" s="4" t="s">
        <v>6</v>
      </c>
      <c r="F1200" s="4" t="s">
        <v>6</v>
      </c>
      <c r="G1200" s="4" t="s">
        <v>6</v>
      </c>
      <c r="H1200" s="4" t="s">
        <v>6</v>
      </c>
    </row>
    <row r="1201" spans="1:8">
      <c r="A1201" t="n">
        <v>11278</v>
      </c>
      <c r="B1201" s="46" t="n">
        <v>51</v>
      </c>
      <c r="C1201" s="7" t="n">
        <v>3</v>
      </c>
      <c r="D1201" s="7" t="n">
        <v>61493</v>
      </c>
      <c r="E1201" s="7" t="s">
        <v>147</v>
      </c>
      <c r="F1201" s="7" t="s">
        <v>148</v>
      </c>
      <c r="G1201" s="7" t="s">
        <v>101</v>
      </c>
      <c r="H1201" s="7" t="s">
        <v>102</v>
      </c>
    </row>
    <row r="1202" spans="1:8">
      <c r="A1202" t="s">
        <v>4</v>
      </c>
      <c r="B1202" s="4" t="s">
        <v>5</v>
      </c>
      <c r="C1202" s="4" t="s">
        <v>13</v>
      </c>
      <c r="D1202" s="4" t="s">
        <v>10</v>
      </c>
      <c r="E1202" s="4" t="s">
        <v>6</v>
      </c>
      <c r="F1202" s="4" t="s">
        <v>6</v>
      </c>
      <c r="G1202" s="4" t="s">
        <v>6</v>
      </c>
      <c r="H1202" s="4" t="s">
        <v>6</v>
      </c>
    </row>
    <row r="1203" spans="1:8">
      <c r="A1203" t="n">
        <v>11291</v>
      </c>
      <c r="B1203" s="46" t="n">
        <v>51</v>
      </c>
      <c r="C1203" s="7" t="n">
        <v>3</v>
      </c>
      <c r="D1203" s="7" t="n">
        <v>61494</v>
      </c>
      <c r="E1203" s="7" t="s">
        <v>147</v>
      </c>
      <c r="F1203" s="7" t="s">
        <v>148</v>
      </c>
      <c r="G1203" s="7" t="s">
        <v>101</v>
      </c>
      <c r="H1203" s="7" t="s">
        <v>102</v>
      </c>
    </row>
    <row r="1204" spans="1:8">
      <c r="A1204" t="s">
        <v>4</v>
      </c>
      <c r="B1204" s="4" t="s">
        <v>5</v>
      </c>
      <c r="C1204" s="4" t="s">
        <v>13</v>
      </c>
    </row>
    <row r="1205" spans="1:8">
      <c r="A1205" t="n">
        <v>11304</v>
      </c>
      <c r="B1205" s="39" t="n">
        <v>45</v>
      </c>
      <c r="C1205" s="7" t="n">
        <v>0</v>
      </c>
    </row>
    <row r="1206" spans="1:8">
      <c r="A1206" t="s">
        <v>4</v>
      </c>
      <c r="B1206" s="4" t="s">
        <v>5</v>
      </c>
      <c r="C1206" s="4" t="s">
        <v>13</v>
      </c>
      <c r="D1206" s="4" t="s">
        <v>13</v>
      </c>
      <c r="E1206" s="4" t="s">
        <v>28</v>
      </c>
      <c r="F1206" s="4" t="s">
        <v>28</v>
      </c>
      <c r="G1206" s="4" t="s">
        <v>28</v>
      </c>
      <c r="H1206" s="4" t="s">
        <v>10</v>
      </c>
    </row>
    <row r="1207" spans="1:8">
      <c r="A1207" t="n">
        <v>11306</v>
      </c>
      <c r="B1207" s="39" t="n">
        <v>45</v>
      </c>
      <c r="C1207" s="7" t="n">
        <v>2</v>
      </c>
      <c r="D1207" s="7" t="n">
        <v>3</v>
      </c>
      <c r="E1207" s="7" t="n">
        <v>-0.490000009536743</v>
      </c>
      <c r="F1207" s="7" t="n">
        <v>-0.389999985694885</v>
      </c>
      <c r="G1207" s="7" t="n">
        <v>-15.5500001907349</v>
      </c>
      <c r="H1207" s="7" t="n">
        <v>0</v>
      </c>
    </row>
    <row r="1208" spans="1:8">
      <c r="A1208" t="s">
        <v>4</v>
      </c>
      <c r="B1208" s="4" t="s">
        <v>5</v>
      </c>
      <c r="C1208" s="4" t="s">
        <v>13</v>
      </c>
      <c r="D1208" s="4" t="s">
        <v>13</v>
      </c>
      <c r="E1208" s="4" t="s">
        <v>28</v>
      </c>
      <c r="F1208" s="4" t="s">
        <v>28</v>
      </c>
      <c r="G1208" s="4" t="s">
        <v>28</v>
      </c>
      <c r="H1208" s="4" t="s">
        <v>10</v>
      </c>
      <c r="I1208" s="4" t="s">
        <v>13</v>
      </c>
    </row>
    <row r="1209" spans="1:8">
      <c r="A1209" t="n">
        <v>11323</v>
      </c>
      <c r="B1209" s="39" t="n">
        <v>45</v>
      </c>
      <c r="C1209" s="7" t="n">
        <v>4</v>
      </c>
      <c r="D1209" s="7" t="n">
        <v>3</v>
      </c>
      <c r="E1209" s="7" t="n">
        <v>6.5</v>
      </c>
      <c r="F1209" s="7" t="n">
        <v>168.759994506836</v>
      </c>
      <c r="G1209" s="7" t="n">
        <v>4</v>
      </c>
      <c r="H1209" s="7" t="n">
        <v>0</v>
      </c>
      <c r="I1209" s="7" t="n">
        <v>0</v>
      </c>
    </row>
    <row r="1210" spans="1:8">
      <c r="A1210" t="s">
        <v>4</v>
      </c>
      <c r="B1210" s="4" t="s">
        <v>5</v>
      </c>
      <c r="C1210" s="4" t="s">
        <v>13</v>
      </c>
      <c r="D1210" s="4" t="s">
        <v>13</v>
      </c>
      <c r="E1210" s="4" t="s">
        <v>28</v>
      </c>
      <c r="F1210" s="4" t="s">
        <v>10</v>
      </c>
    </row>
    <row r="1211" spans="1:8">
      <c r="A1211" t="n">
        <v>11341</v>
      </c>
      <c r="B1211" s="39" t="n">
        <v>45</v>
      </c>
      <c r="C1211" s="7" t="n">
        <v>5</v>
      </c>
      <c r="D1211" s="7" t="n">
        <v>3</v>
      </c>
      <c r="E1211" s="7" t="n">
        <v>3</v>
      </c>
      <c r="F1211" s="7" t="n">
        <v>0</v>
      </c>
    </row>
    <row r="1212" spans="1:8">
      <c r="A1212" t="s">
        <v>4</v>
      </c>
      <c r="B1212" s="4" t="s">
        <v>5</v>
      </c>
      <c r="C1212" s="4" t="s">
        <v>13</v>
      </c>
      <c r="D1212" s="4" t="s">
        <v>13</v>
      </c>
      <c r="E1212" s="4" t="s">
        <v>28</v>
      </c>
      <c r="F1212" s="4" t="s">
        <v>10</v>
      </c>
    </row>
    <row r="1213" spans="1:8">
      <c r="A1213" t="n">
        <v>11350</v>
      </c>
      <c r="B1213" s="39" t="n">
        <v>45</v>
      </c>
      <c r="C1213" s="7" t="n">
        <v>11</v>
      </c>
      <c r="D1213" s="7" t="n">
        <v>3</v>
      </c>
      <c r="E1213" s="7" t="n">
        <v>16.7999992370605</v>
      </c>
      <c r="F1213" s="7" t="n">
        <v>0</v>
      </c>
    </row>
    <row r="1214" spans="1:8">
      <c r="A1214" t="s">
        <v>4</v>
      </c>
      <c r="B1214" s="4" t="s">
        <v>5</v>
      </c>
      <c r="C1214" s="4" t="s">
        <v>13</v>
      </c>
      <c r="D1214" s="4" t="s">
        <v>13</v>
      </c>
      <c r="E1214" s="4" t="s">
        <v>28</v>
      </c>
      <c r="F1214" s="4" t="s">
        <v>28</v>
      </c>
      <c r="G1214" s="4" t="s">
        <v>28</v>
      </c>
      <c r="H1214" s="4" t="s">
        <v>10</v>
      </c>
    </row>
    <row r="1215" spans="1:8">
      <c r="A1215" t="n">
        <v>11359</v>
      </c>
      <c r="B1215" s="39" t="n">
        <v>45</v>
      </c>
      <c r="C1215" s="7" t="n">
        <v>2</v>
      </c>
      <c r="D1215" s="7" t="n">
        <v>3</v>
      </c>
      <c r="E1215" s="7" t="n">
        <v>-0.490000009536743</v>
      </c>
      <c r="F1215" s="7" t="n">
        <v>0.389999985694885</v>
      </c>
      <c r="G1215" s="7" t="n">
        <v>-15.5500001907349</v>
      </c>
      <c r="H1215" s="7" t="n">
        <v>3000</v>
      </c>
    </row>
    <row r="1216" spans="1:8">
      <c r="A1216" t="s">
        <v>4</v>
      </c>
      <c r="B1216" s="4" t="s">
        <v>5</v>
      </c>
      <c r="C1216" s="4" t="s">
        <v>13</v>
      </c>
      <c r="D1216" s="4" t="s">
        <v>13</v>
      </c>
      <c r="E1216" s="4" t="s">
        <v>28</v>
      </c>
      <c r="F1216" s="4" t="s">
        <v>28</v>
      </c>
      <c r="G1216" s="4" t="s">
        <v>28</v>
      </c>
      <c r="H1216" s="4" t="s">
        <v>10</v>
      </c>
      <c r="I1216" s="4" t="s">
        <v>13</v>
      </c>
    </row>
    <row r="1217" spans="1:9">
      <c r="A1217" t="n">
        <v>11376</v>
      </c>
      <c r="B1217" s="39" t="n">
        <v>45</v>
      </c>
      <c r="C1217" s="7" t="n">
        <v>4</v>
      </c>
      <c r="D1217" s="7" t="n">
        <v>3</v>
      </c>
      <c r="E1217" s="7" t="n">
        <v>-6.5</v>
      </c>
      <c r="F1217" s="7" t="n">
        <v>185.160003662109</v>
      </c>
      <c r="G1217" s="7" t="n">
        <v>4</v>
      </c>
      <c r="H1217" s="7" t="n">
        <v>3000</v>
      </c>
      <c r="I1217" s="7" t="n">
        <v>1</v>
      </c>
    </row>
    <row r="1218" spans="1:9">
      <c r="A1218" t="s">
        <v>4</v>
      </c>
      <c r="B1218" s="4" t="s">
        <v>5</v>
      </c>
      <c r="C1218" s="4" t="s">
        <v>13</v>
      </c>
      <c r="D1218" s="4" t="s">
        <v>10</v>
      </c>
      <c r="E1218" s="4" t="s">
        <v>6</v>
      </c>
      <c r="F1218" s="4" t="s">
        <v>6</v>
      </c>
      <c r="G1218" s="4" t="s">
        <v>6</v>
      </c>
      <c r="H1218" s="4" t="s">
        <v>6</v>
      </c>
    </row>
    <row r="1219" spans="1:9">
      <c r="A1219" t="n">
        <v>11394</v>
      </c>
      <c r="B1219" s="46" t="n">
        <v>51</v>
      </c>
      <c r="C1219" s="7" t="n">
        <v>3</v>
      </c>
      <c r="D1219" s="7" t="n">
        <v>11</v>
      </c>
      <c r="E1219" s="7" t="s">
        <v>119</v>
      </c>
      <c r="F1219" s="7" t="s">
        <v>120</v>
      </c>
      <c r="G1219" s="7" t="s">
        <v>101</v>
      </c>
      <c r="H1219" s="7" t="s">
        <v>102</v>
      </c>
    </row>
    <row r="1220" spans="1:9">
      <c r="A1220" t="s">
        <v>4</v>
      </c>
      <c r="B1220" s="4" t="s">
        <v>5</v>
      </c>
      <c r="C1220" s="4" t="s">
        <v>10</v>
      </c>
      <c r="D1220" s="4" t="s">
        <v>13</v>
      </c>
    </row>
    <row r="1221" spans="1:9">
      <c r="A1221" t="n">
        <v>11407</v>
      </c>
      <c r="B1221" s="66" t="n">
        <v>96</v>
      </c>
      <c r="C1221" s="7" t="n">
        <v>11</v>
      </c>
      <c r="D1221" s="7" t="n">
        <v>1</v>
      </c>
    </row>
    <row r="1222" spans="1:9">
      <c r="A1222" t="s">
        <v>4</v>
      </c>
      <c r="B1222" s="4" t="s">
        <v>5</v>
      </c>
      <c r="C1222" s="4" t="s">
        <v>10</v>
      </c>
      <c r="D1222" s="4" t="s">
        <v>13</v>
      </c>
      <c r="E1222" s="4" t="s">
        <v>28</v>
      </c>
      <c r="F1222" s="4" t="s">
        <v>28</v>
      </c>
      <c r="G1222" s="4" t="s">
        <v>28</v>
      </c>
    </row>
    <row r="1223" spans="1:9">
      <c r="A1223" t="n">
        <v>11411</v>
      </c>
      <c r="B1223" s="66" t="n">
        <v>96</v>
      </c>
      <c r="C1223" s="7" t="n">
        <v>11</v>
      </c>
      <c r="D1223" s="7" t="n">
        <v>2</v>
      </c>
      <c r="E1223" s="7" t="n">
        <v>-0.689999997615814</v>
      </c>
      <c r="F1223" s="7" t="n">
        <v>-1</v>
      </c>
      <c r="G1223" s="7" t="n">
        <v>-14.4899997711182</v>
      </c>
    </row>
    <row r="1224" spans="1:9">
      <c r="A1224" t="s">
        <v>4</v>
      </c>
      <c r="B1224" s="4" t="s">
        <v>5</v>
      </c>
      <c r="C1224" s="4" t="s">
        <v>10</v>
      </c>
      <c r="D1224" s="4" t="s">
        <v>13</v>
      </c>
      <c r="E1224" s="4" t="s">
        <v>28</v>
      </c>
      <c r="F1224" s="4" t="s">
        <v>28</v>
      </c>
      <c r="G1224" s="4" t="s">
        <v>28</v>
      </c>
    </row>
    <row r="1225" spans="1:9">
      <c r="A1225" t="n">
        <v>11427</v>
      </c>
      <c r="B1225" s="66" t="n">
        <v>96</v>
      </c>
      <c r="C1225" s="7" t="n">
        <v>11</v>
      </c>
      <c r="D1225" s="7" t="n">
        <v>2</v>
      </c>
      <c r="E1225" s="7" t="n">
        <v>-0.519999980926514</v>
      </c>
      <c r="F1225" s="7" t="n">
        <v>-1</v>
      </c>
      <c r="G1225" s="7" t="n">
        <v>-15.1400003433228</v>
      </c>
    </row>
    <row r="1226" spans="1:9">
      <c r="A1226" t="s">
        <v>4</v>
      </c>
      <c r="B1226" s="4" t="s">
        <v>5</v>
      </c>
      <c r="C1226" s="4" t="s">
        <v>10</v>
      </c>
      <c r="D1226" s="4" t="s">
        <v>13</v>
      </c>
      <c r="E1226" s="4" t="s">
        <v>28</v>
      </c>
      <c r="F1226" s="4" t="s">
        <v>28</v>
      </c>
      <c r="G1226" s="4" t="s">
        <v>28</v>
      </c>
    </row>
    <row r="1227" spans="1:9">
      <c r="A1227" t="n">
        <v>11443</v>
      </c>
      <c r="B1227" s="66" t="n">
        <v>96</v>
      </c>
      <c r="C1227" s="7" t="n">
        <v>11</v>
      </c>
      <c r="D1227" s="7" t="n">
        <v>2</v>
      </c>
      <c r="E1227" s="7" t="n">
        <v>-0.519999980926514</v>
      </c>
      <c r="F1227" s="7" t="n">
        <v>-1</v>
      </c>
      <c r="G1227" s="7" t="n">
        <v>-15.5</v>
      </c>
    </row>
    <row r="1228" spans="1:9">
      <c r="A1228" t="s">
        <v>4</v>
      </c>
      <c r="B1228" s="4" t="s">
        <v>5</v>
      </c>
      <c r="C1228" s="4" t="s">
        <v>10</v>
      </c>
      <c r="D1228" s="4" t="s">
        <v>28</v>
      </c>
      <c r="E1228" s="4" t="s">
        <v>28</v>
      </c>
      <c r="F1228" s="4" t="s">
        <v>28</v>
      </c>
      <c r="G1228" s="4" t="s">
        <v>28</v>
      </c>
    </row>
    <row r="1229" spans="1:9">
      <c r="A1229" t="n">
        <v>11459</v>
      </c>
      <c r="B1229" s="67" t="n">
        <v>131</v>
      </c>
      <c r="C1229" s="7" t="n">
        <v>11</v>
      </c>
      <c r="D1229" s="7" t="n">
        <v>0.5</v>
      </c>
      <c r="E1229" s="7" t="n">
        <v>2</v>
      </c>
      <c r="F1229" s="7" t="n">
        <v>0.5</v>
      </c>
      <c r="G1229" s="7" t="n">
        <v>0.200000002980232</v>
      </c>
    </row>
    <row r="1230" spans="1:9">
      <c r="A1230" t="s">
        <v>4</v>
      </c>
      <c r="B1230" s="4" t="s">
        <v>5</v>
      </c>
      <c r="C1230" s="4" t="s">
        <v>10</v>
      </c>
      <c r="D1230" s="4" t="s">
        <v>13</v>
      </c>
      <c r="E1230" s="4" t="s">
        <v>9</v>
      </c>
      <c r="F1230" s="4" t="s">
        <v>13</v>
      </c>
      <c r="G1230" s="4" t="s">
        <v>10</v>
      </c>
    </row>
    <row r="1231" spans="1:9">
      <c r="A1231" t="n">
        <v>11478</v>
      </c>
      <c r="B1231" s="66" t="n">
        <v>96</v>
      </c>
      <c r="C1231" s="7" t="n">
        <v>11</v>
      </c>
      <c r="D1231" s="7" t="n">
        <v>0</v>
      </c>
      <c r="E1231" s="7" t="n">
        <v>1069547520</v>
      </c>
      <c r="F1231" s="7" t="n">
        <v>1</v>
      </c>
      <c r="G1231" s="7" t="n">
        <v>0</v>
      </c>
    </row>
    <row r="1232" spans="1:9">
      <c r="A1232" t="s">
        <v>4</v>
      </c>
      <c r="B1232" s="4" t="s">
        <v>5</v>
      </c>
      <c r="C1232" s="4" t="s">
        <v>13</v>
      </c>
      <c r="D1232" s="4" t="s">
        <v>10</v>
      </c>
    </row>
    <row r="1233" spans="1:9">
      <c r="A1233" t="n">
        <v>11489</v>
      </c>
      <c r="B1233" s="37" t="n">
        <v>58</v>
      </c>
      <c r="C1233" s="7" t="n">
        <v>255</v>
      </c>
      <c r="D1233" s="7" t="n">
        <v>0</v>
      </c>
    </row>
    <row r="1234" spans="1:9">
      <c r="A1234" t="s">
        <v>4</v>
      </c>
      <c r="B1234" s="4" t="s">
        <v>5</v>
      </c>
      <c r="C1234" s="4" t="s">
        <v>10</v>
      </c>
      <c r="D1234" s="4" t="s">
        <v>10</v>
      </c>
      <c r="E1234" s="4" t="s">
        <v>10</v>
      </c>
    </row>
    <row r="1235" spans="1:9">
      <c r="A1235" t="n">
        <v>11493</v>
      </c>
      <c r="B1235" s="65" t="n">
        <v>61</v>
      </c>
      <c r="C1235" s="7" t="n">
        <v>6</v>
      </c>
      <c r="D1235" s="7" t="n">
        <v>11</v>
      </c>
      <c r="E1235" s="7" t="n">
        <v>1000</v>
      </c>
    </row>
    <row r="1236" spans="1:9">
      <c r="A1236" t="s">
        <v>4</v>
      </c>
      <c r="B1236" s="4" t="s">
        <v>5</v>
      </c>
      <c r="C1236" s="4" t="s">
        <v>10</v>
      </c>
      <c r="D1236" s="4" t="s">
        <v>13</v>
      </c>
    </row>
    <row r="1237" spans="1:9">
      <c r="A1237" t="n">
        <v>11500</v>
      </c>
      <c r="B1237" s="56" t="n">
        <v>56</v>
      </c>
      <c r="C1237" s="7" t="n">
        <v>11</v>
      </c>
      <c r="D1237" s="7" t="n">
        <v>0</v>
      </c>
    </row>
    <row r="1238" spans="1:9">
      <c r="A1238" t="s">
        <v>4</v>
      </c>
      <c r="B1238" s="4" t="s">
        <v>5</v>
      </c>
      <c r="C1238" s="4" t="s">
        <v>10</v>
      </c>
      <c r="D1238" s="4" t="s">
        <v>13</v>
      </c>
      <c r="E1238" s="4" t="s">
        <v>6</v>
      </c>
      <c r="F1238" s="4" t="s">
        <v>28</v>
      </c>
      <c r="G1238" s="4" t="s">
        <v>28</v>
      </c>
      <c r="H1238" s="4" t="s">
        <v>28</v>
      </c>
    </row>
    <row r="1239" spans="1:9">
      <c r="A1239" t="n">
        <v>11504</v>
      </c>
      <c r="B1239" s="44" t="n">
        <v>48</v>
      </c>
      <c r="C1239" s="7" t="n">
        <v>11</v>
      </c>
      <c r="D1239" s="7" t="n">
        <v>0</v>
      </c>
      <c r="E1239" s="7" t="s">
        <v>124</v>
      </c>
      <c r="F1239" s="7" t="n">
        <v>-1</v>
      </c>
      <c r="G1239" s="7" t="n">
        <v>1</v>
      </c>
      <c r="H1239" s="7" t="n">
        <v>0</v>
      </c>
    </row>
    <row r="1240" spans="1:9">
      <c r="A1240" t="s">
        <v>4</v>
      </c>
      <c r="B1240" s="4" t="s">
        <v>5</v>
      </c>
      <c r="C1240" s="4" t="s">
        <v>10</v>
      </c>
    </row>
    <row r="1241" spans="1:9">
      <c r="A1241" t="n">
        <v>11534</v>
      </c>
      <c r="B1241" s="28" t="n">
        <v>16</v>
      </c>
      <c r="C1241" s="7" t="n">
        <v>1300</v>
      </c>
    </row>
    <row r="1242" spans="1:9">
      <c r="A1242" t="s">
        <v>4</v>
      </c>
      <c r="B1242" s="4" t="s">
        <v>5</v>
      </c>
      <c r="C1242" s="4" t="s">
        <v>13</v>
      </c>
      <c r="D1242" s="4" t="s">
        <v>10</v>
      </c>
    </row>
    <row r="1243" spans="1:9">
      <c r="A1243" t="n">
        <v>11537</v>
      </c>
      <c r="B1243" s="39" t="n">
        <v>45</v>
      </c>
      <c r="C1243" s="7" t="n">
        <v>7</v>
      </c>
      <c r="D1243" s="7" t="n">
        <v>255</v>
      </c>
    </row>
    <row r="1244" spans="1:9">
      <c r="A1244" t="s">
        <v>4</v>
      </c>
      <c r="B1244" s="4" t="s">
        <v>5</v>
      </c>
      <c r="C1244" s="4" t="s">
        <v>13</v>
      </c>
      <c r="D1244" s="4" t="s">
        <v>13</v>
      </c>
      <c r="E1244" s="4" t="s">
        <v>28</v>
      </c>
      <c r="F1244" s="4" t="s">
        <v>10</v>
      </c>
    </row>
    <row r="1245" spans="1:9">
      <c r="A1245" t="n">
        <v>11541</v>
      </c>
      <c r="B1245" s="39" t="n">
        <v>45</v>
      </c>
      <c r="C1245" s="7" t="n">
        <v>5</v>
      </c>
      <c r="D1245" s="7" t="n">
        <v>3</v>
      </c>
      <c r="E1245" s="7" t="n">
        <v>2.79999995231628</v>
      </c>
      <c r="F1245" s="7" t="n">
        <v>8000</v>
      </c>
    </row>
    <row r="1246" spans="1:9">
      <c r="A1246" t="s">
        <v>4</v>
      </c>
      <c r="B1246" s="4" t="s">
        <v>5</v>
      </c>
      <c r="C1246" s="4" t="s">
        <v>13</v>
      </c>
      <c r="D1246" s="4" t="s">
        <v>28</v>
      </c>
      <c r="E1246" s="4" t="s">
        <v>28</v>
      </c>
      <c r="F1246" s="4" t="s">
        <v>28</v>
      </c>
    </row>
    <row r="1247" spans="1:9">
      <c r="A1247" t="n">
        <v>11550</v>
      </c>
      <c r="B1247" s="39" t="n">
        <v>45</v>
      </c>
      <c r="C1247" s="7" t="n">
        <v>9</v>
      </c>
      <c r="D1247" s="7" t="n">
        <v>0.0199999995529652</v>
      </c>
      <c r="E1247" s="7" t="n">
        <v>0.0199999995529652</v>
      </c>
      <c r="F1247" s="7" t="n">
        <v>0.5</v>
      </c>
    </row>
    <row r="1248" spans="1:9">
      <c r="A1248" t="s">
        <v>4</v>
      </c>
      <c r="B1248" s="4" t="s">
        <v>5</v>
      </c>
      <c r="C1248" s="4" t="s">
        <v>13</v>
      </c>
      <c r="D1248" s="4" t="s">
        <v>10</v>
      </c>
      <c r="E1248" s="4" t="s">
        <v>10</v>
      </c>
      <c r="F1248" s="4" t="s">
        <v>13</v>
      </c>
    </row>
    <row r="1249" spans="1:8">
      <c r="A1249" t="n">
        <v>11564</v>
      </c>
      <c r="B1249" s="32" t="n">
        <v>25</v>
      </c>
      <c r="C1249" s="7" t="n">
        <v>1</v>
      </c>
      <c r="D1249" s="7" t="n">
        <v>60</v>
      </c>
      <c r="E1249" s="7" t="n">
        <v>640</v>
      </c>
      <c r="F1249" s="7" t="n">
        <v>1</v>
      </c>
    </row>
    <row r="1250" spans="1:8">
      <c r="A1250" t="s">
        <v>4</v>
      </c>
      <c r="B1250" s="4" t="s">
        <v>5</v>
      </c>
      <c r="C1250" s="4" t="s">
        <v>13</v>
      </c>
      <c r="D1250" s="4" t="s">
        <v>10</v>
      </c>
      <c r="E1250" s="4" t="s">
        <v>6</v>
      </c>
    </row>
    <row r="1251" spans="1:8">
      <c r="A1251" t="n">
        <v>11571</v>
      </c>
      <c r="B1251" s="46" t="n">
        <v>51</v>
      </c>
      <c r="C1251" s="7" t="n">
        <v>4</v>
      </c>
      <c r="D1251" s="7" t="n">
        <v>1570</v>
      </c>
      <c r="E1251" s="7" t="s">
        <v>149</v>
      </c>
    </row>
    <row r="1252" spans="1:8">
      <c r="A1252" t="s">
        <v>4</v>
      </c>
      <c r="B1252" s="4" t="s">
        <v>5</v>
      </c>
      <c r="C1252" s="4" t="s">
        <v>10</v>
      </c>
    </row>
    <row r="1253" spans="1:8">
      <c r="A1253" t="n">
        <v>11584</v>
      </c>
      <c r="B1253" s="28" t="n">
        <v>16</v>
      </c>
      <c r="C1253" s="7" t="n">
        <v>0</v>
      </c>
    </row>
    <row r="1254" spans="1:8">
      <c r="A1254" t="s">
        <v>4</v>
      </c>
      <c r="B1254" s="4" t="s">
        <v>5</v>
      </c>
      <c r="C1254" s="4" t="s">
        <v>10</v>
      </c>
      <c r="D1254" s="4" t="s">
        <v>13</v>
      </c>
      <c r="E1254" s="4" t="s">
        <v>9</v>
      </c>
      <c r="F1254" s="4" t="s">
        <v>79</v>
      </c>
      <c r="G1254" s="4" t="s">
        <v>13</v>
      </c>
      <c r="H1254" s="4" t="s">
        <v>13</v>
      </c>
    </row>
    <row r="1255" spans="1:8">
      <c r="A1255" t="n">
        <v>11587</v>
      </c>
      <c r="B1255" s="58" t="n">
        <v>26</v>
      </c>
      <c r="C1255" s="7" t="n">
        <v>1570</v>
      </c>
      <c r="D1255" s="7" t="n">
        <v>17</v>
      </c>
      <c r="E1255" s="7" t="n">
        <v>51105</v>
      </c>
      <c r="F1255" s="7" t="s">
        <v>150</v>
      </c>
      <c r="G1255" s="7" t="n">
        <v>2</v>
      </c>
      <c r="H1255" s="7" t="n">
        <v>0</v>
      </c>
    </row>
    <row r="1256" spans="1:8">
      <c r="A1256" t="s">
        <v>4</v>
      </c>
      <c r="B1256" s="4" t="s">
        <v>5</v>
      </c>
    </row>
    <row r="1257" spans="1:8">
      <c r="A1257" t="n">
        <v>11622</v>
      </c>
      <c r="B1257" s="34" t="n">
        <v>28</v>
      </c>
    </row>
    <row r="1258" spans="1:8">
      <c r="A1258" t="s">
        <v>4</v>
      </c>
      <c r="B1258" s="4" t="s">
        <v>5</v>
      </c>
      <c r="C1258" s="4" t="s">
        <v>10</v>
      </c>
      <c r="D1258" s="4" t="s">
        <v>13</v>
      </c>
    </row>
    <row r="1259" spans="1:8">
      <c r="A1259" t="n">
        <v>11623</v>
      </c>
      <c r="B1259" s="60" t="n">
        <v>89</v>
      </c>
      <c r="C1259" s="7" t="n">
        <v>65533</v>
      </c>
      <c r="D1259" s="7" t="n">
        <v>1</v>
      </c>
    </row>
    <row r="1260" spans="1:8">
      <c r="A1260" t="s">
        <v>4</v>
      </c>
      <c r="B1260" s="4" t="s">
        <v>5</v>
      </c>
      <c r="C1260" s="4" t="s">
        <v>13</v>
      </c>
      <c r="D1260" s="4" t="s">
        <v>10</v>
      </c>
      <c r="E1260" s="4" t="s">
        <v>10</v>
      </c>
      <c r="F1260" s="4" t="s">
        <v>13</v>
      </c>
    </row>
    <row r="1261" spans="1:8">
      <c r="A1261" t="n">
        <v>11627</v>
      </c>
      <c r="B1261" s="32" t="n">
        <v>25</v>
      </c>
      <c r="C1261" s="7" t="n">
        <v>1</v>
      </c>
      <c r="D1261" s="7" t="n">
        <v>260</v>
      </c>
      <c r="E1261" s="7" t="n">
        <v>640</v>
      </c>
      <c r="F1261" s="7" t="n">
        <v>1</v>
      </c>
    </row>
    <row r="1262" spans="1:8">
      <c r="A1262" t="s">
        <v>4</v>
      </c>
      <c r="B1262" s="4" t="s">
        <v>5</v>
      </c>
      <c r="C1262" s="4" t="s">
        <v>13</v>
      </c>
      <c r="D1262" s="4" t="s">
        <v>10</v>
      </c>
      <c r="E1262" s="4" t="s">
        <v>6</v>
      </c>
    </row>
    <row r="1263" spans="1:8">
      <c r="A1263" t="n">
        <v>11634</v>
      </c>
      <c r="B1263" s="46" t="n">
        <v>51</v>
      </c>
      <c r="C1263" s="7" t="n">
        <v>4</v>
      </c>
      <c r="D1263" s="7" t="n">
        <v>1570</v>
      </c>
      <c r="E1263" s="7" t="s">
        <v>130</v>
      </c>
    </row>
    <row r="1264" spans="1:8">
      <c r="A1264" t="s">
        <v>4</v>
      </c>
      <c r="B1264" s="4" t="s">
        <v>5</v>
      </c>
      <c r="C1264" s="4" t="s">
        <v>10</v>
      </c>
    </row>
    <row r="1265" spans="1:8">
      <c r="A1265" t="n">
        <v>11647</v>
      </c>
      <c r="B1265" s="28" t="n">
        <v>16</v>
      </c>
      <c r="C1265" s="7" t="n">
        <v>0</v>
      </c>
    </row>
    <row r="1266" spans="1:8">
      <c r="A1266" t="s">
        <v>4</v>
      </c>
      <c r="B1266" s="4" t="s">
        <v>5</v>
      </c>
      <c r="C1266" s="4" t="s">
        <v>10</v>
      </c>
      <c r="D1266" s="4" t="s">
        <v>13</v>
      </c>
      <c r="E1266" s="4" t="s">
        <v>9</v>
      </c>
      <c r="F1266" s="4" t="s">
        <v>79</v>
      </c>
      <c r="G1266" s="4" t="s">
        <v>13</v>
      </c>
      <c r="H1266" s="4" t="s">
        <v>13</v>
      </c>
      <c r="I1266" s="4" t="s">
        <v>13</v>
      </c>
      <c r="J1266" s="4" t="s">
        <v>9</v>
      </c>
      <c r="K1266" s="4" t="s">
        <v>79</v>
      </c>
      <c r="L1266" s="4" t="s">
        <v>13</v>
      </c>
      <c r="M1266" s="4" t="s">
        <v>13</v>
      </c>
    </row>
    <row r="1267" spans="1:8">
      <c r="A1267" t="n">
        <v>11650</v>
      </c>
      <c r="B1267" s="58" t="n">
        <v>26</v>
      </c>
      <c r="C1267" s="7" t="n">
        <v>1570</v>
      </c>
      <c r="D1267" s="7" t="n">
        <v>17</v>
      </c>
      <c r="E1267" s="7" t="n">
        <v>51013</v>
      </c>
      <c r="F1267" s="7" t="s">
        <v>151</v>
      </c>
      <c r="G1267" s="7" t="n">
        <v>2</v>
      </c>
      <c r="H1267" s="7" t="n">
        <v>3</v>
      </c>
      <c r="I1267" s="7" t="n">
        <v>17</v>
      </c>
      <c r="J1267" s="7" t="n">
        <v>51014</v>
      </c>
      <c r="K1267" s="7" t="s">
        <v>152</v>
      </c>
      <c r="L1267" s="7" t="n">
        <v>2</v>
      </c>
      <c r="M1267" s="7" t="n">
        <v>0</v>
      </c>
    </row>
    <row r="1268" spans="1:8">
      <c r="A1268" t="s">
        <v>4</v>
      </c>
      <c r="B1268" s="4" t="s">
        <v>5</v>
      </c>
    </row>
    <row r="1269" spans="1:8">
      <c r="A1269" t="n">
        <v>11830</v>
      </c>
      <c r="B1269" s="34" t="n">
        <v>28</v>
      </c>
    </row>
    <row r="1270" spans="1:8">
      <c r="A1270" t="s">
        <v>4</v>
      </c>
      <c r="B1270" s="4" t="s">
        <v>5</v>
      </c>
      <c r="C1270" s="4" t="s">
        <v>10</v>
      </c>
      <c r="D1270" s="4" t="s">
        <v>13</v>
      </c>
    </row>
    <row r="1271" spans="1:8">
      <c r="A1271" t="n">
        <v>11831</v>
      </c>
      <c r="B1271" s="60" t="n">
        <v>89</v>
      </c>
      <c r="C1271" s="7" t="n">
        <v>65533</v>
      </c>
      <c r="D1271" s="7" t="n">
        <v>1</v>
      </c>
    </row>
    <row r="1272" spans="1:8">
      <c r="A1272" t="s">
        <v>4</v>
      </c>
      <c r="B1272" s="4" t="s">
        <v>5</v>
      </c>
      <c r="C1272" s="4" t="s">
        <v>13</v>
      </c>
      <c r="D1272" s="4" t="s">
        <v>10</v>
      </c>
      <c r="E1272" s="4" t="s">
        <v>10</v>
      </c>
      <c r="F1272" s="4" t="s">
        <v>13</v>
      </c>
    </row>
    <row r="1273" spans="1:8">
      <c r="A1273" t="n">
        <v>11835</v>
      </c>
      <c r="B1273" s="32" t="n">
        <v>25</v>
      </c>
      <c r="C1273" s="7" t="n">
        <v>1</v>
      </c>
      <c r="D1273" s="7" t="n">
        <v>260</v>
      </c>
      <c r="E1273" s="7" t="n">
        <v>640</v>
      </c>
      <c r="F1273" s="7" t="n">
        <v>2</v>
      </c>
    </row>
    <row r="1274" spans="1:8">
      <c r="A1274" t="s">
        <v>4</v>
      </c>
      <c r="B1274" s="4" t="s">
        <v>5</v>
      </c>
      <c r="C1274" s="4" t="s">
        <v>13</v>
      </c>
      <c r="D1274" s="4" t="s">
        <v>10</v>
      </c>
      <c r="E1274" s="4" t="s">
        <v>6</v>
      </c>
    </row>
    <row r="1275" spans="1:8">
      <c r="A1275" t="n">
        <v>11842</v>
      </c>
      <c r="B1275" s="46" t="n">
        <v>51</v>
      </c>
      <c r="C1275" s="7" t="n">
        <v>4</v>
      </c>
      <c r="D1275" s="7" t="n">
        <v>1570</v>
      </c>
      <c r="E1275" s="7" t="s">
        <v>130</v>
      </c>
    </row>
    <row r="1276" spans="1:8">
      <c r="A1276" t="s">
        <v>4</v>
      </c>
      <c r="B1276" s="4" t="s">
        <v>5</v>
      </c>
      <c r="C1276" s="4" t="s">
        <v>10</v>
      </c>
    </row>
    <row r="1277" spans="1:8">
      <c r="A1277" t="n">
        <v>11855</v>
      </c>
      <c r="B1277" s="28" t="n">
        <v>16</v>
      </c>
      <c r="C1277" s="7" t="n">
        <v>0</v>
      </c>
    </row>
    <row r="1278" spans="1:8">
      <c r="A1278" t="s">
        <v>4</v>
      </c>
      <c r="B1278" s="4" t="s">
        <v>5</v>
      </c>
      <c r="C1278" s="4" t="s">
        <v>10</v>
      </c>
      <c r="D1278" s="4" t="s">
        <v>13</v>
      </c>
      <c r="E1278" s="4" t="s">
        <v>9</v>
      </c>
      <c r="F1278" s="4" t="s">
        <v>79</v>
      </c>
      <c r="G1278" s="4" t="s">
        <v>13</v>
      </c>
      <c r="H1278" s="4" t="s">
        <v>13</v>
      </c>
    </row>
    <row r="1279" spans="1:8">
      <c r="A1279" t="n">
        <v>11858</v>
      </c>
      <c r="B1279" s="58" t="n">
        <v>26</v>
      </c>
      <c r="C1279" s="7" t="n">
        <v>1570</v>
      </c>
      <c r="D1279" s="7" t="n">
        <v>17</v>
      </c>
      <c r="E1279" s="7" t="n">
        <v>51206</v>
      </c>
      <c r="F1279" s="7" t="s">
        <v>153</v>
      </c>
      <c r="G1279" s="7" t="n">
        <v>2</v>
      </c>
      <c r="H1279" s="7" t="n">
        <v>0</v>
      </c>
    </row>
    <row r="1280" spans="1:8">
      <c r="A1280" t="s">
        <v>4</v>
      </c>
      <c r="B1280" s="4" t="s">
        <v>5</v>
      </c>
    </row>
    <row r="1281" spans="1:13">
      <c r="A1281" t="n">
        <v>11957</v>
      </c>
      <c r="B1281" s="34" t="n">
        <v>28</v>
      </c>
    </row>
    <row r="1282" spans="1:13">
      <c r="A1282" t="s">
        <v>4</v>
      </c>
      <c r="B1282" s="4" t="s">
        <v>5</v>
      </c>
      <c r="C1282" s="4" t="s">
        <v>10</v>
      </c>
      <c r="D1282" s="4" t="s">
        <v>13</v>
      </c>
    </row>
    <row r="1283" spans="1:13">
      <c r="A1283" t="n">
        <v>11958</v>
      </c>
      <c r="B1283" s="60" t="n">
        <v>89</v>
      </c>
      <c r="C1283" s="7" t="n">
        <v>65533</v>
      </c>
      <c r="D1283" s="7" t="n">
        <v>1</v>
      </c>
    </row>
    <row r="1284" spans="1:13">
      <c r="A1284" t="s">
        <v>4</v>
      </c>
      <c r="B1284" s="4" t="s">
        <v>5</v>
      </c>
      <c r="C1284" s="4" t="s">
        <v>13</v>
      </c>
      <c r="D1284" s="4" t="s">
        <v>10</v>
      </c>
      <c r="E1284" s="4" t="s">
        <v>10</v>
      </c>
      <c r="F1284" s="4" t="s">
        <v>13</v>
      </c>
    </row>
    <row r="1285" spans="1:13">
      <c r="A1285" t="n">
        <v>11962</v>
      </c>
      <c r="B1285" s="32" t="n">
        <v>25</v>
      </c>
      <c r="C1285" s="7" t="n">
        <v>1</v>
      </c>
      <c r="D1285" s="7" t="n">
        <v>65535</v>
      </c>
      <c r="E1285" s="7" t="n">
        <v>65535</v>
      </c>
      <c r="F1285" s="7" t="n">
        <v>0</v>
      </c>
    </row>
    <row r="1286" spans="1:13">
      <c r="A1286" t="s">
        <v>4</v>
      </c>
      <c r="B1286" s="4" t="s">
        <v>5</v>
      </c>
      <c r="C1286" s="4" t="s">
        <v>13</v>
      </c>
      <c r="D1286" s="48" t="s">
        <v>104</v>
      </c>
      <c r="E1286" s="4" t="s">
        <v>5</v>
      </c>
      <c r="F1286" s="4" t="s">
        <v>13</v>
      </c>
      <c r="G1286" s="4" t="s">
        <v>10</v>
      </c>
      <c r="H1286" s="48" t="s">
        <v>105</v>
      </c>
      <c r="I1286" s="4" t="s">
        <v>13</v>
      </c>
      <c r="J1286" s="4" t="s">
        <v>27</v>
      </c>
    </row>
    <row r="1287" spans="1:13">
      <c r="A1287" t="n">
        <v>11969</v>
      </c>
      <c r="B1287" s="11" t="n">
        <v>5</v>
      </c>
      <c r="C1287" s="7" t="n">
        <v>28</v>
      </c>
      <c r="D1287" s="48" t="s">
        <v>3</v>
      </c>
      <c r="E1287" s="38" t="n">
        <v>64</v>
      </c>
      <c r="F1287" s="7" t="n">
        <v>5</v>
      </c>
      <c r="G1287" s="7" t="n">
        <v>7</v>
      </c>
      <c r="H1287" s="48" t="s">
        <v>3</v>
      </c>
      <c r="I1287" s="7" t="n">
        <v>1</v>
      </c>
      <c r="J1287" s="12" t="n">
        <f t="normal" ca="1">A1297</f>
        <v>0</v>
      </c>
    </row>
    <row r="1288" spans="1:13">
      <c r="A1288" t="s">
        <v>4</v>
      </c>
      <c r="B1288" s="4" t="s">
        <v>5</v>
      </c>
      <c r="C1288" s="4" t="s">
        <v>13</v>
      </c>
      <c r="D1288" s="4" t="s">
        <v>10</v>
      </c>
      <c r="E1288" s="4" t="s">
        <v>6</v>
      </c>
    </row>
    <row r="1289" spans="1:13">
      <c r="A1289" t="n">
        <v>11980</v>
      </c>
      <c r="B1289" s="46" t="n">
        <v>51</v>
      </c>
      <c r="C1289" s="7" t="n">
        <v>4</v>
      </c>
      <c r="D1289" s="7" t="n">
        <v>7</v>
      </c>
      <c r="E1289" s="7" t="s">
        <v>154</v>
      </c>
    </row>
    <row r="1290" spans="1:13">
      <c r="A1290" t="s">
        <v>4</v>
      </c>
      <c r="B1290" s="4" t="s">
        <v>5</v>
      </c>
      <c r="C1290" s="4" t="s">
        <v>10</v>
      </c>
    </row>
    <row r="1291" spans="1:13">
      <c r="A1291" t="n">
        <v>11993</v>
      </c>
      <c r="B1291" s="28" t="n">
        <v>16</v>
      </c>
      <c r="C1291" s="7" t="n">
        <v>0</v>
      </c>
    </row>
    <row r="1292" spans="1:13">
      <c r="A1292" t="s">
        <v>4</v>
      </c>
      <c r="B1292" s="4" t="s">
        <v>5</v>
      </c>
      <c r="C1292" s="4" t="s">
        <v>10</v>
      </c>
      <c r="D1292" s="4" t="s">
        <v>13</v>
      </c>
      <c r="E1292" s="4" t="s">
        <v>9</v>
      </c>
      <c r="F1292" s="4" t="s">
        <v>79</v>
      </c>
      <c r="G1292" s="4" t="s">
        <v>13</v>
      </c>
      <c r="H1292" s="4" t="s">
        <v>13</v>
      </c>
    </row>
    <row r="1293" spans="1:13">
      <c r="A1293" t="n">
        <v>11996</v>
      </c>
      <c r="B1293" s="58" t="n">
        <v>26</v>
      </c>
      <c r="C1293" s="7" t="n">
        <v>7</v>
      </c>
      <c r="D1293" s="7" t="n">
        <v>17</v>
      </c>
      <c r="E1293" s="7" t="n">
        <v>4400</v>
      </c>
      <c r="F1293" s="7" t="s">
        <v>155</v>
      </c>
      <c r="G1293" s="7" t="n">
        <v>2</v>
      </c>
      <c r="H1293" s="7" t="n">
        <v>0</v>
      </c>
    </row>
    <row r="1294" spans="1:13">
      <c r="A1294" t="s">
        <v>4</v>
      </c>
      <c r="B1294" s="4" t="s">
        <v>5</v>
      </c>
    </row>
    <row r="1295" spans="1:13">
      <c r="A1295" t="n">
        <v>12017</v>
      </c>
      <c r="B1295" s="34" t="n">
        <v>28</v>
      </c>
    </row>
    <row r="1296" spans="1:13">
      <c r="A1296" t="s">
        <v>4</v>
      </c>
      <c r="B1296" s="4" t="s">
        <v>5</v>
      </c>
      <c r="C1296" s="4" t="s">
        <v>13</v>
      </c>
      <c r="D1296" s="48" t="s">
        <v>104</v>
      </c>
      <c r="E1296" s="4" t="s">
        <v>5</v>
      </c>
      <c r="F1296" s="4" t="s">
        <v>13</v>
      </c>
      <c r="G1296" s="4" t="s">
        <v>10</v>
      </c>
      <c r="H1296" s="48" t="s">
        <v>105</v>
      </c>
      <c r="I1296" s="4" t="s">
        <v>13</v>
      </c>
      <c r="J1296" s="4" t="s">
        <v>27</v>
      </c>
    </row>
    <row r="1297" spans="1:10">
      <c r="A1297" t="n">
        <v>12018</v>
      </c>
      <c r="B1297" s="11" t="n">
        <v>5</v>
      </c>
      <c r="C1297" s="7" t="n">
        <v>28</v>
      </c>
      <c r="D1297" s="48" t="s">
        <v>3</v>
      </c>
      <c r="E1297" s="38" t="n">
        <v>64</v>
      </c>
      <c r="F1297" s="7" t="n">
        <v>5</v>
      </c>
      <c r="G1297" s="7" t="n">
        <v>3</v>
      </c>
      <c r="H1297" s="48" t="s">
        <v>3</v>
      </c>
      <c r="I1297" s="7" t="n">
        <v>1</v>
      </c>
      <c r="J1297" s="12" t="n">
        <f t="normal" ca="1">A1309</f>
        <v>0</v>
      </c>
    </row>
    <row r="1298" spans="1:10">
      <c r="A1298" t="s">
        <v>4</v>
      </c>
      <c r="B1298" s="4" t="s">
        <v>5</v>
      </c>
      <c r="C1298" s="4" t="s">
        <v>13</v>
      </c>
      <c r="D1298" s="4" t="s">
        <v>10</v>
      </c>
      <c r="E1298" s="4" t="s">
        <v>6</v>
      </c>
    </row>
    <row r="1299" spans="1:10">
      <c r="A1299" t="n">
        <v>12029</v>
      </c>
      <c r="B1299" s="46" t="n">
        <v>51</v>
      </c>
      <c r="C1299" s="7" t="n">
        <v>4</v>
      </c>
      <c r="D1299" s="7" t="n">
        <v>3</v>
      </c>
      <c r="E1299" s="7" t="s">
        <v>156</v>
      </c>
    </row>
    <row r="1300" spans="1:10">
      <c r="A1300" t="s">
        <v>4</v>
      </c>
      <c r="B1300" s="4" t="s">
        <v>5</v>
      </c>
      <c r="C1300" s="4" t="s">
        <v>10</v>
      </c>
    </row>
    <row r="1301" spans="1:10">
      <c r="A1301" t="n">
        <v>12042</v>
      </c>
      <c r="B1301" s="28" t="n">
        <v>16</v>
      </c>
      <c r="C1301" s="7" t="n">
        <v>0</v>
      </c>
    </row>
    <row r="1302" spans="1:10">
      <c r="A1302" t="s">
        <v>4</v>
      </c>
      <c r="B1302" s="4" t="s">
        <v>5</v>
      </c>
      <c r="C1302" s="4" t="s">
        <v>10</v>
      </c>
      <c r="D1302" s="4" t="s">
        <v>13</v>
      </c>
      <c r="E1302" s="4" t="s">
        <v>9</v>
      </c>
      <c r="F1302" s="4" t="s">
        <v>79</v>
      </c>
      <c r="G1302" s="4" t="s">
        <v>13</v>
      </c>
      <c r="H1302" s="4" t="s">
        <v>13</v>
      </c>
    </row>
    <row r="1303" spans="1:10">
      <c r="A1303" t="n">
        <v>12045</v>
      </c>
      <c r="B1303" s="58" t="n">
        <v>26</v>
      </c>
      <c r="C1303" s="7" t="n">
        <v>3</v>
      </c>
      <c r="D1303" s="7" t="n">
        <v>17</v>
      </c>
      <c r="E1303" s="7" t="n">
        <v>2379</v>
      </c>
      <c r="F1303" s="7" t="s">
        <v>157</v>
      </c>
      <c r="G1303" s="7" t="n">
        <v>2</v>
      </c>
      <c r="H1303" s="7" t="n">
        <v>0</v>
      </c>
    </row>
    <row r="1304" spans="1:10">
      <c r="A1304" t="s">
        <v>4</v>
      </c>
      <c r="B1304" s="4" t="s">
        <v>5</v>
      </c>
    </row>
    <row r="1305" spans="1:10">
      <c r="A1305" t="n">
        <v>12088</v>
      </c>
      <c r="B1305" s="34" t="n">
        <v>28</v>
      </c>
    </row>
    <row r="1306" spans="1:10">
      <c r="A1306" t="s">
        <v>4</v>
      </c>
      <c r="B1306" s="4" t="s">
        <v>5</v>
      </c>
      <c r="C1306" s="4" t="s">
        <v>27</v>
      </c>
    </row>
    <row r="1307" spans="1:10">
      <c r="A1307" t="n">
        <v>12089</v>
      </c>
      <c r="B1307" s="15" t="n">
        <v>3</v>
      </c>
      <c r="C1307" s="12" t="n">
        <f t="normal" ca="1">A1337</f>
        <v>0</v>
      </c>
    </row>
    <row r="1308" spans="1:10">
      <c r="A1308" t="s">
        <v>4</v>
      </c>
      <c r="B1308" s="4" t="s">
        <v>5</v>
      </c>
      <c r="C1308" s="4" t="s">
        <v>13</v>
      </c>
      <c r="D1308" s="48" t="s">
        <v>104</v>
      </c>
      <c r="E1308" s="4" t="s">
        <v>5</v>
      </c>
      <c r="F1308" s="4" t="s">
        <v>13</v>
      </c>
      <c r="G1308" s="4" t="s">
        <v>10</v>
      </c>
      <c r="H1308" s="48" t="s">
        <v>105</v>
      </c>
      <c r="I1308" s="4" t="s">
        <v>13</v>
      </c>
      <c r="J1308" s="4" t="s">
        <v>27</v>
      </c>
    </row>
    <row r="1309" spans="1:10">
      <c r="A1309" t="n">
        <v>12094</v>
      </c>
      <c r="B1309" s="11" t="n">
        <v>5</v>
      </c>
      <c r="C1309" s="7" t="n">
        <v>28</v>
      </c>
      <c r="D1309" s="48" t="s">
        <v>3</v>
      </c>
      <c r="E1309" s="38" t="n">
        <v>64</v>
      </c>
      <c r="F1309" s="7" t="n">
        <v>5</v>
      </c>
      <c r="G1309" s="7" t="n">
        <v>5</v>
      </c>
      <c r="H1309" s="48" t="s">
        <v>3</v>
      </c>
      <c r="I1309" s="7" t="n">
        <v>1</v>
      </c>
      <c r="J1309" s="12" t="n">
        <f t="normal" ca="1">A1329</f>
        <v>0</v>
      </c>
    </row>
    <row r="1310" spans="1:10">
      <c r="A1310" t="s">
        <v>4</v>
      </c>
      <c r="B1310" s="4" t="s">
        <v>5</v>
      </c>
      <c r="C1310" s="4" t="s">
        <v>10</v>
      </c>
      <c r="D1310" s="4" t="s">
        <v>13</v>
      </c>
    </row>
    <row r="1311" spans="1:10">
      <c r="A1311" t="n">
        <v>12105</v>
      </c>
      <c r="B1311" s="60" t="n">
        <v>89</v>
      </c>
      <c r="C1311" s="7" t="n">
        <v>65533</v>
      </c>
      <c r="D1311" s="7" t="n">
        <v>1</v>
      </c>
    </row>
    <row r="1312" spans="1:10">
      <c r="A1312" t="s">
        <v>4</v>
      </c>
      <c r="B1312" s="4" t="s">
        <v>5</v>
      </c>
      <c r="C1312" s="4" t="s">
        <v>13</v>
      </c>
      <c r="D1312" s="4" t="s">
        <v>10</v>
      </c>
      <c r="E1312" s="4" t="s">
        <v>10</v>
      </c>
      <c r="F1312" s="4" t="s">
        <v>13</v>
      </c>
    </row>
    <row r="1313" spans="1:10">
      <c r="A1313" t="n">
        <v>12109</v>
      </c>
      <c r="B1313" s="32" t="n">
        <v>25</v>
      </c>
      <c r="C1313" s="7" t="n">
        <v>1</v>
      </c>
      <c r="D1313" s="7" t="n">
        <v>60</v>
      </c>
      <c r="E1313" s="7" t="n">
        <v>640</v>
      </c>
      <c r="F1313" s="7" t="n">
        <v>2</v>
      </c>
    </row>
    <row r="1314" spans="1:10">
      <c r="A1314" t="s">
        <v>4</v>
      </c>
      <c r="B1314" s="4" t="s">
        <v>5</v>
      </c>
      <c r="C1314" s="4" t="s">
        <v>13</v>
      </c>
      <c r="D1314" s="4" t="s">
        <v>10</v>
      </c>
      <c r="E1314" s="4" t="s">
        <v>6</v>
      </c>
    </row>
    <row r="1315" spans="1:10">
      <c r="A1315" t="n">
        <v>12116</v>
      </c>
      <c r="B1315" s="46" t="n">
        <v>51</v>
      </c>
      <c r="C1315" s="7" t="n">
        <v>4</v>
      </c>
      <c r="D1315" s="7" t="n">
        <v>7032</v>
      </c>
      <c r="E1315" s="7" t="s">
        <v>130</v>
      </c>
    </row>
    <row r="1316" spans="1:10">
      <c r="A1316" t="s">
        <v>4</v>
      </c>
      <c r="B1316" s="4" t="s">
        <v>5</v>
      </c>
      <c r="C1316" s="4" t="s">
        <v>10</v>
      </c>
    </row>
    <row r="1317" spans="1:10">
      <c r="A1317" t="n">
        <v>12129</v>
      </c>
      <c r="B1317" s="28" t="n">
        <v>16</v>
      </c>
      <c r="C1317" s="7" t="n">
        <v>0</v>
      </c>
    </row>
    <row r="1318" spans="1:10">
      <c r="A1318" t="s">
        <v>4</v>
      </c>
      <c r="B1318" s="4" t="s">
        <v>5</v>
      </c>
      <c r="C1318" s="4" t="s">
        <v>10</v>
      </c>
      <c r="D1318" s="4" t="s">
        <v>13</v>
      </c>
      <c r="E1318" s="4" t="s">
        <v>9</v>
      </c>
      <c r="F1318" s="4" t="s">
        <v>79</v>
      </c>
      <c r="G1318" s="4" t="s">
        <v>13</v>
      </c>
      <c r="H1318" s="4" t="s">
        <v>13</v>
      </c>
    </row>
    <row r="1319" spans="1:10">
      <c r="A1319" t="n">
        <v>12132</v>
      </c>
      <c r="B1319" s="58" t="n">
        <v>26</v>
      </c>
      <c r="C1319" s="7" t="n">
        <v>7032</v>
      </c>
      <c r="D1319" s="7" t="n">
        <v>17</v>
      </c>
      <c r="E1319" s="7" t="n">
        <v>18477</v>
      </c>
      <c r="F1319" s="7" t="s">
        <v>158</v>
      </c>
      <c r="G1319" s="7" t="n">
        <v>2</v>
      </c>
      <c r="H1319" s="7" t="n">
        <v>0</v>
      </c>
    </row>
    <row r="1320" spans="1:10">
      <c r="A1320" t="s">
        <v>4</v>
      </c>
      <c r="B1320" s="4" t="s">
        <v>5</v>
      </c>
    </row>
    <row r="1321" spans="1:10">
      <c r="A1321" t="n">
        <v>12166</v>
      </c>
      <c r="B1321" s="34" t="n">
        <v>28</v>
      </c>
    </row>
    <row r="1322" spans="1:10">
      <c r="A1322" t="s">
        <v>4</v>
      </c>
      <c r="B1322" s="4" t="s">
        <v>5</v>
      </c>
      <c r="C1322" s="4" t="s">
        <v>10</v>
      </c>
      <c r="D1322" s="4" t="s">
        <v>13</v>
      </c>
    </row>
    <row r="1323" spans="1:10">
      <c r="A1323" t="n">
        <v>12167</v>
      </c>
      <c r="B1323" s="60" t="n">
        <v>89</v>
      </c>
      <c r="C1323" s="7" t="n">
        <v>65533</v>
      </c>
      <c r="D1323" s="7" t="n">
        <v>1</v>
      </c>
    </row>
    <row r="1324" spans="1:10">
      <c r="A1324" t="s">
        <v>4</v>
      </c>
      <c r="B1324" s="4" t="s">
        <v>5</v>
      </c>
      <c r="C1324" s="4" t="s">
        <v>13</v>
      </c>
      <c r="D1324" s="4" t="s">
        <v>10</v>
      </c>
      <c r="E1324" s="4" t="s">
        <v>10</v>
      </c>
      <c r="F1324" s="4" t="s">
        <v>13</v>
      </c>
    </row>
    <row r="1325" spans="1:10">
      <c r="A1325" t="n">
        <v>12171</v>
      </c>
      <c r="B1325" s="32" t="n">
        <v>25</v>
      </c>
      <c r="C1325" s="7" t="n">
        <v>1</v>
      </c>
      <c r="D1325" s="7" t="n">
        <v>65535</v>
      </c>
      <c r="E1325" s="7" t="n">
        <v>65535</v>
      </c>
      <c r="F1325" s="7" t="n">
        <v>0</v>
      </c>
    </row>
    <row r="1326" spans="1:10">
      <c r="A1326" t="s">
        <v>4</v>
      </c>
      <c r="B1326" s="4" t="s">
        <v>5</v>
      </c>
      <c r="C1326" s="4" t="s">
        <v>27</v>
      </c>
    </row>
    <row r="1327" spans="1:10">
      <c r="A1327" t="n">
        <v>12178</v>
      </c>
      <c r="B1327" s="15" t="n">
        <v>3</v>
      </c>
      <c r="C1327" s="12" t="n">
        <f t="normal" ca="1">A1337</f>
        <v>0</v>
      </c>
    </row>
    <row r="1328" spans="1:10">
      <c r="A1328" t="s">
        <v>4</v>
      </c>
      <c r="B1328" s="4" t="s">
        <v>5</v>
      </c>
      <c r="C1328" s="4" t="s">
        <v>13</v>
      </c>
      <c r="D1328" s="4" t="s">
        <v>10</v>
      </c>
      <c r="E1328" s="4" t="s">
        <v>6</v>
      </c>
    </row>
    <row r="1329" spans="1:8">
      <c r="A1329" t="n">
        <v>12183</v>
      </c>
      <c r="B1329" s="46" t="n">
        <v>51</v>
      </c>
      <c r="C1329" s="7" t="n">
        <v>4</v>
      </c>
      <c r="D1329" s="7" t="n">
        <v>6</v>
      </c>
      <c r="E1329" s="7" t="s">
        <v>130</v>
      </c>
    </row>
    <row r="1330" spans="1:8">
      <c r="A1330" t="s">
        <v>4</v>
      </c>
      <c r="B1330" s="4" t="s">
        <v>5</v>
      </c>
      <c r="C1330" s="4" t="s">
        <v>10</v>
      </c>
    </row>
    <row r="1331" spans="1:8">
      <c r="A1331" t="n">
        <v>12196</v>
      </c>
      <c r="B1331" s="28" t="n">
        <v>16</v>
      </c>
      <c r="C1331" s="7" t="n">
        <v>0</v>
      </c>
    </row>
    <row r="1332" spans="1:8">
      <c r="A1332" t="s">
        <v>4</v>
      </c>
      <c r="B1332" s="4" t="s">
        <v>5</v>
      </c>
      <c r="C1332" s="4" t="s">
        <v>10</v>
      </c>
      <c r="D1332" s="4" t="s">
        <v>13</v>
      </c>
      <c r="E1332" s="4" t="s">
        <v>9</v>
      </c>
      <c r="F1332" s="4" t="s">
        <v>79</v>
      </c>
      <c r="G1332" s="4" t="s">
        <v>13</v>
      </c>
      <c r="H1332" s="4" t="s">
        <v>13</v>
      </c>
    </row>
    <row r="1333" spans="1:8">
      <c r="A1333" t="n">
        <v>12199</v>
      </c>
      <c r="B1333" s="58" t="n">
        <v>26</v>
      </c>
      <c r="C1333" s="7" t="n">
        <v>6</v>
      </c>
      <c r="D1333" s="7" t="n">
        <v>17</v>
      </c>
      <c r="E1333" s="7" t="n">
        <v>8423</v>
      </c>
      <c r="F1333" s="7" t="s">
        <v>159</v>
      </c>
      <c r="G1333" s="7" t="n">
        <v>2</v>
      </c>
      <c r="H1333" s="7" t="n">
        <v>0</v>
      </c>
    </row>
    <row r="1334" spans="1:8">
      <c r="A1334" t="s">
        <v>4</v>
      </c>
      <c r="B1334" s="4" t="s">
        <v>5</v>
      </c>
    </row>
    <row r="1335" spans="1:8">
      <c r="A1335" t="n">
        <v>12237</v>
      </c>
      <c r="B1335" s="34" t="n">
        <v>28</v>
      </c>
    </row>
    <row r="1336" spans="1:8">
      <c r="A1336" t="s">
        <v>4</v>
      </c>
      <c r="B1336" s="4" t="s">
        <v>5</v>
      </c>
      <c r="C1336" s="4" t="s">
        <v>13</v>
      </c>
      <c r="D1336" s="4" t="s">
        <v>10</v>
      </c>
      <c r="E1336" s="4" t="s">
        <v>6</v>
      </c>
    </row>
    <row r="1337" spans="1:8">
      <c r="A1337" t="n">
        <v>12238</v>
      </c>
      <c r="B1337" s="46" t="n">
        <v>51</v>
      </c>
      <c r="C1337" s="7" t="n">
        <v>4</v>
      </c>
      <c r="D1337" s="7" t="n">
        <v>11</v>
      </c>
      <c r="E1337" s="7" t="s">
        <v>145</v>
      </c>
    </row>
    <row r="1338" spans="1:8">
      <c r="A1338" t="s">
        <v>4</v>
      </c>
      <c r="B1338" s="4" t="s">
        <v>5</v>
      </c>
      <c r="C1338" s="4" t="s">
        <v>10</v>
      </c>
    </row>
    <row r="1339" spans="1:8">
      <c r="A1339" t="n">
        <v>12252</v>
      </c>
      <c r="B1339" s="28" t="n">
        <v>16</v>
      </c>
      <c r="C1339" s="7" t="n">
        <v>0</v>
      </c>
    </row>
    <row r="1340" spans="1:8">
      <c r="A1340" t="s">
        <v>4</v>
      </c>
      <c r="B1340" s="4" t="s">
        <v>5</v>
      </c>
      <c r="C1340" s="4" t="s">
        <v>10</v>
      </c>
      <c r="D1340" s="4" t="s">
        <v>13</v>
      </c>
      <c r="E1340" s="4" t="s">
        <v>9</v>
      </c>
      <c r="F1340" s="4" t="s">
        <v>79</v>
      </c>
      <c r="G1340" s="4" t="s">
        <v>13</v>
      </c>
      <c r="H1340" s="4" t="s">
        <v>13</v>
      </c>
    </row>
    <row r="1341" spans="1:8">
      <c r="A1341" t="n">
        <v>12255</v>
      </c>
      <c r="B1341" s="58" t="n">
        <v>26</v>
      </c>
      <c r="C1341" s="7" t="n">
        <v>11</v>
      </c>
      <c r="D1341" s="7" t="n">
        <v>17</v>
      </c>
      <c r="E1341" s="7" t="n">
        <v>10354</v>
      </c>
      <c r="F1341" s="7" t="s">
        <v>160</v>
      </c>
      <c r="G1341" s="7" t="n">
        <v>2</v>
      </c>
      <c r="H1341" s="7" t="n">
        <v>0</v>
      </c>
    </row>
    <row r="1342" spans="1:8">
      <c r="A1342" t="s">
        <v>4</v>
      </c>
      <c r="B1342" s="4" t="s">
        <v>5</v>
      </c>
    </row>
    <row r="1343" spans="1:8">
      <c r="A1343" t="n">
        <v>12309</v>
      </c>
      <c r="B1343" s="34" t="n">
        <v>28</v>
      </c>
    </row>
    <row r="1344" spans="1:8">
      <c r="A1344" t="s">
        <v>4</v>
      </c>
      <c r="B1344" s="4" t="s">
        <v>5</v>
      </c>
      <c r="C1344" s="4" t="s">
        <v>10</v>
      </c>
    </row>
    <row r="1345" spans="1:8">
      <c r="A1345" t="n">
        <v>12310</v>
      </c>
      <c r="B1345" s="28" t="n">
        <v>16</v>
      </c>
      <c r="C1345" s="7" t="n">
        <v>300</v>
      </c>
    </row>
    <row r="1346" spans="1:8">
      <c r="A1346" t="s">
        <v>4</v>
      </c>
      <c r="B1346" s="4" t="s">
        <v>5</v>
      </c>
      <c r="C1346" s="4" t="s">
        <v>13</v>
      </c>
      <c r="D1346" s="4" t="s">
        <v>10</v>
      </c>
      <c r="E1346" s="4" t="s">
        <v>6</v>
      </c>
    </row>
    <row r="1347" spans="1:8">
      <c r="A1347" t="n">
        <v>12313</v>
      </c>
      <c r="B1347" s="46" t="n">
        <v>51</v>
      </c>
      <c r="C1347" s="7" t="n">
        <v>4</v>
      </c>
      <c r="D1347" s="7" t="n">
        <v>11</v>
      </c>
      <c r="E1347" s="7" t="s">
        <v>130</v>
      </c>
    </row>
    <row r="1348" spans="1:8">
      <c r="A1348" t="s">
        <v>4</v>
      </c>
      <c r="B1348" s="4" t="s">
        <v>5</v>
      </c>
      <c r="C1348" s="4" t="s">
        <v>10</v>
      </c>
    </row>
    <row r="1349" spans="1:8">
      <c r="A1349" t="n">
        <v>12326</v>
      </c>
      <c r="B1349" s="28" t="n">
        <v>16</v>
      </c>
      <c r="C1349" s="7" t="n">
        <v>0</v>
      </c>
    </row>
    <row r="1350" spans="1:8">
      <c r="A1350" t="s">
        <v>4</v>
      </c>
      <c r="B1350" s="4" t="s">
        <v>5</v>
      </c>
      <c r="C1350" s="4" t="s">
        <v>10</v>
      </c>
      <c r="D1350" s="4" t="s">
        <v>13</v>
      </c>
      <c r="E1350" s="4" t="s">
        <v>9</v>
      </c>
      <c r="F1350" s="4" t="s">
        <v>79</v>
      </c>
      <c r="G1350" s="4" t="s">
        <v>13</v>
      </c>
      <c r="H1350" s="4" t="s">
        <v>13</v>
      </c>
      <c r="I1350" s="4" t="s">
        <v>13</v>
      </c>
      <c r="J1350" s="4" t="s">
        <v>9</v>
      </c>
      <c r="K1350" s="4" t="s">
        <v>79</v>
      </c>
      <c r="L1350" s="4" t="s">
        <v>13</v>
      </c>
      <c r="M1350" s="4" t="s">
        <v>13</v>
      </c>
      <c r="N1350" s="4" t="s">
        <v>13</v>
      </c>
      <c r="O1350" s="4" t="s">
        <v>9</v>
      </c>
      <c r="P1350" s="4" t="s">
        <v>79</v>
      </c>
      <c r="Q1350" s="4" t="s">
        <v>13</v>
      </c>
      <c r="R1350" s="4" t="s">
        <v>13</v>
      </c>
    </row>
    <row r="1351" spans="1:8">
      <c r="A1351" t="n">
        <v>12329</v>
      </c>
      <c r="B1351" s="58" t="n">
        <v>26</v>
      </c>
      <c r="C1351" s="7" t="n">
        <v>11</v>
      </c>
      <c r="D1351" s="7" t="n">
        <v>17</v>
      </c>
      <c r="E1351" s="7" t="n">
        <v>10355</v>
      </c>
      <c r="F1351" s="7" t="s">
        <v>161</v>
      </c>
      <c r="G1351" s="7" t="n">
        <v>2</v>
      </c>
      <c r="H1351" s="7" t="n">
        <v>3</v>
      </c>
      <c r="I1351" s="7" t="n">
        <v>17</v>
      </c>
      <c r="J1351" s="7" t="n">
        <v>10356</v>
      </c>
      <c r="K1351" s="7" t="s">
        <v>162</v>
      </c>
      <c r="L1351" s="7" t="n">
        <v>2</v>
      </c>
      <c r="M1351" s="7" t="n">
        <v>3</v>
      </c>
      <c r="N1351" s="7" t="n">
        <v>17</v>
      </c>
      <c r="O1351" s="7" t="n">
        <v>10357</v>
      </c>
      <c r="P1351" s="7" t="s">
        <v>163</v>
      </c>
      <c r="Q1351" s="7" t="n">
        <v>2</v>
      </c>
      <c r="R1351" s="7" t="n">
        <v>0</v>
      </c>
    </row>
    <row r="1352" spans="1:8">
      <c r="A1352" t="s">
        <v>4</v>
      </c>
      <c r="B1352" s="4" t="s">
        <v>5</v>
      </c>
    </row>
    <row r="1353" spans="1:8">
      <c r="A1353" t="n">
        <v>12576</v>
      </c>
      <c r="B1353" s="34" t="n">
        <v>28</v>
      </c>
    </row>
    <row r="1354" spans="1:8">
      <c r="A1354" t="s">
        <v>4</v>
      </c>
      <c r="B1354" s="4" t="s">
        <v>5</v>
      </c>
      <c r="C1354" s="4" t="s">
        <v>10</v>
      </c>
      <c r="D1354" s="4" t="s">
        <v>13</v>
      </c>
    </row>
    <row r="1355" spans="1:8">
      <c r="A1355" t="n">
        <v>12577</v>
      </c>
      <c r="B1355" s="60" t="n">
        <v>89</v>
      </c>
      <c r="C1355" s="7" t="n">
        <v>65533</v>
      </c>
      <c r="D1355" s="7" t="n">
        <v>1</v>
      </c>
    </row>
    <row r="1356" spans="1:8">
      <c r="A1356" t="s">
        <v>4</v>
      </c>
      <c r="B1356" s="4" t="s">
        <v>5</v>
      </c>
      <c r="C1356" s="4" t="s">
        <v>13</v>
      </c>
      <c r="D1356" s="4" t="s">
        <v>10</v>
      </c>
      <c r="E1356" s="4" t="s">
        <v>6</v>
      </c>
      <c r="F1356" s="4" t="s">
        <v>6</v>
      </c>
      <c r="G1356" s="4" t="s">
        <v>6</v>
      </c>
      <c r="H1356" s="4" t="s">
        <v>6</v>
      </c>
    </row>
    <row r="1357" spans="1:8">
      <c r="A1357" t="n">
        <v>12581</v>
      </c>
      <c r="B1357" s="46" t="n">
        <v>51</v>
      </c>
      <c r="C1357" s="7" t="n">
        <v>3</v>
      </c>
      <c r="D1357" s="7" t="n">
        <v>11</v>
      </c>
      <c r="E1357" s="7" t="s">
        <v>164</v>
      </c>
      <c r="F1357" s="7" t="s">
        <v>120</v>
      </c>
      <c r="G1357" s="7" t="s">
        <v>101</v>
      </c>
      <c r="H1357" s="7" t="s">
        <v>102</v>
      </c>
    </row>
    <row r="1358" spans="1:8">
      <c r="A1358" t="s">
        <v>4</v>
      </c>
      <c r="B1358" s="4" t="s">
        <v>5</v>
      </c>
      <c r="C1358" s="4" t="s">
        <v>13</v>
      </c>
      <c r="D1358" s="4" t="s">
        <v>10</v>
      </c>
      <c r="E1358" s="4" t="s">
        <v>28</v>
      </c>
    </row>
    <row r="1359" spans="1:8">
      <c r="A1359" t="n">
        <v>12594</v>
      </c>
      <c r="B1359" s="37" t="n">
        <v>58</v>
      </c>
      <c r="C1359" s="7" t="n">
        <v>101</v>
      </c>
      <c r="D1359" s="7" t="n">
        <v>500</v>
      </c>
      <c r="E1359" s="7" t="n">
        <v>1</v>
      </c>
    </row>
    <row r="1360" spans="1:8">
      <c r="A1360" t="s">
        <v>4</v>
      </c>
      <c r="B1360" s="4" t="s">
        <v>5</v>
      </c>
      <c r="C1360" s="4" t="s">
        <v>13</v>
      </c>
      <c r="D1360" s="4" t="s">
        <v>10</v>
      </c>
    </row>
    <row r="1361" spans="1:18">
      <c r="A1361" t="n">
        <v>12602</v>
      </c>
      <c r="B1361" s="37" t="n">
        <v>58</v>
      </c>
      <c r="C1361" s="7" t="n">
        <v>254</v>
      </c>
      <c r="D1361" s="7" t="n">
        <v>0</v>
      </c>
    </row>
    <row r="1362" spans="1:18">
      <c r="A1362" t="s">
        <v>4</v>
      </c>
      <c r="B1362" s="4" t="s">
        <v>5</v>
      </c>
      <c r="C1362" s="4" t="s">
        <v>13</v>
      </c>
    </row>
    <row r="1363" spans="1:18">
      <c r="A1363" t="n">
        <v>12606</v>
      </c>
      <c r="B1363" s="53" t="n">
        <v>116</v>
      </c>
      <c r="C1363" s="7" t="n">
        <v>0</v>
      </c>
    </row>
    <row r="1364" spans="1:18">
      <c r="A1364" t="s">
        <v>4</v>
      </c>
      <c r="B1364" s="4" t="s">
        <v>5</v>
      </c>
      <c r="C1364" s="4" t="s">
        <v>13</v>
      </c>
      <c r="D1364" s="4" t="s">
        <v>10</v>
      </c>
    </row>
    <row r="1365" spans="1:18">
      <c r="A1365" t="n">
        <v>12608</v>
      </c>
      <c r="B1365" s="53" t="n">
        <v>116</v>
      </c>
      <c r="C1365" s="7" t="n">
        <v>2</v>
      </c>
      <c r="D1365" s="7" t="n">
        <v>1</v>
      </c>
    </row>
    <row r="1366" spans="1:18">
      <c r="A1366" t="s">
        <v>4</v>
      </c>
      <c r="B1366" s="4" t="s">
        <v>5</v>
      </c>
      <c r="C1366" s="4" t="s">
        <v>13</v>
      </c>
      <c r="D1366" s="4" t="s">
        <v>9</v>
      </c>
    </row>
    <row r="1367" spans="1:18">
      <c r="A1367" t="n">
        <v>12612</v>
      </c>
      <c r="B1367" s="53" t="n">
        <v>116</v>
      </c>
      <c r="C1367" s="7" t="n">
        <v>5</v>
      </c>
      <c r="D1367" s="7" t="n">
        <v>1097859072</v>
      </c>
    </row>
    <row r="1368" spans="1:18">
      <c r="A1368" t="s">
        <v>4</v>
      </c>
      <c r="B1368" s="4" t="s">
        <v>5</v>
      </c>
      <c r="C1368" s="4" t="s">
        <v>13</v>
      </c>
      <c r="D1368" s="4" t="s">
        <v>10</v>
      </c>
    </row>
    <row r="1369" spans="1:18">
      <c r="A1369" t="n">
        <v>12618</v>
      </c>
      <c r="B1369" s="53" t="n">
        <v>116</v>
      </c>
      <c r="C1369" s="7" t="n">
        <v>6</v>
      </c>
      <c r="D1369" s="7" t="n">
        <v>1</v>
      </c>
    </row>
    <row r="1370" spans="1:18">
      <c r="A1370" t="s">
        <v>4</v>
      </c>
      <c r="B1370" s="4" t="s">
        <v>5</v>
      </c>
      <c r="C1370" s="4" t="s">
        <v>13</v>
      </c>
      <c r="D1370" s="4" t="s">
        <v>10</v>
      </c>
      <c r="E1370" s="4" t="s">
        <v>10</v>
      </c>
      <c r="F1370" s="4" t="s">
        <v>9</v>
      </c>
    </row>
    <row r="1371" spans="1:18">
      <c r="A1371" t="n">
        <v>12622</v>
      </c>
      <c r="B1371" s="61" t="n">
        <v>84</v>
      </c>
      <c r="C1371" s="7" t="n">
        <v>0</v>
      </c>
      <c r="D1371" s="7" t="n">
        <v>0</v>
      </c>
      <c r="E1371" s="7" t="n">
        <v>0</v>
      </c>
      <c r="F1371" s="7" t="n">
        <v>1045220557</v>
      </c>
    </row>
    <row r="1372" spans="1:18">
      <c r="A1372" t="s">
        <v>4</v>
      </c>
      <c r="B1372" s="4" t="s">
        <v>5</v>
      </c>
      <c r="C1372" s="4" t="s">
        <v>13</v>
      </c>
      <c r="D1372" s="4" t="s">
        <v>13</v>
      </c>
      <c r="E1372" s="4" t="s">
        <v>28</v>
      </c>
      <c r="F1372" s="4" t="s">
        <v>28</v>
      </c>
      <c r="G1372" s="4" t="s">
        <v>28</v>
      </c>
      <c r="H1372" s="4" t="s">
        <v>10</v>
      </c>
    </row>
    <row r="1373" spans="1:18">
      <c r="A1373" t="n">
        <v>12632</v>
      </c>
      <c r="B1373" s="39" t="n">
        <v>45</v>
      </c>
      <c r="C1373" s="7" t="n">
        <v>2</v>
      </c>
      <c r="D1373" s="7" t="n">
        <v>3</v>
      </c>
      <c r="E1373" s="7" t="n">
        <v>-0.490000009536743</v>
      </c>
      <c r="F1373" s="7" t="n">
        <v>-0.100000001490116</v>
      </c>
      <c r="G1373" s="7" t="n">
        <v>-15.5500001907349</v>
      </c>
      <c r="H1373" s="7" t="n">
        <v>0</v>
      </c>
    </row>
    <row r="1374" spans="1:18">
      <c r="A1374" t="s">
        <v>4</v>
      </c>
      <c r="B1374" s="4" t="s">
        <v>5</v>
      </c>
      <c r="C1374" s="4" t="s">
        <v>13</v>
      </c>
      <c r="D1374" s="4" t="s">
        <v>13</v>
      </c>
      <c r="E1374" s="4" t="s">
        <v>28</v>
      </c>
      <c r="F1374" s="4" t="s">
        <v>28</v>
      </c>
      <c r="G1374" s="4" t="s">
        <v>28</v>
      </c>
      <c r="H1374" s="4" t="s">
        <v>10</v>
      </c>
      <c r="I1374" s="4" t="s">
        <v>13</v>
      </c>
    </row>
    <row r="1375" spans="1:18">
      <c r="A1375" t="n">
        <v>12649</v>
      </c>
      <c r="B1375" s="39" t="n">
        <v>45</v>
      </c>
      <c r="C1375" s="7" t="n">
        <v>4</v>
      </c>
      <c r="D1375" s="7" t="n">
        <v>3</v>
      </c>
      <c r="E1375" s="7" t="n">
        <v>354.459991455078</v>
      </c>
      <c r="F1375" s="7" t="n">
        <v>84.0999984741211</v>
      </c>
      <c r="G1375" s="7" t="n">
        <v>30</v>
      </c>
      <c r="H1375" s="7" t="n">
        <v>0</v>
      </c>
      <c r="I1375" s="7" t="n">
        <v>0</v>
      </c>
    </row>
    <row r="1376" spans="1:18">
      <c r="A1376" t="s">
        <v>4</v>
      </c>
      <c r="B1376" s="4" t="s">
        <v>5</v>
      </c>
      <c r="C1376" s="4" t="s">
        <v>13</v>
      </c>
      <c r="D1376" s="4" t="s">
        <v>13</v>
      </c>
      <c r="E1376" s="4" t="s">
        <v>28</v>
      </c>
      <c r="F1376" s="4" t="s">
        <v>10</v>
      </c>
    </row>
    <row r="1377" spans="1:9">
      <c r="A1377" t="n">
        <v>12667</v>
      </c>
      <c r="B1377" s="39" t="n">
        <v>45</v>
      </c>
      <c r="C1377" s="7" t="n">
        <v>5</v>
      </c>
      <c r="D1377" s="7" t="n">
        <v>3</v>
      </c>
      <c r="E1377" s="7" t="n">
        <v>1.5</v>
      </c>
      <c r="F1377" s="7" t="n">
        <v>0</v>
      </c>
    </row>
    <row r="1378" spans="1:9">
      <c r="A1378" t="s">
        <v>4</v>
      </c>
      <c r="B1378" s="4" t="s">
        <v>5</v>
      </c>
      <c r="C1378" s="4" t="s">
        <v>13</v>
      </c>
      <c r="D1378" s="4" t="s">
        <v>13</v>
      </c>
      <c r="E1378" s="4" t="s">
        <v>28</v>
      </c>
      <c r="F1378" s="4" t="s">
        <v>10</v>
      </c>
    </row>
    <row r="1379" spans="1:9">
      <c r="A1379" t="n">
        <v>12676</v>
      </c>
      <c r="B1379" s="39" t="n">
        <v>45</v>
      </c>
      <c r="C1379" s="7" t="n">
        <v>11</v>
      </c>
      <c r="D1379" s="7" t="n">
        <v>3</v>
      </c>
      <c r="E1379" s="7" t="n">
        <v>33.4000015258789</v>
      </c>
      <c r="F1379" s="7" t="n">
        <v>0</v>
      </c>
    </row>
    <row r="1380" spans="1:9">
      <c r="A1380" t="s">
        <v>4</v>
      </c>
      <c r="B1380" s="4" t="s">
        <v>5</v>
      </c>
      <c r="C1380" s="4" t="s">
        <v>13</v>
      </c>
      <c r="D1380" s="4" t="s">
        <v>13</v>
      </c>
      <c r="E1380" s="4" t="s">
        <v>28</v>
      </c>
      <c r="F1380" s="4" t="s">
        <v>28</v>
      </c>
      <c r="G1380" s="4" t="s">
        <v>28</v>
      </c>
      <c r="H1380" s="4" t="s">
        <v>10</v>
      </c>
    </row>
    <row r="1381" spans="1:9">
      <c r="A1381" t="n">
        <v>12685</v>
      </c>
      <c r="B1381" s="39" t="n">
        <v>45</v>
      </c>
      <c r="C1381" s="7" t="n">
        <v>2</v>
      </c>
      <c r="D1381" s="7" t="n">
        <v>3</v>
      </c>
      <c r="E1381" s="7" t="n">
        <v>-0.490000009536743</v>
      </c>
      <c r="F1381" s="7" t="n">
        <v>0.330000013113022</v>
      </c>
      <c r="G1381" s="7" t="n">
        <v>-15.5500001907349</v>
      </c>
      <c r="H1381" s="7" t="n">
        <v>4000</v>
      </c>
    </row>
    <row r="1382" spans="1:9">
      <c r="A1382" t="s">
        <v>4</v>
      </c>
      <c r="B1382" s="4" t="s">
        <v>5</v>
      </c>
      <c r="C1382" s="4" t="s">
        <v>13</v>
      </c>
      <c r="D1382" s="4" t="s">
        <v>13</v>
      </c>
      <c r="E1382" s="4" t="s">
        <v>28</v>
      </c>
      <c r="F1382" s="4" t="s">
        <v>28</v>
      </c>
      <c r="G1382" s="4" t="s">
        <v>28</v>
      </c>
      <c r="H1382" s="4" t="s">
        <v>10</v>
      </c>
      <c r="I1382" s="4" t="s">
        <v>13</v>
      </c>
    </row>
    <row r="1383" spans="1:9">
      <c r="A1383" t="n">
        <v>12702</v>
      </c>
      <c r="B1383" s="39" t="n">
        <v>45</v>
      </c>
      <c r="C1383" s="7" t="n">
        <v>4</v>
      </c>
      <c r="D1383" s="7" t="n">
        <v>3</v>
      </c>
      <c r="E1383" s="7" t="n">
        <v>357.279998779297</v>
      </c>
      <c r="F1383" s="7" t="n">
        <v>200.789993286133</v>
      </c>
      <c r="G1383" s="7" t="n">
        <v>16</v>
      </c>
      <c r="H1383" s="7" t="n">
        <v>4000</v>
      </c>
      <c r="I1383" s="7" t="n">
        <v>1</v>
      </c>
    </row>
    <row r="1384" spans="1:9">
      <c r="A1384" t="s">
        <v>4</v>
      </c>
      <c r="B1384" s="4" t="s">
        <v>5</v>
      </c>
      <c r="C1384" s="4" t="s">
        <v>13</v>
      </c>
      <c r="D1384" s="4" t="s">
        <v>13</v>
      </c>
      <c r="E1384" s="4" t="s">
        <v>28</v>
      </c>
      <c r="F1384" s="4" t="s">
        <v>10</v>
      </c>
    </row>
    <row r="1385" spans="1:9">
      <c r="A1385" t="n">
        <v>12720</v>
      </c>
      <c r="B1385" s="39" t="n">
        <v>45</v>
      </c>
      <c r="C1385" s="7" t="n">
        <v>5</v>
      </c>
      <c r="D1385" s="7" t="n">
        <v>3</v>
      </c>
      <c r="E1385" s="7" t="n">
        <v>1.5</v>
      </c>
      <c r="F1385" s="7" t="n">
        <v>4000</v>
      </c>
    </row>
    <row r="1386" spans="1:9">
      <c r="A1386" t="s">
        <v>4</v>
      </c>
      <c r="B1386" s="4" t="s">
        <v>5</v>
      </c>
      <c r="C1386" s="4" t="s">
        <v>13</v>
      </c>
      <c r="D1386" s="4" t="s">
        <v>13</v>
      </c>
      <c r="E1386" s="4" t="s">
        <v>28</v>
      </c>
      <c r="F1386" s="4" t="s">
        <v>10</v>
      </c>
    </row>
    <row r="1387" spans="1:9">
      <c r="A1387" t="n">
        <v>12729</v>
      </c>
      <c r="B1387" s="39" t="n">
        <v>45</v>
      </c>
      <c r="C1387" s="7" t="n">
        <v>11</v>
      </c>
      <c r="D1387" s="7" t="n">
        <v>3</v>
      </c>
      <c r="E1387" s="7" t="n">
        <v>33.4000015258789</v>
      </c>
      <c r="F1387" s="7" t="n">
        <v>4000</v>
      </c>
    </row>
    <row r="1388" spans="1:9">
      <c r="A1388" t="s">
        <v>4</v>
      </c>
      <c r="B1388" s="4" t="s">
        <v>5</v>
      </c>
      <c r="C1388" s="4" t="s">
        <v>10</v>
      </c>
      <c r="D1388" s="4" t="s">
        <v>13</v>
      </c>
      <c r="E1388" s="4" t="s">
        <v>6</v>
      </c>
      <c r="F1388" s="4" t="s">
        <v>28</v>
      </c>
      <c r="G1388" s="4" t="s">
        <v>28</v>
      </c>
      <c r="H1388" s="4" t="s">
        <v>28</v>
      </c>
    </row>
    <row r="1389" spans="1:9">
      <c r="A1389" t="n">
        <v>12738</v>
      </c>
      <c r="B1389" s="44" t="n">
        <v>48</v>
      </c>
      <c r="C1389" s="7" t="n">
        <v>11</v>
      </c>
      <c r="D1389" s="7" t="n">
        <v>0</v>
      </c>
      <c r="E1389" s="7" t="s">
        <v>126</v>
      </c>
      <c r="F1389" s="7" t="n">
        <v>0.5</v>
      </c>
      <c r="G1389" s="7" t="n">
        <v>0.5</v>
      </c>
      <c r="H1389" s="7" t="n">
        <v>0</v>
      </c>
    </row>
    <row r="1390" spans="1:9">
      <c r="A1390" t="s">
        <v>4</v>
      </c>
      <c r="B1390" s="4" t="s">
        <v>5</v>
      </c>
      <c r="C1390" s="4" t="s">
        <v>13</v>
      </c>
      <c r="D1390" s="4" t="s">
        <v>10</v>
      </c>
    </row>
    <row r="1391" spans="1:9">
      <c r="A1391" t="n">
        <v>12764</v>
      </c>
      <c r="B1391" s="37" t="n">
        <v>58</v>
      </c>
      <c r="C1391" s="7" t="n">
        <v>255</v>
      </c>
      <c r="D1391" s="7" t="n">
        <v>0</v>
      </c>
    </row>
    <row r="1392" spans="1:9">
      <c r="A1392" t="s">
        <v>4</v>
      </c>
      <c r="B1392" s="4" t="s">
        <v>5</v>
      </c>
      <c r="C1392" s="4" t="s">
        <v>13</v>
      </c>
      <c r="D1392" s="4" t="s">
        <v>10</v>
      </c>
    </row>
    <row r="1393" spans="1:9">
      <c r="A1393" t="n">
        <v>12768</v>
      </c>
      <c r="B1393" s="39" t="n">
        <v>45</v>
      </c>
      <c r="C1393" s="7" t="n">
        <v>7</v>
      </c>
      <c r="D1393" s="7" t="n">
        <v>255</v>
      </c>
    </row>
    <row r="1394" spans="1:9">
      <c r="A1394" t="s">
        <v>4</v>
      </c>
      <c r="B1394" s="4" t="s">
        <v>5</v>
      </c>
      <c r="C1394" s="4" t="s">
        <v>13</v>
      </c>
      <c r="D1394" s="4" t="s">
        <v>10</v>
      </c>
      <c r="E1394" s="4" t="s">
        <v>6</v>
      </c>
    </row>
    <row r="1395" spans="1:9">
      <c r="A1395" t="n">
        <v>12772</v>
      </c>
      <c r="B1395" s="46" t="n">
        <v>51</v>
      </c>
      <c r="C1395" s="7" t="n">
        <v>4</v>
      </c>
      <c r="D1395" s="7" t="n">
        <v>11</v>
      </c>
      <c r="E1395" s="7" t="s">
        <v>165</v>
      </c>
    </row>
    <row r="1396" spans="1:9">
      <c r="A1396" t="s">
        <v>4</v>
      </c>
      <c r="B1396" s="4" t="s">
        <v>5</v>
      </c>
      <c r="C1396" s="4" t="s">
        <v>10</v>
      </c>
    </row>
    <row r="1397" spans="1:9">
      <c r="A1397" t="n">
        <v>12786</v>
      </c>
      <c r="B1397" s="28" t="n">
        <v>16</v>
      </c>
      <c r="C1397" s="7" t="n">
        <v>0</v>
      </c>
    </row>
    <row r="1398" spans="1:9">
      <c r="A1398" t="s">
        <v>4</v>
      </c>
      <c r="B1398" s="4" t="s">
        <v>5</v>
      </c>
      <c r="C1398" s="4" t="s">
        <v>10</v>
      </c>
      <c r="D1398" s="4" t="s">
        <v>13</v>
      </c>
      <c r="E1398" s="4" t="s">
        <v>9</v>
      </c>
      <c r="F1398" s="4" t="s">
        <v>79</v>
      </c>
      <c r="G1398" s="4" t="s">
        <v>13</v>
      </c>
      <c r="H1398" s="4" t="s">
        <v>13</v>
      </c>
      <c r="I1398" s="4" t="s">
        <v>13</v>
      </c>
      <c r="J1398" s="4" t="s">
        <v>9</v>
      </c>
      <c r="K1398" s="4" t="s">
        <v>79</v>
      </c>
      <c r="L1398" s="4" t="s">
        <v>13</v>
      </c>
      <c r="M1398" s="4" t="s">
        <v>13</v>
      </c>
    </row>
    <row r="1399" spans="1:9">
      <c r="A1399" t="n">
        <v>12789</v>
      </c>
      <c r="B1399" s="58" t="n">
        <v>26</v>
      </c>
      <c r="C1399" s="7" t="n">
        <v>11</v>
      </c>
      <c r="D1399" s="7" t="n">
        <v>17</v>
      </c>
      <c r="E1399" s="7" t="n">
        <v>10358</v>
      </c>
      <c r="F1399" s="7" t="s">
        <v>166</v>
      </c>
      <c r="G1399" s="7" t="n">
        <v>2</v>
      </c>
      <c r="H1399" s="7" t="n">
        <v>3</v>
      </c>
      <c r="I1399" s="7" t="n">
        <v>17</v>
      </c>
      <c r="J1399" s="7" t="n">
        <v>10359</v>
      </c>
      <c r="K1399" s="7" t="s">
        <v>167</v>
      </c>
      <c r="L1399" s="7" t="n">
        <v>2</v>
      </c>
      <c r="M1399" s="7" t="n">
        <v>0</v>
      </c>
    </row>
    <row r="1400" spans="1:9">
      <c r="A1400" t="s">
        <v>4</v>
      </c>
      <c r="B1400" s="4" t="s">
        <v>5</v>
      </c>
    </row>
    <row r="1401" spans="1:9">
      <c r="A1401" t="n">
        <v>12967</v>
      </c>
      <c r="B1401" s="34" t="n">
        <v>28</v>
      </c>
    </row>
    <row r="1402" spans="1:9">
      <c r="A1402" t="s">
        <v>4</v>
      </c>
      <c r="B1402" s="4" t="s">
        <v>5</v>
      </c>
      <c r="C1402" s="4" t="s">
        <v>13</v>
      </c>
      <c r="D1402" s="4" t="s">
        <v>13</v>
      </c>
      <c r="E1402" s="4" t="s">
        <v>28</v>
      </c>
      <c r="F1402" s="4" t="s">
        <v>28</v>
      </c>
      <c r="G1402" s="4" t="s">
        <v>28</v>
      </c>
      <c r="H1402" s="4" t="s">
        <v>10</v>
      </c>
    </row>
    <row r="1403" spans="1:9">
      <c r="A1403" t="n">
        <v>12968</v>
      </c>
      <c r="B1403" s="39" t="n">
        <v>45</v>
      </c>
      <c r="C1403" s="7" t="n">
        <v>2</v>
      </c>
      <c r="D1403" s="7" t="n">
        <v>3</v>
      </c>
      <c r="E1403" s="7" t="n">
        <v>-0.899999976158142</v>
      </c>
      <c r="F1403" s="7" t="n">
        <v>0.300000011920929</v>
      </c>
      <c r="G1403" s="7" t="n">
        <v>-15.6800003051758</v>
      </c>
      <c r="H1403" s="7" t="n">
        <v>2000</v>
      </c>
    </row>
    <row r="1404" spans="1:9">
      <c r="A1404" t="s">
        <v>4</v>
      </c>
      <c r="B1404" s="4" t="s">
        <v>5</v>
      </c>
      <c r="C1404" s="4" t="s">
        <v>13</v>
      </c>
      <c r="D1404" s="4" t="s">
        <v>13</v>
      </c>
      <c r="E1404" s="4" t="s">
        <v>28</v>
      </c>
      <c r="F1404" s="4" t="s">
        <v>28</v>
      </c>
      <c r="G1404" s="4" t="s">
        <v>28</v>
      </c>
      <c r="H1404" s="4" t="s">
        <v>10</v>
      </c>
      <c r="I1404" s="4" t="s">
        <v>13</v>
      </c>
    </row>
    <row r="1405" spans="1:9">
      <c r="A1405" t="n">
        <v>12985</v>
      </c>
      <c r="B1405" s="39" t="n">
        <v>45</v>
      </c>
      <c r="C1405" s="7" t="n">
        <v>4</v>
      </c>
      <c r="D1405" s="7" t="n">
        <v>3</v>
      </c>
      <c r="E1405" s="7" t="n">
        <v>4.61999988555908</v>
      </c>
      <c r="F1405" s="7" t="n">
        <v>351.130004882813</v>
      </c>
      <c r="G1405" s="7" t="n">
        <v>18</v>
      </c>
      <c r="H1405" s="7" t="n">
        <v>2000</v>
      </c>
      <c r="I1405" s="7" t="n">
        <v>1</v>
      </c>
    </row>
    <row r="1406" spans="1:9">
      <c r="A1406" t="s">
        <v>4</v>
      </c>
      <c r="B1406" s="4" t="s">
        <v>5</v>
      </c>
      <c r="C1406" s="4" t="s">
        <v>13</v>
      </c>
      <c r="D1406" s="4" t="s">
        <v>13</v>
      </c>
      <c r="E1406" s="4" t="s">
        <v>28</v>
      </c>
      <c r="F1406" s="4" t="s">
        <v>10</v>
      </c>
    </row>
    <row r="1407" spans="1:9">
      <c r="A1407" t="n">
        <v>13003</v>
      </c>
      <c r="B1407" s="39" t="n">
        <v>45</v>
      </c>
      <c r="C1407" s="7" t="n">
        <v>5</v>
      </c>
      <c r="D1407" s="7" t="n">
        <v>3</v>
      </c>
      <c r="E1407" s="7" t="n">
        <v>1.29999995231628</v>
      </c>
      <c r="F1407" s="7" t="n">
        <v>2000</v>
      </c>
    </row>
    <row r="1408" spans="1:9">
      <c r="A1408" t="s">
        <v>4</v>
      </c>
      <c r="B1408" s="4" t="s">
        <v>5</v>
      </c>
      <c r="C1408" s="4" t="s">
        <v>13</v>
      </c>
      <c r="D1408" s="4" t="s">
        <v>13</v>
      </c>
      <c r="E1408" s="4" t="s">
        <v>28</v>
      </c>
      <c r="F1408" s="4" t="s">
        <v>10</v>
      </c>
    </row>
    <row r="1409" spans="1:13">
      <c r="A1409" t="n">
        <v>13012</v>
      </c>
      <c r="B1409" s="39" t="n">
        <v>45</v>
      </c>
      <c r="C1409" s="7" t="n">
        <v>11</v>
      </c>
      <c r="D1409" s="7" t="n">
        <v>3</v>
      </c>
      <c r="E1409" s="7" t="n">
        <v>33.4000015258789</v>
      </c>
      <c r="F1409" s="7" t="n">
        <v>2000</v>
      </c>
    </row>
    <row r="1410" spans="1:13">
      <c r="A1410" t="s">
        <v>4</v>
      </c>
      <c r="B1410" s="4" t="s">
        <v>5</v>
      </c>
      <c r="C1410" s="4" t="s">
        <v>10</v>
      </c>
    </row>
    <row r="1411" spans="1:13">
      <c r="A1411" t="n">
        <v>13021</v>
      </c>
      <c r="B1411" s="28" t="n">
        <v>16</v>
      </c>
      <c r="C1411" s="7" t="n">
        <v>1000</v>
      </c>
    </row>
    <row r="1412" spans="1:13">
      <c r="A1412" t="s">
        <v>4</v>
      </c>
      <c r="B1412" s="4" t="s">
        <v>5</v>
      </c>
      <c r="C1412" s="4" t="s">
        <v>10</v>
      </c>
      <c r="D1412" s="4" t="s">
        <v>13</v>
      </c>
      <c r="E1412" s="4" t="s">
        <v>13</v>
      </c>
      <c r="F1412" s="4" t="s">
        <v>6</v>
      </c>
    </row>
    <row r="1413" spans="1:13">
      <c r="A1413" t="n">
        <v>13024</v>
      </c>
      <c r="B1413" s="49" t="n">
        <v>47</v>
      </c>
      <c r="C1413" s="7" t="n">
        <v>11</v>
      </c>
      <c r="D1413" s="7" t="n">
        <v>0</v>
      </c>
      <c r="E1413" s="7" t="n">
        <v>0</v>
      </c>
      <c r="F1413" s="7" t="s">
        <v>125</v>
      </c>
    </row>
    <row r="1414" spans="1:13">
      <c r="A1414" t="s">
        <v>4</v>
      </c>
      <c r="B1414" s="4" t="s">
        <v>5</v>
      </c>
      <c r="C1414" s="4" t="s">
        <v>10</v>
      </c>
    </row>
    <row r="1415" spans="1:13">
      <c r="A1415" t="n">
        <v>13039</v>
      </c>
      <c r="B1415" s="28" t="n">
        <v>16</v>
      </c>
      <c r="C1415" s="7" t="n">
        <v>300</v>
      </c>
    </row>
    <row r="1416" spans="1:13">
      <c r="A1416" t="s">
        <v>4</v>
      </c>
      <c r="B1416" s="4" t="s">
        <v>5</v>
      </c>
      <c r="C1416" s="4" t="s">
        <v>13</v>
      </c>
      <c r="D1416" s="4" t="s">
        <v>10</v>
      </c>
      <c r="E1416" s="4" t="s">
        <v>28</v>
      </c>
      <c r="F1416" s="4" t="s">
        <v>10</v>
      </c>
      <c r="G1416" s="4" t="s">
        <v>9</v>
      </c>
      <c r="H1416" s="4" t="s">
        <v>9</v>
      </c>
      <c r="I1416" s="4" t="s">
        <v>10</v>
      </c>
      <c r="J1416" s="4" t="s">
        <v>10</v>
      </c>
      <c r="K1416" s="4" t="s">
        <v>9</v>
      </c>
      <c r="L1416" s="4" t="s">
        <v>9</v>
      </c>
      <c r="M1416" s="4" t="s">
        <v>9</v>
      </c>
      <c r="N1416" s="4" t="s">
        <v>9</v>
      </c>
      <c r="O1416" s="4" t="s">
        <v>6</v>
      </c>
    </row>
    <row r="1417" spans="1:13">
      <c r="A1417" t="n">
        <v>13042</v>
      </c>
      <c r="B1417" s="31" t="n">
        <v>50</v>
      </c>
      <c r="C1417" s="7" t="n">
        <v>0</v>
      </c>
      <c r="D1417" s="7" t="n">
        <v>4101</v>
      </c>
      <c r="E1417" s="7" t="n">
        <v>0.600000023841858</v>
      </c>
      <c r="F1417" s="7" t="n">
        <v>0</v>
      </c>
      <c r="G1417" s="7" t="n">
        <v>0</v>
      </c>
      <c r="H1417" s="7" t="n">
        <v>0</v>
      </c>
      <c r="I1417" s="7" t="n">
        <v>0</v>
      </c>
      <c r="J1417" s="7" t="n">
        <v>65533</v>
      </c>
      <c r="K1417" s="7" t="n">
        <v>0</v>
      </c>
      <c r="L1417" s="7" t="n">
        <v>0</v>
      </c>
      <c r="M1417" s="7" t="n">
        <v>0</v>
      </c>
      <c r="N1417" s="7" t="n">
        <v>0</v>
      </c>
      <c r="O1417" s="7" t="s">
        <v>17</v>
      </c>
    </row>
    <row r="1418" spans="1:13">
      <c r="A1418" t="s">
        <v>4</v>
      </c>
      <c r="B1418" s="4" t="s">
        <v>5</v>
      </c>
      <c r="C1418" s="4" t="s">
        <v>13</v>
      </c>
      <c r="D1418" s="4" t="s">
        <v>10</v>
      </c>
    </row>
    <row r="1419" spans="1:13">
      <c r="A1419" t="n">
        <v>13081</v>
      </c>
      <c r="B1419" s="39" t="n">
        <v>45</v>
      </c>
      <c r="C1419" s="7" t="n">
        <v>7</v>
      </c>
      <c r="D1419" s="7" t="n">
        <v>255</v>
      </c>
    </row>
    <row r="1420" spans="1:13">
      <c r="A1420" t="s">
        <v>4</v>
      </c>
      <c r="B1420" s="4" t="s">
        <v>5</v>
      </c>
      <c r="C1420" s="4" t="s">
        <v>13</v>
      </c>
      <c r="D1420" s="4" t="s">
        <v>10</v>
      </c>
      <c r="E1420" s="4" t="s">
        <v>13</v>
      </c>
    </row>
    <row r="1421" spans="1:13">
      <c r="A1421" t="n">
        <v>13085</v>
      </c>
      <c r="B1421" s="14" t="n">
        <v>49</v>
      </c>
      <c r="C1421" s="7" t="n">
        <v>1</v>
      </c>
      <c r="D1421" s="7" t="n">
        <v>4000</v>
      </c>
      <c r="E1421" s="7" t="n">
        <v>0</v>
      </c>
    </row>
    <row r="1422" spans="1:13">
      <c r="A1422" t="s">
        <v>4</v>
      </c>
      <c r="B1422" s="4" t="s">
        <v>5</v>
      </c>
      <c r="C1422" s="4" t="s">
        <v>13</v>
      </c>
      <c r="D1422" s="4" t="s">
        <v>28</v>
      </c>
      <c r="E1422" s="4" t="s">
        <v>28</v>
      </c>
      <c r="F1422" s="4" t="s">
        <v>28</v>
      </c>
    </row>
    <row r="1423" spans="1:13">
      <c r="A1423" t="n">
        <v>13090</v>
      </c>
      <c r="B1423" s="39" t="n">
        <v>45</v>
      </c>
      <c r="C1423" s="7" t="n">
        <v>9</v>
      </c>
      <c r="D1423" s="7" t="n">
        <v>0.0199999995529652</v>
      </c>
      <c r="E1423" s="7" t="n">
        <v>0.0199999995529652</v>
      </c>
      <c r="F1423" s="7" t="n">
        <v>0.5</v>
      </c>
    </row>
    <row r="1424" spans="1:13">
      <c r="A1424" t="s">
        <v>4</v>
      </c>
      <c r="B1424" s="4" t="s">
        <v>5</v>
      </c>
      <c r="C1424" s="4" t="s">
        <v>13</v>
      </c>
      <c r="D1424" s="4" t="s">
        <v>10</v>
      </c>
      <c r="E1424" s="4" t="s">
        <v>6</v>
      </c>
    </row>
    <row r="1425" spans="1:15">
      <c r="A1425" t="n">
        <v>13104</v>
      </c>
      <c r="B1425" s="46" t="n">
        <v>51</v>
      </c>
      <c r="C1425" s="7" t="n">
        <v>4</v>
      </c>
      <c r="D1425" s="7" t="n">
        <v>11</v>
      </c>
      <c r="E1425" s="7" t="s">
        <v>168</v>
      </c>
    </row>
    <row r="1426" spans="1:15">
      <c r="A1426" t="s">
        <v>4</v>
      </c>
      <c r="B1426" s="4" t="s">
        <v>5</v>
      </c>
      <c r="C1426" s="4" t="s">
        <v>10</v>
      </c>
    </row>
    <row r="1427" spans="1:15">
      <c r="A1427" t="n">
        <v>13117</v>
      </c>
      <c r="B1427" s="28" t="n">
        <v>16</v>
      </c>
      <c r="C1427" s="7" t="n">
        <v>0</v>
      </c>
    </row>
    <row r="1428" spans="1:15">
      <c r="A1428" t="s">
        <v>4</v>
      </c>
      <c r="B1428" s="4" t="s">
        <v>5</v>
      </c>
      <c r="C1428" s="4" t="s">
        <v>10</v>
      </c>
      <c r="D1428" s="4" t="s">
        <v>13</v>
      </c>
      <c r="E1428" s="4" t="s">
        <v>9</v>
      </c>
      <c r="F1428" s="4" t="s">
        <v>79</v>
      </c>
      <c r="G1428" s="4" t="s">
        <v>13</v>
      </c>
      <c r="H1428" s="4" t="s">
        <v>13</v>
      </c>
      <c r="I1428" s="4" t="s">
        <v>13</v>
      </c>
      <c r="J1428" s="4" t="s">
        <v>9</v>
      </c>
      <c r="K1428" s="4" t="s">
        <v>79</v>
      </c>
      <c r="L1428" s="4" t="s">
        <v>13</v>
      </c>
      <c r="M1428" s="4" t="s">
        <v>13</v>
      </c>
    </row>
    <row r="1429" spans="1:15">
      <c r="A1429" t="n">
        <v>13120</v>
      </c>
      <c r="B1429" s="58" t="n">
        <v>26</v>
      </c>
      <c r="C1429" s="7" t="n">
        <v>11</v>
      </c>
      <c r="D1429" s="7" t="n">
        <v>17</v>
      </c>
      <c r="E1429" s="7" t="n">
        <v>10360</v>
      </c>
      <c r="F1429" s="7" t="s">
        <v>169</v>
      </c>
      <c r="G1429" s="7" t="n">
        <v>2</v>
      </c>
      <c r="H1429" s="7" t="n">
        <v>3</v>
      </c>
      <c r="I1429" s="7" t="n">
        <v>17</v>
      </c>
      <c r="J1429" s="7" t="n">
        <v>10361</v>
      </c>
      <c r="K1429" s="7" t="s">
        <v>170</v>
      </c>
      <c r="L1429" s="7" t="n">
        <v>2</v>
      </c>
      <c r="M1429" s="7" t="n">
        <v>0</v>
      </c>
    </row>
    <row r="1430" spans="1:15">
      <c r="A1430" t="s">
        <v>4</v>
      </c>
      <c r="B1430" s="4" t="s">
        <v>5</v>
      </c>
    </row>
    <row r="1431" spans="1:15">
      <c r="A1431" t="n">
        <v>13257</v>
      </c>
      <c r="B1431" s="34" t="n">
        <v>28</v>
      </c>
    </row>
    <row r="1432" spans="1:15">
      <c r="A1432" t="s">
        <v>4</v>
      </c>
      <c r="B1432" s="4" t="s">
        <v>5</v>
      </c>
      <c r="C1432" s="4" t="s">
        <v>10</v>
      </c>
      <c r="D1432" s="4" t="s">
        <v>13</v>
      </c>
    </row>
    <row r="1433" spans="1:15">
      <c r="A1433" t="n">
        <v>13258</v>
      </c>
      <c r="B1433" s="60" t="n">
        <v>89</v>
      </c>
      <c r="C1433" s="7" t="n">
        <v>65533</v>
      </c>
      <c r="D1433" s="7" t="n">
        <v>1</v>
      </c>
    </row>
    <row r="1434" spans="1:15">
      <c r="A1434" t="s">
        <v>4</v>
      </c>
      <c r="B1434" s="4" t="s">
        <v>5</v>
      </c>
      <c r="C1434" s="4" t="s">
        <v>13</v>
      </c>
      <c r="D1434" s="4" t="s">
        <v>10</v>
      </c>
      <c r="E1434" s="4" t="s">
        <v>10</v>
      </c>
      <c r="F1434" s="4" t="s">
        <v>13</v>
      </c>
    </row>
    <row r="1435" spans="1:15">
      <c r="A1435" t="n">
        <v>13262</v>
      </c>
      <c r="B1435" s="32" t="n">
        <v>25</v>
      </c>
      <c r="C1435" s="7" t="n">
        <v>1</v>
      </c>
      <c r="D1435" s="7" t="n">
        <v>65535</v>
      </c>
      <c r="E1435" s="7" t="n">
        <v>65535</v>
      </c>
      <c r="F1435" s="7" t="n">
        <v>0</v>
      </c>
    </row>
    <row r="1436" spans="1:15">
      <c r="A1436" t="s">
        <v>4</v>
      </c>
      <c r="B1436" s="4" t="s">
        <v>5</v>
      </c>
      <c r="C1436" s="4" t="s">
        <v>13</v>
      </c>
      <c r="D1436" s="4" t="s">
        <v>13</v>
      </c>
    </row>
    <row r="1437" spans="1:15">
      <c r="A1437" t="n">
        <v>13269</v>
      </c>
      <c r="B1437" s="14" t="n">
        <v>49</v>
      </c>
      <c r="C1437" s="7" t="n">
        <v>2</v>
      </c>
      <c r="D1437" s="7" t="n">
        <v>0</v>
      </c>
    </row>
    <row r="1438" spans="1:15">
      <c r="A1438" t="s">
        <v>4</v>
      </c>
      <c r="B1438" s="4" t="s">
        <v>5</v>
      </c>
      <c r="C1438" s="4" t="s">
        <v>13</v>
      </c>
      <c r="D1438" s="4" t="s">
        <v>10</v>
      </c>
      <c r="E1438" s="4" t="s">
        <v>9</v>
      </c>
      <c r="F1438" s="4" t="s">
        <v>10</v>
      </c>
      <c r="G1438" s="4" t="s">
        <v>9</v>
      </c>
      <c r="H1438" s="4" t="s">
        <v>13</v>
      </c>
    </row>
    <row r="1439" spans="1:15">
      <c r="A1439" t="n">
        <v>13272</v>
      </c>
      <c r="B1439" s="14" t="n">
        <v>49</v>
      </c>
      <c r="C1439" s="7" t="n">
        <v>0</v>
      </c>
      <c r="D1439" s="7" t="n">
        <v>433</v>
      </c>
      <c r="E1439" s="7" t="n">
        <v>1061997773</v>
      </c>
      <c r="F1439" s="7" t="n">
        <v>0</v>
      </c>
      <c r="G1439" s="7" t="n">
        <v>0</v>
      </c>
      <c r="H1439" s="7" t="n">
        <v>0</v>
      </c>
    </row>
    <row r="1440" spans="1:15">
      <c r="A1440" t="s">
        <v>4</v>
      </c>
      <c r="B1440" s="4" t="s">
        <v>5</v>
      </c>
      <c r="C1440" s="4" t="s">
        <v>13</v>
      </c>
      <c r="D1440" s="4" t="s">
        <v>10</v>
      </c>
      <c r="E1440" s="4" t="s">
        <v>28</v>
      </c>
    </row>
    <row r="1441" spans="1:13">
      <c r="A1441" t="n">
        <v>13287</v>
      </c>
      <c r="B1441" s="37" t="n">
        <v>58</v>
      </c>
      <c r="C1441" s="7" t="n">
        <v>101</v>
      </c>
      <c r="D1441" s="7" t="n">
        <v>300</v>
      </c>
      <c r="E1441" s="7" t="n">
        <v>1</v>
      </c>
    </row>
    <row r="1442" spans="1:13">
      <c r="A1442" t="s">
        <v>4</v>
      </c>
      <c r="B1442" s="4" t="s">
        <v>5</v>
      </c>
      <c r="C1442" s="4" t="s">
        <v>13</v>
      </c>
      <c r="D1442" s="4" t="s">
        <v>10</v>
      </c>
    </row>
    <row r="1443" spans="1:13">
      <c r="A1443" t="n">
        <v>13295</v>
      </c>
      <c r="B1443" s="37" t="n">
        <v>58</v>
      </c>
      <c r="C1443" s="7" t="n">
        <v>254</v>
      </c>
      <c r="D1443" s="7" t="n">
        <v>0</v>
      </c>
    </row>
    <row r="1444" spans="1:13">
      <c r="A1444" t="s">
        <v>4</v>
      </c>
      <c r="B1444" s="4" t="s">
        <v>5</v>
      </c>
      <c r="C1444" s="4" t="s">
        <v>13</v>
      </c>
      <c r="D1444" s="4" t="s">
        <v>10</v>
      </c>
      <c r="E1444" s="4" t="s">
        <v>10</v>
      </c>
      <c r="F1444" s="4" t="s">
        <v>9</v>
      </c>
    </row>
    <row r="1445" spans="1:13">
      <c r="A1445" t="n">
        <v>13299</v>
      </c>
      <c r="B1445" s="61" t="n">
        <v>84</v>
      </c>
      <c r="C1445" s="7" t="n">
        <v>1</v>
      </c>
      <c r="D1445" s="7" t="n">
        <v>0</v>
      </c>
      <c r="E1445" s="7" t="n">
        <v>0</v>
      </c>
      <c r="F1445" s="7" t="n">
        <v>0</v>
      </c>
    </row>
    <row r="1446" spans="1:13">
      <c r="A1446" t="s">
        <v>4</v>
      </c>
      <c r="B1446" s="4" t="s">
        <v>5</v>
      </c>
      <c r="C1446" s="4" t="s">
        <v>10</v>
      </c>
      <c r="D1446" s="4" t="s">
        <v>28</v>
      </c>
      <c r="E1446" s="4" t="s">
        <v>28</v>
      </c>
      <c r="F1446" s="4" t="s">
        <v>28</v>
      </c>
      <c r="G1446" s="4" t="s">
        <v>28</v>
      </c>
    </row>
    <row r="1447" spans="1:13">
      <c r="A1447" t="n">
        <v>13309</v>
      </c>
      <c r="B1447" s="42" t="n">
        <v>46</v>
      </c>
      <c r="C1447" s="7" t="n">
        <v>6</v>
      </c>
      <c r="D1447" s="7" t="n">
        <v>0.0500000007450581</v>
      </c>
      <c r="E1447" s="7" t="n">
        <v>-1</v>
      </c>
      <c r="F1447" s="7" t="n">
        <v>-13.4499998092651</v>
      </c>
      <c r="G1447" s="7" t="n">
        <v>211.5</v>
      </c>
    </row>
    <row r="1448" spans="1:13">
      <c r="A1448" t="s">
        <v>4</v>
      </c>
      <c r="B1448" s="4" t="s">
        <v>5</v>
      </c>
      <c r="C1448" s="4" t="s">
        <v>10</v>
      </c>
      <c r="D1448" s="4" t="s">
        <v>28</v>
      </c>
      <c r="E1448" s="4" t="s">
        <v>28</v>
      </c>
      <c r="F1448" s="4" t="s">
        <v>28</v>
      </c>
      <c r="G1448" s="4" t="s">
        <v>28</v>
      </c>
    </row>
    <row r="1449" spans="1:13">
      <c r="A1449" t="n">
        <v>13328</v>
      </c>
      <c r="B1449" s="42" t="n">
        <v>46</v>
      </c>
      <c r="C1449" s="7" t="n">
        <v>61491</v>
      </c>
      <c r="D1449" s="7" t="n">
        <v>1.64999997615814</v>
      </c>
      <c r="E1449" s="7" t="n">
        <v>-1</v>
      </c>
      <c r="F1449" s="7" t="n">
        <v>-12.3500003814697</v>
      </c>
      <c r="G1449" s="7" t="n">
        <v>180</v>
      </c>
    </row>
    <row r="1450" spans="1:13">
      <c r="A1450" t="s">
        <v>4</v>
      </c>
      <c r="B1450" s="4" t="s">
        <v>5</v>
      </c>
      <c r="C1450" s="4" t="s">
        <v>10</v>
      </c>
      <c r="D1450" s="4" t="s">
        <v>28</v>
      </c>
      <c r="E1450" s="4" t="s">
        <v>28</v>
      </c>
      <c r="F1450" s="4" t="s">
        <v>28</v>
      </c>
      <c r="G1450" s="4" t="s">
        <v>28</v>
      </c>
    </row>
    <row r="1451" spans="1:13">
      <c r="A1451" t="n">
        <v>13347</v>
      </c>
      <c r="B1451" s="42" t="n">
        <v>46</v>
      </c>
      <c r="C1451" s="7" t="n">
        <v>61492</v>
      </c>
      <c r="D1451" s="7" t="n">
        <v>-0.699999988079071</v>
      </c>
      <c r="E1451" s="7" t="n">
        <v>-1</v>
      </c>
      <c r="F1451" s="7" t="n">
        <v>-12.3000001907349</v>
      </c>
      <c r="G1451" s="7" t="n">
        <v>180</v>
      </c>
    </row>
    <row r="1452" spans="1:13">
      <c r="A1452" t="s">
        <v>4</v>
      </c>
      <c r="B1452" s="4" t="s">
        <v>5</v>
      </c>
      <c r="C1452" s="4" t="s">
        <v>10</v>
      </c>
      <c r="D1452" s="4" t="s">
        <v>28</v>
      </c>
      <c r="E1452" s="4" t="s">
        <v>28</v>
      </c>
      <c r="F1452" s="4" t="s">
        <v>28</v>
      </c>
      <c r="G1452" s="4" t="s">
        <v>28</v>
      </c>
    </row>
    <row r="1453" spans="1:13">
      <c r="A1453" t="n">
        <v>13366</v>
      </c>
      <c r="B1453" s="42" t="n">
        <v>46</v>
      </c>
      <c r="C1453" s="7" t="n">
        <v>61493</v>
      </c>
      <c r="D1453" s="7" t="n">
        <v>-1.20000004768372</v>
      </c>
      <c r="E1453" s="7" t="n">
        <v>-1</v>
      </c>
      <c r="F1453" s="7" t="n">
        <v>-11</v>
      </c>
      <c r="G1453" s="7" t="n">
        <v>180</v>
      </c>
    </row>
    <row r="1454" spans="1:13">
      <c r="A1454" t="s">
        <v>4</v>
      </c>
      <c r="B1454" s="4" t="s">
        <v>5</v>
      </c>
      <c r="C1454" s="4" t="s">
        <v>10</v>
      </c>
      <c r="D1454" s="4" t="s">
        <v>28</v>
      </c>
      <c r="E1454" s="4" t="s">
        <v>28</v>
      </c>
      <c r="F1454" s="4" t="s">
        <v>28</v>
      </c>
      <c r="G1454" s="4" t="s">
        <v>28</v>
      </c>
    </row>
    <row r="1455" spans="1:13">
      <c r="A1455" t="n">
        <v>13385</v>
      </c>
      <c r="B1455" s="42" t="n">
        <v>46</v>
      </c>
      <c r="C1455" s="7" t="n">
        <v>61494</v>
      </c>
      <c r="D1455" s="7" t="n">
        <v>0.949999988079071</v>
      </c>
      <c r="E1455" s="7" t="n">
        <v>-1</v>
      </c>
      <c r="F1455" s="7" t="n">
        <v>-10.8000001907349</v>
      </c>
      <c r="G1455" s="7" t="n">
        <v>180</v>
      </c>
    </row>
    <row r="1456" spans="1:13">
      <c r="A1456" t="s">
        <v>4</v>
      </c>
      <c r="B1456" s="4" t="s">
        <v>5</v>
      </c>
      <c r="C1456" s="4" t="s">
        <v>13</v>
      </c>
    </row>
    <row r="1457" spans="1:7">
      <c r="A1457" t="n">
        <v>13404</v>
      </c>
      <c r="B1457" s="39" t="n">
        <v>45</v>
      </c>
      <c r="C1457" s="7" t="n">
        <v>0</v>
      </c>
    </row>
    <row r="1458" spans="1:7">
      <c r="A1458" t="s">
        <v>4</v>
      </c>
      <c r="B1458" s="4" t="s">
        <v>5</v>
      </c>
      <c r="C1458" s="4" t="s">
        <v>13</v>
      </c>
      <c r="D1458" s="4" t="s">
        <v>13</v>
      </c>
      <c r="E1458" s="4" t="s">
        <v>28</v>
      </c>
      <c r="F1458" s="4" t="s">
        <v>28</v>
      </c>
      <c r="G1458" s="4" t="s">
        <v>28</v>
      </c>
      <c r="H1458" s="4" t="s">
        <v>10</v>
      </c>
    </row>
    <row r="1459" spans="1:7">
      <c r="A1459" t="n">
        <v>13406</v>
      </c>
      <c r="B1459" s="39" t="n">
        <v>45</v>
      </c>
      <c r="C1459" s="7" t="n">
        <v>2</v>
      </c>
      <c r="D1459" s="7" t="n">
        <v>3</v>
      </c>
      <c r="E1459" s="7" t="n">
        <v>-0.540000021457672</v>
      </c>
      <c r="F1459" s="7" t="n">
        <v>0.370000004768372</v>
      </c>
      <c r="G1459" s="7" t="n">
        <v>-15.3000001907349</v>
      </c>
      <c r="H1459" s="7" t="n">
        <v>0</v>
      </c>
    </row>
    <row r="1460" spans="1:7">
      <c r="A1460" t="s">
        <v>4</v>
      </c>
      <c r="B1460" s="4" t="s">
        <v>5</v>
      </c>
      <c r="C1460" s="4" t="s">
        <v>13</v>
      </c>
      <c r="D1460" s="4" t="s">
        <v>13</v>
      </c>
      <c r="E1460" s="4" t="s">
        <v>28</v>
      </c>
      <c r="F1460" s="4" t="s">
        <v>28</v>
      </c>
      <c r="G1460" s="4" t="s">
        <v>28</v>
      </c>
      <c r="H1460" s="4" t="s">
        <v>10</v>
      </c>
      <c r="I1460" s="4" t="s">
        <v>13</v>
      </c>
    </row>
    <row r="1461" spans="1:7">
      <c r="A1461" t="n">
        <v>13423</v>
      </c>
      <c r="B1461" s="39" t="n">
        <v>45</v>
      </c>
      <c r="C1461" s="7" t="n">
        <v>4</v>
      </c>
      <c r="D1461" s="7" t="n">
        <v>3</v>
      </c>
      <c r="E1461" s="7" t="n">
        <v>4.03999996185303</v>
      </c>
      <c r="F1461" s="7" t="n">
        <v>174.899993896484</v>
      </c>
      <c r="G1461" s="7" t="n">
        <v>4</v>
      </c>
      <c r="H1461" s="7" t="n">
        <v>0</v>
      </c>
      <c r="I1461" s="7" t="n">
        <v>1</v>
      </c>
    </row>
    <row r="1462" spans="1:7">
      <c r="A1462" t="s">
        <v>4</v>
      </c>
      <c r="B1462" s="4" t="s">
        <v>5</v>
      </c>
      <c r="C1462" s="4" t="s">
        <v>13</v>
      </c>
      <c r="D1462" s="4" t="s">
        <v>13</v>
      </c>
      <c r="E1462" s="4" t="s">
        <v>28</v>
      </c>
      <c r="F1462" s="4" t="s">
        <v>10</v>
      </c>
    </row>
    <row r="1463" spans="1:7">
      <c r="A1463" t="n">
        <v>13441</v>
      </c>
      <c r="B1463" s="39" t="n">
        <v>45</v>
      </c>
      <c r="C1463" s="7" t="n">
        <v>5</v>
      </c>
      <c r="D1463" s="7" t="n">
        <v>3</v>
      </c>
      <c r="E1463" s="7" t="n">
        <v>3.20000004768372</v>
      </c>
      <c r="F1463" s="7" t="n">
        <v>0</v>
      </c>
    </row>
    <row r="1464" spans="1:7">
      <c r="A1464" t="s">
        <v>4</v>
      </c>
      <c r="B1464" s="4" t="s">
        <v>5</v>
      </c>
      <c r="C1464" s="4" t="s">
        <v>13</v>
      </c>
      <c r="D1464" s="4" t="s">
        <v>13</v>
      </c>
      <c r="E1464" s="4" t="s">
        <v>28</v>
      </c>
      <c r="F1464" s="4" t="s">
        <v>10</v>
      </c>
    </row>
    <row r="1465" spans="1:7">
      <c r="A1465" t="n">
        <v>13450</v>
      </c>
      <c r="B1465" s="39" t="n">
        <v>45</v>
      </c>
      <c r="C1465" s="7" t="n">
        <v>11</v>
      </c>
      <c r="D1465" s="7" t="n">
        <v>3</v>
      </c>
      <c r="E1465" s="7" t="n">
        <v>10.5</v>
      </c>
      <c r="F1465" s="7" t="n">
        <v>0</v>
      </c>
    </row>
    <row r="1466" spans="1:7">
      <c r="A1466" t="s">
        <v>4</v>
      </c>
      <c r="B1466" s="4" t="s">
        <v>5</v>
      </c>
      <c r="C1466" s="4" t="s">
        <v>13</v>
      </c>
    </row>
    <row r="1467" spans="1:7">
      <c r="A1467" t="n">
        <v>13459</v>
      </c>
      <c r="B1467" s="53" t="n">
        <v>116</v>
      </c>
      <c r="C1467" s="7" t="n">
        <v>0</v>
      </c>
    </row>
    <row r="1468" spans="1:7">
      <c r="A1468" t="s">
        <v>4</v>
      </c>
      <c r="B1468" s="4" t="s">
        <v>5</v>
      </c>
      <c r="C1468" s="4" t="s">
        <v>13</v>
      </c>
      <c r="D1468" s="4" t="s">
        <v>10</v>
      </c>
    </row>
    <row r="1469" spans="1:7">
      <c r="A1469" t="n">
        <v>13461</v>
      </c>
      <c r="B1469" s="53" t="n">
        <v>116</v>
      </c>
      <c r="C1469" s="7" t="n">
        <v>2</v>
      </c>
      <c r="D1469" s="7" t="n">
        <v>1</v>
      </c>
    </row>
    <row r="1470" spans="1:7">
      <c r="A1470" t="s">
        <v>4</v>
      </c>
      <c r="B1470" s="4" t="s">
        <v>5</v>
      </c>
      <c r="C1470" s="4" t="s">
        <v>13</v>
      </c>
      <c r="D1470" s="4" t="s">
        <v>9</v>
      </c>
    </row>
    <row r="1471" spans="1:7">
      <c r="A1471" t="n">
        <v>13465</v>
      </c>
      <c r="B1471" s="53" t="n">
        <v>116</v>
      </c>
      <c r="C1471" s="7" t="n">
        <v>5</v>
      </c>
      <c r="D1471" s="7" t="n">
        <v>1073741824</v>
      </c>
    </row>
    <row r="1472" spans="1:7">
      <c r="A1472" t="s">
        <v>4</v>
      </c>
      <c r="B1472" s="4" t="s">
        <v>5</v>
      </c>
      <c r="C1472" s="4" t="s">
        <v>13</v>
      </c>
      <c r="D1472" s="4" t="s">
        <v>10</v>
      </c>
    </row>
    <row r="1473" spans="1:9">
      <c r="A1473" t="n">
        <v>13471</v>
      </c>
      <c r="B1473" s="53" t="n">
        <v>116</v>
      </c>
      <c r="C1473" s="7" t="n">
        <v>6</v>
      </c>
      <c r="D1473" s="7" t="n">
        <v>1</v>
      </c>
    </row>
    <row r="1474" spans="1:9">
      <c r="A1474" t="s">
        <v>4</v>
      </c>
      <c r="B1474" s="4" t="s">
        <v>5</v>
      </c>
      <c r="C1474" s="4" t="s">
        <v>13</v>
      </c>
      <c r="D1474" s="4" t="s">
        <v>13</v>
      </c>
      <c r="E1474" s="4" t="s">
        <v>28</v>
      </c>
      <c r="F1474" s="4" t="s">
        <v>28</v>
      </c>
      <c r="G1474" s="4" t="s">
        <v>28</v>
      </c>
      <c r="H1474" s="4" t="s">
        <v>10</v>
      </c>
    </row>
    <row r="1475" spans="1:9">
      <c r="A1475" t="n">
        <v>13475</v>
      </c>
      <c r="B1475" s="39" t="n">
        <v>45</v>
      </c>
      <c r="C1475" s="7" t="n">
        <v>2</v>
      </c>
      <c r="D1475" s="7" t="n">
        <v>3</v>
      </c>
      <c r="E1475" s="7" t="n">
        <v>-0.540000021457672</v>
      </c>
      <c r="F1475" s="7" t="n">
        <v>0.330000013113022</v>
      </c>
      <c r="G1475" s="7" t="n">
        <v>-15.3000001907349</v>
      </c>
      <c r="H1475" s="7" t="n">
        <v>1000</v>
      </c>
    </row>
    <row r="1476" spans="1:9">
      <c r="A1476" t="s">
        <v>4</v>
      </c>
      <c r="B1476" s="4" t="s">
        <v>5</v>
      </c>
      <c r="C1476" s="4" t="s">
        <v>13</v>
      </c>
      <c r="D1476" s="4" t="s">
        <v>13</v>
      </c>
      <c r="E1476" s="4" t="s">
        <v>28</v>
      </c>
      <c r="F1476" s="4" t="s">
        <v>28</v>
      </c>
      <c r="G1476" s="4" t="s">
        <v>28</v>
      </c>
      <c r="H1476" s="4" t="s">
        <v>10</v>
      </c>
      <c r="I1476" s="4" t="s">
        <v>13</v>
      </c>
    </row>
    <row r="1477" spans="1:9">
      <c r="A1477" t="n">
        <v>13492</v>
      </c>
      <c r="B1477" s="39" t="n">
        <v>45</v>
      </c>
      <c r="C1477" s="7" t="n">
        <v>4</v>
      </c>
      <c r="D1477" s="7" t="n">
        <v>3</v>
      </c>
      <c r="E1477" s="7" t="n">
        <v>4.03999996185303</v>
      </c>
      <c r="F1477" s="7" t="n">
        <v>174.899993896484</v>
      </c>
      <c r="G1477" s="7" t="n">
        <v>4</v>
      </c>
      <c r="H1477" s="7" t="n">
        <v>1000</v>
      </c>
      <c r="I1477" s="7" t="n">
        <v>1</v>
      </c>
    </row>
    <row r="1478" spans="1:9">
      <c r="A1478" t="s">
        <v>4</v>
      </c>
      <c r="B1478" s="4" t="s">
        <v>5</v>
      </c>
      <c r="C1478" s="4" t="s">
        <v>13</v>
      </c>
      <c r="D1478" s="4" t="s">
        <v>13</v>
      </c>
      <c r="E1478" s="4" t="s">
        <v>28</v>
      </c>
      <c r="F1478" s="4" t="s">
        <v>10</v>
      </c>
    </row>
    <row r="1479" spans="1:9">
      <c r="A1479" t="n">
        <v>13510</v>
      </c>
      <c r="B1479" s="39" t="n">
        <v>45</v>
      </c>
      <c r="C1479" s="7" t="n">
        <v>5</v>
      </c>
      <c r="D1479" s="7" t="n">
        <v>3</v>
      </c>
      <c r="E1479" s="7" t="n">
        <v>5</v>
      </c>
      <c r="F1479" s="7" t="n">
        <v>1000</v>
      </c>
    </row>
    <row r="1480" spans="1:9">
      <c r="A1480" t="s">
        <v>4</v>
      </c>
      <c r="B1480" s="4" t="s">
        <v>5</v>
      </c>
      <c r="C1480" s="4" t="s">
        <v>13</v>
      </c>
      <c r="D1480" s="4" t="s">
        <v>13</v>
      </c>
      <c r="E1480" s="4" t="s">
        <v>28</v>
      </c>
      <c r="F1480" s="4" t="s">
        <v>10</v>
      </c>
    </row>
    <row r="1481" spans="1:9">
      <c r="A1481" t="n">
        <v>13519</v>
      </c>
      <c r="B1481" s="39" t="n">
        <v>45</v>
      </c>
      <c r="C1481" s="7" t="n">
        <v>11</v>
      </c>
      <c r="D1481" s="7" t="n">
        <v>3</v>
      </c>
      <c r="E1481" s="7" t="n">
        <v>10.5</v>
      </c>
      <c r="F1481" s="7" t="n">
        <v>1000</v>
      </c>
    </row>
    <row r="1482" spans="1:9">
      <c r="A1482" t="s">
        <v>4</v>
      </c>
      <c r="B1482" s="4" t="s">
        <v>5</v>
      </c>
      <c r="C1482" s="4" t="s">
        <v>13</v>
      </c>
      <c r="D1482" s="4" t="s">
        <v>10</v>
      </c>
    </row>
    <row r="1483" spans="1:9">
      <c r="A1483" t="n">
        <v>13528</v>
      </c>
      <c r="B1483" s="37" t="n">
        <v>58</v>
      </c>
      <c r="C1483" s="7" t="n">
        <v>255</v>
      </c>
      <c r="D1483" s="7" t="n">
        <v>0</v>
      </c>
    </row>
    <row r="1484" spans="1:9">
      <c r="A1484" t="s">
        <v>4</v>
      </c>
      <c r="B1484" s="4" t="s">
        <v>5</v>
      </c>
      <c r="C1484" s="4" t="s">
        <v>10</v>
      </c>
    </row>
    <row r="1485" spans="1:9">
      <c r="A1485" t="n">
        <v>13532</v>
      </c>
      <c r="B1485" s="28" t="n">
        <v>16</v>
      </c>
      <c r="C1485" s="7" t="n">
        <v>250</v>
      </c>
    </row>
    <row r="1486" spans="1:9">
      <c r="A1486" t="s">
        <v>4</v>
      </c>
      <c r="B1486" s="4" t="s">
        <v>5</v>
      </c>
      <c r="C1486" s="4" t="s">
        <v>13</v>
      </c>
      <c r="D1486" s="4" t="s">
        <v>10</v>
      </c>
      <c r="E1486" s="4" t="s">
        <v>10</v>
      </c>
      <c r="F1486" s="4" t="s">
        <v>9</v>
      </c>
    </row>
    <row r="1487" spans="1:9">
      <c r="A1487" t="n">
        <v>13535</v>
      </c>
      <c r="B1487" s="61" t="n">
        <v>84</v>
      </c>
      <c r="C1487" s="7" t="n">
        <v>0</v>
      </c>
      <c r="D1487" s="7" t="n">
        <v>2</v>
      </c>
      <c r="E1487" s="7" t="n">
        <v>200</v>
      </c>
      <c r="F1487" s="7" t="n">
        <v>1058642330</v>
      </c>
    </row>
    <row r="1488" spans="1:9">
      <c r="A1488" t="s">
        <v>4</v>
      </c>
      <c r="B1488" s="4" t="s">
        <v>5</v>
      </c>
      <c r="C1488" s="4" t="s">
        <v>13</v>
      </c>
      <c r="D1488" s="4" t="s">
        <v>10</v>
      </c>
      <c r="E1488" s="4" t="s">
        <v>28</v>
      </c>
      <c r="F1488" s="4" t="s">
        <v>10</v>
      </c>
      <c r="G1488" s="4" t="s">
        <v>9</v>
      </c>
      <c r="H1488" s="4" t="s">
        <v>9</v>
      </c>
      <c r="I1488" s="4" t="s">
        <v>10</v>
      </c>
      <c r="J1488" s="4" t="s">
        <v>10</v>
      </c>
      <c r="K1488" s="4" t="s">
        <v>9</v>
      </c>
      <c r="L1488" s="4" t="s">
        <v>9</v>
      </c>
      <c r="M1488" s="4" t="s">
        <v>9</v>
      </c>
      <c r="N1488" s="4" t="s">
        <v>9</v>
      </c>
      <c r="O1488" s="4" t="s">
        <v>6</v>
      </c>
    </row>
    <row r="1489" spans="1:15">
      <c r="A1489" t="n">
        <v>13545</v>
      </c>
      <c r="B1489" s="31" t="n">
        <v>50</v>
      </c>
      <c r="C1489" s="7" t="n">
        <v>0</v>
      </c>
      <c r="D1489" s="7" t="n">
        <v>4400</v>
      </c>
      <c r="E1489" s="7" t="n">
        <v>0.800000011920929</v>
      </c>
      <c r="F1489" s="7" t="n">
        <v>200</v>
      </c>
      <c r="G1489" s="7" t="n">
        <v>0</v>
      </c>
      <c r="H1489" s="7" t="n">
        <v>-1069547520</v>
      </c>
      <c r="I1489" s="7" t="n">
        <v>0</v>
      </c>
      <c r="J1489" s="7" t="n">
        <v>65533</v>
      </c>
      <c r="K1489" s="7" t="n">
        <v>0</v>
      </c>
      <c r="L1489" s="7" t="n">
        <v>0</v>
      </c>
      <c r="M1489" s="7" t="n">
        <v>0</v>
      </c>
      <c r="N1489" s="7" t="n">
        <v>0</v>
      </c>
      <c r="O1489" s="7" t="s">
        <v>17</v>
      </c>
    </row>
    <row r="1490" spans="1:15">
      <c r="A1490" t="s">
        <v>4</v>
      </c>
      <c r="B1490" s="4" t="s">
        <v>5</v>
      </c>
      <c r="C1490" s="4" t="s">
        <v>13</v>
      </c>
      <c r="D1490" s="4" t="s">
        <v>10</v>
      </c>
    </row>
    <row r="1491" spans="1:15">
      <c r="A1491" t="n">
        <v>13584</v>
      </c>
      <c r="B1491" s="39" t="n">
        <v>45</v>
      </c>
      <c r="C1491" s="7" t="n">
        <v>7</v>
      </c>
      <c r="D1491" s="7" t="n">
        <v>255</v>
      </c>
    </row>
    <row r="1492" spans="1:15">
      <c r="A1492" t="s">
        <v>4</v>
      </c>
      <c r="B1492" s="4" t="s">
        <v>5</v>
      </c>
      <c r="C1492" s="4" t="s">
        <v>13</v>
      </c>
      <c r="D1492" s="4" t="s">
        <v>13</v>
      </c>
      <c r="E1492" s="4" t="s">
        <v>28</v>
      </c>
      <c r="F1492" s="4" t="s">
        <v>10</v>
      </c>
    </row>
    <row r="1493" spans="1:15">
      <c r="A1493" t="n">
        <v>13588</v>
      </c>
      <c r="B1493" s="39" t="n">
        <v>45</v>
      </c>
      <c r="C1493" s="7" t="n">
        <v>5</v>
      </c>
      <c r="D1493" s="7" t="n">
        <v>3</v>
      </c>
      <c r="E1493" s="7" t="n">
        <v>6.5</v>
      </c>
      <c r="F1493" s="7" t="n">
        <v>8000</v>
      </c>
    </row>
    <row r="1494" spans="1:15">
      <c r="A1494" t="s">
        <v>4</v>
      </c>
      <c r="B1494" s="4" t="s">
        <v>5</v>
      </c>
      <c r="C1494" s="4" t="s">
        <v>13</v>
      </c>
      <c r="D1494" s="4" t="s">
        <v>10</v>
      </c>
      <c r="E1494" s="4" t="s">
        <v>10</v>
      </c>
      <c r="F1494" s="4" t="s">
        <v>10</v>
      </c>
      <c r="G1494" s="4" t="s">
        <v>10</v>
      </c>
      <c r="H1494" s="4" t="s">
        <v>10</v>
      </c>
      <c r="I1494" s="4" t="s">
        <v>6</v>
      </c>
      <c r="J1494" s="4" t="s">
        <v>28</v>
      </c>
      <c r="K1494" s="4" t="s">
        <v>28</v>
      </c>
      <c r="L1494" s="4" t="s">
        <v>28</v>
      </c>
      <c r="M1494" s="4" t="s">
        <v>9</v>
      </c>
      <c r="N1494" s="4" t="s">
        <v>9</v>
      </c>
      <c r="O1494" s="4" t="s">
        <v>28</v>
      </c>
      <c r="P1494" s="4" t="s">
        <v>28</v>
      </c>
      <c r="Q1494" s="4" t="s">
        <v>28</v>
      </c>
      <c r="R1494" s="4" t="s">
        <v>28</v>
      </c>
      <c r="S1494" s="4" t="s">
        <v>13</v>
      </c>
    </row>
    <row r="1495" spans="1:15">
      <c r="A1495" t="n">
        <v>13597</v>
      </c>
      <c r="B1495" s="52" t="n">
        <v>39</v>
      </c>
      <c r="C1495" s="7" t="n">
        <v>12</v>
      </c>
      <c r="D1495" s="7" t="n">
        <v>65533</v>
      </c>
      <c r="E1495" s="7" t="n">
        <v>200</v>
      </c>
      <c r="F1495" s="7" t="n">
        <v>0</v>
      </c>
      <c r="G1495" s="7" t="n">
        <v>11</v>
      </c>
      <c r="H1495" s="7" t="n">
        <v>3</v>
      </c>
      <c r="I1495" s="7" t="s">
        <v>17</v>
      </c>
      <c r="J1495" s="7" t="n">
        <v>0</v>
      </c>
      <c r="K1495" s="7" t="n">
        <v>0</v>
      </c>
      <c r="L1495" s="7" t="n">
        <v>0</v>
      </c>
      <c r="M1495" s="7" t="n">
        <v>0</v>
      </c>
      <c r="N1495" s="7" t="n">
        <v>0</v>
      </c>
      <c r="O1495" s="7" t="n">
        <v>0</v>
      </c>
      <c r="P1495" s="7" t="n">
        <v>1</v>
      </c>
      <c r="Q1495" s="7" t="n">
        <v>1</v>
      </c>
      <c r="R1495" s="7" t="n">
        <v>1</v>
      </c>
      <c r="S1495" s="7" t="n">
        <v>100</v>
      </c>
    </row>
    <row r="1496" spans="1:15">
      <c r="A1496" t="s">
        <v>4</v>
      </c>
      <c r="B1496" s="4" t="s">
        <v>5</v>
      </c>
      <c r="C1496" s="4" t="s">
        <v>13</v>
      </c>
      <c r="D1496" s="4" t="s">
        <v>10</v>
      </c>
      <c r="E1496" s="4" t="s">
        <v>28</v>
      </c>
      <c r="F1496" s="4" t="s">
        <v>10</v>
      </c>
      <c r="G1496" s="4" t="s">
        <v>9</v>
      </c>
      <c r="H1496" s="4" t="s">
        <v>9</v>
      </c>
      <c r="I1496" s="4" t="s">
        <v>10</v>
      </c>
      <c r="J1496" s="4" t="s">
        <v>10</v>
      </c>
      <c r="K1496" s="4" t="s">
        <v>9</v>
      </c>
      <c r="L1496" s="4" t="s">
        <v>9</v>
      </c>
      <c r="M1496" s="4" t="s">
        <v>9</v>
      </c>
      <c r="N1496" s="4" t="s">
        <v>9</v>
      </c>
      <c r="O1496" s="4" t="s">
        <v>6</v>
      </c>
    </row>
    <row r="1497" spans="1:15">
      <c r="A1497" t="n">
        <v>13647</v>
      </c>
      <c r="B1497" s="31" t="n">
        <v>50</v>
      </c>
      <c r="C1497" s="7" t="n">
        <v>0</v>
      </c>
      <c r="D1497" s="7" t="n">
        <v>4150</v>
      </c>
      <c r="E1497" s="7" t="n">
        <v>0.699999988079071</v>
      </c>
      <c r="F1497" s="7" t="n">
        <v>0</v>
      </c>
      <c r="G1497" s="7" t="n">
        <v>0</v>
      </c>
      <c r="H1497" s="7" t="n">
        <v>0</v>
      </c>
      <c r="I1497" s="7" t="n">
        <v>0</v>
      </c>
      <c r="J1497" s="7" t="n">
        <v>65533</v>
      </c>
      <c r="K1497" s="7" t="n">
        <v>0</v>
      </c>
      <c r="L1497" s="7" t="n">
        <v>0</v>
      </c>
      <c r="M1497" s="7" t="n">
        <v>0</v>
      </c>
      <c r="N1497" s="7" t="n">
        <v>0</v>
      </c>
      <c r="O1497" s="7" t="s">
        <v>17</v>
      </c>
    </row>
    <row r="1498" spans="1:15">
      <c r="A1498" t="s">
        <v>4</v>
      </c>
      <c r="B1498" s="4" t="s">
        <v>5</v>
      </c>
      <c r="C1498" s="4" t="s">
        <v>13</v>
      </c>
      <c r="D1498" s="4" t="s">
        <v>10</v>
      </c>
      <c r="E1498" s="4" t="s">
        <v>28</v>
      </c>
      <c r="F1498" s="4" t="s">
        <v>10</v>
      </c>
      <c r="G1498" s="4" t="s">
        <v>9</v>
      </c>
      <c r="H1498" s="4" t="s">
        <v>9</v>
      </c>
      <c r="I1498" s="4" t="s">
        <v>10</v>
      </c>
      <c r="J1498" s="4" t="s">
        <v>10</v>
      </c>
      <c r="K1498" s="4" t="s">
        <v>9</v>
      </c>
      <c r="L1498" s="4" t="s">
        <v>9</v>
      </c>
      <c r="M1498" s="4" t="s">
        <v>9</v>
      </c>
      <c r="N1498" s="4" t="s">
        <v>9</v>
      </c>
      <c r="O1498" s="4" t="s">
        <v>6</v>
      </c>
    </row>
    <row r="1499" spans="1:15">
      <c r="A1499" t="n">
        <v>13686</v>
      </c>
      <c r="B1499" s="31" t="n">
        <v>50</v>
      </c>
      <c r="C1499" s="7" t="n">
        <v>0</v>
      </c>
      <c r="D1499" s="7" t="n">
        <v>2243</v>
      </c>
      <c r="E1499" s="7" t="n">
        <v>0.200000002980232</v>
      </c>
      <c r="F1499" s="7" t="n">
        <v>1000</v>
      </c>
      <c r="G1499" s="7" t="n">
        <v>0</v>
      </c>
      <c r="H1499" s="7" t="n">
        <v>0</v>
      </c>
      <c r="I1499" s="7" t="n">
        <v>1</v>
      </c>
      <c r="J1499" s="7" t="n">
        <v>11</v>
      </c>
      <c r="K1499" s="7" t="n">
        <v>0</v>
      </c>
      <c r="L1499" s="7" t="n">
        <v>0</v>
      </c>
      <c r="M1499" s="7" t="n">
        <v>0</v>
      </c>
      <c r="N1499" s="7" t="n">
        <v>1092616192</v>
      </c>
      <c r="O1499" s="7" t="s">
        <v>17</v>
      </c>
    </row>
    <row r="1500" spans="1:15">
      <c r="A1500" t="s">
        <v>4</v>
      </c>
      <c r="B1500" s="4" t="s">
        <v>5</v>
      </c>
      <c r="C1500" s="4" t="s">
        <v>10</v>
      </c>
    </row>
    <row r="1501" spans="1:15">
      <c r="A1501" t="n">
        <v>13725</v>
      </c>
      <c r="B1501" s="28" t="n">
        <v>16</v>
      </c>
      <c r="C1501" s="7" t="n">
        <v>1500</v>
      </c>
    </row>
    <row r="1502" spans="1:15">
      <c r="A1502" t="s">
        <v>4</v>
      </c>
      <c r="B1502" s="4" t="s">
        <v>5</v>
      </c>
      <c r="C1502" s="4" t="s">
        <v>13</v>
      </c>
      <c r="D1502" s="4" t="s">
        <v>10</v>
      </c>
      <c r="E1502" s="4" t="s">
        <v>10</v>
      </c>
      <c r="F1502" s="4" t="s">
        <v>9</v>
      </c>
    </row>
    <row r="1503" spans="1:15">
      <c r="A1503" t="n">
        <v>13728</v>
      </c>
      <c r="B1503" s="61" t="n">
        <v>84</v>
      </c>
      <c r="C1503" s="7" t="n">
        <v>1</v>
      </c>
      <c r="D1503" s="7" t="n">
        <v>0</v>
      </c>
      <c r="E1503" s="7" t="n">
        <v>500</v>
      </c>
      <c r="F1503" s="7" t="n">
        <v>0</v>
      </c>
    </row>
    <row r="1504" spans="1:15">
      <c r="A1504" t="s">
        <v>4</v>
      </c>
      <c r="B1504" s="4" t="s">
        <v>5</v>
      </c>
      <c r="C1504" s="4" t="s">
        <v>10</v>
      </c>
    </row>
    <row r="1505" spans="1:19">
      <c r="A1505" t="n">
        <v>13738</v>
      </c>
      <c r="B1505" s="28" t="n">
        <v>16</v>
      </c>
      <c r="C1505" s="7" t="n">
        <v>500</v>
      </c>
    </row>
    <row r="1506" spans="1:19">
      <c r="A1506" t="s">
        <v>4</v>
      </c>
      <c r="B1506" s="4" t="s">
        <v>5</v>
      </c>
      <c r="C1506" s="4" t="s">
        <v>13</v>
      </c>
      <c r="D1506" s="4" t="s">
        <v>10</v>
      </c>
      <c r="E1506" s="4" t="s">
        <v>10</v>
      </c>
      <c r="F1506" s="4" t="s">
        <v>13</v>
      </c>
    </row>
    <row r="1507" spans="1:19">
      <c r="A1507" t="n">
        <v>13741</v>
      </c>
      <c r="B1507" s="32" t="n">
        <v>25</v>
      </c>
      <c r="C1507" s="7" t="n">
        <v>1</v>
      </c>
      <c r="D1507" s="7" t="n">
        <v>260</v>
      </c>
      <c r="E1507" s="7" t="n">
        <v>640</v>
      </c>
      <c r="F1507" s="7" t="n">
        <v>2</v>
      </c>
    </row>
    <row r="1508" spans="1:19">
      <c r="A1508" t="s">
        <v>4</v>
      </c>
      <c r="B1508" s="4" t="s">
        <v>5</v>
      </c>
      <c r="C1508" s="4" t="s">
        <v>13</v>
      </c>
      <c r="D1508" s="4" t="s">
        <v>10</v>
      </c>
      <c r="E1508" s="4" t="s">
        <v>6</v>
      </c>
    </row>
    <row r="1509" spans="1:19">
      <c r="A1509" t="n">
        <v>13748</v>
      </c>
      <c r="B1509" s="46" t="n">
        <v>51</v>
      </c>
      <c r="C1509" s="7" t="n">
        <v>4</v>
      </c>
      <c r="D1509" s="7" t="n">
        <v>1570</v>
      </c>
      <c r="E1509" s="7" t="s">
        <v>130</v>
      </c>
    </row>
    <row r="1510" spans="1:19">
      <c r="A1510" t="s">
        <v>4</v>
      </c>
      <c r="B1510" s="4" t="s">
        <v>5</v>
      </c>
      <c r="C1510" s="4" t="s">
        <v>10</v>
      </c>
    </row>
    <row r="1511" spans="1:19">
      <c r="A1511" t="n">
        <v>13761</v>
      </c>
      <c r="B1511" s="28" t="n">
        <v>16</v>
      </c>
      <c r="C1511" s="7" t="n">
        <v>0</v>
      </c>
    </row>
    <row r="1512" spans="1:19">
      <c r="A1512" t="s">
        <v>4</v>
      </c>
      <c r="B1512" s="4" t="s">
        <v>5</v>
      </c>
      <c r="C1512" s="4" t="s">
        <v>10</v>
      </c>
      <c r="D1512" s="4" t="s">
        <v>13</v>
      </c>
      <c r="E1512" s="4" t="s">
        <v>9</v>
      </c>
      <c r="F1512" s="4" t="s">
        <v>79</v>
      </c>
      <c r="G1512" s="4" t="s">
        <v>13</v>
      </c>
      <c r="H1512" s="4" t="s">
        <v>13</v>
      </c>
    </row>
    <row r="1513" spans="1:19">
      <c r="A1513" t="n">
        <v>13764</v>
      </c>
      <c r="B1513" s="58" t="n">
        <v>26</v>
      </c>
      <c r="C1513" s="7" t="n">
        <v>1570</v>
      </c>
      <c r="D1513" s="7" t="n">
        <v>17</v>
      </c>
      <c r="E1513" s="7" t="n">
        <v>51106</v>
      </c>
      <c r="F1513" s="7" t="s">
        <v>171</v>
      </c>
      <c r="G1513" s="7" t="n">
        <v>2</v>
      </c>
      <c r="H1513" s="7" t="n">
        <v>0</v>
      </c>
    </row>
    <row r="1514" spans="1:19">
      <c r="A1514" t="s">
        <v>4</v>
      </c>
      <c r="B1514" s="4" t="s">
        <v>5</v>
      </c>
    </row>
    <row r="1515" spans="1:19">
      <c r="A1515" t="n">
        <v>13788</v>
      </c>
      <c r="B1515" s="34" t="n">
        <v>28</v>
      </c>
    </row>
    <row r="1516" spans="1:19">
      <c r="A1516" t="s">
        <v>4</v>
      </c>
      <c r="B1516" s="4" t="s">
        <v>5</v>
      </c>
      <c r="C1516" s="4" t="s">
        <v>13</v>
      </c>
      <c r="D1516" s="4" t="s">
        <v>10</v>
      </c>
      <c r="E1516" s="4" t="s">
        <v>10</v>
      </c>
      <c r="F1516" s="4" t="s">
        <v>13</v>
      </c>
    </row>
    <row r="1517" spans="1:19">
      <c r="A1517" t="n">
        <v>13789</v>
      </c>
      <c r="B1517" s="32" t="n">
        <v>25</v>
      </c>
      <c r="C1517" s="7" t="n">
        <v>1</v>
      </c>
      <c r="D1517" s="7" t="n">
        <v>260</v>
      </c>
      <c r="E1517" s="7" t="n">
        <v>640</v>
      </c>
      <c r="F1517" s="7" t="n">
        <v>1</v>
      </c>
    </row>
    <row r="1518" spans="1:19">
      <c r="A1518" t="s">
        <v>4</v>
      </c>
      <c r="B1518" s="4" t="s">
        <v>5</v>
      </c>
      <c r="C1518" s="4" t="s">
        <v>13</v>
      </c>
      <c r="D1518" s="4" t="s">
        <v>10</v>
      </c>
      <c r="E1518" s="4" t="s">
        <v>6</v>
      </c>
    </row>
    <row r="1519" spans="1:19">
      <c r="A1519" t="n">
        <v>13796</v>
      </c>
      <c r="B1519" s="46" t="n">
        <v>51</v>
      </c>
      <c r="C1519" s="7" t="n">
        <v>4</v>
      </c>
      <c r="D1519" s="7" t="n">
        <v>1572</v>
      </c>
      <c r="E1519" s="7" t="s">
        <v>130</v>
      </c>
    </row>
    <row r="1520" spans="1:19">
      <c r="A1520" t="s">
        <v>4</v>
      </c>
      <c r="B1520" s="4" t="s">
        <v>5</v>
      </c>
      <c r="C1520" s="4" t="s">
        <v>10</v>
      </c>
    </row>
    <row r="1521" spans="1:8">
      <c r="A1521" t="n">
        <v>13809</v>
      </c>
      <c r="B1521" s="28" t="n">
        <v>16</v>
      </c>
      <c r="C1521" s="7" t="n">
        <v>0</v>
      </c>
    </row>
    <row r="1522" spans="1:8">
      <c r="A1522" t="s">
        <v>4</v>
      </c>
      <c r="B1522" s="4" t="s">
        <v>5</v>
      </c>
      <c r="C1522" s="4" t="s">
        <v>10</v>
      </c>
      <c r="D1522" s="4" t="s">
        <v>13</v>
      </c>
      <c r="E1522" s="4" t="s">
        <v>9</v>
      </c>
      <c r="F1522" s="4" t="s">
        <v>79</v>
      </c>
      <c r="G1522" s="4" t="s">
        <v>13</v>
      </c>
      <c r="H1522" s="4" t="s">
        <v>13</v>
      </c>
    </row>
    <row r="1523" spans="1:8">
      <c r="A1523" t="n">
        <v>13812</v>
      </c>
      <c r="B1523" s="58" t="n">
        <v>26</v>
      </c>
      <c r="C1523" s="7" t="n">
        <v>1572</v>
      </c>
      <c r="D1523" s="7" t="n">
        <v>17</v>
      </c>
      <c r="E1523" s="7" t="n">
        <v>51015</v>
      </c>
      <c r="F1523" s="7" t="s">
        <v>172</v>
      </c>
      <c r="G1523" s="7" t="n">
        <v>2</v>
      </c>
      <c r="H1523" s="7" t="n">
        <v>0</v>
      </c>
    </row>
    <row r="1524" spans="1:8">
      <c r="A1524" t="s">
        <v>4</v>
      </c>
      <c r="B1524" s="4" t="s">
        <v>5</v>
      </c>
    </row>
    <row r="1525" spans="1:8">
      <c r="A1525" t="n">
        <v>13904</v>
      </c>
      <c r="B1525" s="34" t="n">
        <v>28</v>
      </c>
    </row>
    <row r="1526" spans="1:8">
      <c r="A1526" t="s">
        <v>4</v>
      </c>
      <c r="B1526" s="4" t="s">
        <v>5</v>
      </c>
      <c r="C1526" s="4" t="s">
        <v>10</v>
      </c>
      <c r="D1526" s="4" t="s">
        <v>13</v>
      </c>
    </row>
    <row r="1527" spans="1:8">
      <c r="A1527" t="n">
        <v>13905</v>
      </c>
      <c r="B1527" s="60" t="n">
        <v>89</v>
      </c>
      <c r="C1527" s="7" t="n">
        <v>65533</v>
      </c>
      <c r="D1527" s="7" t="n">
        <v>1</v>
      </c>
    </row>
    <row r="1528" spans="1:8">
      <c r="A1528" t="s">
        <v>4</v>
      </c>
      <c r="B1528" s="4" t="s">
        <v>5</v>
      </c>
      <c r="C1528" s="4" t="s">
        <v>13</v>
      </c>
      <c r="D1528" s="4" t="s">
        <v>10</v>
      </c>
      <c r="E1528" s="4" t="s">
        <v>10</v>
      </c>
      <c r="F1528" s="4" t="s">
        <v>13</v>
      </c>
    </row>
    <row r="1529" spans="1:8">
      <c r="A1529" t="n">
        <v>13909</v>
      </c>
      <c r="B1529" s="32" t="n">
        <v>25</v>
      </c>
      <c r="C1529" s="7" t="n">
        <v>1</v>
      </c>
      <c r="D1529" s="7" t="n">
        <v>65535</v>
      </c>
      <c r="E1529" s="7" t="n">
        <v>65535</v>
      </c>
      <c r="F1529" s="7" t="n">
        <v>0</v>
      </c>
    </row>
    <row r="1530" spans="1:8">
      <c r="A1530" t="s">
        <v>4</v>
      </c>
      <c r="B1530" s="4" t="s">
        <v>5</v>
      </c>
      <c r="C1530" s="4" t="s">
        <v>13</v>
      </c>
      <c r="D1530" s="4" t="s">
        <v>10</v>
      </c>
      <c r="E1530" s="4" t="s">
        <v>28</v>
      </c>
    </row>
    <row r="1531" spans="1:8">
      <c r="A1531" t="n">
        <v>13916</v>
      </c>
      <c r="B1531" s="37" t="n">
        <v>58</v>
      </c>
      <c r="C1531" s="7" t="n">
        <v>101</v>
      </c>
      <c r="D1531" s="7" t="n">
        <v>500</v>
      </c>
      <c r="E1531" s="7" t="n">
        <v>1</v>
      </c>
    </row>
    <row r="1532" spans="1:8">
      <c r="A1532" t="s">
        <v>4</v>
      </c>
      <c r="B1532" s="4" t="s">
        <v>5</v>
      </c>
      <c r="C1532" s="4" t="s">
        <v>13</v>
      </c>
      <c r="D1532" s="4" t="s">
        <v>10</v>
      </c>
    </row>
    <row r="1533" spans="1:8">
      <c r="A1533" t="n">
        <v>13924</v>
      </c>
      <c r="B1533" s="37" t="n">
        <v>58</v>
      </c>
      <c r="C1533" s="7" t="n">
        <v>254</v>
      </c>
      <c r="D1533" s="7" t="n">
        <v>0</v>
      </c>
    </row>
    <row r="1534" spans="1:8">
      <c r="A1534" t="s">
        <v>4</v>
      </c>
      <c r="B1534" s="4" t="s">
        <v>5</v>
      </c>
      <c r="C1534" s="4" t="s">
        <v>13</v>
      </c>
    </row>
    <row r="1535" spans="1:8">
      <c r="A1535" t="n">
        <v>13928</v>
      </c>
      <c r="B1535" s="39" t="n">
        <v>45</v>
      </c>
      <c r="C1535" s="7" t="n">
        <v>0</v>
      </c>
    </row>
    <row r="1536" spans="1:8">
      <c r="A1536" t="s">
        <v>4</v>
      </c>
      <c r="B1536" s="4" t="s">
        <v>5</v>
      </c>
      <c r="C1536" s="4" t="s">
        <v>13</v>
      </c>
    </row>
    <row r="1537" spans="1:8">
      <c r="A1537" t="n">
        <v>13930</v>
      </c>
      <c r="B1537" s="53" t="n">
        <v>116</v>
      </c>
      <c r="C1537" s="7" t="n">
        <v>0</v>
      </c>
    </row>
    <row r="1538" spans="1:8">
      <c r="A1538" t="s">
        <v>4</v>
      </c>
      <c r="B1538" s="4" t="s">
        <v>5</v>
      </c>
      <c r="C1538" s="4" t="s">
        <v>13</v>
      </c>
      <c r="D1538" s="4" t="s">
        <v>10</v>
      </c>
    </row>
    <row r="1539" spans="1:8">
      <c r="A1539" t="n">
        <v>13932</v>
      </c>
      <c r="B1539" s="53" t="n">
        <v>116</v>
      </c>
      <c r="C1539" s="7" t="n">
        <v>2</v>
      </c>
      <c r="D1539" s="7" t="n">
        <v>1</v>
      </c>
    </row>
    <row r="1540" spans="1:8">
      <c r="A1540" t="s">
        <v>4</v>
      </c>
      <c r="B1540" s="4" t="s">
        <v>5</v>
      </c>
      <c r="C1540" s="4" t="s">
        <v>13</v>
      </c>
      <c r="D1540" s="4" t="s">
        <v>9</v>
      </c>
    </row>
    <row r="1541" spans="1:8">
      <c r="A1541" t="n">
        <v>13936</v>
      </c>
      <c r="B1541" s="53" t="n">
        <v>116</v>
      </c>
      <c r="C1541" s="7" t="n">
        <v>5</v>
      </c>
      <c r="D1541" s="7" t="n">
        <v>1097859072</v>
      </c>
    </row>
    <row r="1542" spans="1:8">
      <c r="A1542" t="s">
        <v>4</v>
      </c>
      <c r="B1542" s="4" t="s">
        <v>5</v>
      </c>
      <c r="C1542" s="4" t="s">
        <v>13</v>
      </c>
      <c r="D1542" s="4" t="s">
        <v>10</v>
      </c>
    </row>
    <row r="1543" spans="1:8">
      <c r="A1543" t="n">
        <v>13942</v>
      </c>
      <c r="B1543" s="53" t="n">
        <v>116</v>
      </c>
      <c r="C1543" s="7" t="n">
        <v>6</v>
      </c>
      <c r="D1543" s="7" t="n">
        <v>1</v>
      </c>
    </row>
    <row r="1544" spans="1:8">
      <c r="A1544" t="s">
        <v>4</v>
      </c>
      <c r="B1544" s="4" t="s">
        <v>5</v>
      </c>
      <c r="C1544" s="4" t="s">
        <v>13</v>
      </c>
      <c r="D1544" s="4" t="s">
        <v>13</v>
      </c>
      <c r="E1544" s="4" t="s">
        <v>28</v>
      </c>
      <c r="F1544" s="4" t="s">
        <v>28</v>
      </c>
      <c r="G1544" s="4" t="s">
        <v>28</v>
      </c>
      <c r="H1544" s="4" t="s">
        <v>10</v>
      </c>
    </row>
    <row r="1545" spans="1:8">
      <c r="A1545" t="n">
        <v>13946</v>
      </c>
      <c r="B1545" s="39" t="n">
        <v>45</v>
      </c>
      <c r="C1545" s="7" t="n">
        <v>2</v>
      </c>
      <c r="D1545" s="7" t="n">
        <v>3</v>
      </c>
      <c r="E1545" s="7" t="n">
        <v>-0.280000001192093</v>
      </c>
      <c r="F1545" s="7" t="n">
        <v>0.189999997615814</v>
      </c>
      <c r="G1545" s="7" t="n">
        <v>-14.0699996948242</v>
      </c>
      <c r="H1545" s="7" t="n">
        <v>0</v>
      </c>
    </row>
    <row r="1546" spans="1:8">
      <c r="A1546" t="s">
        <v>4</v>
      </c>
      <c r="B1546" s="4" t="s">
        <v>5</v>
      </c>
      <c r="C1546" s="4" t="s">
        <v>13</v>
      </c>
      <c r="D1546" s="4" t="s">
        <v>13</v>
      </c>
      <c r="E1546" s="4" t="s">
        <v>28</v>
      </c>
      <c r="F1546" s="4" t="s">
        <v>28</v>
      </c>
      <c r="G1546" s="4" t="s">
        <v>28</v>
      </c>
      <c r="H1546" s="4" t="s">
        <v>10</v>
      </c>
      <c r="I1546" s="4" t="s">
        <v>13</v>
      </c>
    </row>
    <row r="1547" spans="1:8">
      <c r="A1547" t="n">
        <v>13963</v>
      </c>
      <c r="B1547" s="39" t="n">
        <v>45</v>
      </c>
      <c r="C1547" s="7" t="n">
        <v>4</v>
      </c>
      <c r="D1547" s="7" t="n">
        <v>3</v>
      </c>
      <c r="E1547" s="7" t="n">
        <v>3.97000002861023</v>
      </c>
      <c r="F1547" s="7" t="n">
        <v>209.289993286133</v>
      </c>
      <c r="G1547" s="7" t="n">
        <v>356</v>
      </c>
      <c r="H1547" s="7" t="n">
        <v>0</v>
      </c>
      <c r="I1547" s="7" t="n">
        <v>0</v>
      </c>
    </row>
    <row r="1548" spans="1:8">
      <c r="A1548" t="s">
        <v>4</v>
      </c>
      <c r="B1548" s="4" t="s">
        <v>5</v>
      </c>
      <c r="C1548" s="4" t="s">
        <v>13</v>
      </c>
      <c r="D1548" s="4" t="s">
        <v>13</v>
      </c>
      <c r="E1548" s="4" t="s">
        <v>28</v>
      </c>
      <c r="F1548" s="4" t="s">
        <v>10</v>
      </c>
    </row>
    <row r="1549" spans="1:8">
      <c r="A1549" t="n">
        <v>13981</v>
      </c>
      <c r="B1549" s="39" t="n">
        <v>45</v>
      </c>
      <c r="C1549" s="7" t="n">
        <v>5</v>
      </c>
      <c r="D1549" s="7" t="n">
        <v>3</v>
      </c>
      <c r="E1549" s="7" t="n">
        <v>3.5</v>
      </c>
      <c r="F1549" s="7" t="n">
        <v>0</v>
      </c>
    </row>
    <row r="1550" spans="1:8">
      <c r="A1550" t="s">
        <v>4</v>
      </c>
      <c r="B1550" s="4" t="s">
        <v>5</v>
      </c>
      <c r="C1550" s="4" t="s">
        <v>13</v>
      </c>
      <c r="D1550" s="4" t="s">
        <v>13</v>
      </c>
      <c r="E1550" s="4" t="s">
        <v>28</v>
      </c>
      <c r="F1550" s="4" t="s">
        <v>10</v>
      </c>
    </row>
    <row r="1551" spans="1:8">
      <c r="A1551" t="n">
        <v>13990</v>
      </c>
      <c r="B1551" s="39" t="n">
        <v>45</v>
      </c>
      <c r="C1551" s="7" t="n">
        <v>5</v>
      </c>
      <c r="D1551" s="7" t="n">
        <v>3</v>
      </c>
      <c r="E1551" s="7" t="n">
        <v>3.20000004768372</v>
      </c>
      <c r="F1551" s="7" t="n">
        <v>3000</v>
      </c>
    </row>
    <row r="1552" spans="1:8">
      <c r="A1552" t="s">
        <v>4</v>
      </c>
      <c r="B1552" s="4" t="s">
        <v>5</v>
      </c>
      <c r="C1552" s="4" t="s">
        <v>13</v>
      </c>
      <c r="D1552" s="4" t="s">
        <v>13</v>
      </c>
      <c r="E1552" s="4" t="s">
        <v>28</v>
      </c>
      <c r="F1552" s="4" t="s">
        <v>10</v>
      </c>
    </row>
    <row r="1553" spans="1:9">
      <c r="A1553" t="n">
        <v>13999</v>
      </c>
      <c r="B1553" s="39" t="n">
        <v>45</v>
      </c>
      <c r="C1553" s="7" t="n">
        <v>11</v>
      </c>
      <c r="D1553" s="7" t="n">
        <v>3</v>
      </c>
      <c r="E1553" s="7" t="n">
        <v>31.2000007629395</v>
      </c>
      <c r="F1553" s="7" t="n">
        <v>0</v>
      </c>
    </row>
    <row r="1554" spans="1:9">
      <c r="A1554" t="s">
        <v>4</v>
      </c>
      <c r="B1554" s="4" t="s">
        <v>5</v>
      </c>
      <c r="C1554" s="4" t="s">
        <v>13</v>
      </c>
      <c r="D1554" s="4" t="s">
        <v>10</v>
      </c>
    </row>
    <row r="1555" spans="1:9">
      <c r="A1555" t="n">
        <v>14008</v>
      </c>
      <c r="B1555" s="37" t="n">
        <v>58</v>
      </c>
      <c r="C1555" s="7" t="n">
        <v>255</v>
      </c>
      <c r="D1555" s="7" t="n">
        <v>0</v>
      </c>
    </row>
    <row r="1556" spans="1:9">
      <c r="A1556" t="s">
        <v>4</v>
      </c>
      <c r="B1556" s="4" t="s">
        <v>5</v>
      </c>
      <c r="C1556" s="4" t="s">
        <v>13</v>
      </c>
      <c r="D1556" s="48" t="s">
        <v>104</v>
      </c>
      <c r="E1556" s="4" t="s">
        <v>5</v>
      </c>
      <c r="F1556" s="4" t="s">
        <v>13</v>
      </c>
      <c r="G1556" s="4" t="s">
        <v>10</v>
      </c>
      <c r="H1556" s="48" t="s">
        <v>105</v>
      </c>
      <c r="I1556" s="4" t="s">
        <v>13</v>
      </c>
      <c r="J1556" s="4" t="s">
        <v>27</v>
      </c>
    </row>
    <row r="1557" spans="1:9">
      <c r="A1557" t="n">
        <v>14012</v>
      </c>
      <c r="B1557" s="11" t="n">
        <v>5</v>
      </c>
      <c r="C1557" s="7" t="n">
        <v>28</v>
      </c>
      <c r="D1557" s="48" t="s">
        <v>3</v>
      </c>
      <c r="E1557" s="38" t="n">
        <v>64</v>
      </c>
      <c r="F1557" s="7" t="n">
        <v>5</v>
      </c>
      <c r="G1557" s="7" t="n">
        <v>9</v>
      </c>
      <c r="H1557" s="48" t="s">
        <v>3</v>
      </c>
      <c r="I1557" s="7" t="n">
        <v>1</v>
      </c>
      <c r="J1557" s="12" t="n">
        <f t="normal" ca="1">A1567</f>
        <v>0</v>
      </c>
    </row>
    <row r="1558" spans="1:9">
      <c r="A1558" t="s">
        <v>4</v>
      </c>
      <c r="B1558" s="4" t="s">
        <v>5</v>
      </c>
      <c r="C1558" s="4" t="s">
        <v>13</v>
      </c>
      <c r="D1558" s="4" t="s">
        <v>10</v>
      </c>
      <c r="E1558" s="4" t="s">
        <v>6</v>
      </c>
    </row>
    <row r="1559" spans="1:9">
      <c r="A1559" t="n">
        <v>14023</v>
      </c>
      <c r="B1559" s="46" t="n">
        <v>51</v>
      </c>
      <c r="C1559" s="7" t="n">
        <v>4</v>
      </c>
      <c r="D1559" s="7" t="n">
        <v>9</v>
      </c>
      <c r="E1559" s="7" t="s">
        <v>173</v>
      </c>
    </row>
    <row r="1560" spans="1:9">
      <c r="A1560" t="s">
        <v>4</v>
      </c>
      <c r="B1560" s="4" t="s">
        <v>5</v>
      </c>
      <c r="C1560" s="4" t="s">
        <v>10</v>
      </c>
    </row>
    <row r="1561" spans="1:9">
      <c r="A1561" t="n">
        <v>14037</v>
      </c>
      <c r="B1561" s="28" t="n">
        <v>16</v>
      </c>
      <c r="C1561" s="7" t="n">
        <v>0</v>
      </c>
    </row>
    <row r="1562" spans="1:9">
      <c r="A1562" t="s">
        <v>4</v>
      </c>
      <c r="B1562" s="4" t="s">
        <v>5</v>
      </c>
      <c r="C1562" s="4" t="s">
        <v>10</v>
      </c>
      <c r="D1562" s="4" t="s">
        <v>13</v>
      </c>
      <c r="E1562" s="4" t="s">
        <v>9</v>
      </c>
      <c r="F1562" s="4" t="s">
        <v>79</v>
      </c>
      <c r="G1562" s="4" t="s">
        <v>13</v>
      </c>
      <c r="H1562" s="4" t="s">
        <v>13</v>
      </c>
    </row>
    <row r="1563" spans="1:9">
      <c r="A1563" t="n">
        <v>14040</v>
      </c>
      <c r="B1563" s="58" t="n">
        <v>26</v>
      </c>
      <c r="C1563" s="7" t="n">
        <v>9</v>
      </c>
      <c r="D1563" s="7" t="n">
        <v>17</v>
      </c>
      <c r="E1563" s="7" t="n">
        <v>5363</v>
      </c>
      <c r="F1563" s="7" t="s">
        <v>174</v>
      </c>
      <c r="G1563" s="7" t="n">
        <v>2</v>
      </c>
      <c r="H1563" s="7" t="n">
        <v>0</v>
      </c>
    </row>
    <row r="1564" spans="1:9">
      <c r="A1564" t="s">
        <v>4</v>
      </c>
      <c r="B1564" s="4" t="s">
        <v>5</v>
      </c>
    </row>
    <row r="1565" spans="1:9">
      <c r="A1565" t="n">
        <v>14087</v>
      </c>
      <c r="B1565" s="34" t="n">
        <v>28</v>
      </c>
    </row>
    <row r="1566" spans="1:9">
      <c r="A1566" t="s">
        <v>4</v>
      </c>
      <c r="B1566" s="4" t="s">
        <v>5</v>
      </c>
      <c r="C1566" s="4" t="s">
        <v>13</v>
      </c>
      <c r="D1566" s="48" t="s">
        <v>104</v>
      </c>
      <c r="E1566" s="4" t="s">
        <v>5</v>
      </c>
      <c r="F1566" s="4" t="s">
        <v>13</v>
      </c>
      <c r="G1566" s="4" t="s">
        <v>10</v>
      </c>
      <c r="H1566" s="48" t="s">
        <v>105</v>
      </c>
      <c r="I1566" s="4" t="s">
        <v>13</v>
      </c>
      <c r="J1566" s="4" t="s">
        <v>27</v>
      </c>
    </row>
    <row r="1567" spans="1:9">
      <c r="A1567" t="n">
        <v>14088</v>
      </c>
      <c r="B1567" s="11" t="n">
        <v>5</v>
      </c>
      <c r="C1567" s="7" t="n">
        <v>28</v>
      </c>
      <c r="D1567" s="48" t="s">
        <v>3</v>
      </c>
      <c r="E1567" s="38" t="n">
        <v>64</v>
      </c>
      <c r="F1567" s="7" t="n">
        <v>5</v>
      </c>
      <c r="G1567" s="7" t="n">
        <v>2</v>
      </c>
      <c r="H1567" s="48" t="s">
        <v>3</v>
      </c>
      <c r="I1567" s="7" t="n">
        <v>1</v>
      </c>
      <c r="J1567" s="12" t="n">
        <f t="normal" ca="1">A1577</f>
        <v>0</v>
      </c>
    </row>
    <row r="1568" spans="1:9">
      <c r="A1568" t="s">
        <v>4</v>
      </c>
      <c r="B1568" s="4" t="s">
        <v>5</v>
      </c>
      <c r="C1568" s="4" t="s">
        <v>13</v>
      </c>
      <c r="D1568" s="4" t="s">
        <v>10</v>
      </c>
      <c r="E1568" s="4" t="s">
        <v>6</v>
      </c>
    </row>
    <row r="1569" spans="1:10">
      <c r="A1569" t="n">
        <v>14099</v>
      </c>
      <c r="B1569" s="46" t="n">
        <v>51</v>
      </c>
      <c r="C1569" s="7" t="n">
        <v>4</v>
      </c>
      <c r="D1569" s="7" t="n">
        <v>2</v>
      </c>
      <c r="E1569" s="7" t="s">
        <v>154</v>
      </c>
    </row>
    <row r="1570" spans="1:10">
      <c r="A1570" t="s">
        <v>4</v>
      </c>
      <c r="B1570" s="4" t="s">
        <v>5</v>
      </c>
      <c r="C1570" s="4" t="s">
        <v>10</v>
      </c>
    </row>
    <row r="1571" spans="1:10">
      <c r="A1571" t="n">
        <v>14112</v>
      </c>
      <c r="B1571" s="28" t="n">
        <v>16</v>
      </c>
      <c r="C1571" s="7" t="n">
        <v>0</v>
      </c>
    </row>
    <row r="1572" spans="1:10">
      <c r="A1572" t="s">
        <v>4</v>
      </c>
      <c r="B1572" s="4" t="s">
        <v>5</v>
      </c>
      <c r="C1572" s="4" t="s">
        <v>10</v>
      </c>
      <c r="D1572" s="4" t="s">
        <v>13</v>
      </c>
      <c r="E1572" s="4" t="s">
        <v>9</v>
      </c>
      <c r="F1572" s="4" t="s">
        <v>79</v>
      </c>
      <c r="G1572" s="4" t="s">
        <v>13</v>
      </c>
      <c r="H1572" s="4" t="s">
        <v>13</v>
      </c>
    </row>
    <row r="1573" spans="1:10">
      <c r="A1573" t="n">
        <v>14115</v>
      </c>
      <c r="B1573" s="58" t="n">
        <v>26</v>
      </c>
      <c r="C1573" s="7" t="n">
        <v>2</v>
      </c>
      <c r="D1573" s="7" t="n">
        <v>17</v>
      </c>
      <c r="E1573" s="7" t="n">
        <v>6418</v>
      </c>
      <c r="F1573" s="7" t="s">
        <v>175</v>
      </c>
      <c r="G1573" s="7" t="n">
        <v>2</v>
      </c>
      <c r="H1573" s="7" t="n">
        <v>0</v>
      </c>
    </row>
    <row r="1574" spans="1:10">
      <c r="A1574" t="s">
        <v>4</v>
      </c>
      <c r="B1574" s="4" t="s">
        <v>5</v>
      </c>
    </row>
    <row r="1575" spans="1:10">
      <c r="A1575" t="n">
        <v>14144</v>
      </c>
      <c r="B1575" s="34" t="n">
        <v>28</v>
      </c>
    </row>
    <row r="1576" spans="1:10">
      <c r="A1576" t="s">
        <v>4</v>
      </c>
      <c r="B1576" s="4" t="s">
        <v>5</v>
      </c>
      <c r="C1576" s="4" t="s">
        <v>13</v>
      </c>
      <c r="D1576" s="48" t="s">
        <v>104</v>
      </c>
      <c r="E1576" s="4" t="s">
        <v>5</v>
      </c>
      <c r="F1576" s="4" t="s">
        <v>13</v>
      </c>
      <c r="G1576" s="4" t="s">
        <v>10</v>
      </c>
      <c r="H1576" s="48" t="s">
        <v>105</v>
      </c>
      <c r="I1576" s="4" t="s">
        <v>13</v>
      </c>
      <c r="J1576" s="4" t="s">
        <v>27</v>
      </c>
    </row>
    <row r="1577" spans="1:10">
      <c r="A1577" t="n">
        <v>14145</v>
      </c>
      <c r="B1577" s="11" t="n">
        <v>5</v>
      </c>
      <c r="C1577" s="7" t="n">
        <v>28</v>
      </c>
      <c r="D1577" s="48" t="s">
        <v>3</v>
      </c>
      <c r="E1577" s="38" t="n">
        <v>64</v>
      </c>
      <c r="F1577" s="7" t="n">
        <v>5</v>
      </c>
      <c r="G1577" s="7" t="n">
        <v>7</v>
      </c>
      <c r="H1577" s="48" t="s">
        <v>3</v>
      </c>
      <c r="I1577" s="7" t="n">
        <v>1</v>
      </c>
      <c r="J1577" s="12" t="n">
        <f t="normal" ca="1">A1587</f>
        <v>0</v>
      </c>
    </row>
    <row r="1578" spans="1:10">
      <c r="A1578" t="s">
        <v>4</v>
      </c>
      <c r="B1578" s="4" t="s">
        <v>5</v>
      </c>
      <c r="C1578" s="4" t="s">
        <v>13</v>
      </c>
      <c r="D1578" s="4" t="s">
        <v>10</v>
      </c>
      <c r="E1578" s="4" t="s">
        <v>6</v>
      </c>
    </row>
    <row r="1579" spans="1:10">
      <c r="A1579" t="n">
        <v>14156</v>
      </c>
      <c r="B1579" s="46" t="n">
        <v>51</v>
      </c>
      <c r="C1579" s="7" t="n">
        <v>4</v>
      </c>
      <c r="D1579" s="7" t="n">
        <v>7</v>
      </c>
      <c r="E1579" s="7" t="s">
        <v>130</v>
      </c>
    </row>
    <row r="1580" spans="1:10">
      <c r="A1580" t="s">
        <v>4</v>
      </c>
      <c r="B1580" s="4" t="s">
        <v>5</v>
      </c>
      <c r="C1580" s="4" t="s">
        <v>10</v>
      </c>
    </row>
    <row r="1581" spans="1:10">
      <c r="A1581" t="n">
        <v>14169</v>
      </c>
      <c r="B1581" s="28" t="n">
        <v>16</v>
      </c>
      <c r="C1581" s="7" t="n">
        <v>0</v>
      </c>
    </row>
    <row r="1582" spans="1:10">
      <c r="A1582" t="s">
        <v>4</v>
      </c>
      <c r="B1582" s="4" t="s">
        <v>5</v>
      </c>
      <c r="C1582" s="4" t="s">
        <v>10</v>
      </c>
      <c r="D1582" s="4" t="s">
        <v>13</v>
      </c>
      <c r="E1582" s="4" t="s">
        <v>9</v>
      </c>
      <c r="F1582" s="4" t="s">
        <v>79</v>
      </c>
      <c r="G1582" s="4" t="s">
        <v>13</v>
      </c>
      <c r="H1582" s="4" t="s">
        <v>13</v>
      </c>
    </row>
    <row r="1583" spans="1:10">
      <c r="A1583" t="n">
        <v>14172</v>
      </c>
      <c r="B1583" s="58" t="n">
        <v>26</v>
      </c>
      <c r="C1583" s="7" t="n">
        <v>7</v>
      </c>
      <c r="D1583" s="7" t="n">
        <v>17</v>
      </c>
      <c r="E1583" s="7" t="n">
        <v>4401</v>
      </c>
      <c r="F1583" s="7" t="s">
        <v>176</v>
      </c>
      <c r="G1583" s="7" t="n">
        <v>2</v>
      </c>
      <c r="H1583" s="7" t="n">
        <v>0</v>
      </c>
    </row>
    <row r="1584" spans="1:10">
      <c r="A1584" t="s">
        <v>4</v>
      </c>
      <c r="B1584" s="4" t="s">
        <v>5</v>
      </c>
    </row>
    <row r="1585" spans="1:10">
      <c r="A1585" t="n">
        <v>14246</v>
      </c>
      <c r="B1585" s="34" t="n">
        <v>28</v>
      </c>
    </row>
    <row r="1586" spans="1:10">
      <c r="A1586" t="s">
        <v>4</v>
      </c>
      <c r="B1586" s="4" t="s">
        <v>5</v>
      </c>
      <c r="C1586" s="4" t="s">
        <v>13</v>
      </c>
      <c r="D1586" s="48" t="s">
        <v>104</v>
      </c>
      <c r="E1586" s="4" t="s">
        <v>5</v>
      </c>
      <c r="F1586" s="4" t="s">
        <v>13</v>
      </c>
      <c r="G1586" s="4" t="s">
        <v>10</v>
      </c>
      <c r="H1586" s="48" t="s">
        <v>105</v>
      </c>
      <c r="I1586" s="4" t="s">
        <v>13</v>
      </c>
      <c r="J1586" s="4" t="s">
        <v>27</v>
      </c>
    </row>
    <row r="1587" spans="1:10">
      <c r="A1587" t="n">
        <v>14247</v>
      </c>
      <c r="B1587" s="11" t="n">
        <v>5</v>
      </c>
      <c r="C1587" s="7" t="n">
        <v>28</v>
      </c>
      <c r="D1587" s="48" t="s">
        <v>3</v>
      </c>
      <c r="E1587" s="38" t="n">
        <v>64</v>
      </c>
      <c r="F1587" s="7" t="n">
        <v>5</v>
      </c>
      <c r="G1587" s="7" t="n">
        <v>8</v>
      </c>
      <c r="H1587" s="48" t="s">
        <v>3</v>
      </c>
      <c r="I1587" s="7" t="n">
        <v>1</v>
      </c>
      <c r="J1587" s="12" t="n">
        <f t="normal" ca="1">A1597</f>
        <v>0</v>
      </c>
    </row>
    <row r="1588" spans="1:10">
      <c r="A1588" t="s">
        <v>4</v>
      </c>
      <c r="B1588" s="4" t="s">
        <v>5</v>
      </c>
      <c r="C1588" s="4" t="s">
        <v>13</v>
      </c>
      <c r="D1588" s="4" t="s">
        <v>10</v>
      </c>
      <c r="E1588" s="4" t="s">
        <v>6</v>
      </c>
    </row>
    <row r="1589" spans="1:10">
      <c r="A1589" t="n">
        <v>14258</v>
      </c>
      <c r="B1589" s="46" t="n">
        <v>51</v>
      </c>
      <c r="C1589" s="7" t="n">
        <v>4</v>
      </c>
      <c r="D1589" s="7" t="n">
        <v>8</v>
      </c>
      <c r="E1589" s="7" t="s">
        <v>130</v>
      </c>
    </row>
    <row r="1590" spans="1:10">
      <c r="A1590" t="s">
        <v>4</v>
      </c>
      <c r="B1590" s="4" t="s">
        <v>5</v>
      </c>
      <c r="C1590" s="4" t="s">
        <v>10</v>
      </c>
    </row>
    <row r="1591" spans="1:10">
      <c r="A1591" t="n">
        <v>14271</v>
      </c>
      <c r="B1591" s="28" t="n">
        <v>16</v>
      </c>
      <c r="C1591" s="7" t="n">
        <v>0</v>
      </c>
    </row>
    <row r="1592" spans="1:10">
      <c r="A1592" t="s">
        <v>4</v>
      </c>
      <c r="B1592" s="4" t="s">
        <v>5</v>
      </c>
      <c r="C1592" s="4" t="s">
        <v>10</v>
      </c>
      <c r="D1592" s="4" t="s">
        <v>13</v>
      </c>
      <c r="E1592" s="4" t="s">
        <v>9</v>
      </c>
      <c r="F1592" s="4" t="s">
        <v>79</v>
      </c>
      <c r="G1592" s="4" t="s">
        <v>13</v>
      </c>
      <c r="H1592" s="4" t="s">
        <v>13</v>
      </c>
    </row>
    <row r="1593" spans="1:10">
      <c r="A1593" t="n">
        <v>14274</v>
      </c>
      <c r="B1593" s="58" t="n">
        <v>26</v>
      </c>
      <c r="C1593" s="7" t="n">
        <v>8</v>
      </c>
      <c r="D1593" s="7" t="n">
        <v>17</v>
      </c>
      <c r="E1593" s="7" t="n">
        <v>9365</v>
      </c>
      <c r="F1593" s="7" t="s">
        <v>177</v>
      </c>
      <c r="G1593" s="7" t="n">
        <v>2</v>
      </c>
      <c r="H1593" s="7" t="n">
        <v>0</v>
      </c>
    </row>
    <row r="1594" spans="1:10">
      <c r="A1594" t="s">
        <v>4</v>
      </c>
      <c r="B1594" s="4" t="s">
        <v>5</v>
      </c>
    </row>
    <row r="1595" spans="1:10">
      <c r="A1595" t="n">
        <v>14330</v>
      </c>
      <c r="B1595" s="34" t="n">
        <v>28</v>
      </c>
    </row>
    <row r="1596" spans="1:10">
      <c r="A1596" t="s">
        <v>4</v>
      </c>
      <c r="B1596" s="4" t="s">
        <v>5</v>
      </c>
      <c r="C1596" s="4" t="s">
        <v>13</v>
      </c>
      <c r="D1596" s="4" t="s">
        <v>10</v>
      </c>
      <c r="E1596" s="4" t="s">
        <v>6</v>
      </c>
    </row>
    <row r="1597" spans="1:10">
      <c r="A1597" t="n">
        <v>14331</v>
      </c>
      <c r="B1597" s="46" t="n">
        <v>51</v>
      </c>
      <c r="C1597" s="7" t="n">
        <v>4</v>
      </c>
      <c r="D1597" s="7" t="n">
        <v>6</v>
      </c>
      <c r="E1597" s="7" t="s">
        <v>130</v>
      </c>
    </row>
    <row r="1598" spans="1:10">
      <c r="A1598" t="s">
        <v>4</v>
      </c>
      <c r="B1598" s="4" t="s">
        <v>5</v>
      </c>
      <c r="C1598" s="4" t="s">
        <v>10</v>
      </c>
    </row>
    <row r="1599" spans="1:10">
      <c r="A1599" t="n">
        <v>14344</v>
      </c>
      <c r="B1599" s="28" t="n">
        <v>16</v>
      </c>
      <c r="C1599" s="7" t="n">
        <v>0</v>
      </c>
    </row>
    <row r="1600" spans="1:10">
      <c r="A1600" t="s">
        <v>4</v>
      </c>
      <c r="B1600" s="4" t="s">
        <v>5</v>
      </c>
      <c r="C1600" s="4" t="s">
        <v>10</v>
      </c>
      <c r="D1600" s="4" t="s">
        <v>13</v>
      </c>
      <c r="E1600" s="4" t="s">
        <v>9</v>
      </c>
      <c r="F1600" s="4" t="s">
        <v>79</v>
      </c>
      <c r="G1600" s="4" t="s">
        <v>13</v>
      </c>
      <c r="H1600" s="4" t="s">
        <v>13</v>
      </c>
    </row>
    <row r="1601" spans="1:10">
      <c r="A1601" t="n">
        <v>14347</v>
      </c>
      <c r="B1601" s="58" t="n">
        <v>26</v>
      </c>
      <c r="C1601" s="7" t="n">
        <v>6</v>
      </c>
      <c r="D1601" s="7" t="n">
        <v>17</v>
      </c>
      <c r="E1601" s="7" t="n">
        <v>8424</v>
      </c>
      <c r="F1601" s="7" t="s">
        <v>178</v>
      </c>
      <c r="G1601" s="7" t="n">
        <v>2</v>
      </c>
      <c r="H1601" s="7" t="n">
        <v>0</v>
      </c>
    </row>
    <row r="1602" spans="1:10">
      <c r="A1602" t="s">
        <v>4</v>
      </c>
      <c r="B1602" s="4" t="s">
        <v>5</v>
      </c>
    </row>
    <row r="1603" spans="1:10">
      <c r="A1603" t="n">
        <v>14391</v>
      </c>
      <c r="B1603" s="34" t="n">
        <v>28</v>
      </c>
    </row>
    <row r="1604" spans="1:10">
      <c r="A1604" t="s">
        <v>4</v>
      </c>
      <c r="B1604" s="4" t="s">
        <v>5</v>
      </c>
      <c r="C1604" s="4" t="s">
        <v>13</v>
      </c>
      <c r="D1604" s="4" t="s">
        <v>10</v>
      </c>
      <c r="E1604" s="4" t="s">
        <v>6</v>
      </c>
      <c r="F1604" s="4" t="s">
        <v>6</v>
      </c>
      <c r="G1604" s="4" t="s">
        <v>6</v>
      </c>
      <c r="H1604" s="4" t="s">
        <v>6</v>
      </c>
    </row>
    <row r="1605" spans="1:10">
      <c r="A1605" t="n">
        <v>14392</v>
      </c>
      <c r="B1605" s="46" t="n">
        <v>51</v>
      </c>
      <c r="C1605" s="7" t="n">
        <v>3</v>
      </c>
      <c r="D1605" s="7" t="n">
        <v>11</v>
      </c>
      <c r="E1605" s="7" t="s">
        <v>164</v>
      </c>
      <c r="F1605" s="7" t="s">
        <v>120</v>
      </c>
      <c r="G1605" s="7" t="s">
        <v>101</v>
      </c>
      <c r="H1605" s="7" t="s">
        <v>102</v>
      </c>
    </row>
    <row r="1606" spans="1:10">
      <c r="A1606" t="s">
        <v>4</v>
      </c>
      <c r="B1606" s="4" t="s">
        <v>5</v>
      </c>
      <c r="C1606" s="4" t="s">
        <v>10</v>
      </c>
      <c r="D1606" s="4" t="s">
        <v>13</v>
      </c>
      <c r="E1606" s="4" t="s">
        <v>13</v>
      </c>
      <c r="F1606" s="4" t="s">
        <v>6</v>
      </c>
    </row>
    <row r="1607" spans="1:10">
      <c r="A1607" t="n">
        <v>14405</v>
      </c>
      <c r="B1607" s="24" t="n">
        <v>20</v>
      </c>
      <c r="C1607" s="7" t="n">
        <v>11</v>
      </c>
      <c r="D1607" s="7" t="n">
        <v>2</v>
      </c>
      <c r="E1607" s="7" t="n">
        <v>10</v>
      </c>
      <c r="F1607" s="7" t="s">
        <v>179</v>
      </c>
    </row>
    <row r="1608" spans="1:10">
      <c r="A1608" t="s">
        <v>4</v>
      </c>
      <c r="B1608" s="4" t="s">
        <v>5</v>
      </c>
      <c r="C1608" s="4" t="s">
        <v>10</v>
      </c>
    </row>
    <row r="1609" spans="1:10">
      <c r="A1609" t="n">
        <v>14425</v>
      </c>
      <c r="B1609" s="28" t="n">
        <v>16</v>
      </c>
      <c r="C1609" s="7" t="n">
        <v>1000</v>
      </c>
    </row>
    <row r="1610" spans="1:10">
      <c r="A1610" t="s">
        <v>4</v>
      </c>
      <c r="B1610" s="4" t="s">
        <v>5</v>
      </c>
      <c r="C1610" s="4" t="s">
        <v>13</v>
      </c>
      <c r="D1610" s="4" t="s">
        <v>10</v>
      </c>
      <c r="E1610" s="4" t="s">
        <v>6</v>
      </c>
    </row>
    <row r="1611" spans="1:10">
      <c r="A1611" t="n">
        <v>14428</v>
      </c>
      <c r="B1611" s="46" t="n">
        <v>51</v>
      </c>
      <c r="C1611" s="7" t="n">
        <v>4</v>
      </c>
      <c r="D1611" s="7" t="n">
        <v>11</v>
      </c>
      <c r="E1611" s="7" t="s">
        <v>135</v>
      </c>
    </row>
    <row r="1612" spans="1:10">
      <c r="A1612" t="s">
        <v>4</v>
      </c>
      <c r="B1612" s="4" t="s">
        <v>5</v>
      </c>
      <c r="C1612" s="4" t="s">
        <v>10</v>
      </c>
    </row>
    <row r="1613" spans="1:10">
      <c r="A1613" t="n">
        <v>14442</v>
      </c>
      <c r="B1613" s="28" t="n">
        <v>16</v>
      </c>
      <c r="C1613" s="7" t="n">
        <v>0</v>
      </c>
    </row>
    <row r="1614" spans="1:10">
      <c r="A1614" t="s">
        <v>4</v>
      </c>
      <c r="B1614" s="4" t="s">
        <v>5</v>
      </c>
      <c r="C1614" s="4" t="s">
        <v>10</v>
      </c>
      <c r="D1614" s="4" t="s">
        <v>13</v>
      </c>
      <c r="E1614" s="4" t="s">
        <v>9</v>
      </c>
      <c r="F1614" s="4" t="s">
        <v>79</v>
      </c>
      <c r="G1614" s="4" t="s">
        <v>13</v>
      </c>
      <c r="H1614" s="4" t="s">
        <v>13</v>
      </c>
      <c r="I1614" s="4" t="s">
        <v>13</v>
      </c>
      <c r="J1614" s="4" t="s">
        <v>9</v>
      </c>
      <c r="K1614" s="4" t="s">
        <v>79</v>
      </c>
      <c r="L1614" s="4" t="s">
        <v>13</v>
      </c>
      <c r="M1614" s="4" t="s">
        <v>13</v>
      </c>
    </row>
    <row r="1615" spans="1:10">
      <c r="A1615" t="n">
        <v>14445</v>
      </c>
      <c r="B1615" s="58" t="n">
        <v>26</v>
      </c>
      <c r="C1615" s="7" t="n">
        <v>11</v>
      </c>
      <c r="D1615" s="7" t="n">
        <v>17</v>
      </c>
      <c r="E1615" s="7" t="n">
        <v>10362</v>
      </c>
      <c r="F1615" s="7" t="s">
        <v>180</v>
      </c>
      <c r="G1615" s="7" t="n">
        <v>2</v>
      </c>
      <c r="H1615" s="7" t="n">
        <v>3</v>
      </c>
      <c r="I1615" s="7" t="n">
        <v>17</v>
      </c>
      <c r="J1615" s="7" t="n">
        <v>10363</v>
      </c>
      <c r="K1615" s="7" t="s">
        <v>181</v>
      </c>
      <c r="L1615" s="7" t="n">
        <v>2</v>
      </c>
      <c r="M1615" s="7" t="n">
        <v>0</v>
      </c>
    </row>
    <row r="1616" spans="1:10">
      <c r="A1616" t="s">
        <v>4</v>
      </c>
      <c r="B1616" s="4" t="s">
        <v>5</v>
      </c>
    </row>
    <row r="1617" spans="1:13">
      <c r="A1617" t="n">
        <v>14592</v>
      </c>
      <c r="B1617" s="34" t="n">
        <v>28</v>
      </c>
    </row>
    <row r="1618" spans="1:13">
      <c r="A1618" t="s">
        <v>4</v>
      </c>
      <c r="B1618" s="4" t="s">
        <v>5</v>
      </c>
      <c r="C1618" s="4" t="s">
        <v>13</v>
      </c>
      <c r="D1618" s="48" t="s">
        <v>104</v>
      </c>
      <c r="E1618" s="4" t="s">
        <v>5</v>
      </c>
      <c r="F1618" s="4" t="s">
        <v>13</v>
      </c>
      <c r="G1618" s="4" t="s">
        <v>10</v>
      </c>
      <c r="H1618" s="48" t="s">
        <v>105</v>
      </c>
      <c r="I1618" s="4" t="s">
        <v>13</v>
      </c>
      <c r="J1618" s="4" t="s">
        <v>27</v>
      </c>
    </row>
    <row r="1619" spans="1:13">
      <c r="A1619" t="n">
        <v>14593</v>
      </c>
      <c r="B1619" s="11" t="n">
        <v>5</v>
      </c>
      <c r="C1619" s="7" t="n">
        <v>28</v>
      </c>
      <c r="D1619" s="48" t="s">
        <v>3</v>
      </c>
      <c r="E1619" s="38" t="n">
        <v>64</v>
      </c>
      <c r="F1619" s="7" t="n">
        <v>5</v>
      </c>
      <c r="G1619" s="7" t="n">
        <v>5</v>
      </c>
      <c r="H1619" s="48" t="s">
        <v>3</v>
      </c>
      <c r="I1619" s="7" t="n">
        <v>1</v>
      </c>
      <c r="J1619" s="12" t="n">
        <f t="normal" ca="1">A1629</f>
        <v>0</v>
      </c>
    </row>
    <row r="1620" spans="1:13">
      <c r="A1620" t="s">
        <v>4</v>
      </c>
      <c r="B1620" s="4" t="s">
        <v>5</v>
      </c>
      <c r="C1620" s="4" t="s">
        <v>13</v>
      </c>
      <c r="D1620" s="4" t="s">
        <v>10</v>
      </c>
      <c r="E1620" s="4" t="s">
        <v>6</v>
      </c>
    </row>
    <row r="1621" spans="1:13">
      <c r="A1621" t="n">
        <v>14604</v>
      </c>
      <c r="B1621" s="46" t="n">
        <v>51</v>
      </c>
      <c r="C1621" s="7" t="n">
        <v>4</v>
      </c>
      <c r="D1621" s="7" t="n">
        <v>5</v>
      </c>
      <c r="E1621" s="7" t="s">
        <v>154</v>
      </c>
    </row>
    <row r="1622" spans="1:13">
      <c r="A1622" t="s">
        <v>4</v>
      </c>
      <c r="B1622" s="4" t="s">
        <v>5</v>
      </c>
      <c r="C1622" s="4" t="s">
        <v>10</v>
      </c>
    </row>
    <row r="1623" spans="1:13">
      <c r="A1623" t="n">
        <v>14617</v>
      </c>
      <c r="B1623" s="28" t="n">
        <v>16</v>
      </c>
      <c r="C1623" s="7" t="n">
        <v>0</v>
      </c>
    </row>
    <row r="1624" spans="1:13">
      <c r="A1624" t="s">
        <v>4</v>
      </c>
      <c r="B1624" s="4" t="s">
        <v>5</v>
      </c>
      <c r="C1624" s="4" t="s">
        <v>10</v>
      </c>
      <c r="D1624" s="4" t="s">
        <v>13</v>
      </c>
      <c r="E1624" s="4" t="s">
        <v>9</v>
      </c>
      <c r="F1624" s="4" t="s">
        <v>79</v>
      </c>
      <c r="G1624" s="4" t="s">
        <v>13</v>
      </c>
      <c r="H1624" s="4" t="s">
        <v>13</v>
      </c>
    </row>
    <row r="1625" spans="1:13">
      <c r="A1625" t="n">
        <v>14620</v>
      </c>
      <c r="B1625" s="58" t="n">
        <v>26</v>
      </c>
      <c r="C1625" s="7" t="n">
        <v>5</v>
      </c>
      <c r="D1625" s="7" t="n">
        <v>17</v>
      </c>
      <c r="E1625" s="7" t="n">
        <v>3385</v>
      </c>
      <c r="F1625" s="7" t="s">
        <v>182</v>
      </c>
      <c r="G1625" s="7" t="n">
        <v>2</v>
      </c>
      <c r="H1625" s="7" t="n">
        <v>0</v>
      </c>
    </row>
    <row r="1626" spans="1:13">
      <c r="A1626" t="s">
        <v>4</v>
      </c>
      <c r="B1626" s="4" t="s">
        <v>5</v>
      </c>
    </row>
    <row r="1627" spans="1:13">
      <c r="A1627" t="n">
        <v>14641</v>
      </c>
      <c r="B1627" s="34" t="n">
        <v>28</v>
      </c>
    </row>
    <row r="1628" spans="1:13">
      <c r="A1628" t="s">
        <v>4</v>
      </c>
      <c r="B1628" s="4" t="s">
        <v>5</v>
      </c>
      <c r="C1628" s="4" t="s">
        <v>13</v>
      </c>
      <c r="D1628" s="48" t="s">
        <v>104</v>
      </c>
      <c r="E1628" s="4" t="s">
        <v>5</v>
      </c>
      <c r="F1628" s="4" t="s">
        <v>13</v>
      </c>
      <c r="G1628" s="4" t="s">
        <v>10</v>
      </c>
      <c r="H1628" s="48" t="s">
        <v>105</v>
      </c>
      <c r="I1628" s="4" t="s">
        <v>13</v>
      </c>
      <c r="J1628" s="4" t="s">
        <v>27</v>
      </c>
    </row>
    <row r="1629" spans="1:13">
      <c r="A1629" t="n">
        <v>14642</v>
      </c>
      <c r="B1629" s="11" t="n">
        <v>5</v>
      </c>
      <c r="C1629" s="7" t="n">
        <v>28</v>
      </c>
      <c r="D1629" s="48" t="s">
        <v>3</v>
      </c>
      <c r="E1629" s="38" t="n">
        <v>64</v>
      </c>
      <c r="F1629" s="7" t="n">
        <v>5</v>
      </c>
      <c r="G1629" s="7" t="n">
        <v>4</v>
      </c>
      <c r="H1629" s="48" t="s">
        <v>3</v>
      </c>
      <c r="I1629" s="7" t="n">
        <v>1</v>
      </c>
      <c r="J1629" s="12" t="n">
        <f t="normal" ca="1">A1639</f>
        <v>0</v>
      </c>
    </row>
    <row r="1630" spans="1:13">
      <c r="A1630" t="s">
        <v>4</v>
      </c>
      <c r="B1630" s="4" t="s">
        <v>5</v>
      </c>
      <c r="C1630" s="4" t="s">
        <v>13</v>
      </c>
      <c r="D1630" s="4" t="s">
        <v>10</v>
      </c>
      <c r="E1630" s="4" t="s">
        <v>6</v>
      </c>
    </row>
    <row r="1631" spans="1:13">
      <c r="A1631" t="n">
        <v>14653</v>
      </c>
      <c r="B1631" s="46" t="n">
        <v>51</v>
      </c>
      <c r="C1631" s="7" t="n">
        <v>4</v>
      </c>
      <c r="D1631" s="7" t="n">
        <v>4</v>
      </c>
      <c r="E1631" s="7" t="s">
        <v>154</v>
      </c>
    </row>
    <row r="1632" spans="1:13">
      <c r="A1632" t="s">
        <v>4</v>
      </c>
      <c r="B1632" s="4" t="s">
        <v>5</v>
      </c>
      <c r="C1632" s="4" t="s">
        <v>10</v>
      </c>
    </row>
    <row r="1633" spans="1:10">
      <c r="A1633" t="n">
        <v>14666</v>
      </c>
      <c r="B1633" s="28" t="n">
        <v>16</v>
      </c>
      <c r="C1633" s="7" t="n">
        <v>0</v>
      </c>
    </row>
    <row r="1634" spans="1:10">
      <c r="A1634" t="s">
        <v>4</v>
      </c>
      <c r="B1634" s="4" t="s">
        <v>5</v>
      </c>
      <c r="C1634" s="4" t="s">
        <v>10</v>
      </c>
      <c r="D1634" s="4" t="s">
        <v>13</v>
      </c>
      <c r="E1634" s="4" t="s">
        <v>9</v>
      </c>
      <c r="F1634" s="4" t="s">
        <v>79</v>
      </c>
      <c r="G1634" s="4" t="s">
        <v>13</v>
      </c>
      <c r="H1634" s="4" t="s">
        <v>13</v>
      </c>
    </row>
    <row r="1635" spans="1:10">
      <c r="A1635" t="n">
        <v>14669</v>
      </c>
      <c r="B1635" s="58" t="n">
        <v>26</v>
      </c>
      <c r="C1635" s="7" t="n">
        <v>4</v>
      </c>
      <c r="D1635" s="7" t="n">
        <v>17</v>
      </c>
      <c r="E1635" s="7" t="n">
        <v>7404</v>
      </c>
      <c r="F1635" s="7" t="s">
        <v>183</v>
      </c>
      <c r="G1635" s="7" t="n">
        <v>2</v>
      </c>
      <c r="H1635" s="7" t="n">
        <v>0</v>
      </c>
    </row>
    <row r="1636" spans="1:10">
      <c r="A1636" t="s">
        <v>4</v>
      </c>
      <c r="B1636" s="4" t="s">
        <v>5</v>
      </c>
    </row>
    <row r="1637" spans="1:10">
      <c r="A1637" t="n">
        <v>14692</v>
      </c>
      <c r="B1637" s="34" t="n">
        <v>28</v>
      </c>
    </row>
    <row r="1638" spans="1:10">
      <c r="A1638" t="s">
        <v>4</v>
      </c>
      <c r="B1638" s="4" t="s">
        <v>5</v>
      </c>
      <c r="C1638" s="4" t="s">
        <v>13</v>
      </c>
      <c r="D1638" s="48" t="s">
        <v>104</v>
      </c>
      <c r="E1638" s="4" t="s">
        <v>5</v>
      </c>
      <c r="F1638" s="4" t="s">
        <v>13</v>
      </c>
      <c r="G1638" s="4" t="s">
        <v>10</v>
      </c>
      <c r="H1638" s="48" t="s">
        <v>105</v>
      </c>
      <c r="I1638" s="4" t="s">
        <v>13</v>
      </c>
      <c r="J1638" s="4" t="s">
        <v>27</v>
      </c>
    </row>
    <row r="1639" spans="1:10">
      <c r="A1639" t="n">
        <v>14693</v>
      </c>
      <c r="B1639" s="11" t="n">
        <v>5</v>
      </c>
      <c r="C1639" s="7" t="n">
        <v>28</v>
      </c>
      <c r="D1639" s="48" t="s">
        <v>3</v>
      </c>
      <c r="E1639" s="38" t="n">
        <v>64</v>
      </c>
      <c r="F1639" s="7" t="n">
        <v>5</v>
      </c>
      <c r="G1639" s="7" t="n">
        <v>3</v>
      </c>
      <c r="H1639" s="48" t="s">
        <v>3</v>
      </c>
      <c r="I1639" s="7" t="n">
        <v>1</v>
      </c>
      <c r="J1639" s="12" t="n">
        <f t="normal" ca="1">A1649</f>
        <v>0</v>
      </c>
    </row>
    <row r="1640" spans="1:10">
      <c r="A1640" t="s">
        <v>4</v>
      </c>
      <c r="B1640" s="4" t="s">
        <v>5</v>
      </c>
      <c r="C1640" s="4" t="s">
        <v>13</v>
      </c>
      <c r="D1640" s="4" t="s">
        <v>10</v>
      </c>
      <c r="E1640" s="4" t="s">
        <v>6</v>
      </c>
    </row>
    <row r="1641" spans="1:10">
      <c r="A1641" t="n">
        <v>14704</v>
      </c>
      <c r="B1641" s="46" t="n">
        <v>51</v>
      </c>
      <c r="C1641" s="7" t="n">
        <v>4</v>
      </c>
      <c r="D1641" s="7" t="n">
        <v>3</v>
      </c>
      <c r="E1641" s="7" t="s">
        <v>184</v>
      </c>
    </row>
    <row r="1642" spans="1:10">
      <c r="A1642" t="s">
        <v>4</v>
      </c>
      <c r="B1642" s="4" t="s">
        <v>5</v>
      </c>
      <c r="C1642" s="4" t="s">
        <v>10</v>
      </c>
    </row>
    <row r="1643" spans="1:10">
      <c r="A1643" t="n">
        <v>14718</v>
      </c>
      <c r="B1643" s="28" t="n">
        <v>16</v>
      </c>
      <c r="C1643" s="7" t="n">
        <v>0</v>
      </c>
    </row>
    <row r="1644" spans="1:10">
      <c r="A1644" t="s">
        <v>4</v>
      </c>
      <c r="B1644" s="4" t="s">
        <v>5</v>
      </c>
      <c r="C1644" s="4" t="s">
        <v>10</v>
      </c>
      <c r="D1644" s="4" t="s">
        <v>13</v>
      </c>
      <c r="E1644" s="4" t="s">
        <v>9</v>
      </c>
      <c r="F1644" s="4" t="s">
        <v>79</v>
      </c>
      <c r="G1644" s="4" t="s">
        <v>13</v>
      </c>
      <c r="H1644" s="4" t="s">
        <v>13</v>
      </c>
    </row>
    <row r="1645" spans="1:10">
      <c r="A1645" t="n">
        <v>14721</v>
      </c>
      <c r="B1645" s="58" t="n">
        <v>26</v>
      </c>
      <c r="C1645" s="7" t="n">
        <v>3</v>
      </c>
      <c r="D1645" s="7" t="n">
        <v>17</v>
      </c>
      <c r="E1645" s="7" t="n">
        <v>2955</v>
      </c>
      <c r="F1645" s="7" t="s">
        <v>185</v>
      </c>
      <c r="G1645" s="7" t="n">
        <v>2</v>
      </c>
      <c r="H1645" s="7" t="n">
        <v>0</v>
      </c>
    </row>
    <row r="1646" spans="1:10">
      <c r="A1646" t="s">
        <v>4</v>
      </c>
      <c r="B1646" s="4" t="s">
        <v>5</v>
      </c>
    </row>
    <row r="1647" spans="1:10">
      <c r="A1647" t="n">
        <v>14739</v>
      </c>
      <c r="B1647" s="34" t="n">
        <v>28</v>
      </c>
    </row>
    <row r="1648" spans="1:10">
      <c r="A1648" t="s">
        <v>4</v>
      </c>
      <c r="B1648" s="4" t="s">
        <v>5</v>
      </c>
      <c r="C1648" s="4" t="s">
        <v>13</v>
      </c>
      <c r="D1648" s="48" t="s">
        <v>104</v>
      </c>
      <c r="E1648" s="4" t="s">
        <v>5</v>
      </c>
      <c r="F1648" s="4" t="s">
        <v>13</v>
      </c>
      <c r="G1648" s="4" t="s">
        <v>10</v>
      </c>
      <c r="H1648" s="48" t="s">
        <v>105</v>
      </c>
      <c r="I1648" s="4" t="s">
        <v>13</v>
      </c>
      <c r="J1648" s="4" t="s">
        <v>27</v>
      </c>
    </row>
    <row r="1649" spans="1:10">
      <c r="A1649" t="n">
        <v>14740</v>
      </c>
      <c r="B1649" s="11" t="n">
        <v>5</v>
      </c>
      <c r="C1649" s="7" t="n">
        <v>28</v>
      </c>
      <c r="D1649" s="48" t="s">
        <v>3</v>
      </c>
      <c r="E1649" s="38" t="n">
        <v>64</v>
      </c>
      <c r="F1649" s="7" t="n">
        <v>5</v>
      </c>
      <c r="G1649" s="7" t="n">
        <v>1</v>
      </c>
      <c r="H1649" s="48" t="s">
        <v>3</v>
      </c>
      <c r="I1649" s="7" t="n">
        <v>1</v>
      </c>
      <c r="J1649" s="12" t="n">
        <f t="normal" ca="1">A1659</f>
        <v>0</v>
      </c>
    </row>
    <row r="1650" spans="1:10">
      <c r="A1650" t="s">
        <v>4</v>
      </c>
      <c r="B1650" s="4" t="s">
        <v>5</v>
      </c>
      <c r="C1650" s="4" t="s">
        <v>13</v>
      </c>
      <c r="D1650" s="4" t="s">
        <v>10</v>
      </c>
      <c r="E1650" s="4" t="s">
        <v>6</v>
      </c>
    </row>
    <row r="1651" spans="1:10">
      <c r="A1651" t="n">
        <v>14751</v>
      </c>
      <c r="B1651" s="46" t="n">
        <v>51</v>
      </c>
      <c r="C1651" s="7" t="n">
        <v>4</v>
      </c>
      <c r="D1651" s="7" t="n">
        <v>1</v>
      </c>
      <c r="E1651" s="7" t="s">
        <v>154</v>
      </c>
    </row>
    <row r="1652" spans="1:10">
      <c r="A1652" t="s">
        <v>4</v>
      </c>
      <c r="B1652" s="4" t="s">
        <v>5</v>
      </c>
      <c r="C1652" s="4" t="s">
        <v>10</v>
      </c>
    </row>
    <row r="1653" spans="1:10">
      <c r="A1653" t="n">
        <v>14764</v>
      </c>
      <c r="B1653" s="28" t="n">
        <v>16</v>
      </c>
      <c r="C1653" s="7" t="n">
        <v>0</v>
      </c>
    </row>
    <row r="1654" spans="1:10">
      <c r="A1654" t="s">
        <v>4</v>
      </c>
      <c r="B1654" s="4" t="s">
        <v>5</v>
      </c>
      <c r="C1654" s="4" t="s">
        <v>10</v>
      </c>
      <c r="D1654" s="4" t="s">
        <v>13</v>
      </c>
      <c r="E1654" s="4" t="s">
        <v>9</v>
      </c>
      <c r="F1654" s="4" t="s">
        <v>79</v>
      </c>
      <c r="G1654" s="4" t="s">
        <v>13</v>
      </c>
      <c r="H1654" s="4" t="s">
        <v>13</v>
      </c>
    </row>
    <row r="1655" spans="1:10">
      <c r="A1655" t="n">
        <v>14767</v>
      </c>
      <c r="B1655" s="58" t="n">
        <v>26</v>
      </c>
      <c r="C1655" s="7" t="n">
        <v>1</v>
      </c>
      <c r="D1655" s="7" t="n">
        <v>17</v>
      </c>
      <c r="E1655" s="7" t="n">
        <v>1410</v>
      </c>
      <c r="F1655" s="7" t="s">
        <v>186</v>
      </c>
      <c r="G1655" s="7" t="n">
        <v>2</v>
      </c>
      <c r="H1655" s="7" t="n">
        <v>0</v>
      </c>
    </row>
    <row r="1656" spans="1:10">
      <c r="A1656" t="s">
        <v>4</v>
      </c>
      <c r="B1656" s="4" t="s">
        <v>5</v>
      </c>
    </row>
    <row r="1657" spans="1:10">
      <c r="A1657" t="n">
        <v>14815</v>
      </c>
      <c r="B1657" s="34" t="n">
        <v>28</v>
      </c>
    </row>
    <row r="1658" spans="1:10">
      <c r="A1658" t="s">
        <v>4</v>
      </c>
      <c r="B1658" s="4" t="s">
        <v>5</v>
      </c>
      <c r="C1658" s="4" t="s">
        <v>10</v>
      </c>
      <c r="D1658" s="4" t="s">
        <v>13</v>
      </c>
    </row>
    <row r="1659" spans="1:10">
      <c r="A1659" t="n">
        <v>14816</v>
      </c>
      <c r="B1659" s="60" t="n">
        <v>89</v>
      </c>
      <c r="C1659" s="7" t="n">
        <v>65533</v>
      </c>
      <c r="D1659" s="7" t="n">
        <v>1</v>
      </c>
    </row>
    <row r="1660" spans="1:10">
      <c r="A1660" t="s">
        <v>4</v>
      </c>
      <c r="B1660" s="4" t="s">
        <v>5</v>
      </c>
      <c r="C1660" s="4" t="s">
        <v>13</v>
      </c>
      <c r="D1660" s="4" t="s">
        <v>10</v>
      </c>
      <c r="E1660" s="4" t="s">
        <v>28</v>
      </c>
    </row>
    <row r="1661" spans="1:10">
      <c r="A1661" t="n">
        <v>14820</v>
      </c>
      <c r="B1661" s="37" t="n">
        <v>58</v>
      </c>
      <c r="C1661" s="7" t="n">
        <v>101</v>
      </c>
      <c r="D1661" s="7" t="n">
        <v>200</v>
      </c>
      <c r="E1661" s="7" t="n">
        <v>1</v>
      </c>
    </row>
    <row r="1662" spans="1:10">
      <c r="A1662" t="s">
        <v>4</v>
      </c>
      <c r="B1662" s="4" t="s">
        <v>5</v>
      </c>
      <c r="C1662" s="4" t="s">
        <v>13</v>
      </c>
      <c r="D1662" s="4" t="s">
        <v>10</v>
      </c>
    </row>
    <row r="1663" spans="1:10">
      <c r="A1663" t="n">
        <v>14828</v>
      </c>
      <c r="B1663" s="37" t="n">
        <v>58</v>
      </c>
      <c r="C1663" s="7" t="n">
        <v>254</v>
      </c>
      <c r="D1663" s="7" t="n">
        <v>0</v>
      </c>
    </row>
    <row r="1664" spans="1:10">
      <c r="A1664" t="s">
        <v>4</v>
      </c>
      <c r="B1664" s="4" t="s">
        <v>5</v>
      </c>
      <c r="C1664" s="4" t="s">
        <v>13</v>
      </c>
    </row>
    <row r="1665" spans="1:10">
      <c r="A1665" t="n">
        <v>14832</v>
      </c>
      <c r="B1665" s="39" t="n">
        <v>45</v>
      </c>
      <c r="C1665" s="7" t="n">
        <v>0</v>
      </c>
    </row>
    <row r="1666" spans="1:10">
      <c r="A1666" t="s">
        <v>4</v>
      </c>
      <c r="B1666" s="4" t="s">
        <v>5</v>
      </c>
      <c r="C1666" s="4" t="s">
        <v>13</v>
      </c>
      <c r="D1666" s="4" t="s">
        <v>13</v>
      </c>
      <c r="E1666" s="4" t="s">
        <v>28</v>
      </c>
      <c r="F1666" s="4" t="s">
        <v>28</v>
      </c>
      <c r="G1666" s="4" t="s">
        <v>28</v>
      </c>
      <c r="H1666" s="4" t="s">
        <v>10</v>
      </c>
    </row>
    <row r="1667" spans="1:10">
      <c r="A1667" t="n">
        <v>14834</v>
      </c>
      <c r="B1667" s="39" t="n">
        <v>45</v>
      </c>
      <c r="C1667" s="7" t="n">
        <v>2</v>
      </c>
      <c r="D1667" s="7" t="n">
        <v>3</v>
      </c>
      <c r="E1667" s="7" t="n">
        <v>-1.12999999523163</v>
      </c>
      <c r="F1667" s="7" t="n">
        <v>-1.08000004291534</v>
      </c>
      <c r="G1667" s="7" t="n">
        <v>-15.0100002288818</v>
      </c>
      <c r="H1667" s="7" t="n">
        <v>0</v>
      </c>
    </row>
    <row r="1668" spans="1:10">
      <c r="A1668" t="s">
        <v>4</v>
      </c>
      <c r="B1668" s="4" t="s">
        <v>5</v>
      </c>
      <c r="C1668" s="4" t="s">
        <v>13</v>
      </c>
      <c r="D1668" s="4" t="s">
        <v>13</v>
      </c>
      <c r="E1668" s="4" t="s">
        <v>28</v>
      </c>
      <c r="F1668" s="4" t="s">
        <v>28</v>
      </c>
      <c r="G1668" s="4" t="s">
        <v>28</v>
      </c>
      <c r="H1668" s="4" t="s">
        <v>10</v>
      </c>
      <c r="I1668" s="4" t="s">
        <v>13</v>
      </c>
    </row>
    <row r="1669" spans="1:10">
      <c r="A1669" t="n">
        <v>14851</v>
      </c>
      <c r="B1669" s="39" t="n">
        <v>45</v>
      </c>
      <c r="C1669" s="7" t="n">
        <v>4</v>
      </c>
      <c r="D1669" s="7" t="n">
        <v>3</v>
      </c>
      <c r="E1669" s="7" t="n">
        <v>10.3999996185303</v>
      </c>
      <c r="F1669" s="7" t="n">
        <v>171.220001220703</v>
      </c>
      <c r="G1669" s="7" t="n">
        <v>352</v>
      </c>
      <c r="H1669" s="7" t="n">
        <v>0</v>
      </c>
      <c r="I1669" s="7" t="n">
        <v>1</v>
      </c>
    </row>
    <row r="1670" spans="1:10">
      <c r="A1670" t="s">
        <v>4</v>
      </c>
      <c r="B1670" s="4" t="s">
        <v>5</v>
      </c>
      <c r="C1670" s="4" t="s">
        <v>13</v>
      </c>
      <c r="D1670" s="4" t="s">
        <v>13</v>
      </c>
      <c r="E1670" s="4" t="s">
        <v>28</v>
      </c>
      <c r="F1670" s="4" t="s">
        <v>10</v>
      </c>
    </row>
    <row r="1671" spans="1:10">
      <c r="A1671" t="n">
        <v>14869</v>
      </c>
      <c r="B1671" s="39" t="n">
        <v>45</v>
      </c>
      <c r="C1671" s="7" t="n">
        <v>5</v>
      </c>
      <c r="D1671" s="7" t="n">
        <v>3</v>
      </c>
      <c r="E1671" s="7" t="n">
        <v>16.5</v>
      </c>
      <c r="F1671" s="7" t="n">
        <v>0</v>
      </c>
    </row>
    <row r="1672" spans="1:10">
      <c r="A1672" t="s">
        <v>4</v>
      </c>
      <c r="B1672" s="4" t="s">
        <v>5</v>
      </c>
      <c r="C1672" s="4" t="s">
        <v>13</v>
      </c>
      <c r="D1672" s="4" t="s">
        <v>13</v>
      </c>
      <c r="E1672" s="4" t="s">
        <v>28</v>
      </c>
      <c r="F1672" s="4" t="s">
        <v>10</v>
      </c>
    </row>
    <row r="1673" spans="1:10">
      <c r="A1673" t="n">
        <v>14878</v>
      </c>
      <c r="B1673" s="39" t="n">
        <v>45</v>
      </c>
      <c r="C1673" s="7" t="n">
        <v>11</v>
      </c>
      <c r="D1673" s="7" t="n">
        <v>3</v>
      </c>
      <c r="E1673" s="7" t="n">
        <v>17.3999996185303</v>
      </c>
      <c r="F1673" s="7" t="n">
        <v>0</v>
      </c>
    </row>
    <row r="1674" spans="1:10">
      <c r="A1674" t="s">
        <v>4</v>
      </c>
      <c r="B1674" s="4" t="s">
        <v>5</v>
      </c>
      <c r="C1674" s="4" t="s">
        <v>13</v>
      </c>
    </row>
    <row r="1675" spans="1:10">
      <c r="A1675" t="n">
        <v>14887</v>
      </c>
      <c r="B1675" s="53" t="n">
        <v>116</v>
      </c>
      <c r="C1675" s="7" t="n">
        <v>0</v>
      </c>
    </row>
    <row r="1676" spans="1:10">
      <c r="A1676" t="s">
        <v>4</v>
      </c>
      <c r="B1676" s="4" t="s">
        <v>5</v>
      </c>
      <c r="C1676" s="4" t="s">
        <v>13</v>
      </c>
      <c r="D1676" s="4" t="s">
        <v>10</v>
      </c>
    </row>
    <row r="1677" spans="1:10">
      <c r="A1677" t="n">
        <v>14889</v>
      </c>
      <c r="B1677" s="53" t="n">
        <v>116</v>
      </c>
      <c r="C1677" s="7" t="n">
        <v>2</v>
      </c>
      <c r="D1677" s="7" t="n">
        <v>1</v>
      </c>
    </row>
    <row r="1678" spans="1:10">
      <c r="A1678" t="s">
        <v>4</v>
      </c>
      <c r="B1678" s="4" t="s">
        <v>5</v>
      </c>
      <c r="C1678" s="4" t="s">
        <v>13</v>
      </c>
      <c r="D1678" s="4" t="s">
        <v>9</v>
      </c>
    </row>
    <row r="1679" spans="1:10">
      <c r="A1679" t="n">
        <v>14893</v>
      </c>
      <c r="B1679" s="53" t="n">
        <v>116</v>
      </c>
      <c r="C1679" s="7" t="n">
        <v>5</v>
      </c>
      <c r="D1679" s="7" t="n">
        <v>1084227584</v>
      </c>
    </row>
    <row r="1680" spans="1:10">
      <c r="A1680" t="s">
        <v>4</v>
      </c>
      <c r="B1680" s="4" t="s">
        <v>5</v>
      </c>
      <c r="C1680" s="4" t="s">
        <v>13</v>
      </c>
      <c r="D1680" s="4" t="s">
        <v>10</v>
      </c>
    </row>
    <row r="1681" spans="1:9">
      <c r="A1681" t="n">
        <v>14899</v>
      </c>
      <c r="B1681" s="53" t="n">
        <v>116</v>
      </c>
      <c r="C1681" s="7" t="n">
        <v>6</v>
      </c>
      <c r="D1681" s="7" t="n">
        <v>1</v>
      </c>
    </row>
    <row r="1682" spans="1:9">
      <c r="A1682" t="s">
        <v>4</v>
      </c>
      <c r="B1682" s="4" t="s">
        <v>5</v>
      </c>
      <c r="C1682" s="4" t="s">
        <v>13</v>
      </c>
      <c r="D1682" s="4" t="s">
        <v>13</v>
      </c>
      <c r="E1682" s="4" t="s">
        <v>28</v>
      </c>
      <c r="F1682" s="4" t="s">
        <v>28</v>
      </c>
      <c r="G1682" s="4" t="s">
        <v>28</v>
      </c>
      <c r="H1682" s="4" t="s">
        <v>10</v>
      </c>
    </row>
    <row r="1683" spans="1:9">
      <c r="A1683" t="n">
        <v>14903</v>
      </c>
      <c r="B1683" s="39" t="n">
        <v>45</v>
      </c>
      <c r="C1683" s="7" t="n">
        <v>2</v>
      </c>
      <c r="D1683" s="7" t="n">
        <v>3</v>
      </c>
      <c r="E1683" s="7" t="n">
        <v>-1.12999999523163</v>
      </c>
      <c r="F1683" s="7" t="n">
        <v>-1.24000000953674</v>
      </c>
      <c r="G1683" s="7" t="n">
        <v>-15.0100002288818</v>
      </c>
      <c r="H1683" s="7" t="n">
        <v>10000</v>
      </c>
    </row>
    <row r="1684" spans="1:9">
      <c r="A1684" t="s">
        <v>4</v>
      </c>
      <c r="B1684" s="4" t="s">
        <v>5</v>
      </c>
      <c r="C1684" s="4" t="s">
        <v>13</v>
      </c>
      <c r="D1684" s="4" t="s">
        <v>13</v>
      </c>
      <c r="E1684" s="4" t="s">
        <v>28</v>
      </c>
      <c r="F1684" s="4" t="s">
        <v>28</v>
      </c>
      <c r="G1684" s="4" t="s">
        <v>28</v>
      </c>
      <c r="H1684" s="4" t="s">
        <v>10</v>
      </c>
      <c r="I1684" s="4" t="s">
        <v>13</v>
      </c>
    </row>
    <row r="1685" spans="1:9">
      <c r="A1685" t="n">
        <v>14920</v>
      </c>
      <c r="B1685" s="39" t="n">
        <v>45</v>
      </c>
      <c r="C1685" s="7" t="n">
        <v>4</v>
      </c>
      <c r="D1685" s="7" t="n">
        <v>3</v>
      </c>
      <c r="E1685" s="7" t="n">
        <v>14.4300003051758</v>
      </c>
      <c r="F1685" s="7" t="n">
        <v>171.220001220703</v>
      </c>
      <c r="G1685" s="7" t="n">
        <v>352</v>
      </c>
      <c r="H1685" s="7" t="n">
        <v>10000</v>
      </c>
      <c r="I1685" s="7" t="n">
        <v>1</v>
      </c>
    </row>
    <row r="1686" spans="1:9">
      <c r="A1686" t="s">
        <v>4</v>
      </c>
      <c r="B1686" s="4" t="s">
        <v>5</v>
      </c>
      <c r="C1686" s="4" t="s">
        <v>13</v>
      </c>
      <c r="D1686" s="4" t="s">
        <v>13</v>
      </c>
      <c r="E1686" s="4" t="s">
        <v>28</v>
      </c>
      <c r="F1686" s="4" t="s">
        <v>10</v>
      </c>
    </row>
    <row r="1687" spans="1:9">
      <c r="A1687" t="n">
        <v>14938</v>
      </c>
      <c r="B1687" s="39" t="n">
        <v>45</v>
      </c>
      <c r="C1687" s="7" t="n">
        <v>5</v>
      </c>
      <c r="D1687" s="7" t="n">
        <v>3</v>
      </c>
      <c r="E1687" s="7" t="n">
        <v>16.5</v>
      </c>
      <c r="F1687" s="7" t="n">
        <v>10000</v>
      </c>
    </row>
    <row r="1688" spans="1:9">
      <c r="A1688" t="s">
        <v>4</v>
      </c>
      <c r="B1688" s="4" t="s">
        <v>5</v>
      </c>
      <c r="C1688" s="4" t="s">
        <v>13</v>
      </c>
      <c r="D1688" s="4" t="s">
        <v>13</v>
      </c>
      <c r="E1688" s="4" t="s">
        <v>28</v>
      </c>
      <c r="F1688" s="4" t="s">
        <v>10</v>
      </c>
    </row>
    <row r="1689" spans="1:9">
      <c r="A1689" t="n">
        <v>14947</v>
      </c>
      <c r="B1689" s="39" t="n">
        <v>45</v>
      </c>
      <c r="C1689" s="7" t="n">
        <v>11</v>
      </c>
      <c r="D1689" s="7" t="n">
        <v>3</v>
      </c>
      <c r="E1689" s="7" t="n">
        <v>17.3999996185303</v>
      </c>
      <c r="F1689" s="7" t="n">
        <v>10000</v>
      </c>
    </row>
    <row r="1690" spans="1:9">
      <c r="A1690" t="s">
        <v>4</v>
      </c>
      <c r="B1690" s="4" t="s">
        <v>5</v>
      </c>
      <c r="C1690" s="4" t="s">
        <v>13</v>
      </c>
      <c r="D1690" s="4" t="s">
        <v>10</v>
      </c>
    </row>
    <row r="1691" spans="1:9">
      <c r="A1691" t="n">
        <v>14956</v>
      </c>
      <c r="B1691" s="37" t="n">
        <v>58</v>
      </c>
      <c r="C1691" s="7" t="n">
        <v>255</v>
      </c>
      <c r="D1691" s="7" t="n">
        <v>0</v>
      </c>
    </row>
    <row r="1692" spans="1:9">
      <c r="A1692" t="s">
        <v>4</v>
      </c>
      <c r="B1692" s="4" t="s">
        <v>5</v>
      </c>
      <c r="C1692" s="4" t="s">
        <v>10</v>
      </c>
    </row>
    <row r="1693" spans="1:9">
      <c r="A1693" t="n">
        <v>14960</v>
      </c>
      <c r="B1693" s="28" t="n">
        <v>16</v>
      </c>
      <c r="C1693" s="7" t="n">
        <v>500</v>
      </c>
    </row>
    <row r="1694" spans="1:9">
      <c r="A1694" t="s">
        <v>4</v>
      </c>
      <c r="B1694" s="4" t="s">
        <v>5</v>
      </c>
      <c r="C1694" s="4" t="s">
        <v>13</v>
      </c>
      <c r="D1694" s="4" t="s">
        <v>13</v>
      </c>
      <c r="E1694" s="4" t="s">
        <v>13</v>
      </c>
      <c r="F1694" s="4" t="s">
        <v>13</v>
      </c>
    </row>
    <row r="1695" spans="1:9">
      <c r="A1695" t="n">
        <v>14963</v>
      </c>
      <c r="B1695" s="47" t="n">
        <v>14</v>
      </c>
      <c r="C1695" s="7" t="n">
        <v>0</v>
      </c>
      <c r="D1695" s="7" t="n">
        <v>1</v>
      </c>
      <c r="E1695" s="7" t="n">
        <v>0</v>
      </c>
      <c r="F1695" s="7" t="n">
        <v>0</v>
      </c>
    </row>
    <row r="1696" spans="1:9">
      <c r="A1696" t="s">
        <v>4</v>
      </c>
      <c r="B1696" s="4" t="s">
        <v>5</v>
      </c>
      <c r="C1696" s="4" t="s">
        <v>13</v>
      </c>
      <c r="D1696" s="4" t="s">
        <v>28</v>
      </c>
      <c r="E1696" s="4" t="s">
        <v>28</v>
      </c>
      <c r="F1696" s="4" t="s">
        <v>28</v>
      </c>
    </row>
    <row r="1697" spans="1:9">
      <c r="A1697" t="n">
        <v>14968</v>
      </c>
      <c r="B1697" s="39" t="n">
        <v>45</v>
      </c>
      <c r="C1697" s="7" t="n">
        <v>9</v>
      </c>
      <c r="D1697" s="7" t="n">
        <v>0.0199999995529652</v>
      </c>
      <c r="E1697" s="7" t="n">
        <v>0.0199999995529652</v>
      </c>
      <c r="F1697" s="7" t="n">
        <v>0.5</v>
      </c>
    </row>
    <row r="1698" spans="1:9">
      <c r="A1698" t="s">
        <v>4</v>
      </c>
      <c r="B1698" s="4" t="s">
        <v>5</v>
      </c>
      <c r="C1698" s="4" t="s">
        <v>13</v>
      </c>
      <c r="D1698" s="4" t="s">
        <v>10</v>
      </c>
      <c r="E1698" s="4" t="s">
        <v>6</v>
      </c>
    </row>
    <row r="1699" spans="1:9">
      <c r="A1699" t="n">
        <v>14982</v>
      </c>
      <c r="B1699" s="46" t="n">
        <v>51</v>
      </c>
      <c r="C1699" s="7" t="n">
        <v>4</v>
      </c>
      <c r="D1699" s="7" t="n">
        <v>1571</v>
      </c>
      <c r="E1699" s="7" t="s">
        <v>168</v>
      </c>
    </row>
    <row r="1700" spans="1:9">
      <c r="A1700" t="s">
        <v>4</v>
      </c>
      <c r="B1700" s="4" t="s">
        <v>5</v>
      </c>
      <c r="C1700" s="4" t="s">
        <v>10</v>
      </c>
    </row>
    <row r="1701" spans="1:9">
      <c r="A1701" t="n">
        <v>14995</v>
      </c>
      <c r="B1701" s="28" t="n">
        <v>16</v>
      </c>
      <c r="C1701" s="7" t="n">
        <v>0</v>
      </c>
    </row>
    <row r="1702" spans="1:9">
      <c r="A1702" t="s">
        <v>4</v>
      </c>
      <c r="B1702" s="4" t="s">
        <v>5</v>
      </c>
      <c r="C1702" s="4" t="s">
        <v>10</v>
      </c>
      <c r="D1702" s="4" t="s">
        <v>13</v>
      </c>
      <c r="E1702" s="4" t="s">
        <v>9</v>
      </c>
      <c r="F1702" s="4" t="s">
        <v>79</v>
      </c>
      <c r="G1702" s="4" t="s">
        <v>13</v>
      </c>
      <c r="H1702" s="4" t="s">
        <v>13</v>
      </c>
    </row>
    <row r="1703" spans="1:9">
      <c r="A1703" t="n">
        <v>14998</v>
      </c>
      <c r="B1703" s="58" t="n">
        <v>26</v>
      </c>
      <c r="C1703" s="7" t="n">
        <v>1571</v>
      </c>
      <c r="D1703" s="7" t="n">
        <v>17</v>
      </c>
      <c r="E1703" s="7" t="n">
        <v>51016</v>
      </c>
      <c r="F1703" s="7" t="s">
        <v>187</v>
      </c>
      <c r="G1703" s="7" t="n">
        <v>2</v>
      </c>
      <c r="H1703" s="7" t="n">
        <v>0</v>
      </c>
    </row>
    <row r="1704" spans="1:9">
      <c r="A1704" t="s">
        <v>4</v>
      </c>
      <c r="B1704" s="4" t="s">
        <v>5</v>
      </c>
    </row>
    <row r="1705" spans="1:9">
      <c r="A1705" t="n">
        <v>15024</v>
      </c>
      <c r="B1705" s="34" t="n">
        <v>28</v>
      </c>
    </row>
    <row r="1706" spans="1:9">
      <c r="A1706" t="s">
        <v>4</v>
      </c>
      <c r="B1706" s="4" t="s">
        <v>5</v>
      </c>
      <c r="C1706" s="4" t="s">
        <v>10</v>
      </c>
    </row>
    <row r="1707" spans="1:9">
      <c r="A1707" t="n">
        <v>15025</v>
      </c>
      <c r="B1707" s="28" t="n">
        <v>16</v>
      </c>
      <c r="C1707" s="7" t="n">
        <v>500</v>
      </c>
    </row>
    <row r="1708" spans="1:9">
      <c r="A1708" t="s">
        <v>4</v>
      </c>
      <c r="B1708" s="4" t="s">
        <v>5</v>
      </c>
      <c r="C1708" s="4" t="s">
        <v>13</v>
      </c>
      <c r="D1708" s="4" t="s">
        <v>28</v>
      </c>
      <c r="E1708" s="4" t="s">
        <v>28</v>
      </c>
      <c r="F1708" s="4" t="s">
        <v>28</v>
      </c>
    </row>
    <row r="1709" spans="1:9">
      <c r="A1709" t="n">
        <v>15028</v>
      </c>
      <c r="B1709" s="39" t="n">
        <v>45</v>
      </c>
      <c r="C1709" s="7" t="n">
        <v>9</v>
      </c>
      <c r="D1709" s="7" t="n">
        <v>0.0199999995529652</v>
      </c>
      <c r="E1709" s="7" t="n">
        <v>0.0199999995529652</v>
      </c>
      <c r="F1709" s="7" t="n">
        <v>0.5</v>
      </c>
    </row>
    <row r="1710" spans="1:9">
      <c r="A1710" t="s">
        <v>4</v>
      </c>
      <c r="B1710" s="4" t="s">
        <v>5</v>
      </c>
      <c r="C1710" s="4" t="s">
        <v>13</v>
      </c>
      <c r="D1710" s="4" t="s">
        <v>10</v>
      </c>
      <c r="E1710" s="4" t="s">
        <v>6</v>
      </c>
    </row>
    <row r="1711" spans="1:9">
      <c r="A1711" t="n">
        <v>15042</v>
      </c>
      <c r="B1711" s="46" t="n">
        <v>51</v>
      </c>
      <c r="C1711" s="7" t="n">
        <v>4</v>
      </c>
      <c r="D1711" s="7" t="n">
        <v>1572</v>
      </c>
      <c r="E1711" s="7" t="s">
        <v>168</v>
      </c>
    </row>
    <row r="1712" spans="1:9">
      <c r="A1712" t="s">
        <v>4</v>
      </c>
      <c r="B1712" s="4" t="s">
        <v>5</v>
      </c>
      <c r="C1712" s="4" t="s">
        <v>10</v>
      </c>
    </row>
    <row r="1713" spans="1:8">
      <c r="A1713" t="n">
        <v>15055</v>
      </c>
      <c r="B1713" s="28" t="n">
        <v>16</v>
      </c>
      <c r="C1713" s="7" t="n">
        <v>0</v>
      </c>
    </row>
    <row r="1714" spans="1:8">
      <c r="A1714" t="s">
        <v>4</v>
      </c>
      <c r="B1714" s="4" t="s">
        <v>5</v>
      </c>
      <c r="C1714" s="4" t="s">
        <v>10</v>
      </c>
      <c r="D1714" s="4" t="s">
        <v>13</v>
      </c>
      <c r="E1714" s="4" t="s">
        <v>9</v>
      </c>
      <c r="F1714" s="4" t="s">
        <v>79</v>
      </c>
      <c r="G1714" s="4" t="s">
        <v>13</v>
      </c>
      <c r="H1714" s="4" t="s">
        <v>13</v>
      </c>
    </row>
    <row r="1715" spans="1:8">
      <c r="A1715" t="n">
        <v>15058</v>
      </c>
      <c r="B1715" s="58" t="n">
        <v>26</v>
      </c>
      <c r="C1715" s="7" t="n">
        <v>1572</v>
      </c>
      <c r="D1715" s="7" t="n">
        <v>17</v>
      </c>
      <c r="E1715" s="7" t="n">
        <v>51207</v>
      </c>
      <c r="F1715" s="7" t="s">
        <v>188</v>
      </c>
      <c r="G1715" s="7" t="n">
        <v>2</v>
      </c>
      <c r="H1715" s="7" t="n">
        <v>0</v>
      </c>
    </row>
    <row r="1716" spans="1:8">
      <c r="A1716" t="s">
        <v>4</v>
      </c>
      <c r="B1716" s="4" t="s">
        <v>5</v>
      </c>
    </row>
    <row r="1717" spans="1:8">
      <c r="A1717" t="n">
        <v>15153</v>
      </c>
      <c r="B1717" s="34" t="n">
        <v>28</v>
      </c>
    </row>
    <row r="1718" spans="1:8">
      <c r="A1718" t="s">
        <v>4</v>
      </c>
      <c r="B1718" s="4" t="s">
        <v>5</v>
      </c>
      <c r="C1718" s="4" t="s">
        <v>10</v>
      </c>
      <c r="D1718" s="4" t="s">
        <v>13</v>
      </c>
    </row>
    <row r="1719" spans="1:8">
      <c r="A1719" t="n">
        <v>15154</v>
      </c>
      <c r="B1719" s="60" t="n">
        <v>89</v>
      </c>
      <c r="C1719" s="7" t="n">
        <v>65533</v>
      </c>
      <c r="D1719" s="7" t="n">
        <v>1</v>
      </c>
    </row>
    <row r="1720" spans="1:8">
      <c r="A1720" t="s">
        <v>4</v>
      </c>
      <c r="B1720" s="4" t="s">
        <v>5</v>
      </c>
      <c r="C1720" s="4" t="s">
        <v>9</v>
      </c>
    </row>
    <row r="1721" spans="1:8">
      <c r="A1721" t="n">
        <v>15158</v>
      </c>
      <c r="B1721" s="55" t="n">
        <v>15</v>
      </c>
      <c r="C1721" s="7" t="n">
        <v>256</v>
      </c>
    </row>
    <row r="1722" spans="1:8">
      <c r="A1722" t="s">
        <v>4</v>
      </c>
      <c r="B1722" s="4" t="s">
        <v>5</v>
      </c>
      <c r="C1722" s="4" t="s">
        <v>13</v>
      </c>
      <c r="D1722" s="4" t="s">
        <v>28</v>
      </c>
      <c r="E1722" s="4" t="s">
        <v>10</v>
      </c>
      <c r="F1722" s="4" t="s">
        <v>13</v>
      </c>
    </row>
    <row r="1723" spans="1:8">
      <c r="A1723" t="n">
        <v>15163</v>
      </c>
      <c r="B1723" s="14" t="n">
        <v>49</v>
      </c>
      <c r="C1723" s="7" t="n">
        <v>3</v>
      </c>
      <c r="D1723" s="7" t="n">
        <v>1</v>
      </c>
      <c r="E1723" s="7" t="n">
        <v>500</v>
      </c>
      <c r="F1723" s="7" t="n">
        <v>0</v>
      </c>
    </row>
    <row r="1724" spans="1:8">
      <c r="A1724" t="s">
        <v>4</v>
      </c>
      <c r="B1724" s="4" t="s">
        <v>5</v>
      </c>
      <c r="C1724" s="4" t="s">
        <v>9</v>
      </c>
    </row>
    <row r="1725" spans="1:8">
      <c r="A1725" t="n">
        <v>15172</v>
      </c>
      <c r="B1725" s="55" t="n">
        <v>15</v>
      </c>
      <c r="C1725" s="7" t="n">
        <v>256</v>
      </c>
    </row>
    <row r="1726" spans="1:8">
      <c r="A1726" t="s">
        <v>4</v>
      </c>
      <c r="B1726" s="4" t="s">
        <v>5</v>
      </c>
      <c r="C1726" s="4" t="s">
        <v>9</v>
      </c>
    </row>
    <row r="1727" spans="1:8">
      <c r="A1727" t="n">
        <v>15177</v>
      </c>
      <c r="B1727" s="55" t="n">
        <v>15</v>
      </c>
      <c r="C1727" s="7" t="n">
        <v>2097152</v>
      </c>
    </row>
    <row r="1728" spans="1:8">
      <c r="A1728" t="s">
        <v>4</v>
      </c>
      <c r="B1728" s="4" t="s">
        <v>5</v>
      </c>
      <c r="C1728" s="4" t="s">
        <v>13</v>
      </c>
      <c r="D1728" s="4" t="s">
        <v>10</v>
      </c>
      <c r="E1728" s="4" t="s">
        <v>10</v>
      </c>
    </row>
    <row r="1729" spans="1:8">
      <c r="A1729" t="n">
        <v>15182</v>
      </c>
      <c r="B1729" s="31" t="n">
        <v>50</v>
      </c>
      <c r="C1729" s="7" t="n">
        <v>1</v>
      </c>
      <c r="D1729" s="7" t="n">
        <v>2243</v>
      </c>
      <c r="E1729" s="7" t="n">
        <v>100</v>
      </c>
    </row>
    <row r="1730" spans="1:8">
      <c r="A1730" t="s">
        <v>4</v>
      </c>
      <c r="B1730" s="4" t="s">
        <v>5</v>
      </c>
      <c r="C1730" s="4" t="s">
        <v>10</v>
      </c>
    </row>
    <row r="1731" spans="1:8">
      <c r="A1731" t="n">
        <v>15188</v>
      </c>
      <c r="B1731" s="10" t="n">
        <v>12</v>
      </c>
      <c r="C1731" s="7" t="n">
        <v>6465</v>
      </c>
    </row>
    <row r="1732" spans="1:8">
      <c r="A1732" t="s">
        <v>4</v>
      </c>
      <c r="B1732" s="4" t="s">
        <v>5</v>
      </c>
      <c r="C1732" s="4" t="s">
        <v>13</v>
      </c>
      <c r="D1732" s="4" t="s">
        <v>10</v>
      </c>
    </row>
    <row r="1733" spans="1:8">
      <c r="A1733" t="n">
        <v>15191</v>
      </c>
      <c r="B1733" s="38" t="n">
        <v>64</v>
      </c>
      <c r="C1733" s="7" t="n">
        <v>16</v>
      </c>
      <c r="D1733" s="7" t="n">
        <v>11</v>
      </c>
    </row>
    <row r="1734" spans="1:8">
      <c r="A1734" t="s">
        <v>4</v>
      </c>
      <c r="B1734" s="4" t="s">
        <v>5</v>
      </c>
      <c r="C1734" s="4" t="s">
        <v>13</v>
      </c>
      <c r="D1734" s="4" t="s">
        <v>10</v>
      </c>
      <c r="E1734" s="4" t="s">
        <v>10</v>
      </c>
      <c r="F1734" s="4" t="s">
        <v>10</v>
      </c>
    </row>
    <row r="1735" spans="1:8">
      <c r="A1735" t="n">
        <v>15195</v>
      </c>
      <c r="B1735" s="68" t="n">
        <v>63</v>
      </c>
      <c r="C1735" s="7" t="n">
        <v>0</v>
      </c>
      <c r="D1735" s="7" t="n">
        <v>11</v>
      </c>
      <c r="E1735" s="7" t="n">
        <v>47</v>
      </c>
      <c r="F1735" s="7" t="n">
        <v>0</v>
      </c>
    </row>
    <row r="1736" spans="1:8">
      <c r="A1736" t="s">
        <v>4</v>
      </c>
      <c r="B1736" s="4" t="s">
        <v>5</v>
      </c>
      <c r="C1736" s="4" t="s">
        <v>13</v>
      </c>
      <c r="D1736" s="4" t="s">
        <v>9</v>
      </c>
      <c r="E1736" s="4" t="s">
        <v>13</v>
      </c>
      <c r="F1736" s="4" t="s">
        <v>13</v>
      </c>
      <c r="G1736" s="4" t="s">
        <v>9</v>
      </c>
      <c r="H1736" s="4" t="s">
        <v>13</v>
      </c>
      <c r="I1736" s="4" t="s">
        <v>9</v>
      </c>
      <c r="J1736" s="4" t="s">
        <v>13</v>
      </c>
    </row>
    <row r="1737" spans="1:8">
      <c r="A1737" t="n">
        <v>15203</v>
      </c>
      <c r="B1737" s="36" t="n">
        <v>33</v>
      </c>
      <c r="C1737" s="7" t="n">
        <v>0</v>
      </c>
      <c r="D1737" s="7" t="n">
        <v>3</v>
      </c>
      <c r="E1737" s="7" t="n">
        <v>0</v>
      </c>
      <c r="F1737" s="7" t="n">
        <v>0</v>
      </c>
      <c r="G1737" s="7" t="n">
        <v>-1</v>
      </c>
      <c r="H1737" s="7" t="n">
        <v>0</v>
      </c>
      <c r="I1737" s="7" t="n">
        <v>-1</v>
      </c>
      <c r="J1737" s="7" t="n">
        <v>0</v>
      </c>
    </row>
    <row r="1738" spans="1:8">
      <c r="A1738" t="s">
        <v>4</v>
      </c>
      <c r="B1738" s="4" t="s">
        <v>5</v>
      </c>
    </row>
    <row r="1739" spans="1:8">
      <c r="A1739" t="n">
        <v>15221</v>
      </c>
      <c r="B1739" s="5" t="n">
        <v>1</v>
      </c>
    </row>
    <row r="1740" spans="1:8" s="3" customFormat="1" customHeight="0">
      <c r="A1740" s="3" t="s">
        <v>2</v>
      </c>
      <c r="B1740" s="3" t="s">
        <v>189</v>
      </c>
    </row>
    <row r="1741" spans="1:8">
      <c r="A1741" t="s">
        <v>4</v>
      </c>
      <c r="B1741" s="4" t="s">
        <v>5</v>
      </c>
      <c r="C1741" s="4" t="s">
        <v>13</v>
      </c>
      <c r="D1741" s="4" t="s">
        <v>9</v>
      </c>
      <c r="E1741" s="4" t="s">
        <v>13</v>
      </c>
      <c r="F1741" s="4" t="s">
        <v>27</v>
      </c>
    </row>
    <row r="1742" spans="1:8">
      <c r="A1742" t="n">
        <v>15224</v>
      </c>
      <c r="B1742" s="11" t="n">
        <v>5</v>
      </c>
      <c r="C1742" s="7" t="n">
        <v>0</v>
      </c>
      <c r="D1742" s="7" t="n">
        <v>1</v>
      </c>
      <c r="E1742" s="7" t="n">
        <v>1</v>
      </c>
      <c r="F1742" s="12" t="n">
        <f t="normal" ca="1">A1750</f>
        <v>0</v>
      </c>
    </row>
    <row r="1743" spans="1:8">
      <c r="A1743" t="s">
        <v>4</v>
      </c>
      <c r="B1743" s="4" t="s">
        <v>5</v>
      </c>
      <c r="C1743" s="4" t="s">
        <v>10</v>
      </c>
    </row>
    <row r="1744" spans="1:8">
      <c r="A1744" t="n">
        <v>15235</v>
      </c>
      <c r="B1744" s="28" t="n">
        <v>16</v>
      </c>
      <c r="C1744" s="7" t="n">
        <v>500</v>
      </c>
    </row>
    <row r="1745" spans="1:10">
      <c r="A1745" t="s">
        <v>4</v>
      </c>
      <c r="B1745" s="4" t="s">
        <v>5</v>
      </c>
      <c r="C1745" s="4" t="s">
        <v>13</v>
      </c>
      <c r="D1745" s="4" t="s">
        <v>10</v>
      </c>
      <c r="E1745" s="4" t="s">
        <v>28</v>
      </c>
      <c r="F1745" s="4" t="s">
        <v>10</v>
      </c>
      <c r="G1745" s="4" t="s">
        <v>9</v>
      </c>
      <c r="H1745" s="4" t="s">
        <v>9</v>
      </c>
      <c r="I1745" s="4" t="s">
        <v>10</v>
      </c>
      <c r="J1745" s="4" t="s">
        <v>10</v>
      </c>
      <c r="K1745" s="4" t="s">
        <v>9</v>
      </c>
      <c r="L1745" s="4" t="s">
        <v>9</v>
      </c>
      <c r="M1745" s="4" t="s">
        <v>9</v>
      </c>
      <c r="N1745" s="4" t="s">
        <v>9</v>
      </c>
      <c r="O1745" s="4" t="s">
        <v>6</v>
      </c>
    </row>
    <row r="1746" spans="1:10">
      <c r="A1746" t="n">
        <v>15238</v>
      </c>
      <c r="B1746" s="31" t="n">
        <v>50</v>
      </c>
      <c r="C1746" s="7" t="n">
        <v>0</v>
      </c>
      <c r="D1746" s="7" t="n">
        <v>2092</v>
      </c>
      <c r="E1746" s="7" t="n">
        <v>0.300000011920929</v>
      </c>
      <c r="F1746" s="7" t="n">
        <v>0</v>
      </c>
      <c r="G1746" s="7" t="n">
        <v>0</v>
      </c>
      <c r="H1746" s="7" t="n">
        <v>1065353216</v>
      </c>
      <c r="I1746" s="7" t="n">
        <v>0</v>
      </c>
      <c r="J1746" s="7" t="n">
        <v>65533</v>
      </c>
      <c r="K1746" s="7" t="n">
        <v>0</v>
      </c>
      <c r="L1746" s="7" t="n">
        <v>0</v>
      </c>
      <c r="M1746" s="7" t="n">
        <v>0</v>
      </c>
      <c r="N1746" s="7" t="n">
        <v>0</v>
      </c>
      <c r="O1746" s="7" t="s">
        <v>17</v>
      </c>
    </row>
    <row r="1747" spans="1:10">
      <c r="A1747" t="s">
        <v>4</v>
      </c>
      <c r="B1747" s="4" t="s">
        <v>5</v>
      </c>
      <c r="C1747" s="4" t="s">
        <v>27</v>
      </c>
    </row>
    <row r="1748" spans="1:10">
      <c r="A1748" t="n">
        <v>15277</v>
      </c>
      <c r="B1748" s="15" t="n">
        <v>3</v>
      </c>
      <c r="C1748" s="12" t="n">
        <f t="normal" ca="1">A1742</f>
        <v>0</v>
      </c>
    </row>
    <row r="1749" spans="1:10">
      <c r="A1749" t="s">
        <v>4</v>
      </c>
      <c r="B1749" s="4" t="s">
        <v>5</v>
      </c>
    </row>
    <row r="1750" spans="1:10">
      <c r="A1750" t="n">
        <v>15282</v>
      </c>
      <c r="B1750" s="5" t="n">
        <v>1</v>
      </c>
    </row>
    <row r="1751" spans="1:10" s="3" customFormat="1" customHeight="0">
      <c r="A1751" s="3" t="s">
        <v>2</v>
      </c>
      <c r="B1751" s="3" t="s">
        <v>190</v>
      </c>
    </row>
    <row r="1752" spans="1:10">
      <c r="A1752" t="s">
        <v>4</v>
      </c>
      <c r="B1752" s="4" t="s">
        <v>5</v>
      </c>
      <c r="C1752" s="4" t="s">
        <v>13</v>
      </c>
      <c r="D1752" s="4" t="s">
        <v>13</v>
      </c>
      <c r="E1752" s="4" t="s">
        <v>13</v>
      </c>
      <c r="F1752" s="4" t="s">
        <v>13</v>
      </c>
    </row>
    <row r="1753" spans="1:10">
      <c r="A1753" t="n">
        <v>15284</v>
      </c>
      <c r="B1753" s="47" t="n">
        <v>14</v>
      </c>
      <c r="C1753" s="7" t="n">
        <v>2</v>
      </c>
      <c r="D1753" s="7" t="n">
        <v>0</v>
      </c>
      <c r="E1753" s="7" t="n">
        <v>0</v>
      </c>
      <c r="F1753" s="7" t="n">
        <v>0</v>
      </c>
    </row>
    <row r="1754" spans="1:10">
      <c r="A1754" t="s">
        <v>4</v>
      </c>
      <c r="B1754" s="4" t="s">
        <v>5</v>
      </c>
      <c r="C1754" s="4" t="s">
        <v>13</v>
      </c>
      <c r="D1754" s="48" t="s">
        <v>104</v>
      </c>
      <c r="E1754" s="4" t="s">
        <v>5</v>
      </c>
      <c r="F1754" s="4" t="s">
        <v>13</v>
      </c>
      <c r="G1754" s="4" t="s">
        <v>10</v>
      </c>
      <c r="H1754" s="48" t="s">
        <v>105</v>
      </c>
      <c r="I1754" s="4" t="s">
        <v>13</v>
      </c>
      <c r="J1754" s="4" t="s">
        <v>9</v>
      </c>
      <c r="K1754" s="4" t="s">
        <v>13</v>
      </c>
      <c r="L1754" s="4" t="s">
        <v>13</v>
      </c>
      <c r="M1754" s="48" t="s">
        <v>104</v>
      </c>
      <c r="N1754" s="4" t="s">
        <v>5</v>
      </c>
      <c r="O1754" s="4" t="s">
        <v>13</v>
      </c>
      <c r="P1754" s="4" t="s">
        <v>10</v>
      </c>
      <c r="Q1754" s="48" t="s">
        <v>105</v>
      </c>
      <c r="R1754" s="4" t="s">
        <v>13</v>
      </c>
      <c r="S1754" s="4" t="s">
        <v>9</v>
      </c>
      <c r="T1754" s="4" t="s">
        <v>13</v>
      </c>
      <c r="U1754" s="4" t="s">
        <v>13</v>
      </c>
      <c r="V1754" s="4" t="s">
        <v>13</v>
      </c>
      <c r="W1754" s="4" t="s">
        <v>27</v>
      </c>
    </row>
    <row r="1755" spans="1:10">
      <c r="A1755" t="n">
        <v>15289</v>
      </c>
      <c r="B1755" s="11" t="n">
        <v>5</v>
      </c>
      <c r="C1755" s="7" t="n">
        <v>28</v>
      </c>
      <c r="D1755" s="48" t="s">
        <v>3</v>
      </c>
      <c r="E1755" s="9" t="n">
        <v>162</v>
      </c>
      <c r="F1755" s="7" t="n">
        <v>3</v>
      </c>
      <c r="G1755" s="7" t="n">
        <v>12380</v>
      </c>
      <c r="H1755" s="48" t="s">
        <v>3</v>
      </c>
      <c r="I1755" s="7" t="n">
        <v>0</v>
      </c>
      <c r="J1755" s="7" t="n">
        <v>1</v>
      </c>
      <c r="K1755" s="7" t="n">
        <v>2</v>
      </c>
      <c r="L1755" s="7" t="n">
        <v>28</v>
      </c>
      <c r="M1755" s="48" t="s">
        <v>3</v>
      </c>
      <c r="N1755" s="9" t="n">
        <v>162</v>
      </c>
      <c r="O1755" s="7" t="n">
        <v>3</v>
      </c>
      <c r="P1755" s="7" t="n">
        <v>12380</v>
      </c>
      <c r="Q1755" s="48" t="s">
        <v>3</v>
      </c>
      <c r="R1755" s="7" t="n">
        <v>0</v>
      </c>
      <c r="S1755" s="7" t="n">
        <v>2</v>
      </c>
      <c r="T1755" s="7" t="n">
        <v>2</v>
      </c>
      <c r="U1755" s="7" t="n">
        <v>11</v>
      </c>
      <c r="V1755" s="7" t="n">
        <v>1</v>
      </c>
      <c r="W1755" s="12" t="n">
        <f t="normal" ca="1">A1759</f>
        <v>0</v>
      </c>
    </row>
    <row r="1756" spans="1:10">
      <c r="A1756" t="s">
        <v>4</v>
      </c>
      <c r="B1756" s="4" t="s">
        <v>5</v>
      </c>
      <c r="C1756" s="4" t="s">
        <v>13</v>
      </c>
      <c r="D1756" s="4" t="s">
        <v>10</v>
      </c>
      <c r="E1756" s="4" t="s">
        <v>28</v>
      </c>
    </row>
    <row r="1757" spans="1:10">
      <c r="A1757" t="n">
        <v>15318</v>
      </c>
      <c r="B1757" s="37" t="n">
        <v>58</v>
      </c>
      <c r="C1757" s="7" t="n">
        <v>0</v>
      </c>
      <c r="D1757" s="7" t="n">
        <v>0</v>
      </c>
      <c r="E1757" s="7" t="n">
        <v>1</v>
      </c>
    </row>
    <row r="1758" spans="1:10">
      <c r="A1758" t="s">
        <v>4</v>
      </c>
      <c r="B1758" s="4" t="s">
        <v>5</v>
      </c>
      <c r="C1758" s="4" t="s">
        <v>13</v>
      </c>
      <c r="D1758" s="48" t="s">
        <v>104</v>
      </c>
      <c r="E1758" s="4" t="s">
        <v>5</v>
      </c>
      <c r="F1758" s="4" t="s">
        <v>13</v>
      </c>
      <c r="G1758" s="4" t="s">
        <v>10</v>
      </c>
      <c r="H1758" s="48" t="s">
        <v>105</v>
      </c>
      <c r="I1758" s="4" t="s">
        <v>13</v>
      </c>
      <c r="J1758" s="4" t="s">
        <v>9</v>
      </c>
      <c r="K1758" s="4" t="s">
        <v>13</v>
      </c>
      <c r="L1758" s="4" t="s">
        <v>13</v>
      </c>
      <c r="M1758" s="48" t="s">
        <v>104</v>
      </c>
      <c r="N1758" s="4" t="s">
        <v>5</v>
      </c>
      <c r="O1758" s="4" t="s">
        <v>13</v>
      </c>
      <c r="P1758" s="4" t="s">
        <v>10</v>
      </c>
      <c r="Q1758" s="48" t="s">
        <v>105</v>
      </c>
      <c r="R1758" s="4" t="s">
        <v>13</v>
      </c>
      <c r="S1758" s="4" t="s">
        <v>9</v>
      </c>
      <c r="T1758" s="4" t="s">
        <v>13</v>
      </c>
      <c r="U1758" s="4" t="s">
        <v>13</v>
      </c>
      <c r="V1758" s="4" t="s">
        <v>13</v>
      </c>
      <c r="W1758" s="4" t="s">
        <v>27</v>
      </c>
    </row>
    <row r="1759" spans="1:10">
      <c r="A1759" t="n">
        <v>15326</v>
      </c>
      <c r="B1759" s="11" t="n">
        <v>5</v>
      </c>
      <c r="C1759" s="7" t="n">
        <v>28</v>
      </c>
      <c r="D1759" s="48" t="s">
        <v>3</v>
      </c>
      <c r="E1759" s="9" t="n">
        <v>162</v>
      </c>
      <c r="F1759" s="7" t="n">
        <v>3</v>
      </c>
      <c r="G1759" s="7" t="n">
        <v>12380</v>
      </c>
      <c r="H1759" s="48" t="s">
        <v>3</v>
      </c>
      <c r="I1759" s="7" t="n">
        <v>0</v>
      </c>
      <c r="J1759" s="7" t="n">
        <v>1</v>
      </c>
      <c r="K1759" s="7" t="n">
        <v>3</v>
      </c>
      <c r="L1759" s="7" t="n">
        <v>28</v>
      </c>
      <c r="M1759" s="48" t="s">
        <v>3</v>
      </c>
      <c r="N1759" s="9" t="n">
        <v>162</v>
      </c>
      <c r="O1759" s="7" t="n">
        <v>3</v>
      </c>
      <c r="P1759" s="7" t="n">
        <v>12380</v>
      </c>
      <c r="Q1759" s="48" t="s">
        <v>3</v>
      </c>
      <c r="R1759" s="7" t="n">
        <v>0</v>
      </c>
      <c r="S1759" s="7" t="n">
        <v>2</v>
      </c>
      <c r="T1759" s="7" t="n">
        <v>3</v>
      </c>
      <c r="U1759" s="7" t="n">
        <v>9</v>
      </c>
      <c r="V1759" s="7" t="n">
        <v>1</v>
      </c>
      <c r="W1759" s="12" t="n">
        <f t="normal" ca="1">A1769</f>
        <v>0</v>
      </c>
    </row>
    <row r="1760" spans="1:10">
      <c r="A1760" t="s">
        <v>4</v>
      </c>
      <c r="B1760" s="4" t="s">
        <v>5</v>
      </c>
      <c r="C1760" s="4" t="s">
        <v>13</v>
      </c>
      <c r="D1760" s="48" t="s">
        <v>104</v>
      </c>
      <c r="E1760" s="4" t="s">
        <v>5</v>
      </c>
      <c r="F1760" s="4" t="s">
        <v>10</v>
      </c>
      <c r="G1760" s="4" t="s">
        <v>13</v>
      </c>
      <c r="H1760" s="4" t="s">
        <v>13</v>
      </c>
      <c r="I1760" s="4" t="s">
        <v>6</v>
      </c>
      <c r="J1760" s="48" t="s">
        <v>105</v>
      </c>
      <c r="K1760" s="4" t="s">
        <v>13</v>
      </c>
      <c r="L1760" s="4" t="s">
        <v>13</v>
      </c>
      <c r="M1760" s="48" t="s">
        <v>104</v>
      </c>
      <c r="N1760" s="4" t="s">
        <v>5</v>
      </c>
      <c r="O1760" s="4" t="s">
        <v>13</v>
      </c>
      <c r="P1760" s="48" t="s">
        <v>105</v>
      </c>
      <c r="Q1760" s="4" t="s">
        <v>13</v>
      </c>
      <c r="R1760" s="4" t="s">
        <v>9</v>
      </c>
      <c r="S1760" s="4" t="s">
        <v>13</v>
      </c>
      <c r="T1760" s="4" t="s">
        <v>13</v>
      </c>
      <c r="U1760" s="4" t="s">
        <v>13</v>
      </c>
      <c r="V1760" s="48" t="s">
        <v>104</v>
      </c>
      <c r="W1760" s="4" t="s">
        <v>5</v>
      </c>
      <c r="X1760" s="4" t="s">
        <v>13</v>
      </c>
      <c r="Y1760" s="48" t="s">
        <v>105</v>
      </c>
      <c r="Z1760" s="4" t="s">
        <v>13</v>
      </c>
      <c r="AA1760" s="4" t="s">
        <v>9</v>
      </c>
      <c r="AB1760" s="4" t="s">
        <v>13</v>
      </c>
      <c r="AC1760" s="4" t="s">
        <v>13</v>
      </c>
      <c r="AD1760" s="4" t="s">
        <v>13</v>
      </c>
      <c r="AE1760" s="4" t="s">
        <v>27</v>
      </c>
    </row>
    <row r="1761" spans="1:31">
      <c r="A1761" t="n">
        <v>15355</v>
      </c>
      <c r="B1761" s="11" t="n">
        <v>5</v>
      </c>
      <c r="C1761" s="7" t="n">
        <v>28</v>
      </c>
      <c r="D1761" s="48" t="s">
        <v>3</v>
      </c>
      <c r="E1761" s="49" t="n">
        <v>47</v>
      </c>
      <c r="F1761" s="7" t="n">
        <v>61456</v>
      </c>
      <c r="G1761" s="7" t="n">
        <v>2</v>
      </c>
      <c r="H1761" s="7" t="n">
        <v>0</v>
      </c>
      <c r="I1761" s="7" t="s">
        <v>106</v>
      </c>
      <c r="J1761" s="48" t="s">
        <v>3</v>
      </c>
      <c r="K1761" s="7" t="n">
        <v>8</v>
      </c>
      <c r="L1761" s="7" t="n">
        <v>28</v>
      </c>
      <c r="M1761" s="48" t="s">
        <v>3</v>
      </c>
      <c r="N1761" s="16" t="n">
        <v>74</v>
      </c>
      <c r="O1761" s="7" t="n">
        <v>65</v>
      </c>
      <c r="P1761" s="48" t="s">
        <v>3</v>
      </c>
      <c r="Q1761" s="7" t="n">
        <v>0</v>
      </c>
      <c r="R1761" s="7" t="n">
        <v>1</v>
      </c>
      <c r="S1761" s="7" t="n">
        <v>3</v>
      </c>
      <c r="T1761" s="7" t="n">
        <v>9</v>
      </c>
      <c r="U1761" s="7" t="n">
        <v>28</v>
      </c>
      <c r="V1761" s="48" t="s">
        <v>3</v>
      </c>
      <c r="W1761" s="16" t="n">
        <v>74</v>
      </c>
      <c r="X1761" s="7" t="n">
        <v>65</v>
      </c>
      <c r="Y1761" s="48" t="s">
        <v>3</v>
      </c>
      <c r="Z1761" s="7" t="n">
        <v>0</v>
      </c>
      <c r="AA1761" s="7" t="n">
        <v>2</v>
      </c>
      <c r="AB1761" s="7" t="n">
        <v>3</v>
      </c>
      <c r="AC1761" s="7" t="n">
        <v>9</v>
      </c>
      <c r="AD1761" s="7" t="n">
        <v>1</v>
      </c>
      <c r="AE1761" s="12" t="n">
        <f t="normal" ca="1">A1765</f>
        <v>0</v>
      </c>
    </row>
    <row r="1762" spans="1:31">
      <c r="A1762" t="s">
        <v>4</v>
      </c>
      <c r="B1762" s="4" t="s">
        <v>5</v>
      </c>
      <c r="C1762" s="4" t="s">
        <v>10</v>
      </c>
      <c r="D1762" s="4" t="s">
        <v>13</v>
      </c>
      <c r="E1762" s="4" t="s">
        <v>13</v>
      </c>
      <c r="F1762" s="4" t="s">
        <v>6</v>
      </c>
    </row>
    <row r="1763" spans="1:31">
      <c r="A1763" t="n">
        <v>15403</v>
      </c>
      <c r="B1763" s="49" t="n">
        <v>47</v>
      </c>
      <c r="C1763" s="7" t="n">
        <v>61456</v>
      </c>
      <c r="D1763" s="7" t="n">
        <v>0</v>
      </c>
      <c r="E1763" s="7" t="n">
        <v>0</v>
      </c>
      <c r="F1763" s="7" t="s">
        <v>107</v>
      </c>
    </row>
    <row r="1764" spans="1:31">
      <c r="A1764" t="s">
        <v>4</v>
      </c>
      <c r="B1764" s="4" t="s">
        <v>5</v>
      </c>
      <c r="C1764" s="4" t="s">
        <v>13</v>
      </c>
      <c r="D1764" s="4" t="s">
        <v>10</v>
      </c>
      <c r="E1764" s="4" t="s">
        <v>28</v>
      </c>
    </row>
    <row r="1765" spans="1:31">
      <c r="A1765" t="n">
        <v>15416</v>
      </c>
      <c r="B1765" s="37" t="n">
        <v>58</v>
      </c>
      <c r="C1765" s="7" t="n">
        <v>0</v>
      </c>
      <c r="D1765" s="7" t="n">
        <v>300</v>
      </c>
      <c r="E1765" s="7" t="n">
        <v>1</v>
      </c>
    </row>
    <row r="1766" spans="1:31">
      <c r="A1766" t="s">
        <v>4</v>
      </c>
      <c r="B1766" s="4" t="s">
        <v>5</v>
      </c>
      <c r="C1766" s="4" t="s">
        <v>13</v>
      </c>
      <c r="D1766" s="4" t="s">
        <v>10</v>
      </c>
    </row>
    <row r="1767" spans="1:31">
      <c r="A1767" t="n">
        <v>15424</v>
      </c>
      <c r="B1767" s="37" t="n">
        <v>58</v>
      </c>
      <c r="C1767" s="7" t="n">
        <v>255</v>
      </c>
      <c r="D1767" s="7" t="n">
        <v>0</v>
      </c>
    </row>
    <row r="1768" spans="1:31">
      <c r="A1768" t="s">
        <v>4</v>
      </c>
      <c r="B1768" s="4" t="s">
        <v>5</v>
      </c>
      <c r="C1768" s="4" t="s">
        <v>13</v>
      </c>
      <c r="D1768" s="4" t="s">
        <v>13</v>
      </c>
      <c r="E1768" s="4" t="s">
        <v>13</v>
      </c>
      <c r="F1768" s="4" t="s">
        <v>13</v>
      </c>
    </row>
    <row r="1769" spans="1:31">
      <c r="A1769" t="n">
        <v>15428</v>
      </c>
      <c r="B1769" s="47" t="n">
        <v>14</v>
      </c>
      <c r="C1769" s="7" t="n">
        <v>0</v>
      </c>
      <c r="D1769" s="7" t="n">
        <v>0</v>
      </c>
      <c r="E1769" s="7" t="n">
        <v>0</v>
      </c>
      <c r="F1769" s="7" t="n">
        <v>64</v>
      </c>
    </row>
    <row r="1770" spans="1:31">
      <c r="A1770" t="s">
        <v>4</v>
      </c>
      <c r="B1770" s="4" t="s">
        <v>5</v>
      </c>
      <c r="C1770" s="4" t="s">
        <v>13</v>
      </c>
      <c r="D1770" s="4" t="s">
        <v>10</v>
      </c>
    </row>
    <row r="1771" spans="1:31">
      <c r="A1771" t="n">
        <v>15433</v>
      </c>
      <c r="B1771" s="26" t="n">
        <v>22</v>
      </c>
      <c r="C1771" s="7" t="n">
        <v>0</v>
      </c>
      <c r="D1771" s="7" t="n">
        <v>12380</v>
      </c>
    </row>
    <row r="1772" spans="1:31">
      <c r="A1772" t="s">
        <v>4</v>
      </c>
      <c r="B1772" s="4" t="s">
        <v>5</v>
      </c>
      <c r="C1772" s="4" t="s">
        <v>13</v>
      </c>
      <c r="D1772" s="4" t="s">
        <v>10</v>
      </c>
    </row>
    <row r="1773" spans="1:31">
      <c r="A1773" t="n">
        <v>15437</v>
      </c>
      <c r="B1773" s="37" t="n">
        <v>58</v>
      </c>
      <c r="C1773" s="7" t="n">
        <v>5</v>
      </c>
      <c r="D1773" s="7" t="n">
        <v>300</v>
      </c>
    </row>
    <row r="1774" spans="1:31">
      <c r="A1774" t="s">
        <v>4</v>
      </c>
      <c r="B1774" s="4" t="s">
        <v>5</v>
      </c>
      <c r="C1774" s="4" t="s">
        <v>28</v>
      </c>
      <c r="D1774" s="4" t="s">
        <v>10</v>
      </c>
    </row>
    <row r="1775" spans="1:31">
      <c r="A1775" t="n">
        <v>15441</v>
      </c>
      <c r="B1775" s="50" t="n">
        <v>103</v>
      </c>
      <c r="C1775" s="7" t="n">
        <v>0</v>
      </c>
      <c r="D1775" s="7" t="n">
        <v>300</v>
      </c>
    </row>
    <row r="1776" spans="1:31">
      <c r="A1776" t="s">
        <v>4</v>
      </c>
      <c r="B1776" s="4" t="s">
        <v>5</v>
      </c>
      <c r="C1776" s="4" t="s">
        <v>13</v>
      </c>
    </row>
    <row r="1777" spans="1:31">
      <c r="A1777" t="n">
        <v>15448</v>
      </c>
      <c r="B1777" s="38" t="n">
        <v>64</v>
      </c>
      <c r="C1777" s="7" t="n">
        <v>7</v>
      </c>
    </row>
    <row r="1778" spans="1:31">
      <c r="A1778" t="s">
        <v>4</v>
      </c>
      <c r="B1778" s="4" t="s">
        <v>5</v>
      </c>
      <c r="C1778" s="4" t="s">
        <v>13</v>
      </c>
      <c r="D1778" s="4" t="s">
        <v>10</v>
      </c>
    </row>
    <row r="1779" spans="1:31">
      <c r="A1779" t="n">
        <v>15450</v>
      </c>
      <c r="B1779" s="51" t="n">
        <v>72</v>
      </c>
      <c r="C1779" s="7" t="n">
        <v>5</v>
      </c>
      <c r="D1779" s="7" t="n">
        <v>0</v>
      </c>
    </row>
    <row r="1780" spans="1:31">
      <c r="A1780" t="s">
        <v>4</v>
      </c>
      <c r="B1780" s="4" t="s">
        <v>5</v>
      </c>
      <c r="C1780" s="4" t="s">
        <v>13</v>
      </c>
      <c r="D1780" s="48" t="s">
        <v>104</v>
      </c>
      <c r="E1780" s="4" t="s">
        <v>5</v>
      </c>
      <c r="F1780" s="4" t="s">
        <v>13</v>
      </c>
      <c r="G1780" s="4" t="s">
        <v>10</v>
      </c>
      <c r="H1780" s="48" t="s">
        <v>105</v>
      </c>
      <c r="I1780" s="4" t="s">
        <v>13</v>
      </c>
      <c r="J1780" s="4" t="s">
        <v>9</v>
      </c>
      <c r="K1780" s="4" t="s">
        <v>13</v>
      </c>
      <c r="L1780" s="4" t="s">
        <v>13</v>
      </c>
      <c r="M1780" s="4" t="s">
        <v>27</v>
      </c>
    </row>
    <row r="1781" spans="1:31">
      <c r="A1781" t="n">
        <v>15454</v>
      </c>
      <c r="B1781" s="11" t="n">
        <v>5</v>
      </c>
      <c r="C1781" s="7" t="n">
        <v>28</v>
      </c>
      <c r="D1781" s="48" t="s">
        <v>3</v>
      </c>
      <c r="E1781" s="9" t="n">
        <v>162</v>
      </c>
      <c r="F1781" s="7" t="n">
        <v>4</v>
      </c>
      <c r="G1781" s="7" t="n">
        <v>12380</v>
      </c>
      <c r="H1781" s="48" t="s">
        <v>3</v>
      </c>
      <c r="I1781" s="7" t="n">
        <v>0</v>
      </c>
      <c r="J1781" s="7" t="n">
        <v>1</v>
      </c>
      <c r="K1781" s="7" t="n">
        <v>2</v>
      </c>
      <c r="L1781" s="7" t="n">
        <v>1</v>
      </c>
      <c r="M1781" s="12" t="n">
        <f t="normal" ca="1">A1787</f>
        <v>0</v>
      </c>
    </row>
    <row r="1782" spans="1:31">
      <c r="A1782" t="s">
        <v>4</v>
      </c>
      <c r="B1782" s="4" t="s">
        <v>5</v>
      </c>
      <c r="C1782" s="4" t="s">
        <v>13</v>
      </c>
      <c r="D1782" s="4" t="s">
        <v>6</v>
      </c>
    </row>
    <row r="1783" spans="1:31">
      <c r="A1783" t="n">
        <v>15471</v>
      </c>
      <c r="B1783" s="8" t="n">
        <v>2</v>
      </c>
      <c r="C1783" s="7" t="n">
        <v>10</v>
      </c>
      <c r="D1783" s="7" t="s">
        <v>108</v>
      </c>
    </row>
    <row r="1784" spans="1:31">
      <c r="A1784" t="s">
        <v>4</v>
      </c>
      <c r="B1784" s="4" t="s">
        <v>5</v>
      </c>
      <c r="C1784" s="4" t="s">
        <v>10</v>
      </c>
    </row>
    <row r="1785" spans="1:31">
      <c r="A1785" t="n">
        <v>15488</v>
      </c>
      <c r="B1785" s="28" t="n">
        <v>16</v>
      </c>
      <c r="C1785" s="7" t="n">
        <v>0</v>
      </c>
    </row>
    <row r="1786" spans="1:31">
      <c r="A1786" t="s">
        <v>4</v>
      </c>
      <c r="B1786" s="4" t="s">
        <v>5</v>
      </c>
      <c r="C1786" s="4" t="s">
        <v>10</v>
      </c>
      <c r="D1786" s="4" t="s">
        <v>6</v>
      </c>
      <c r="E1786" s="4" t="s">
        <v>6</v>
      </c>
      <c r="F1786" s="4" t="s">
        <v>6</v>
      </c>
      <c r="G1786" s="4" t="s">
        <v>13</v>
      </c>
      <c r="H1786" s="4" t="s">
        <v>9</v>
      </c>
      <c r="I1786" s="4" t="s">
        <v>28</v>
      </c>
      <c r="J1786" s="4" t="s">
        <v>28</v>
      </c>
      <c r="K1786" s="4" t="s">
        <v>28</v>
      </c>
      <c r="L1786" s="4" t="s">
        <v>28</v>
      </c>
      <c r="M1786" s="4" t="s">
        <v>28</v>
      </c>
      <c r="N1786" s="4" t="s">
        <v>28</v>
      </c>
      <c r="O1786" s="4" t="s">
        <v>28</v>
      </c>
      <c r="P1786" s="4" t="s">
        <v>6</v>
      </c>
      <c r="Q1786" s="4" t="s">
        <v>6</v>
      </c>
      <c r="R1786" s="4" t="s">
        <v>9</v>
      </c>
      <c r="S1786" s="4" t="s">
        <v>13</v>
      </c>
      <c r="T1786" s="4" t="s">
        <v>9</v>
      </c>
      <c r="U1786" s="4" t="s">
        <v>9</v>
      </c>
      <c r="V1786" s="4" t="s">
        <v>10</v>
      </c>
    </row>
    <row r="1787" spans="1:31">
      <c r="A1787" t="n">
        <v>15491</v>
      </c>
      <c r="B1787" s="18" t="n">
        <v>19</v>
      </c>
      <c r="C1787" s="7" t="n">
        <v>1600</v>
      </c>
      <c r="D1787" s="7" t="s">
        <v>191</v>
      </c>
      <c r="E1787" s="7" t="s">
        <v>192</v>
      </c>
      <c r="F1787" s="7" t="s">
        <v>17</v>
      </c>
      <c r="G1787" s="7" t="n">
        <v>0</v>
      </c>
      <c r="H1787" s="7" t="n">
        <v>1</v>
      </c>
      <c r="I1787" s="7" t="n">
        <v>0</v>
      </c>
      <c r="J1787" s="7" t="n">
        <v>0</v>
      </c>
      <c r="K1787" s="7" t="n">
        <v>0</v>
      </c>
      <c r="L1787" s="7" t="n">
        <v>0</v>
      </c>
      <c r="M1787" s="7" t="n">
        <v>1</v>
      </c>
      <c r="N1787" s="7" t="n">
        <v>1.60000002384186</v>
      </c>
      <c r="O1787" s="7" t="n">
        <v>0.0900000035762787</v>
      </c>
      <c r="P1787" s="7" t="s">
        <v>17</v>
      </c>
      <c r="Q1787" s="7" t="s">
        <v>17</v>
      </c>
      <c r="R1787" s="7" t="n">
        <v>-1</v>
      </c>
      <c r="S1787" s="7" t="n">
        <v>0</v>
      </c>
      <c r="T1787" s="7" t="n">
        <v>0</v>
      </c>
      <c r="U1787" s="7" t="n">
        <v>0</v>
      </c>
      <c r="V1787" s="7" t="n">
        <v>0</v>
      </c>
    </row>
    <row r="1788" spans="1:31">
      <c r="A1788" t="s">
        <v>4</v>
      </c>
      <c r="B1788" s="4" t="s">
        <v>5</v>
      </c>
      <c r="C1788" s="4" t="s">
        <v>10</v>
      </c>
      <c r="D1788" s="4" t="s">
        <v>6</v>
      </c>
      <c r="E1788" s="4" t="s">
        <v>6</v>
      </c>
      <c r="F1788" s="4" t="s">
        <v>6</v>
      </c>
      <c r="G1788" s="4" t="s">
        <v>13</v>
      </c>
      <c r="H1788" s="4" t="s">
        <v>9</v>
      </c>
      <c r="I1788" s="4" t="s">
        <v>28</v>
      </c>
      <c r="J1788" s="4" t="s">
        <v>28</v>
      </c>
      <c r="K1788" s="4" t="s">
        <v>28</v>
      </c>
      <c r="L1788" s="4" t="s">
        <v>28</v>
      </c>
      <c r="M1788" s="4" t="s">
        <v>28</v>
      </c>
      <c r="N1788" s="4" t="s">
        <v>28</v>
      </c>
      <c r="O1788" s="4" t="s">
        <v>28</v>
      </c>
      <c r="P1788" s="4" t="s">
        <v>6</v>
      </c>
      <c r="Q1788" s="4" t="s">
        <v>6</v>
      </c>
      <c r="R1788" s="4" t="s">
        <v>9</v>
      </c>
      <c r="S1788" s="4" t="s">
        <v>13</v>
      </c>
      <c r="T1788" s="4" t="s">
        <v>9</v>
      </c>
      <c r="U1788" s="4" t="s">
        <v>9</v>
      </c>
      <c r="V1788" s="4" t="s">
        <v>10</v>
      </c>
    </row>
    <row r="1789" spans="1:31">
      <c r="A1789" t="n">
        <v>15560</v>
      </c>
      <c r="B1789" s="18" t="n">
        <v>19</v>
      </c>
      <c r="C1789" s="7" t="n">
        <v>1570</v>
      </c>
      <c r="D1789" s="7" t="s">
        <v>113</v>
      </c>
      <c r="E1789" s="7" t="s">
        <v>114</v>
      </c>
      <c r="F1789" s="7" t="s">
        <v>17</v>
      </c>
      <c r="G1789" s="7" t="n">
        <v>0</v>
      </c>
      <c r="H1789" s="7" t="n">
        <v>1</v>
      </c>
      <c r="I1789" s="7" t="n">
        <v>0</v>
      </c>
      <c r="J1789" s="7" t="n">
        <v>0</v>
      </c>
      <c r="K1789" s="7" t="n">
        <v>0</v>
      </c>
      <c r="L1789" s="7" t="n">
        <v>0</v>
      </c>
      <c r="M1789" s="7" t="n">
        <v>1</v>
      </c>
      <c r="N1789" s="7" t="n">
        <v>1.60000002384186</v>
      </c>
      <c r="O1789" s="7" t="n">
        <v>0.0900000035762787</v>
      </c>
      <c r="P1789" s="7" t="s">
        <v>21</v>
      </c>
      <c r="Q1789" s="7" t="s">
        <v>17</v>
      </c>
      <c r="R1789" s="7" t="n">
        <v>-1</v>
      </c>
      <c r="S1789" s="7" t="n">
        <v>0</v>
      </c>
      <c r="T1789" s="7" t="n">
        <v>0</v>
      </c>
      <c r="U1789" s="7" t="n">
        <v>0</v>
      </c>
      <c r="V1789" s="7" t="n">
        <v>0</v>
      </c>
    </row>
    <row r="1790" spans="1:31">
      <c r="A1790" t="s">
        <v>4</v>
      </c>
      <c r="B1790" s="4" t="s">
        <v>5</v>
      </c>
      <c r="C1790" s="4" t="s">
        <v>10</v>
      </c>
      <c r="D1790" s="4" t="s">
        <v>6</v>
      </c>
      <c r="E1790" s="4" t="s">
        <v>6</v>
      </c>
      <c r="F1790" s="4" t="s">
        <v>6</v>
      </c>
      <c r="G1790" s="4" t="s">
        <v>13</v>
      </c>
      <c r="H1790" s="4" t="s">
        <v>9</v>
      </c>
      <c r="I1790" s="4" t="s">
        <v>28</v>
      </c>
      <c r="J1790" s="4" t="s">
        <v>28</v>
      </c>
      <c r="K1790" s="4" t="s">
        <v>28</v>
      </c>
      <c r="L1790" s="4" t="s">
        <v>28</v>
      </c>
      <c r="M1790" s="4" t="s">
        <v>28</v>
      </c>
      <c r="N1790" s="4" t="s">
        <v>28</v>
      </c>
      <c r="O1790" s="4" t="s">
        <v>28</v>
      </c>
      <c r="P1790" s="4" t="s">
        <v>6</v>
      </c>
      <c r="Q1790" s="4" t="s">
        <v>6</v>
      </c>
      <c r="R1790" s="4" t="s">
        <v>9</v>
      </c>
      <c r="S1790" s="4" t="s">
        <v>13</v>
      </c>
      <c r="T1790" s="4" t="s">
        <v>9</v>
      </c>
      <c r="U1790" s="4" t="s">
        <v>9</v>
      </c>
      <c r="V1790" s="4" t="s">
        <v>10</v>
      </c>
    </row>
    <row r="1791" spans="1:31">
      <c r="A1791" t="n">
        <v>15645</v>
      </c>
      <c r="B1791" s="18" t="n">
        <v>19</v>
      </c>
      <c r="C1791" s="7" t="n">
        <v>1571</v>
      </c>
      <c r="D1791" s="7" t="s">
        <v>115</v>
      </c>
      <c r="E1791" s="7" t="s">
        <v>114</v>
      </c>
      <c r="F1791" s="7" t="s">
        <v>17</v>
      </c>
      <c r="G1791" s="7" t="n">
        <v>0</v>
      </c>
      <c r="H1791" s="7" t="n">
        <v>1</v>
      </c>
      <c r="I1791" s="7" t="n">
        <v>0</v>
      </c>
      <c r="J1791" s="7" t="n">
        <v>0</v>
      </c>
      <c r="K1791" s="7" t="n">
        <v>0</v>
      </c>
      <c r="L1791" s="7" t="n">
        <v>0</v>
      </c>
      <c r="M1791" s="7" t="n">
        <v>1</v>
      </c>
      <c r="N1791" s="7" t="n">
        <v>1.60000002384186</v>
      </c>
      <c r="O1791" s="7" t="n">
        <v>0.0900000035762787</v>
      </c>
      <c r="P1791" s="7" t="s">
        <v>22</v>
      </c>
      <c r="Q1791" s="7" t="s">
        <v>17</v>
      </c>
      <c r="R1791" s="7" t="n">
        <v>-1</v>
      </c>
      <c r="S1791" s="7" t="n">
        <v>0</v>
      </c>
      <c r="T1791" s="7" t="n">
        <v>0</v>
      </c>
      <c r="U1791" s="7" t="n">
        <v>0</v>
      </c>
      <c r="V1791" s="7" t="n">
        <v>0</v>
      </c>
    </row>
    <row r="1792" spans="1:31">
      <c r="A1792" t="s">
        <v>4</v>
      </c>
      <c r="B1792" s="4" t="s">
        <v>5</v>
      </c>
      <c r="C1792" s="4" t="s">
        <v>10</v>
      </c>
      <c r="D1792" s="4" t="s">
        <v>6</v>
      </c>
      <c r="E1792" s="4" t="s">
        <v>6</v>
      </c>
      <c r="F1792" s="4" t="s">
        <v>6</v>
      </c>
      <c r="G1792" s="4" t="s">
        <v>13</v>
      </c>
      <c r="H1792" s="4" t="s">
        <v>9</v>
      </c>
      <c r="I1792" s="4" t="s">
        <v>28</v>
      </c>
      <c r="J1792" s="4" t="s">
        <v>28</v>
      </c>
      <c r="K1792" s="4" t="s">
        <v>28</v>
      </c>
      <c r="L1792" s="4" t="s">
        <v>28</v>
      </c>
      <c r="M1792" s="4" t="s">
        <v>28</v>
      </c>
      <c r="N1792" s="4" t="s">
        <v>28</v>
      </c>
      <c r="O1792" s="4" t="s">
        <v>28</v>
      </c>
      <c r="P1792" s="4" t="s">
        <v>6</v>
      </c>
      <c r="Q1792" s="4" t="s">
        <v>6</v>
      </c>
      <c r="R1792" s="4" t="s">
        <v>9</v>
      </c>
      <c r="S1792" s="4" t="s">
        <v>13</v>
      </c>
      <c r="T1792" s="4" t="s">
        <v>9</v>
      </c>
      <c r="U1792" s="4" t="s">
        <v>9</v>
      </c>
      <c r="V1792" s="4" t="s">
        <v>10</v>
      </c>
    </row>
    <row r="1793" spans="1:22">
      <c r="A1793" t="n">
        <v>15738</v>
      </c>
      <c r="B1793" s="18" t="n">
        <v>19</v>
      </c>
      <c r="C1793" s="7" t="n">
        <v>1572</v>
      </c>
      <c r="D1793" s="7" t="s">
        <v>113</v>
      </c>
      <c r="E1793" s="7" t="s">
        <v>114</v>
      </c>
      <c r="F1793" s="7" t="s">
        <v>17</v>
      </c>
      <c r="G1793" s="7" t="n">
        <v>0</v>
      </c>
      <c r="H1793" s="7" t="n">
        <v>1</v>
      </c>
      <c r="I1793" s="7" t="n">
        <v>0</v>
      </c>
      <c r="J1793" s="7" t="n">
        <v>0</v>
      </c>
      <c r="K1793" s="7" t="n">
        <v>0</v>
      </c>
      <c r="L1793" s="7" t="n">
        <v>0</v>
      </c>
      <c r="M1793" s="7" t="n">
        <v>1</v>
      </c>
      <c r="N1793" s="7" t="n">
        <v>1.60000002384186</v>
      </c>
      <c r="O1793" s="7" t="n">
        <v>0.0900000035762787</v>
      </c>
      <c r="P1793" s="7" t="s">
        <v>21</v>
      </c>
      <c r="Q1793" s="7" t="s">
        <v>17</v>
      </c>
      <c r="R1793" s="7" t="n">
        <v>-1</v>
      </c>
      <c r="S1793" s="7" t="n">
        <v>0</v>
      </c>
      <c r="T1793" s="7" t="n">
        <v>0</v>
      </c>
      <c r="U1793" s="7" t="n">
        <v>0</v>
      </c>
      <c r="V1793" s="7" t="n">
        <v>0</v>
      </c>
    </row>
    <row r="1794" spans="1:22">
      <c r="A1794" t="s">
        <v>4</v>
      </c>
      <c r="B1794" s="4" t="s">
        <v>5</v>
      </c>
      <c r="C1794" s="4" t="s">
        <v>10</v>
      </c>
      <c r="D1794" s="4" t="s">
        <v>6</v>
      </c>
      <c r="E1794" s="4" t="s">
        <v>6</v>
      </c>
      <c r="F1794" s="4" t="s">
        <v>6</v>
      </c>
      <c r="G1794" s="4" t="s">
        <v>13</v>
      </c>
      <c r="H1794" s="4" t="s">
        <v>9</v>
      </c>
      <c r="I1794" s="4" t="s">
        <v>28</v>
      </c>
      <c r="J1794" s="4" t="s">
        <v>28</v>
      </c>
      <c r="K1794" s="4" t="s">
        <v>28</v>
      </c>
      <c r="L1794" s="4" t="s">
        <v>28</v>
      </c>
      <c r="M1794" s="4" t="s">
        <v>28</v>
      </c>
      <c r="N1794" s="4" t="s">
        <v>28</v>
      </c>
      <c r="O1794" s="4" t="s">
        <v>28</v>
      </c>
      <c r="P1794" s="4" t="s">
        <v>6</v>
      </c>
      <c r="Q1794" s="4" t="s">
        <v>6</v>
      </c>
      <c r="R1794" s="4" t="s">
        <v>9</v>
      </c>
      <c r="S1794" s="4" t="s">
        <v>13</v>
      </c>
      <c r="T1794" s="4" t="s">
        <v>9</v>
      </c>
      <c r="U1794" s="4" t="s">
        <v>9</v>
      </c>
      <c r="V1794" s="4" t="s">
        <v>10</v>
      </c>
    </row>
    <row r="1795" spans="1:22">
      <c r="A1795" t="n">
        <v>15823</v>
      </c>
      <c r="B1795" s="18" t="n">
        <v>19</v>
      </c>
      <c r="C1795" s="7" t="n">
        <v>1573</v>
      </c>
      <c r="D1795" s="7" t="s">
        <v>115</v>
      </c>
      <c r="E1795" s="7" t="s">
        <v>114</v>
      </c>
      <c r="F1795" s="7" t="s">
        <v>17</v>
      </c>
      <c r="G1795" s="7" t="n">
        <v>0</v>
      </c>
      <c r="H1795" s="7" t="n">
        <v>1</v>
      </c>
      <c r="I1795" s="7" t="n">
        <v>0</v>
      </c>
      <c r="J1795" s="7" t="n">
        <v>0</v>
      </c>
      <c r="K1795" s="7" t="n">
        <v>0</v>
      </c>
      <c r="L1795" s="7" t="n">
        <v>0</v>
      </c>
      <c r="M1795" s="7" t="n">
        <v>1</v>
      </c>
      <c r="N1795" s="7" t="n">
        <v>1.60000002384186</v>
      </c>
      <c r="O1795" s="7" t="n">
        <v>0.0900000035762787</v>
      </c>
      <c r="P1795" s="7" t="s">
        <v>22</v>
      </c>
      <c r="Q1795" s="7" t="s">
        <v>17</v>
      </c>
      <c r="R1795" s="7" t="n">
        <v>-1</v>
      </c>
      <c r="S1795" s="7" t="n">
        <v>0</v>
      </c>
      <c r="T1795" s="7" t="n">
        <v>0</v>
      </c>
      <c r="U1795" s="7" t="n">
        <v>0</v>
      </c>
      <c r="V1795" s="7" t="n">
        <v>0</v>
      </c>
    </row>
    <row r="1796" spans="1:22">
      <c r="A1796" t="s">
        <v>4</v>
      </c>
      <c r="B1796" s="4" t="s">
        <v>5</v>
      </c>
      <c r="C1796" s="4" t="s">
        <v>10</v>
      </c>
      <c r="D1796" s="4" t="s">
        <v>6</v>
      </c>
      <c r="E1796" s="4" t="s">
        <v>6</v>
      </c>
      <c r="F1796" s="4" t="s">
        <v>6</v>
      </c>
      <c r="G1796" s="4" t="s">
        <v>13</v>
      </c>
      <c r="H1796" s="4" t="s">
        <v>9</v>
      </c>
      <c r="I1796" s="4" t="s">
        <v>28</v>
      </c>
      <c r="J1796" s="4" t="s">
        <v>28</v>
      </c>
      <c r="K1796" s="4" t="s">
        <v>28</v>
      </c>
      <c r="L1796" s="4" t="s">
        <v>28</v>
      </c>
      <c r="M1796" s="4" t="s">
        <v>28</v>
      </c>
      <c r="N1796" s="4" t="s">
        <v>28</v>
      </c>
      <c r="O1796" s="4" t="s">
        <v>28</v>
      </c>
      <c r="P1796" s="4" t="s">
        <v>6</v>
      </c>
      <c r="Q1796" s="4" t="s">
        <v>6</v>
      </c>
      <c r="R1796" s="4" t="s">
        <v>9</v>
      </c>
      <c r="S1796" s="4" t="s">
        <v>13</v>
      </c>
      <c r="T1796" s="4" t="s">
        <v>9</v>
      </c>
      <c r="U1796" s="4" t="s">
        <v>9</v>
      </c>
      <c r="V1796" s="4" t="s">
        <v>10</v>
      </c>
    </row>
    <row r="1797" spans="1:22">
      <c r="A1797" t="n">
        <v>15916</v>
      </c>
      <c r="B1797" s="18" t="n">
        <v>19</v>
      </c>
      <c r="C1797" s="7" t="n">
        <v>1574</v>
      </c>
      <c r="D1797" s="7" t="s">
        <v>113</v>
      </c>
      <c r="E1797" s="7" t="s">
        <v>114</v>
      </c>
      <c r="F1797" s="7" t="s">
        <v>17</v>
      </c>
      <c r="G1797" s="7" t="n">
        <v>0</v>
      </c>
      <c r="H1797" s="7" t="n">
        <v>1</v>
      </c>
      <c r="I1797" s="7" t="n">
        <v>0</v>
      </c>
      <c r="J1797" s="7" t="n">
        <v>0</v>
      </c>
      <c r="K1797" s="7" t="n">
        <v>0</v>
      </c>
      <c r="L1797" s="7" t="n">
        <v>0</v>
      </c>
      <c r="M1797" s="7" t="n">
        <v>1</v>
      </c>
      <c r="N1797" s="7" t="n">
        <v>1.60000002384186</v>
      </c>
      <c r="O1797" s="7" t="n">
        <v>0.0900000035762787</v>
      </c>
      <c r="P1797" s="7" t="s">
        <v>21</v>
      </c>
      <c r="Q1797" s="7" t="s">
        <v>17</v>
      </c>
      <c r="R1797" s="7" t="n">
        <v>-1</v>
      </c>
      <c r="S1797" s="7" t="n">
        <v>0</v>
      </c>
      <c r="T1797" s="7" t="n">
        <v>0</v>
      </c>
      <c r="U1797" s="7" t="n">
        <v>0</v>
      </c>
      <c r="V1797" s="7" t="n">
        <v>0</v>
      </c>
    </row>
    <row r="1798" spans="1:22">
      <c r="A1798" t="s">
        <v>4</v>
      </c>
      <c r="B1798" s="4" t="s">
        <v>5</v>
      </c>
      <c r="C1798" s="4" t="s">
        <v>10</v>
      </c>
      <c r="D1798" s="4" t="s">
        <v>13</v>
      </c>
      <c r="E1798" s="4" t="s">
        <v>13</v>
      </c>
      <c r="F1798" s="4" t="s">
        <v>6</v>
      </c>
    </row>
    <row r="1799" spans="1:22">
      <c r="A1799" t="n">
        <v>16001</v>
      </c>
      <c r="B1799" s="24" t="n">
        <v>20</v>
      </c>
      <c r="C1799" s="7" t="n">
        <v>0</v>
      </c>
      <c r="D1799" s="7" t="n">
        <v>3</v>
      </c>
      <c r="E1799" s="7" t="n">
        <v>10</v>
      </c>
      <c r="F1799" s="7" t="s">
        <v>116</v>
      </c>
    </row>
    <row r="1800" spans="1:22">
      <c r="A1800" t="s">
        <v>4</v>
      </c>
      <c r="B1800" s="4" t="s">
        <v>5</v>
      </c>
      <c r="C1800" s="4" t="s">
        <v>10</v>
      </c>
    </row>
    <row r="1801" spans="1:22">
      <c r="A1801" t="n">
        <v>16019</v>
      </c>
      <c r="B1801" s="28" t="n">
        <v>16</v>
      </c>
      <c r="C1801" s="7" t="n">
        <v>0</v>
      </c>
    </row>
    <row r="1802" spans="1:22">
      <c r="A1802" t="s">
        <v>4</v>
      </c>
      <c r="B1802" s="4" t="s">
        <v>5</v>
      </c>
      <c r="C1802" s="4" t="s">
        <v>10</v>
      </c>
      <c r="D1802" s="4" t="s">
        <v>13</v>
      </c>
      <c r="E1802" s="4" t="s">
        <v>13</v>
      </c>
      <c r="F1802" s="4" t="s">
        <v>6</v>
      </c>
    </row>
    <row r="1803" spans="1:22">
      <c r="A1803" t="n">
        <v>16022</v>
      </c>
      <c r="B1803" s="24" t="n">
        <v>20</v>
      </c>
      <c r="C1803" s="7" t="n">
        <v>6</v>
      </c>
      <c r="D1803" s="7" t="n">
        <v>3</v>
      </c>
      <c r="E1803" s="7" t="n">
        <v>10</v>
      </c>
      <c r="F1803" s="7" t="s">
        <v>116</v>
      </c>
    </row>
    <row r="1804" spans="1:22">
      <c r="A1804" t="s">
        <v>4</v>
      </c>
      <c r="B1804" s="4" t="s">
        <v>5</v>
      </c>
      <c r="C1804" s="4" t="s">
        <v>10</v>
      </c>
    </row>
    <row r="1805" spans="1:22">
      <c r="A1805" t="n">
        <v>16040</v>
      </c>
      <c r="B1805" s="28" t="n">
        <v>16</v>
      </c>
      <c r="C1805" s="7" t="n">
        <v>0</v>
      </c>
    </row>
    <row r="1806" spans="1:22">
      <c r="A1806" t="s">
        <v>4</v>
      </c>
      <c r="B1806" s="4" t="s">
        <v>5</v>
      </c>
      <c r="C1806" s="4" t="s">
        <v>10</v>
      </c>
      <c r="D1806" s="4" t="s">
        <v>13</v>
      </c>
      <c r="E1806" s="4" t="s">
        <v>13</v>
      </c>
      <c r="F1806" s="4" t="s">
        <v>6</v>
      </c>
    </row>
    <row r="1807" spans="1:22">
      <c r="A1807" t="n">
        <v>16043</v>
      </c>
      <c r="B1807" s="24" t="n">
        <v>20</v>
      </c>
      <c r="C1807" s="7" t="n">
        <v>11</v>
      </c>
      <c r="D1807" s="7" t="n">
        <v>3</v>
      </c>
      <c r="E1807" s="7" t="n">
        <v>10</v>
      </c>
      <c r="F1807" s="7" t="s">
        <v>116</v>
      </c>
    </row>
    <row r="1808" spans="1:22">
      <c r="A1808" t="s">
        <v>4</v>
      </c>
      <c r="B1808" s="4" t="s">
        <v>5</v>
      </c>
      <c r="C1808" s="4" t="s">
        <v>10</v>
      </c>
    </row>
    <row r="1809" spans="1:22">
      <c r="A1809" t="n">
        <v>16061</v>
      </c>
      <c r="B1809" s="28" t="n">
        <v>16</v>
      </c>
      <c r="C1809" s="7" t="n">
        <v>0</v>
      </c>
    </row>
    <row r="1810" spans="1:22">
      <c r="A1810" t="s">
        <v>4</v>
      </c>
      <c r="B1810" s="4" t="s">
        <v>5</v>
      </c>
      <c r="C1810" s="4" t="s">
        <v>10</v>
      </c>
      <c r="D1810" s="4" t="s">
        <v>13</v>
      </c>
      <c r="E1810" s="4" t="s">
        <v>13</v>
      </c>
      <c r="F1810" s="4" t="s">
        <v>6</v>
      </c>
    </row>
    <row r="1811" spans="1:22">
      <c r="A1811" t="n">
        <v>16064</v>
      </c>
      <c r="B1811" s="24" t="n">
        <v>20</v>
      </c>
      <c r="C1811" s="7" t="n">
        <v>61491</v>
      </c>
      <c r="D1811" s="7" t="n">
        <v>3</v>
      </c>
      <c r="E1811" s="7" t="n">
        <v>10</v>
      </c>
      <c r="F1811" s="7" t="s">
        <v>116</v>
      </c>
    </row>
    <row r="1812" spans="1:22">
      <c r="A1812" t="s">
        <v>4</v>
      </c>
      <c r="B1812" s="4" t="s">
        <v>5</v>
      </c>
      <c r="C1812" s="4" t="s">
        <v>10</v>
      </c>
    </row>
    <row r="1813" spans="1:22">
      <c r="A1813" t="n">
        <v>16082</v>
      </c>
      <c r="B1813" s="28" t="n">
        <v>16</v>
      </c>
      <c r="C1813" s="7" t="n">
        <v>0</v>
      </c>
    </row>
    <row r="1814" spans="1:22">
      <c r="A1814" t="s">
        <v>4</v>
      </c>
      <c r="B1814" s="4" t="s">
        <v>5</v>
      </c>
      <c r="C1814" s="4" t="s">
        <v>10</v>
      </c>
      <c r="D1814" s="4" t="s">
        <v>13</v>
      </c>
      <c r="E1814" s="4" t="s">
        <v>13</v>
      </c>
      <c r="F1814" s="4" t="s">
        <v>6</v>
      </c>
    </row>
    <row r="1815" spans="1:22">
      <c r="A1815" t="n">
        <v>16085</v>
      </c>
      <c r="B1815" s="24" t="n">
        <v>20</v>
      </c>
      <c r="C1815" s="7" t="n">
        <v>61492</v>
      </c>
      <c r="D1815" s="7" t="n">
        <v>3</v>
      </c>
      <c r="E1815" s="7" t="n">
        <v>10</v>
      </c>
      <c r="F1815" s="7" t="s">
        <v>116</v>
      </c>
    </row>
    <row r="1816" spans="1:22">
      <c r="A1816" t="s">
        <v>4</v>
      </c>
      <c r="B1816" s="4" t="s">
        <v>5</v>
      </c>
      <c r="C1816" s="4" t="s">
        <v>10</v>
      </c>
    </row>
    <row r="1817" spans="1:22">
      <c r="A1817" t="n">
        <v>16103</v>
      </c>
      <c r="B1817" s="28" t="n">
        <v>16</v>
      </c>
      <c r="C1817" s="7" t="n">
        <v>0</v>
      </c>
    </row>
    <row r="1818" spans="1:22">
      <c r="A1818" t="s">
        <v>4</v>
      </c>
      <c r="B1818" s="4" t="s">
        <v>5</v>
      </c>
      <c r="C1818" s="4" t="s">
        <v>10</v>
      </c>
      <c r="D1818" s="4" t="s">
        <v>13</v>
      </c>
      <c r="E1818" s="4" t="s">
        <v>13</v>
      </c>
      <c r="F1818" s="4" t="s">
        <v>6</v>
      </c>
    </row>
    <row r="1819" spans="1:22">
      <c r="A1819" t="n">
        <v>16106</v>
      </c>
      <c r="B1819" s="24" t="n">
        <v>20</v>
      </c>
      <c r="C1819" s="7" t="n">
        <v>61493</v>
      </c>
      <c r="D1819" s="7" t="n">
        <v>3</v>
      </c>
      <c r="E1819" s="7" t="n">
        <v>10</v>
      </c>
      <c r="F1819" s="7" t="s">
        <v>116</v>
      </c>
    </row>
    <row r="1820" spans="1:22">
      <c r="A1820" t="s">
        <v>4</v>
      </c>
      <c r="B1820" s="4" t="s">
        <v>5</v>
      </c>
      <c r="C1820" s="4" t="s">
        <v>10</v>
      </c>
    </row>
    <row r="1821" spans="1:22">
      <c r="A1821" t="n">
        <v>16124</v>
      </c>
      <c r="B1821" s="28" t="n">
        <v>16</v>
      </c>
      <c r="C1821" s="7" t="n">
        <v>0</v>
      </c>
    </row>
    <row r="1822" spans="1:22">
      <c r="A1822" t="s">
        <v>4</v>
      </c>
      <c r="B1822" s="4" t="s">
        <v>5</v>
      </c>
      <c r="C1822" s="4" t="s">
        <v>10</v>
      </c>
      <c r="D1822" s="4" t="s">
        <v>13</v>
      </c>
      <c r="E1822" s="4" t="s">
        <v>13</v>
      </c>
      <c r="F1822" s="4" t="s">
        <v>6</v>
      </c>
    </row>
    <row r="1823" spans="1:22">
      <c r="A1823" t="n">
        <v>16127</v>
      </c>
      <c r="B1823" s="24" t="n">
        <v>20</v>
      </c>
      <c r="C1823" s="7" t="n">
        <v>61494</v>
      </c>
      <c r="D1823" s="7" t="n">
        <v>3</v>
      </c>
      <c r="E1823" s="7" t="n">
        <v>10</v>
      </c>
      <c r="F1823" s="7" t="s">
        <v>116</v>
      </c>
    </row>
    <row r="1824" spans="1:22">
      <c r="A1824" t="s">
        <v>4</v>
      </c>
      <c r="B1824" s="4" t="s">
        <v>5</v>
      </c>
      <c r="C1824" s="4" t="s">
        <v>10</v>
      </c>
    </row>
    <row r="1825" spans="1:6">
      <c r="A1825" t="n">
        <v>16145</v>
      </c>
      <c r="B1825" s="28" t="n">
        <v>16</v>
      </c>
      <c r="C1825" s="7" t="n">
        <v>0</v>
      </c>
    </row>
    <row r="1826" spans="1:6">
      <c r="A1826" t="s">
        <v>4</v>
      </c>
      <c r="B1826" s="4" t="s">
        <v>5</v>
      </c>
      <c r="C1826" s="4" t="s">
        <v>10</v>
      </c>
      <c r="D1826" s="4" t="s">
        <v>13</v>
      </c>
      <c r="E1826" s="4" t="s">
        <v>13</v>
      </c>
      <c r="F1826" s="4" t="s">
        <v>6</v>
      </c>
    </row>
    <row r="1827" spans="1:6">
      <c r="A1827" t="n">
        <v>16148</v>
      </c>
      <c r="B1827" s="24" t="n">
        <v>20</v>
      </c>
      <c r="C1827" s="7" t="n">
        <v>1570</v>
      </c>
      <c r="D1827" s="7" t="n">
        <v>3</v>
      </c>
      <c r="E1827" s="7" t="n">
        <v>10</v>
      </c>
      <c r="F1827" s="7" t="s">
        <v>116</v>
      </c>
    </row>
    <row r="1828" spans="1:6">
      <c r="A1828" t="s">
        <v>4</v>
      </c>
      <c r="B1828" s="4" t="s">
        <v>5</v>
      </c>
      <c r="C1828" s="4" t="s">
        <v>10</v>
      </c>
    </row>
    <row r="1829" spans="1:6">
      <c r="A1829" t="n">
        <v>16166</v>
      </c>
      <c r="B1829" s="28" t="n">
        <v>16</v>
      </c>
      <c r="C1829" s="7" t="n">
        <v>0</v>
      </c>
    </row>
    <row r="1830" spans="1:6">
      <c r="A1830" t="s">
        <v>4</v>
      </c>
      <c r="B1830" s="4" t="s">
        <v>5</v>
      </c>
      <c r="C1830" s="4" t="s">
        <v>10</v>
      </c>
      <c r="D1830" s="4" t="s">
        <v>13</v>
      </c>
      <c r="E1830" s="4" t="s">
        <v>13</v>
      </c>
      <c r="F1830" s="4" t="s">
        <v>6</v>
      </c>
    </row>
    <row r="1831" spans="1:6">
      <c r="A1831" t="n">
        <v>16169</v>
      </c>
      <c r="B1831" s="24" t="n">
        <v>20</v>
      </c>
      <c r="C1831" s="7" t="n">
        <v>1571</v>
      </c>
      <c r="D1831" s="7" t="n">
        <v>3</v>
      </c>
      <c r="E1831" s="7" t="n">
        <v>10</v>
      </c>
      <c r="F1831" s="7" t="s">
        <v>116</v>
      </c>
    </row>
    <row r="1832" spans="1:6">
      <c r="A1832" t="s">
        <v>4</v>
      </c>
      <c r="B1832" s="4" t="s">
        <v>5</v>
      </c>
      <c r="C1832" s="4" t="s">
        <v>10</v>
      </c>
    </row>
    <row r="1833" spans="1:6">
      <c r="A1833" t="n">
        <v>16187</v>
      </c>
      <c r="B1833" s="28" t="n">
        <v>16</v>
      </c>
      <c r="C1833" s="7" t="n">
        <v>0</v>
      </c>
    </row>
    <row r="1834" spans="1:6">
      <c r="A1834" t="s">
        <v>4</v>
      </c>
      <c r="B1834" s="4" t="s">
        <v>5</v>
      </c>
      <c r="C1834" s="4" t="s">
        <v>10</v>
      </c>
      <c r="D1834" s="4" t="s">
        <v>13</v>
      </c>
      <c r="E1834" s="4" t="s">
        <v>13</v>
      </c>
      <c r="F1834" s="4" t="s">
        <v>6</v>
      </c>
    </row>
    <row r="1835" spans="1:6">
      <c r="A1835" t="n">
        <v>16190</v>
      </c>
      <c r="B1835" s="24" t="n">
        <v>20</v>
      </c>
      <c r="C1835" s="7" t="n">
        <v>1572</v>
      </c>
      <c r="D1835" s="7" t="n">
        <v>3</v>
      </c>
      <c r="E1835" s="7" t="n">
        <v>10</v>
      </c>
      <c r="F1835" s="7" t="s">
        <v>116</v>
      </c>
    </row>
    <row r="1836" spans="1:6">
      <c r="A1836" t="s">
        <v>4</v>
      </c>
      <c r="B1836" s="4" t="s">
        <v>5</v>
      </c>
      <c r="C1836" s="4" t="s">
        <v>10</v>
      </c>
    </row>
    <row r="1837" spans="1:6">
      <c r="A1837" t="n">
        <v>16208</v>
      </c>
      <c r="B1837" s="28" t="n">
        <v>16</v>
      </c>
      <c r="C1837" s="7" t="n">
        <v>0</v>
      </c>
    </row>
    <row r="1838" spans="1:6">
      <c r="A1838" t="s">
        <v>4</v>
      </c>
      <c r="B1838" s="4" t="s">
        <v>5</v>
      </c>
      <c r="C1838" s="4" t="s">
        <v>10</v>
      </c>
      <c r="D1838" s="4" t="s">
        <v>13</v>
      </c>
      <c r="E1838" s="4" t="s">
        <v>13</v>
      </c>
      <c r="F1838" s="4" t="s">
        <v>6</v>
      </c>
    </row>
    <row r="1839" spans="1:6">
      <c r="A1839" t="n">
        <v>16211</v>
      </c>
      <c r="B1839" s="24" t="n">
        <v>20</v>
      </c>
      <c r="C1839" s="7" t="n">
        <v>1573</v>
      </c>
      <c r="D1839" s="7" t="n">
        <v>3</v>
      </c>
      <c r="E1839" s="7" t="n">
        <v>10</v>
      </c>
      <c r="F1839" s="7" t="s">
        <v>116</v>
      </c>
    </row>
    <row r="1840" spans="1:6">
      <c r="A1840" t="s">
        <v>4</v>
      </c>
      <c r="B1840" s="4" t="s">
        <v>5</v>
      </c>
      <c r="C1840" s="4" t="s">
        <v>10</v>
      </c>
    </row>
    <row r="1841" spans="1:6">
      <c r="A1841" t="n">
        <v>16229</v>
      </c>
      <c r="B1841" s="28" t="n">
        <v>16</v>
      </c>
      <c r="C1841" s="7" t="n">
        <v>0</v>
      </c>
    </row>
    <row r="1842" spans="1:6">
      <c r="A1842" t="s">
        <v>4</v>
      </c>
      <c r="B1842" s="4" t="s">
        <v>5</v>
      </c>
      <c r="C1842" s="4" t="s">
        <v>10</v>
      </c>
      <c r="D1842" s="4" t="s">
        <v>13</v>
      </c>
      <c r="E1842" s="4" t="s">
        <v>13</v>
      </c>
      <c r="F1842" s="4" t="s">
        <v>6</v>
      </c>
    </row>
    <row r="1843" spans="1:6">
      <c r="A1843" t="n">
        <v>16232</v>
      </c>
      <c r="B1843" s="24" t="n">
        <v>20</v>
      </c>
      <c r="C1843" s="7" t="n">
        <v>1574</v>
      </c>
      <c r="D1843" s="7" t="n">
        <v>3</v>
      </c>
      <c r="E1843" s="7" t="n">
        <v>10</v>
      </c>
      <c r="F1843" s="7" t="s">
        <v>116</v>
      </c>
    </row>
    <row r="1844" spans="1:6">
      <c r="A1844" t="s">
        <v>4</v>
      </c>
      <c r="B1844" s="4" t="s">
        <v>5</v>
      </c>
      <c r="C1844" s="4" t="s">
        <v>10</v>
      </c>
    </row>
    <row r="1845" spans="1:6">
      <c r="A1845" t="n">
        <v>16250</v>
      </c>
      <c r="B1845" s="28" t="n">
        <v>16</v>
      </c>
      <c r="C1845" s="7" t="n">
        <v>0</v>
      </c>
    </row>
    <row r="1846" spans="1:6">
      <c r="A1846" t="s">
        <v>4</v>
      </c>
      <c r="B1846" s="4" t="s">
        <v>5</v>
      </c>
      <c r="C1846" s="4" t="s">
        <v>10</v>
      </c>
      <c r="D1846" s="4" t="s">
        <v>13</v>
      </c>
      <c r="E1846" s="4" t="s">
        <v>13</v>
      </c>
      <c r="F1846" s="4" t="s">
        <v>6</v>
      </c>
    </row>
    <row r="1847" spans="1:6">
      <c r="A1847" t="n">
        <v>16253</v>
      </c>
      <c r="B1847" s="24" t="n">
        <v>20</v>
      </c>
      <c r="C1847" s="7" t="n">
        <v>1600</v>
      </c>
      <c r="D1847" s="7" t="n">
        <v>3</v>
      </c>
      <c r="E1847" s="7" t="n">
        <v>10</v>
      </c>
      <c r="F1847" s="7" t="s">
        <v>116</v>
      </c>
    </row>
    <row r="1848" spans="1:6">
      <c r="A1848" t="s">
        <v>4</v>
      </c>
      <c r="B1848" s="4" t="s">
        <v>5</v>
      </c>
      <c r="C1848" s="4" t="s">
        <v>10</v>
      </c>
    </row>
    <row r="1849" spans="1:6">
      <c r="A1849" t="n">
        <v>16271</v>
      </c>
      <c r="B1849" s="28" t="n">
        <v>16</v>
      </c>
      <c r="C1849" s="7" t="n">
        <v>0</v>
      </c>
    </row>
    <row r="1850" spans="1:6">
      <c r="A1850" t="s">
        <v>4</v>
      </c>
      <c r="B1850" s="4" t="s">
        <v>5</v>
      </c>
      <c r="C1850" s="4" t="s">
        <v>10</v>
      </c>
      <c r="D1850" s="4" t="s">
        <v>28</v>
      </c>
      <c r="E1850" s="4" t="s">
        <v>28</v>
      </c>
      <c r="F1850" s="4" t="s">
        <v>28</v>
      </c>
      <c r="G1850" s="4" t="s">
        <v>28</v>
      </c>
    </row>
    <row r="1851" spans="1:6">
      <c r="A1851" t="n">
        <v>16274</v>
      </c>
      <c r="B1851" s="42" t="n">
        <v>46</v>
      </c>
      <c r="C1851" s="7" t="n">
        <v>0</v>
      </c>
      <c r="D1851" s="7" t="n">
        <v>0</v>
      </c>
      <c r="E1851" s="7" t="n">
        <v>-1</v>
      </c>
      <c r="F1851" s="7" t="n">
        <v>1</v>
      </c>
      <c r="G1851" s="7" t="n">
        <v>180</v>
      </c>
    </row>
    <row r="1852" spans="1:6">
      <c r="A1852" t="s">
        <v>4</v>
      </c>
      <c r="B1852" s="4" t="s">
        <v>5</v>
      </c>
      <c r="C1852" s="4" t="s">
        <v>10</v>
      </c>
      <c r="D1852" s="4" t="s">
        <v>28</v>
      </c>
      <c r="E1852" s="4" t="s">
        <v>28</v>
      </c>
      <c r="F1852" s="4" t="s">
        <v>28</v>
      </c>
      <c r="G1852" s="4" t="s">
        <v>28</v>
      </c>
    </row>
    <row r="1853" spans="1:6">
      <c r="A1853" t="n">
        <v>16293</v>
      </c>
      <c r="B1853" s="42" t="n">
        <v>46</v>
      </c>
      <c r="C1853" s="7" t="n">
        <v>6</v>
      </c>
      <c r="D1853" s="7" t="n">
        <v>0</v>
      </c>
      <c r="E1853" s="7" t="n">
        <v>-1</v>
      </c>
      <c r="F1853" s="7" t="n">
        <v>-13.1999998092651</v>
      </c>
      <c r="G1853" s="7" t="n">
        <v>180</v>
      </c>
    </row>
    <row r="1854" spans="1:6">
      <c r="A1854" t="s">
        <v>4</v>
      </c>
      <c r="B1854" s="4" t="s">
        <v>5</v>
      </c>
      <c r="C1854" s="4" t="s">
        <v>10</v>
      </c>
      <c r="D1854" s="4" t="s">
        <v>28</v>
      </c>
      <c r="E1854" s="4" t="s">
        <v>28</v>
      </c>
      <c r="F1854" s="4" t="s">
        <v>28</v>
      </c>
      <c r="G1854" s="4" t="s">
        <v>28</v>
      </c>
    </row>
    <row r="1855" spans="1:6">
      <c r="A1855" t="n">
        <v>16312</v>
      </c>
      <c r="B1855" s="42" t="n">
        <v>46</v>
      </c>
      <c r="C1855" s="7" t="n">
        <v>11</v>
      </c>
      <c r="D1855" s="7" t="n">
        <v>-0.200000002980232</v>
      </c>
      <c r="E1855" s="7" t="n">
        <v>-1</v>
      </c>
      <c r="F1855" s="7" t="n">
        <v>-20.6000003814697</v>
      </c>
      <c r="G1855" s="7" t="n">
        <v>180</v>
      </c>
    </row>
    <row r="1856" spans="1:6">
      <c r="A1856" t="s">
        <v>4</v>
      </c>
      <c r="B1856" s="4" t="s">
        <v>5</v>
      </c>
      <c r="C1856" s="4" t="s">
        <v>10</v>
      </c>
      <c r="D1856" s="4" t="s">
        <v>28</v>
      </c>
      <c r="E1856" s="4" t="s">
        <v>28</v>
      </c>
      <c r="F1856" s="4" t="s">
        <v>28</v>
      </c>
      <c r="G1856" s="4" t="s">
        <v>28</v>
      </c>
    </row>
    <row r="1857" spans="1:7">
      <c r="A1857" t="n">
        <v>16331</v>
      </c>
      <c r="B1857" s="42" t="n">
        <v>46</v>
      </c>
      <c r="C1857" s="7" t="n">
        <v>61491</v>
      </c>
      <c r="D1857" s="7" t="n">
        <v>1.45000004768372</v>
      </c>
      <c r="E1857" s="7" t="n">
        <v>-1</v>
      </c>
      <c r="F1857" s="7" t="n">
        <v>-12.6499996185303</v>
      </c>
      <c r="G1857" s="7" t="n">
        <v>180</v>
      </c>
    </row>
    <row r="1858" spans="1:7">
      <c r="A1858" t="s">
        <v>4</v>
      </c>
      <c r="B1858" s="4" t="s">
        <v>5</v>
      </c>
      <c r="C1858" s="4" t="s">
        <v>10</v>
      </c>
      <c r="D1858" s="4" t="s">
        <v>28</v>
      </c>
      <c r="E1858" s="4" t="s">
        <v>28</v>
      </c>
      <c r="F1858" s="4" t="s">
        <v>28</v>
      </c>
      <c r="G1858" s="4" t="s">
        <v>28</v>
      </c>
    </row>
    <row r="1859" spans="1:7">
      <c r="A1859" t="n">
        <v>16350</v>
      </c>
      <c r="B1859" s="42" t="n">
        <v>46</v>
      </c>
      <c r="C1859" s="7" t="n">
        <v>61492</v>
      </c>
      <c r="D1859" s="7" t="n">
        <v>-1.29999995231628</v>
      </c>
      <c r="E1859" s="7" t="n">
        <v>-1</v>
      </c>
      <c r="F1859" s="7" t="n">
        <v>-11.9499998092651</v>
      </c>
      <c r="G1859" s="7" t="n">
        <v>180</v>
      </c>
    </row>
    <row r="1860" spans="1:7">
      <c r="A1860" t="s">
        <v>4</v>
      </c>
      <c r="B1860" s="4" t="s">
        <v>5</v>
      </c>
      <c r="C1860" s="4" t="s">
        <v>10</v>
      </c>
      <c r="D1860" s="4" t="s">
        <v>28</v>
      </c>
      <c r="E1860" s="4" t="s">
        <v>28</v>
      </c>
      <c r="F1860" s="4" t="s">
        <v>28</v>
      </c>
      <c r="G1860" s="4" t="s">
        <v>28</v>
      </c>
    </row>
    <row r="1861" spans="1:7">
      <c r="A1861" t="n">
        <v>16369</v>
      </c>
      <c r="B1861" s="42" t="n">
        <v>46</v>
      </c>
      <c r="C1861" s="7" t="n">
        <v>61493</v>
      </c>
      <c r="D1861" s="7" t="n">
        <v>-0.600000023841858</v>
      </c>
      <c r="E1861" s="7" t="n">
        <v>-1</v>
      </c>
      <c r="F1861" s="7" t="n">
        <v>-10.9499998092651</v>
      </c>
      <c r="G1861" s="7" t="n">
        <v>180</v>
      </c>
    </row>
    <row r="1862" spans="1:7">
      <c r="A1862" t="s">
        <v>4</v>
      </c>
      <c r="B1862" s="4" t="s">
        <v>5</v>
      </c>
      <c r="C1862" s="4" t="s">
        <v>10</v>
      </c>
      <c r="D1862" s="4" t="s">
        <v>28</v>
      </c>
      <c r="E1862" s="4" t="s">
        <v>28</v>
      </c>
      <c r="F1862" s="4" t="s">
        <v>28</v>
      </c>
      <c r="G1862" s="4" t="s">
        <v>28</v>
      </c>
    </row>
    <row r="1863" spans="1:7">
      <c r="A1863" t="n">
        <v>16388</v>
      </c>
      <c r="B1863" s="42" t="n">
        <v>46</v>
      </c>
      <c r="C1863" s="7" t="n">
        <v>61494</v>
      </c>
      <c r="D1863" s="7" t="n">
        <v>0.949999988079071</v>
      </c>
      <c r="E1863" s="7" t="n">
        <v>-1</v>
      </c>
      <c r="F1863" s="7" t="n">
        <v>-10.6999998092651</v>
      </c>
      <c r="G1863" s="7" t="n">
        <v>180</v>
      </c>
    </row>
    <row r="1864" spans="1:7">
      <c r="A1864" t="s">
        <v>4</v>
      </c>
      <c r="B1864" s="4" t="s">
        <v>5</v>
      </c>
      <c r="C1864" s="4" t="s">
        <v>10</v>
      </c>
      <c r="D1864" s="4" t="s">
        <v>28</v>
      </c>
      <c r="E1864" s="4" t="s">
        <v>28</v>
      </c>
      <c r="F1864" s="4" t="s">
        <v>28</v>
      </c>
      <c r="G1864" s="4" t="s">
        <v>28</v>
      </c>
    </row>
    <row r="1865" spans="1:7">
      <c r="A1865" t="n">
        <v>16407</v>
      </c>
      <c r="B1865" s="42" t="n">
        <v>46</v>
      </c>
      <c r="C1865" s="7" t="n">
        <v>1570</v>
      </c>
      <c r="D1865" s="7" t="n">
        <v>3.17000007629395</v>
      </c>
      <c r="E1865" s="7" t="n">
        <v>-1</v>
      </c>
      <c r="F1865" s="7" t="n">
        <v>-18.9699993133545</v>
      </c>
      <c r="G1865" s="7" t="n">
        <v>236.100006103516</v>
      </c>
    </row>
    <row r="1866" spans="1:7">
      <c r="A1866" t="s">
        <v>4</v>
      </c>
      <c r="B1866" s="4" t="s">
        <v>5</v>
      </c>
      <c r="C1866" s="4" t="s">
        <v>10</v>
      </c>
      <c r="D1866" s="4" t="s">
        <v>28</v>
      </c>
      <c r="E1866" s="4" t="s">
        <v>28</v>
      </c>
      <c r="F1866" s="4" t="s">
        <v>28</v>
      </c>
      <c r="G1866" s="4" t="s">
        <v>28</v>
      </c>
    </row>
    <row r="1867" spans="1:7">
      <c r="A1867" t="n">
        <v>16426</v>
      </c>
      <c r="B1867" s="42" t="n">
        <v>46</v>
      </c>
      <c r="C1867" s="7" t="n">
        <v>1571</v>
      </c>
      <c r="D1867" s="7" t="n">
        <v>2.99000000953674</v>
      </c>
      <c r="E1867" s="7" t="n">
        <v>-1</v>
      </c>
      <c r="F1867" s="7" t="n">
        <v>-23.7399997711182</v>
      </c>
      <c r="G1867" s="7" t="n">
        <v>317.799987792969</v>
      </c>
    </row>
    <row r="1868" spans="1:7">
      <c r="A1868" t="s">
        <v>4</v>
      </c>
      <c r="B1868" s="4" t="s">
        <v>5</v>
      </c>
      <c r="C1868" s="4" t="s">
        <v>10</v>
      </c>
      <c r="D1868" s="4" t="s">
        <v>28</v>
      </c>
      <c r="E1868" s="4" t="s">
        <v>28</v>
      </c>
      <c r="F1868" s="4" t="s">
        <v>28</v>
      </c>
      <c r="G1868" s="4" t="s">
        <v>28</v>
      </c>
    </row>
    <row r="1869" spans="1:7">
      <c r="A1869" t="n">
        <v>16445</v>
      </c>
      <c r="B1869" s="42" t="n">
        <v>46</v>
      </c>
      <c r="C1869" s="7" t="n">
        <v>1572</v>
      </c>
      <c r="D1869" s="7" t="n">
        <v>0</v>
      </c>
      <c r="E1869" s="7" t="n">
        <v>-1</v>
      </c>
      <c r="F1869" s="7" t="n">
        <v>-24.0300006866455</v>
      </c>
      <c r="G1869" s="7" t="n">
        <v>357.100006103516</v>
      </c>
    </row>
    <row r="1870" spans="1:7">
      <c r="A1870" t="s">
        <v>4</v>
      </c>
      <c r="B1870" s="4" t="s">
        <v>5</v>
      </c>
      <c r="C1870" s="4" t="s">
        <v>10</v>
      </c>
      <c r="D1870" s="4" t="s">
        <v>28</v>
      </c>
      <c r="E1870" s="4" t="s">
        <v>28</v>
      </c>
      <c r="F1870" s="4" t="s">
        <v>28</v>
      </c>
      <c r="G1870" s="4" t="s">
        <v>28</v>
      </c>
    </row>
    <row r="1871" spans="1:7">
      <c r="A1871" t="n">
        <v>16464</v>
      </c>
      <c r="B1871" s="42" t="n">
        <v>46</v>
      </c>
      <c r="C1871" s="7" t="n">
        <v>1573</v>
      </c>
      <c r="D1871" s="7" t="n">
        <v>-3.14000010490417</v>
      </c>
      <c r="E1871" s="7" t="n">
        <v>-1</v>
      </c>
      <c r="F1871" s="7" t="n">
        <v>-22.6399993896484</v>
      </c>
      <c r="G1871" s="7" t="n">
        <v>45.0999984741211</v>
      </c>
    </row>
    <row r="1872" spans="1:7">
      <c r="A1872" t="s">
        <v>4</v>
      </c>
      <c r="B1872" s="4" t="s">
        <v>5</v>
      </c>
      <c r="C1872" s="4" t="s">
        <v>10</v>
      </c>
      <c r="D1872" s="4" t="s">
        <v>28</v>
      </c>
      <c r="E1872" s="4" t="s">
        <v>28</v>
      </c>
      <c r="F1872" s="4" t="s">
        <v>28</v>
      </c>
      <c r="G1872" s="4" t="s">
        <v>28</v>
      </c>
    </row>
    <row r="1873" spans="1:7">
      <c r="A1873" t="n">
        <v>16483</v>
      </c>
      <c r="B1873" s="42" t="n">
        <v>46</v>
      </c>
      <c r="C1873" s="7" t="n">
        <v>1574</v>
      </c>
      <c r="D1873" s="7" t="n">
        <v>-4.07000017166138</v>
      </c>
      <c r="E1873" s="7" t="n">
        <v>-1</v>
      </c>
      <c r="F1873" s="7" t="n">
        <v>-20</v>
      </c>
      <c r="G1873" s="7" t="n">
        <v>92.3000030517578</v>
      </c>
    </row>
    <row r="1874" spans="1:7">
      <c r="A1874" t="s">
        <v>4</v>
      </c>
      <c r="B1874" s="4" t="s">
        <v>5</v>
      </c>
      <c r="C1874" s="4" t="s">
        <v>10</v>
      </c>
      <c r="D1874" s="4" t="s">
        <v>28</v>
      </c>
      <c r="E1874" s="4" t="s">
        <v>28</v>
      </c>
      <c r="F1874" s="4" t="s">
        <v>28</v>
      </c>
      <c r="G1874" s="4" t="s">
        <v>28</v>
      </c>
    </row>
    <row r="1875" spans="1:7">
      <c r="A1875" t="n">
        <v>16502</v>
      </c>
      <c r="B1875" s="42" t="n">
        <v>46</v>
      </c>
      <c r="C1875" s="7" t="n">
        <v>1600</v>
      </c>
      <c r="D1875" s="7" t="n">
        <v>0</v>
      </c>
      <c r="E1875" s="7" t="n">
        <v>-10</v>
      </c>
      <c r="F1875" s="7" t="n">
        <v>2.75</v>
      </c>
      <c r="G1875" s="7" t="n">
        <v>180</v>
      </c>
    </row>
    <row r="1876" spans="1:7">
      <c r="A1876" t="s">
        <v>4</v>
      </c>
      <c r="B1876" s="4" t="s">
        <v>5</v>
      </c>
      <c r="C1876" s="4" t="s">
        <v>13</v>
      </c>
      <c r="D1876" s="4" t="s">
        <v>6</v>
      </c>
      <c r="E1876" s="4" t="s">
        <v>10</v>
      </c>
    </row>
    <row r="1877" spans="1:7">
      <c r="A1877" t="n">
        <v>16521</v>
      </c>
      <c r="B1877" s="21" t="n">
        <v>94</v>
      </c>
      <c r="C1877" s="7" t="n">
        <v>1</v>
      </c>
      <c r="D1877" s="7" t="s">
        <v>54</v>
      </c>
      <c r="E1877" s="7" t="n">
        <v>1</v>
      </c>
    </row>
    <row r="1878" spans="1:7">
      <c r="A1878" t="s">
        <v>4</v>
      </c>
      <c r="B1878" s="4" t="s">
        <v>5</v>
      </c>
      <c r="C1878" s="4" t="s">
        <v>13</v>
      </c>
      <c r="D1878" s="4" t="s">
        <v>6</v>
      </c>
      <c r="E1878" s="4" t="s">
        <v>10</v>
      </c>
    </row>
    <row r="1879" spans="1:7">
      <c r="A1879" t="n">
        <v>16538</v>
      </c>
      <c r="B1879" s="21" t="n">
        <v>94</v>
      </c>
      <c r="C1879" s="7" t="n">
        <v>1</v>
      </c>
      <c r="D1879" s="7" t="s">
        <v>54</v>
      </c>
      <c r="E1879" s="7" t="n">
        <v>2</v>
      </c>
    </row>
    <row r="1880" spans="1:7">
      <c r="A1880" t="s">
        <v>4</v>
      </c>
      <c r="B1880" s="4" t="s">
        <v>5</v>
      </c>
      <c r="C1880" s="4" t="s">
        <v>13</v>
      </c>
      <c r="D1880" s="4" t="s">
        <v>6</v>
      </c>
      <c r="E1880" s="4" t="s">
        <v>10</v>
      </c>
    </row>
    <row r="1881" spans="1:7">
      <c r="A1881" t="n">
        <v>16555</v>
      </c>
      <c r="B1881" s="21" t="n">
        <v>94</v>
      </c>
      <c r="C1881" s="7" t="n">
        <v>0</v>
      </c>
      <c r="D1881" s="7" t="s">
        <v>54</v>
      </c>
      <c r="E1881" s="7" t="n">
        <v>4</v>
      </c>
    </row>
    <row r="1882" spans="1:7">
      <c r="A1882" t="s">
        <v>4</v>
      </c>
      <c r="B1882" s="4" t="s">
        <v>5</v>
      </c>
      <c r="C1882" s="4" t="s">
        <v>10</v>
      </c>
      <c r="D1882" s="4" t="s">
        <v>9</v>
      </c>
    </row>
    <row r="1883" spans="1:7">
      <c r="A1883" t="n">
        <v>16572</v>
      </c>
      <c r="B1883" s="45" t="n">
        <v>43</v>
      </c>
      <c r="C1883" s="7" t="n">
        <v>1570</v>
      </c>
      <c r="D1883" s="7" t="n">
        <v>16</v>
      </c>
    </row>
    <row r="1884" spans="1:7">
      <c r="A1884" t="s">
        <v>4</v>
      </c>
      <c r="B1884" s="4" t="s">
        <v>5</v>
      </c>
      <c r="C1884" s="4" t="s">
        <v>10</v>
      </c>
      <c r="D1884" s="4" t="s">
        <v>9</v>
      </c>
    </row>
    <row r="1885" spans="1:7">
      <c r="A1885" t="n">
        <v>16579</v>
      </c>
      <c r="B1885" s="45" t="n">
        <v>43</v>
      </c>
      <c r="C1885" s="7" t="n">
        <v>1571</v>
      </c>
      <c r="D1885" s="7" t="n">
        <v>16</v>
      </c>
    </row>
    <row r="1886" spans="1:7">
      <c r="A1886" t="s">
        <v>4</v>
      </c>
      <c r="B1886" s="4" t="s">
        <v>5</v>
      </c>
      <c r="C1886" s="4" t="s">
        <v>10</v>
      </c>
      <c r="D1886" s="4" t="s">
        <v>9</v>
      </c>
    </row>
    <row r="1887" spans="1:7">
      <c r="A1887" t="n">
        <v>16586</v>
      </c>
      <c r="B1887" s="45" t="n">
        <v>43</v>
      </c>
      <c r="C1887" s="7" t="n">
        <v>1572</v>
      </c>
      <c r="D1887" s="7" t="n">
        <v>16</v>
      </c>
    </row>
    <row r="1888" spans="1:7">
      <c r="A1888" t="s">
        <v>4</v>
      </c>
      <c r="B1888" s="4" t="s">
        <v>5</v>
      </c>
      <c r="C1888" s="4" t="s">
        <v>10</v>
      </c>
      <c r="D1888" s="4" t="s">
        <v>9</v>
      </c>
    </row>
    <row r="1889" spans="1:7">
      <c r="A1889" t="n">
        <v>16593</v>
      </c>
      <c r="B1889" s="45" t="n">
        <v>43</v>
      </c>
      <c r="C1889" s="7" t="n">
        <v>1573</v>
      </c>
      <c r="D1889" s="7" t="n">
        <v>16</v>
      </c>
    </row>
    <row r="1890" spans="1:7">
      <c r="A1890" t="s">
        <v>4</v>
      </c>
      <c r="B1890" s="4" t="s">
        <v>5</v>
      </c>
      <c r="C1890" s="4" t="s">
        <v>10</v>
      </c>
      <c r="D1890" s="4" t="s">
        <v>9</v>
      </c>
    </row>
    <row r="1891" spans="1:7">
      <c r="A1891" t="n">
        <v>16600</v>
      </c>
      <c r="B1891" s="45" t="n">
        <v>43</v>
      </c>
      <c r="C1891" s="7" t="n">
        <v>1574</v>
      </c>
      <c r="D1891" s="7" t="n">
        <v>16</v>
      </c>
    </row>
    <row r="1892" spans="1:7">
      <c r="A1892" t="s">
        <v>4</v>
      </c>
      <c r="B1892" s="4" t="s">
        <v>5</v>
      </c>
      <c r="C1892" s="4" t="s">
        <v>10</v>
      </c>
      <c r="D1892" s="4" t="s">
        <v>13</v>
      </c>
      <c r="E1892" s="4" t="s">
        <v>6</v>
      </c>
      <c r="F1892" s="4" t="s">
        <v>28</v>
      </c>
      <c r="G1892" s="4" t="s">
        <v>28</v>
      </c>
      <c r="H1892" s="4" t="s">
        <v>28</v>
      </c>
    </row>
    <row r="1893" spans="1:7">
      <c r="A1893" t="n">
        <v>16607</v>
      </c>
      <c r="B1893" s="44" t="n">
        <v>48</v>
      </c>
      <c r="C1893" s="7" t="n">
        <v>1570</v>
      </c>
      <c r="D1893" s="7" t="n">
        <v>0</v>
      </c>
      <c r="E1893" s="7" t="s">
        <v>121</v>
      </c>
      <c r="F1893" s="7" t="n">
        <v>-1</v>
      </c>
      <c r="G1893" s="7" t="n">
        <v>1</v>
      </c>
      <c r="H1893" s="7" t="n">
        <v>0</v>
      </c>
    </row>
    <row r="1894" spans="1:7">
      <c r="A1894" t="s">
        <v>4</v>
      </c>
      <c r="B1894" s="4" t="s">
        <v>5</v>
      </c>
      <c r="C1894" s="4" t="s">
        <v>10</v>
      </c>
      <c r="D1894" s="4" t="s">
        <v>13</v>
      </c>
      <c r="E1894" s="4" t="s">
        <v>6</v>
      </c>
      <c r="F1894" s="4" t="s">
        <v>28</v>
      </c>
      <c r="G1894" s="4" t="s">
        <v>28</v>
      </c>
      <c r="H1894" s="4" t="s">
        <v>28</v>
      </c>
    </row>
    <row r="1895" spans="1:7">
      <c r="A1895" t="n">
        <v>16639</v>
      </c>
      <c r="B1895" s="44" t="n">
        <v>48</v>
      </c>
      <c r="C1895" s="7" t="n">
        <v>1571</v>
      </c>
      <c r="D1895" s="7" t="n">
        <v>0</v>
      </c>
      <c r="E1895" s="7" t="s">
        <v>122</v>
      </c>
      <c r="F1895" s="7" t="n">
        <v>-1</v>
      </c>
      <c r="G1895" s="7" t="n">
        <v>1</v>
      </c>
      <c r="H1895" s="7" t="n">
        <v>0</v>
      </c>
    </row>
    <row r="1896" spans="1:7">
      <c r="A1896" t="s">
        <v>4</v>
      </c>
      <c r="B1896" s="4" t="s">
        <v>5</v>
      </c>
      <c r="C1896" s="4" t="s">
        <v>10</v>
      </c>
      <c r="D1896" s="4" t="s">
        <v>13</v>
      </c>
      <c r="E1896" s="4" t="s">
        <v>6</v>
      </c>
      <c r="F1896" s="4" t="s">
        <v>28</v>
      </c>
      <c r="G1896" s="4" t="s">
        <v>28</v>
      </c>
      <c r="H1896" s="4" t="s">
        <v>28</v>
      </c>
    </row>
    <row r="1897" spans="1:7">
      <c r="A1897" t="n">
        <v>16671</v>
      </c>
      <c r="B1897" s="44" t="n">
        <v>48</v>
      </c>
      <c r="C1897" s="7" t="n">
        <v>1572</v>
      </c>
      <c r="D1897" s="7" t="n">
        <v>0</v>
      </c>
      <c r="E1897" s="7" t="s">
        <v>121</v>
      </c>
      <c r="F1897" s="7" t="n">
        <v>-1</v>
      </c>
      <c r="G1897" s="7" t="n">
        <v>1</v>
      </c>
      <c r="H1897" s="7" t="n">
        <v>0</v>
      </c>
    </row>
    <row r="1898" spans="1:7">
      <c r="A1898" t="s">
        <v>4</v>
      </c>
      <c r="B1898" s="4" t="s">
        <v>5</v>
      </c>
      <c r="C1898" s="4" t="s">
        <v>10</v>
      </c>
      <c r="D1898" s="4" t="s">
        <v>13</v>
      </c>
      <c r="E1898" s="4" t="s">
        <v>6</v>
      </c>
      <c r="F1898" s="4" t="s">
        <v>28</v>
      </c>
      <c r="G1898" s="4" t="s">
        <v>28</v>
      </c>
      <c r="H1898" s="4" t="s">
        <v>28</v>
      </c>
    </row>
    <row r="1899" spans="1:7">
      <c r="A1899" t="n">
        <v>16703</v>
      </c>
      <c r="B1899" s="44" t="n">
        <v>48</v>
      </c>
      <c r="C1899" s="7" t="n">
        <v>1573</v>
      </c>
      <c r="D1899" s="7" t="n">
        <v>0</v>
      </c>
      <c r="E1899" s="7" t="s">
        <v>122</v>
      </c>
      <c r="F1899" s="7" t="n">
        <v>-1</v>
      </c>
      <c r="G1899" s="7" t="n">
        <v>1</v>
      </c>
      <c r="H1899" s="7" t="n">
        <v>0</v>
      </c>
    </row>
    <row r="1900" spans="1:7">
      <c r="A1900" t="s">
        <v>4</v>
      </c>
      <c r="B1900" s="4" t="s">
        <v>5</v>
      </c>
      <c r="C1900" s="4" t="s">
        <v>10</v>
      </c>
      <c r="D1900" s="4" t="s">
        <v>13</v>
      </c>
      <c r="E1900" s="4" t="s">
        <v>6</v>
      </c>
      <c r="F1900" s="4" t="s">
        <v>28</v>
      </c>
      <c r="G1900" s="4" t="s">
        <v>28</v>
      </c>
      <c r="H1900" s="4" t="s">
        <v>28</v>
      </c>
    </row>
    <row r="1901" spans="1:7">
      <c r="A1901" t="n">
        <v>16735</v>
      </c>
      <c r="B1901" s="44" t="n">
        <v>48</v>
      </c>
      <c r="C1901" s="7" t="n">
        <v>1574</v>
      </c>
      <c r="D1901" s="7" t="n">
        <v>0</v>
      </c>
      <c r="E1901" s="7" t="s">
        <v>121</v>
      </c>
      <c r="F1901" s="7" t="n">
        <v>-1</v>
      </c>
      <c r="G1901" s="7" t="n">
        <v>1</v>
      </c>
      <c r="H1901" s="7" t="n">
        <v>0</v>
      </c>
    </row>
    <row r="1902" spans="1:7">
      <c r="A1902" t="s">
        <v>4</v>
      </c>
      <c r="B1902" s="4" t="s">
        <v>5</v>
      </c>
      <c r="C1902" s="4" t="s">
        <v>10</v>
      </c>
      <c r="D1902" s="4" t="s">
        <v>13</v>
      </c>
      <c r="E1902" s="4" t="s">
        <v>6</v>
      </c>
      <c r="F1902" s="4" t="s">
        <v>28</v>
      </c>
      <c r="G1902" s="4" t="s">
        <v>28</v>
      </c>
      <c r="H1902" s="4" t="s">
        <v>28</v>
      </c>
    </row>
    <row r="1903" spans="1:7">
      <c r="A1903" t="n">
        <v>16767</v>
      </c>
      <c r="B1903" s="44" t="n">
        <v>48</v>
      </c>
      <c r="C1903" s="7" t="n">
        <v>1570</v>
      </c>
      <c r="D1903" s="7" t="n">
        <v>0</v>
      </c>
      <c r="E1903" s="7" t="s">
        <v>123</v>
      </c>
      <c r="F1903" s="7" t="n">
        <v>-1</v>
      </c>
      <c r="G1903" s="7" t="n">
        <v>1</v>
      </c>
      <c r="H1903" s="7" t="n">
        <v>0</v>
      </c>
    </row>
    <row r="1904" spans="1:7">
      <c r="A1904" t="s">
        <v>4</v>
      </c>
      <c r="B1904" s="4" t="s">
        <v>5</v>
      </c>
      <c r="C1904" s="4" t="s">
        <v>10</v>
      </c>
      <c r="D1904" s="4" t="s">
        <v>13</v>
      </c>
      <c r="E1904" s="4" t="s">
        <v>6</v>
      </c>
      <c r="F1904" s="4" t="s">
        <v>28</v>
      </c>
      <c r="G1904" s="4" t="s">
        <v>28</v>
      </c>
      <c r="H1904" s="4" t="s">
        <v>28</v>
      </c>
    </row>
    <row r="1905" spans="1:8">
      <c r="A1905" t="n">
        <v>16796</v>
      </c>
      <c r="B1905" s="44" t="n">
        <v>48</v>
      </c>
      <c r="C1905" s="7" t="n">
        <v>1571</v>
      </c>
      <c r="D1905" s="7" t="n">
        <v>0</v>
      </c>
      <c r="E1905" s="7" t="s">
        <v>123</v>
      </c>
      <c r="F1905" s="7" t="n">
        <v>-1</v>
      </c>
      <c r="G1905" s="7" t="n">
        <v>1</v>
      </c>
      <c r="H1905" s="7" t="n">
        <v>0</v>
      </c>
    </row>
    <row r="1906" spans="1:8">
      <c r="A1906" t="s">
        <v>4</v>
      </c>
      <c r="B1906" s="4" t="s">
        <v>5</v>
      </c>
      <c r="C1906" s="4" t="s">
        <v>10</v>
      </c>
      <c r="D1906" s="4" t="s">
        <v>13</v>
      </c>
      <c r="E1906" s="4" t="s">
        <v>6</v>
      </c>
      <c r="F1906" s="4" t="s">
        <v>28</v>
      </c>
      <c r="G1906" s="4" t="s">
        <v>28</v>
      </c>
      <c r="H1906" s="4" t="s">
        <v>28</v>
      </c>
    </row>
    <row r="1907" spans="1:8">
      <c r="A1907" t="n">
        <v>16825</v>
      </c>
      <c r="B1907" s="44" t="n">
        <v>48</v>
      </c>
      <c r="C1907" s="7" t="n">
        <v>1572</v>
      </c>
      <c r="D1907" s="7" t="n">
        <v>0</v>
      </c>
      <c r="E1907" s="7" t="s">
        <v>123</v>
      </c>
      <c r="F1907" s="7" t="n">
        <v>-1</v>
      </c>
      <c r="G1907" s="7" t="n">
        <v>1</v>
      </c>
      <c r="H1907" s="7" t="n">
        <v>0</v>
      </c>
    </row>
    <row r="1908" spans="1:8">
      <c r="A1908" t="s">
        <v>4</v>
      </c>
      <c r="B1908" s="4" t="s">
        <v>5</v>
      </c>
      <c r="C1908" s="4" t="s">
        <v>10</v>
      </c>
      <c r="D1908" s="4" t="s">
        <v>13</v>
      </c>
      <c r="E1908" s="4" t="s">
        <v>6</v>
      </c>
      <c r="F1908" s="4" t="s">
        <v>28</v>
      </c>
      <c r="G1908" s="4" t="s">
        <v>28</v>
      </c>
      <c r="H1908" s="4" t="s">
        <v>28</v>
      </c>
    </row>
    <row r="1909" spans="1:8">
      <c r="A1909" t="n">
        <v>16854</v>
      </c>
      <c r="B1909" s="44" t="n">
        <v>48</v>
      </c>
      <c r="C1909" s="7" t="n">
        <v>1573</v>
      </c>
      <c r="D1909" s="7" t="n">
        <v>0</v>
      </c>
      <c r="E1909" s="7" t="s">
        <v>123</v>
      </c>
      <c r="F1909" s="7" t="n">
        <v>-1</v>
      </c>
      <c r="G1909" s="7" t="n">
        <v>1</v>
      </c>
      <c r="H1909" s="7" t="n">
        <v>0</v>
      </c>
    </row>
    <row r="1910" spans="1:8">
      <c r="A1910" t="s">
        <v>4</v>
      </c>
      <c r="B1910" s="4" t="s">
        <v>5</v>
      </c>
      <c r="C1910" s="4" t="s">
        <v>10</v>
      </c>
      <c r="D1910" s="4" t="s">
        <v>13</v>
      </c>
      <c r="E1910" s="4" t="s">
        <v>6</v>
      </c>
      <c r="F1910" s="4" t="s">
        <v>28</v>
      </c>
      <c r="G1910" s="4" t="s">
        <v>28</v>
      </c>
      <c r="H1910" s="4" t="s">
        <v>28</v>
      </c>
    </row>
    <row r="1911" spans="1:8">
      <c r="A1911" t="n">
        <v>16883</v>
      </c>
      <c r="B1911" s="44" t="n">
        <v>48</v>
      </c>
      <c r="C1911" s="7" t="n">
        <v>1574</v>
      </c>
      <c r="D1911" s="7" t="n">
        <v>0</v>
      </c>
      <c r="E1911" s="7" t="s">
        <v>123</v>
      </c>
      <c r="F1911" s="7" t="n">
        <v>-1</v>
      </c>
      <c r="G1911" s="7" t="n">
        <v>1</v>
      </c>
      <c r="H1911" s="7" t="n">
        <v>0</v>
      </c>
    </row>
    <row r="1912" spans="1:8">
      <c r="A1912" t="s">
        <v>4</v>
      </c>
      <c r="B1912" s="4" t="s">
        <v>5</v>
      </c>
      <c r="C1912" s="4" t="s">
        <v>10</v>
      </c>
      <c r="D1912" s="4" t="s">
        <v>13</v>
      </c>
      <c r="E1912" s="4" t="s">
        <v>6</v>
      </c>
      <c r="F1912" s="4" t="s">
        <v>28</v>
      </c>
      <c r="G1912" s="4" t="s">
        <v>28</v>
      </c>
      <c r="H1912" s="4" t="s">
        <v>28</v>
      </c>
    </row>
    <row r="1913" spans="1:8">
      <c r="A1913" t="n">
        <v>16912</v>
      </c>
      <c r="B1913" s="44" t="n">
        <v>48</v>
      </c>
      <c r="C1913" s="7" t="n">
        <v>1570</v>
      </c>
      <c r="D1913" s="7" t="n">
        <v>0</v>
      </c>
      <c r="E1913" s="7" t="s">
        <v>107</v>
      </c>
      <c r="F1913" s="7" t="n">
        <v>0</v>
      </c>
      <c r="G1913" s="7" t="n">
        <v>1</v>
      </c>
      <c r="H1913" s="7" t="n">
        <v>0</v>
      </c>
    </row>
    <row r="1914" spans="1:8">
      <c r="A1914" t="s">
        <v>4</v>
      </c>
      <c r="B1914" s="4" t="s">
        <v>5</v>
      </c>
      <c r="C1914" s="4" t="s">
        <v>10</v>
      </c>
      <c r="D1914" s="4" t="s">
        <v>13</v>
      </c>
      <c r="E1914" s="4" t="s">
        <v>6</v>
      </c>
      <c r="F1914" s="4" t="s">
        <v>28</v>
      </c>
      <c r="G1914" s="4" t="s">
        <v>28</v>
      </c>
      <c r="H1914" s="4" t="s">
        <v>28</v>
      </c>
    </row>
    <row r="1915" spans="1:8">
      <c r="A1915" t="n">
        <v>16936</v>
      </c>
      <c r="B1915" s="44" t="n">
        <v>48</v>
      </c>
      <c r="C1915" s="7" t="n">
        <v>1571</v>
      </c>
      <c r="D1915" s="7" t="n">
        <v>0</v>
      </c>
      <c r="E1915" s="7" t="s">
        <v>107</v>
      </c>
      <c r="F1915" s="7" t="n">
        <v>0</v>
      </c>
      <c r="G1915" s="7" t="n">
        <v>1</v>
      </c>
      <c r="H1915" s="7" t="n">
        <v>0</v>
      </c>
    </row>
    <row r="1916" spans="1:8">
      <c r="A1916" t="s">
        <v>4</v>
      </c>
      <c r="B1916" s="4" t="s">
        <v>5</v>
      </c>
      <c r="C1916" s="4" t="s">
        <v>10</v>
      </c>
      <c r="D1916" s="4" t="s">
        <v>13</v>
      </c>
      <c r="E1916" s="4" t="s">
        <v>6</v>
      </c>
      <c r="F1916" s="4" t="s">
        <v>28</v>
      </c>
      <c r="G1916" s="4" t="s">
        <v>28</v>
      </c>
      <c r="H1916" s="4" t="s">
        <v>28</v>
      </c>
    </row>
    <row r="1917" spans="1:8">
      <c r="A1917" t="n">
        <v>16960</v>
      </c>
      <c r="B1917" s="44" t="n">
        <v>48</v>
      </c>
      <c r="C1917" s="7" t="n">
        <v>1572</v>
      </c>
      <c r="D1917" s="7" t="n">
        <v>0</v>
      </c>
      <c r="E1917" s="7" t="s">
        <v>107</v>
      </c>
      <c r="F1917" s="7" t="n">
        <v>0</v>
      </c>
      <c r="G1917" s="7" t="n">
        <v>1</v>
      </c>
      <c r="H1917" s="7" t="n">
        <v>0</v>
      </c>
    </row>
    <row r="1918" spans="1:8">
      <c r="A1918" t="s">
        <v>4</v>
      </c>
      <c r="B1918" s="4" t="s">
        <v>5</v>
      </c>
      <c r="C1918" s="4" t="s">
        <v>10</v>
      </c>
      <c r="D1918" s="4" t="s">
        <v>13</v>
      </c>
      <c r="E1918" s="4" t="s">
        <v>6</v>
      </c>
      <c r="F1918" s="4" t="s">
        <v>28</v>
      </c>
      <c r="G1918" s="4" t="s">
        <v>28</v>
      </c>
      <c r="H1918" s="4" t="s">
        <v>28</v>
      </c>
    </row>
    <row r="1919" spans="1:8">
      <c r="A1919" t="n">
        <v>16984</v>
      </c>
      <c r="B1919" s="44" t="n">
        <v>48</v>
      </c>
      <c r="C1919" s="7" t="n">
        <v>1573</v>
      </c>
      <c r="D1919" s="7" t="n">
        <v>0</v>
      </c>
      <c r="E1919" s="7" t="s">
        <v>107</v>
      </c>
      <c r="F1919" s="7" t="n">
        <v>0</v>
      </c>
      <c r="G1919" s="7" t="n">
        <v>1</v>
      </c>
      <c r="H1919" s="7" t="n">
        <v>0</v>
      </c>
    </row>
    <row r="1920" spans="1:8">
      <c r="A1920" t="s">
        <v>4</v>
      </c>
      <c r="B1920" s="4" t="s">
        <v>5</v>
      </c>
      <c r="C1920" s="4" t="s">
        <v>10</v>
      </c>
      <c r="D1920" s="4" t="s">
        <v>13</v>
      </c>
      <c r="E1920" s="4" t="s">
        <v>6</v>
      </c>
      <c r="F1920" s="4" t="s">
        <v>28</v>
      </c>
      <c r="G1920" s="4" t="s">
        <v>28</v>
      </c>
      <c r="H1920" s="4" t="s">
        <v>28</v>
      </c>
    </row>
    <row r="1921" spans="1:8">
      <c r="A1921" t="n">
        <v>17008</v>
      </c>
      <c r="B1921" s="44" t="n">
        <v>48</v>
      </c>
      <c r="C1921" s="7" t="n">
        <v>1574</v>
      </c>
      <c r="D1921" s="7" t="n">
        <v>0</v>
      </c>
      <c r="E1921" s="7" t="s">
        <v>107</v>
      </c>
      <c r="F1921" s="7" t="n">
        <v>0</v>
      </c>
      <c r="G1921" s="7" t="n">
        <v>1</v>
      </c>
      <c r="H1921" s="7" t="n">
        <v>0</v>
      </c>
    </row>
    <row r="1922" spans="1:8">
      <c r="A1922" t="s">
        <v>4</v>
      </c>
      <c r="B1922" s="4" t="s">
        <v>5</v>
      </c>
      <c r="C1922" s="4" t="s">
        <v>13</v>
      </c>
      <c r="D1922" s="4" t="s">
        <v>10</v>
      </c>
      <c r="E1922" s="4" t="s">
        <v>6</v>
      </c>
      <c r="F1922" s="4" t="s">
        <v>6</v>
      </c>
      <c r="G1922" s="4" t="s">
        <v>6</v>
      </c>
      <c r="H1922" s="4" t="s">
        <v>6</v>
      </c>
    </row>
    <row r="1923" spans="1:8">
      <c r="A1923" t="n">
        <v>17032</v>
      </c>
      <c r="B1923" s="46" t="n">
        <v>51</v>
      </c>
      <c r="C1923" s="7" t="n">
        <v>3</v>
      </c>
      <c r="D1923" s="7" t="n">
        <v>0</v>
      </c>
      <c r="E1923" s="7" t="s">
        <v>119</v>
      </c>
      <c r="F1923" s="7" t="s">
        <v>120</v>
      </c>
      <c r="G1923" s="7" t="s">
        <v>101</v>
      </c>
      <c r="H1923" s="7" t="s">
        <v>102</v>
      </c>
    </row>
    <row r="1924" spans="1:8">
      <c r="A1924" t="s">
        <v>4</v>
      </c>
      <c r="B1924" s="4" t="s">
        <v>5</v>
      </c>
      <c r="C1924" s="4" t="s">
        <v>13</v>
      </c>
      <c r="D1924" s="4" t="s">
        <v>10</v>
      </c>
      <c r="E1924" s="4" t="s">
        <v>6</v>
      </c>
      <c r="F1924" s="4" t="s">
        <v>6</v>
      </c>
      <c r="G1924" s="4" t="s">
        <v>6</v>
      </c>
      <c r="H1924" s="4" t="s">
        <v>6</v>
      </c>
    </row>
    <row r="1925" spans="1:8">
      <c r="A1925" t="n">
        <v>17045</v>
      </c>
      <c r="B1925" s="46" t="n">
        <v>51</v>
      </c>
      <c r="C1925" s="7" t="n">
        <v>3</v>
      </c>
      <c r="D1925" s="7" t="n">
        <v>11</v>
      </c>
      <c r="E1925" s="7" t="s">
        <v>119</v>
      </c>
      <c r="F1925" s="7" t="s">
        <v>120</v>
      </c>
      <c r="G1925" s="7" t="s">
        <v>101</v>
      </c>
      <c r="H1925" s="7" t="s">
        <v>102</v>
      </c>
    </row>
    <row r="1926" spans="1:8">
      <c r="A1926" t="s">
        <v>4</v>
      </c>
      <c r="B1926" s="4" t="s">
        <v>5</v>
      </c>
      <c r="C1926" s="4" t="s">
        <v>13</v>
      </c>
      <c r="D1926" s="4" t="s">
        <v>10</v>
      </c>
      <c r="E1926" s="4" t="s">
        <v>6</v>
      </c>
      <c r="F1926" s="4" t="s">
        <v>6</v>
      </c>
      <c r="G1926" s="4" t="s">
        <v>6</v>
      </c>
      <c r="H1926" s="4" t="s">
        <v>6</v>
      </c>
    </row>
    <row r="1927" spans="1:8">
      <c r="A1927" t="n">
        <v>17058</v>
      </c>
      <c r="B1927" s="46" t="n">
        <v>51</v>
      </c>
      <c r="C1927" s="7" t="n">
        <v>3</v>
      </c>
      <c r="D1927" s="7" t="n">
        <v>6</v>
      </c>
      <c r="E1927" s="7" t="s">
        <v>119</v>
      </c>
      <c r="F1927" s="7" t="s">
        <v>120</v>
      </c>
      <c r="G1927" s="7" t="s">
        <v>101</v>
      </c>
      <c r="H1927" s="7" t="s">
        <v>102</v>
      </c>
    </row>
    <row r="1928" spans="1:8">
      <c r="A1928" t="s">
        <v>4</v>
      </c>
      <c r="B1928" s="4" t="s">
        <v>5</v>
      </c>
      <c r="C1928" s="4" t="s">
        <v>13</v>
      </c>
      <c r="D1928" s="4" t="s">
        <v>10</v>
      </c>
      <c r="E1928" s="4" t="s">
        <v>6</v>
      </c>
      <c r="F1928" s="4" t="s">
        <v>6</v>
      </c>
      <c r="G1928" s="4" t="s">
        <v>6</v>
      </c>
      <c r="H1928" s="4" t="s">
        <v>6</v>
      </c>
    </row>
    <row r="1929" spans="1:8">
      <c r="A1929" t="n">
        <v>17071</v>
      </c>
      <c r="B1929" s="46" t="n">
        <v>51</v>
      </c>
      <c r="C1929" s="7" t="n">
        <v>3</v>
      </c>
      <c r="D1929" s="7" t="n">
        <v>61491</v>
      </c>
      <c r="E1929" s="7" t="s">
        <v>119</v>
      </c>
      <c r="F1929" s="7" t="s">
        <v>120</v>
      </c>
      <c r="G1929" s="7" t="s">
        <v>101</v>
      </c>
      <c r="H1929" s="7" t="s">
        <v>102</v>
      </c>
    </row>
    <row r="1930" spans="1:8">
      <c r="A1930" t="s">
        <v>4</v>
      </c>
      <c r="B1930" s="4" t="s">
        <v>5</v>
      </c>
      <c r="C1930" s="4" t="s">
        <v>13</v>
      </c>
      <c r="D1930" s="4" t="s">
        <v>10</v>
      </c>
      <c r="E1930" s="4" t="s">
        <v>6</v>
      </c>
      <c r="F1930" s="4" t="s">
        <v>6</v>
      </c>
      <c r="G1930" s="4" t="s">
        <v>6</v>
      </c>
      <c r="H1930" s="4" t="s">
        <v>6</v>
      </c>
    </row>
    <row r="1931" spans="1:8">
      <c r="A1931" t="n">
        <v>17084</v>
      </c>
      <c r="B1931" s="46" t="n">
        <v>51</v>
      </c>
      <c r="C1931" s="7" t="n">
        <v>3</v>
      </c>
      <c r="D1931" s="7" t="n">
        <v>61492</v>
      </c>
      <c r="E1931" s="7" t="s">
        <v>119</v>
      </c>
      <c r="F1931" s="7" t="s">
        <v>120</v>
      </c>
      <c r="G1931" s="7" t="s">
        <v>101</v>
      </c>
      <c r="H1931" s="7" t="s">
        <v>102</v>
      </c>
    </row>
    <row r="1932" spans="1:8">
      <c r="A1932" t="s">
        <v>4</v>
      </c>
      <c r="B1932" s="4" t="s">
        <v>5</v>
      </c>
      <c r="C1932" s="4" t="s">
        <v>13</v>
      </c>
      <c r="D1932" s="4" t="s">
        <v>10</v>
      </c>
      <c r="E1932" s="4" t="s">
        <v>6</v>
      </c>
      <c r="F1932" s="4" t="s">
        <v>6</v>
      </c>
      <c r="G1932" s="4" t="s">
        <v>6</v>
      </c>
      <c r="H1932" s="4" t="s">
        <v>6</v>
      </c>
    </row>
    <row r="1933" spans="1:8">
      <c r="A1933" t="n">
        <v>17097</v>
      </c>
      <c r="B1933" s="46" t="n">
        <v>51</v>
      </c>
      <c r="C1933" s="7" t="n">
        <v>3</v>
      </c>
      <c r="D1933" s="7" t="n">
        <v>61493</v>
      </c>
      <c r="E1933" s="7" t="s">
        <v>119</v>
      </c>
      <c r="F1933" s="7" t="s">
        <v>120</v>
      </c>
      <c r="G1933" s="7" t="s">
        <v>101</v>
      </c>
      <c r="H1933" s="7" t="s">
        <v>102</v>
      </c>
    </row>
    <row r="1934" spans="1:8">
      <c r="A1934" t="s">
        <v>4</v>
      </c>
      <c r="B1934" s="4" t="s">
        <v>5</v>
      </c>
      <c r="C1934" s="4" t="s">
        <v>13</v>
      </c>
      <c r="D1934" s="4" t="s">
        <v>10</v>
      </c>
      <c r="E1934" s="4" t="s">
        <v>6</v>
      </c>
      <c r="F1934" s="4" t="s">
        <v>6</v>
      </c>
      <c r="G1934" s="4" t="s">
        <v>6</v>
      </c>
      <c r="H1934" s="4" t="s">
        <v>6</v>
      </c>
    </row>
    <row r="1935" spans="1:8">
      <c r="A1935" t="n">
        <v>17110</v>
      </c>
      <c r="B1935" s="46" t="n">
        <v>51</v>
      </c>
      <c r="C1935" s="7" t="n">
        <v>3</v>
      </c>
      <c r="D1935" s="7" t="n">
        <v>61494</v>
      </c>
      <c r="E1935" s="7" t="s">
        <v>119</v>
      </c>
      <c r="F1935" s="7" t="s">
        <v>120</v>
      </c>
      <c r="G1935" s="7" t="s">
        <v>101</v>
      </c>
      <c r="H1935" s="7" t="s">
        <v>102</v>
      </c>
    </row>
    <row r="1936" spans="1:8">
      <c r="A1936" t="s">
        <v>4</v>
      </c>
      <c r="B1936" s="4" t="s">
        <v>5</v>
      </c>
      <c r="C1936" s="4" t="s">
        <v>13</v>
      </c>
      <c r="D1936" s="4" t="s">
        <v>10</v>
      </c>
      <c r="E1936" s="4" t="s">
        <v>13</v>
      </c>
      <c r="F1936" s="4" t="s">
        <v>6</v>
      </c>
      <c r="G1936" s="4" t="s">
        <v>6</v>
      </c>
      <c r="H1936" s="4" t="s">
        <v>6</v>
      </c>
      <c r="I1936" s="4" t="s">
        <v>6</v>
      </c>
      <c r="J1936" s="4" t="s">
        <v>6</v>
      </c>
      <c r="K1936" s="4" t="s">
        <v>6</v>
      </c>
      <c r="L1936" s="4" t="s">
        <v>6</v>
      </c>
      <c r="M1936" s="4" t="s">
        <v>6</v>
      </c>
      <c r="N1936" s="4" t="s">
        <v>6</v>
      </c>
      <c r="O1936" s="4" t="s">
        <v>6</v>
      </c>
      <c r="P1936" s="4" t="s">
        <v>6</v>
      </c>
      <c r="Q1936" s="4" t="s">
        <v>6</v>
      </c>
      <c r="R1936" s="4" t="s">
        <v>6</v>
      </c>
      <c r="S1936" s="4" t="s">
        <v>6</v>
      </c>
      <c r="T1936" s="4" t="s">
        <v>6</v>
      </c>
      <c r="U1936" s="4" t="s">
        <v>6</v>
      </c>
    </row>
    <row r="1937" spans="1:21">
      <c r="A1937" t="n">
        <v>17123</v>
      </c>
      <c r="B1937" s="43" t="n">
        <v>36</v>
      </c>
      <c r="C1937" s="7" t="n">
        <v>8</v>
      </c>
      <c r="D1937" s="7" t="n">
        <v>0</v>
      </c>
      <c r="E1937" s="7" t="n">
        <v>0</v>
      </c>
      <c r="F1937" s="7" t="s">
        <v>193</v>
      </c>
      <c r="G1937" s="7" t="s">
        <v>17</v>
      </c>
      <c r="H1937" s="7" t="s">
        <v>17</v>
      </c>
      <c r="I1937" s="7" t="s">
        <v>17</v>
      </c>
      <c r="J1937" s="7" t="s">
        <v>17</v>
      </c>
      <c r="K1937" s="7" t="s">
        <v>17</v>
      </c>
      <c r="L1937" s="7" t="s">
        <v>17</v>
      </c>
      <c r="M1937" s="7" t="s">
        <v>17</v>
      </c>
      <c r="N1937" s="7" t="s">
        <v>17</v>
      </c>
      <c r="O1937" s="7" t="s">
        <v>17</v>
      </c>
      <c r="P1937" s="7" t="s">
        <v>17</v>
      </c>
      <c r="Q1937" s="7" t="s">
        <v>17</v>
      </c>
      <c r="R1937" s="7" t="s">
        <v>17</v>
      </c>
      <c r="S1937" s="7" t="s">
        <v>17</v>
      </c>
      <c r="T1937" s="7" t="s">
        <v>17</v>
      </c>
      <c r="U1937" s="7" t="s">
        <v>17</v>
      </c>
    </row>
    <row r="1938" spans="1:21">
      <c r="A1938" t="s">
        <v>4</v>
      </c>
      <c r="B1938" s="4" t="s">
        <v>5</v>
      </c>
      <c r="C1938" s="4" t="s">
        <v>13</v>
      </c>
      <c r="D1938" s="4" t="s">
        <v>10</v>
      </c>
      <c r="E1938" s="4" t="s">
        <v>13</v>
      </c>
      <c r="F1938" s="4" t="s">
        <v>6</v>
      </c>
      <c r="G1938" s="4" t="s">
        <v>6</v>
      </c>
      <c r="H1938" s="4" t="s">
        <v>6</v>
      </c>
      <c r="I1938" s="4" t="s">
        <v>6</v>
      </c>
      <c r="J1938" s="4" t="s">
        <v>6</v>
      </c>
      <c r="K1938" s="4" t="s">
        <v>6</v>
      </c>
      <c r="L1938" s="4" t="s">
        <v>6</v>
      </c>
      <c r="M1938" s="4" t="s">
        <v>6</v>
      </c>
      <c r="N1938" s="4" t="s">
        <v>6</v>
      </c>
      <c r="O1938" s="4" t="s">
        <v>6</v>
      </c>
      <c r="P1938" s="4" t="s">
        <v>6</v>
      </c>
      <c r="Q1938" s="4" t="s">
        <v>6</v>
      </c>
      <c r="R1938" s="4" t="s">
        <v>6</v>
      </c>
      <c r="S1938" s="4" t="s">
        <v>6</v>
      </c>
      <c r="T1938" s="4" t="s">
        <v>6</v>
      </c>
      <c r="U1938" s="4" t="s">
        <v>6</v>
      </c>
    </row>
    <row r="1939" spans="1:21">
      <c r="A1939" t="n">
        <v>17156</v>
      </c>
      <c r="B1939" s="43" t="n">
        <v>36</v>
      </c>
      <c r="C1939" s="7" t="n">
        <v>8</v>
      </c>
      <c r="D1939" s="7" t="n">
        <v>11</v>
      </c>
      <c r="E1939" s="7" t="n">
        <v>0</v>
      </c>
      <c r="F1939" s="7" t="s">
        <v>194</v>
      </c>
      <c r="G1939" s="7" t="s">
        <v>195</v>
      </c>
      <c r="H1939" s="7" t="s">
        <v>196</v>
      </c>
      <c r="I1939" s="7" t="s">
        <v>197</v>
      </c>
      <c r="J1939" s="7" t="s">
        <v>124</v>
      </c>
      <c r="K1939" s="7" t="s">
        <v>198</v>
      </c>
      <c r="L1939" s="7" t="s">
        <v>17</v>
      </c>
      <c r="M1939" s="7" t="s">
        <v>17</v>
      </c>
      <c r="N1939" s="7" t="s">
        <v>17</v>
      </c>
      <c r="O1939" s="7" t="s">
        <v>17</v>
      </c>
      <c r="P1939" s="7" t="s">
        <v>17</v>
      </c>
      <c r="Q1939" s="7" t="s">
        <v>17</v>
      </c>
      <c r="R1939" s="7" t="s">
        <v>17</v>
      </c>
      <c r="S1939" s="7" t="s">
        <v>17</v>
      </c>
      <c r="T1939" s="7" t="s">
        <v>17</v>
      </c>
      <c r="U1939" s="7" t="s">
        <v>17</v>
      </c>
    </row>
    <row r="1940" spans="1:21">
      <c r="A1940" t="s">
        <v>4</v>
      </c>
      <c r="B1940" s="4" t="s">
        <v>5</v>
      </c>
      <c r="C1940" s="4" t="s">
        <v>13</v>
      </c>
      <c r="D1940" s="4" t="s">
        <v>10</v>
      </c>
      <c r="E1940" s="4" t="s">
        <v>13</v>
      </c>
      <c r="F1940" s="4" t="s">
        <v>6</v>
      </c>
      <c r="G1940" s="4" t="s">
        <v>6</v>
      </c>
      <c r="H1940" s="4" t="s">
        <v>6</v>
      </c>
      <c r="I1940" s="4" t="s">
        <v>6</v>
      </c>
      <c r="J1940" s="4" t="s">
        <v>6</v>
      </c>
      <c r="K1940" s="4" t="s">
        <v>6</v>
      </c>
      <c r="L1940" s="4" t="s">
        <v>6</v>
      </c>
      <c r="M1940" s="4" t="s">
        <v>6</v>
      </c>
      <c r="N1940" s="4" t="s">
        <v>6</v>
      </c>
      <c r="O1940" s="4" t="s">
        <v>6</v>
      </c>
      <c r="P1940" s="4" t="s">
        <v>6</v>
      </c>
      <c r="Q1940" s="4" t="s">
        <v>6</v>
      </c>
      <c r="R1940" s="4" t="s">
        <v>6</v>
      </c>
      <c r="S1940" s="4" t="s">
        <v>6</v>
      </c>
      <c r="T1940" s="4" t="s">
        <v>6</v>
      </c>
      <c r="U1940" s="4" t="s">
        <v>6</v>
      </c>
    </row>
    <row r="1941" spans="1:21">
      <c r="A1941" t="n">
        <v>17244</v>
      </c>
      <c r="B1941" s="43" t="n">
        <v>36</v>
      </c>
      <c r="C1941" s="7" t="n">
        <v>8</v>
      </c>
      <c r="D1941" s="7" t="n">
        <v>6</v>
      </c>
      <c r="E1941" s="7" t="n">
        <v>0</v>
      </c>
      <c r="F1941" s="7" t="s">
        <v>196</v>
      </c>
      <c r="G1941" s="7" t="s">
        <v>17</v>
      </c>
      <c r="H1941" s="7" t="s">
        <v>17</v>
      </c>
      <c r="I1941" s="7" t="s">
        <v>17</v>
      </c>
      <c r="J1941" s="7" t="s">
        <v>17</v>
      </c>
      <c r="K1941" s="7" t="s">
        <v>17</v>
      </c>
      <c r="L1941" s="7" t="s">
        <v>17</v>
      </c>
      <c r="M1941" s="7" t="s">
        <v>17</v>
      </c>
      <c r="N1941" s="7" t="s">
        <v>17</v>
      </c>
      <c r="O1941" s="7" t="s">
        <v>17</v>
      </c>
      <c r="P1941" s="7" t="s">
        <v>17</v>
      </c>
      <c r="Q1941" s="7" t="s">
        <v>17</v>
      </c>
      <c r="R1941" s="7" t="s">
        <v>17</v>
      </c>
      <c r="S1941" s="7" t="s">
        <v>17</v>
      </c>
      <c r="T1941" s="7" t="s">
        <v>17</v>
      </c>
      <c r="U1941" s="7" t="s">
        <v>17</v>
      </c>
    </row>
    <row r="1942" spans="1:21">
      <c r="A1942" t="s">
        <v>4</v>
      </c>
      <c r="B1942" s="4" t="s">
        <v>5</v>
      </c>
      <c r="C1942" s="4" t="s">
        <v>13</v>
      </c>
      <c r="D1942" s="4" t="s">
        <v>10</v>
      </c>
      <c r="E1942" s="4" t="s">
        <v>13</v>
      </c>
      <c r="F1942" s="4" t="s">
        <v>6</v>
      </c>
      <c r="G1942" s="4" t="s">
        <v>6</v>
      </c>
      <c r="H1942" s="4" t="s">
        <v>6</v>
      </c>
      <c r="I1942" s="4" t="s">
        <v>6</v>
      </c>
      <c r="J1942" s="4" t="s">
        <v>6</v>
      </c>
      <c r="K1942" s="4" t="s">
        <v>6</v>
      </c>
      <c r="L1942" s="4" t="s">
        <v>6</v>
      </c>
      <c r="M1942" s="4" t="s">
        <v>6</v>
      </c>
      <c r="N1942" s="4" t="s">
        <v>6</v>
      </c>
      <c r="O1942" s="4" t="s">
        <v>6</v>
      </c>
      <c r="P1942" s="4" t="s">
        <v>6</v>
      </c>
      <c r="Q1942" s="4" t="s">
        <v>6</v>
      </c>
      <c r="R1942" s="4" t="s">
        <v>6</v>
      </c>
      <c r="S1942" s="4" t="s">
        <v>6</v>
      </c>
      <c r="T1942" s="4" t="s">
        <v>6</v>
      </c>
      <c r="U1942" s="4" t="s">
        <v>6</v>
      </c>
    </row>
    <row r="1943" spans="1:21">
      <c r="A1943" t="n">
        <v>17279</v>
      </c>
      <c r="B1943" s="43" t="n">
        <v>36</v>
      </c>
      <c r="C1943" s="7" t="n">
        <v>8</v>
      </c>
      <c r="D1943" s="7" t="n">
        <v>61491</v>
      </c>
      <c r="E1943" s="7" t="n">
        <v>0</v>
      </c>
      <c r="F1943" s="7" t="s">
        <v>196</v>
      </c>
      <c r="G1943" s="7" t="s">
        <v>17</v>
      </c>
      <c r="H1943" s="7" t="s">
        <v>17</v>
      </c>
      <c r="I1943" s="7" t="s">
        <v>17</v>
      </c>
      <c r="J1943" s="7" t="s">
        <v>17</v>
      </c>
      <c r="K1943" s="7" t="s">
        <v>17</v>
      </c>
      <c r="L1943" s="7" t="s">
        <v>17</v>
      </c>
      <c r="M1943" s="7" t="s">
        <v>17</v>
      </c>
      <c r="N1943" s="7" t="s">
        <v>17</v>
      </c>
      <c r="O1943" s="7" t="s">
        <v>17</v>
      </c>
      <c r="P1943" s="7" t="s">
        <v>17</v>
      </c>
      <c r="Q1943" s="7" t="s">
        <v>17</v>
      </c>
      <c r="R1943" s="7" t="s">
        <v>17</v>
      </c>
      <c r="S1943" s="7" t="s">
        <v>17</v>
      </c>
      <c r="T1943" s="7" t="s">
        <v>17</v>
      </c>
      <c r="U1943" s="7" t="s">
        <v>17</v>
      </c>
    </row>
    <row r="1944" spans="1:21">
      <c r="A1944" t="s">
        <v>4</v>
      </c>
      <c r="B1944" s="4" t="s">
        <v>5</v>
      </c>
      <c r="C1944" s="4" t="s">
        <v>13</v>
      </c>
      <c r="D1944" s="4" t="s">
        <v>10</v>
      </c>
      <c r="E1944" s="4" t="s">
        <v>13</v>
      </c>
      <c r="F1944" s="4" t="s">
        <v>6</v>
      </c>
      <c r="G1944" s="4" t="s">
        <v>6</v>
      </c>
      <c r="H1944" s="4" t="s">
        <v>6</v>
      </c>
      <c r="I1944" s="4" t="s">
        <v>6</v>
      </c>
      <c r="J1944" s="4" t="s">
        <v>6</v>
      </c>
      <c r="K1944" s="4" t="s">
        <v>6</v>
      </c>
      <c r="L1944" s="4" t="s">
        <v>6</v>
      </c>
      <c r="M1944" s="4" t="s">
        <v>6</v>
      </c>
      <c r="N1944" s="4" t="s">
        <v>6</v>
      </c>
      <c r="O1944" s="4" t="s">
        <v>6</v>
      </c>
      <c r="P1944" s="4" t="s">
        <v>6</v>
      </c>
      <c r="Q1944" s="4" t="s">
        <v>6</v>
      </c>
      <c r="R1944" s="4" t="s">
        <v>6</v>
      </c>
      <c r="S1944" s="4" t="s">
        <v>6</v>
      </c>
      <c r="T1944" s="4" t="s">
        <v>6</v>
      </c>
      <c r="U1944" s="4" t="s">
        <v>6</v>
      </c>
    </row>
    <row r="1945" spans="1:21">
      <c r="A1945" t="n">
        <v>17314</v>
      </c>
      <c r="B1945" s="43" t="n">
        <v>36</v>
      </c>
      <c r="C1945" s="7" t="n">
        <v>8</v>
      </c>
      <c r="D1945" s="7" t="n">
        <v>61492</v>
      </c>
      <c r="E1945" s="7" t="n">
        <v>0</v>
      </c>
      <c r="F1945" s="7" t="s">
        <v>196</v>
      </c>
      <c r="G1945" s="7" t="s">
        <v>17</v>
      </c>
      <c r="H1945" s="7" t="s">
        <v>17</v>
      </c>
      <c r="I1945" s="7" t="s">
        <v>17</v>
      </c>
      <c r="J1945" s="7" t="s">
        <v>17</v>
      </c>
      <c r="K1945" s="7" t="s">
        <v>17</v>
      </c>
      <c r="L1945" s="7" t="s">
        <v>17</v>
      </c>
      <c r="M1945" s="7" t="s">
        <v>17</v>
      </c>
      <c r="N1945" s="7" t="s">
        <v>17</v>
      </c>
      <c r="O1945" s="7" t="s">
        <v>17</v>
      </c>
      <c r="P1945" s="7" t="s">
        <v>17</v>
      </c>
      <c r="Q1945" s="7" t="s">
        <v>17</v>
      </c>
      <c r="R1945" s="7" t="s">
        <v>17</v>
      </c>
      <c r="S1945" s="7" t="s">
        <v>17</v>
      </c>
      <c r="T1945" s="7" t="s">
        <v>17</v>
      </c>
      <c r="U1945" s="7" t="s">
        <v>17</v>
      </c>
    </row>
    <row r="1946" spans="1:21">
      <c r="A1946" t="s">
        <v>4</v>
      </c>
      <c r="B1946" s="4" t="s">
        <v>5</v>
      </c>
      <c r="C1946" s="4" t="s">
        <v>13</v>
      </c>
      <c r="D1946" s="4" t="s">
        <v>10</v>
      </c>
      <c r="E1946" s="4" t="s">
        <v>13</v>
      </c>
      <c r="F1946" s="4" t="s">
        <v>6</v>
      </c>
      <c r="G1946" s="4" t="s">
        <v>6</v>
      </c>
      <c r="H1946" s="4" t="s">
        <v>6</v>
      </c>
      <c r="I1946" s="4" t="s">
        <v>6</v>
      </c>
      <c r="J1946" s="4" t="s">
        <v>6</v>
      </c>
      <c r="K1946" s="4" t="s">
        <v>6</v>
      </c>
      <c r="L1946" s="4" t="s">
        <v>6</v>
      </c>
      <c r="M1946" s="4" t="s">
        <v>6</v>
      </c>
      <c r="N1946" s="4" t="s">
        <v>6</v>
      </c>
      <c r="O1946" s="4" t="s">
        <v>6</v>
      </c>
      <c r="P1946" s="4" t="s">
        <v>6</v>
      </c>
      <c r="Q1946" s="4" t="s">
        <v>6</v>
      </c>
      <c r="R1946" s="4" t="s">
        <v>6</v>
      </c>
      <c r="S1946" s="4" t="s">
        <v>6</v>
      </c>
      <c r="T1946" s="4" t="s">
        <v>6</v>
      </c>
      <c r="U1946" s="4" t="s">
        <v>6</v>
      </c>
    </row>
    <row r="1947" spans="1:21">
      <c r="A1947" t="n">
        <v>17349</v>
      </c>
      <c r="B1947" s="43" t="n">
        <v>36</v>
      </c>
      <c r="C1947" s="7" t="n">
        <v>8</v>
      </c>
      <c r="D1947" s="7" t="n">
        <v>61493</v>
      </c>
      <c r="E1947" s="7" t="n">
        <v>0</v>
      </c>
      <c r="F1947" s="7" t="s">
        <v>196</v>
      </c>
      <c r="G1947" s="7" t="s">
        <v>17</v>
      </c>
      <c r="H1947" s="7" t="s">
        <v>17</v>
      </c>
      <c r="I1947" s="7" t="s">
        <v>17</v>
      </c>
      <c r="J1947" s="7" t="s">
        <v>17</v>
      </c>
      <c r="K1947" s="7" t="s">
        <v>17</v>
      </c>
      <c r="L1947" s="7" t="s">
        <v>17</v>
      </c>
      <c r="M1947" s="7" t="s">
        <v>17</v>
      </c>
      <c r="N1947" s="7" t="s">
        <v>17</v>
      </c>
      <c r="O1947" s="7" t="s">
        <v>17</v>
      </c>
      <c r="P1947" s="7" t="s">
        <v>17</v>
      </c>
      <c r="Q1947" s="7" t="s">
        <v>17</v>
      </c>
      <c r="R1947" s="7" t="s">
        <v>17</v>
      </c>
      <c r="S1947" s="7" t="s">
        <v>17</v>
      </c>
      <c r="T1947" s="7" t="s">
        <v>17</v>
      </c>
      <c r="U1947" s="7" t="s">
        <v>17</v>
      </c>
    </row>
    <row r="1948" spans="1:21">
      <c r="A1948" t="s">
        <v>4</v>
      </c>
      <c r="B1948" s="4" t="s">
        <v>5</v>
      </c>
      <c r="C1948" s="4" t="s">
        <v>13</v>
      </c>
      <c r="D1948" s="4" t="s">
        <v>10</v>
      </c>
      <c r="E1948" s="4" t="s">
        <v>13</v>
      </c>
      <c r="F1948" s="4" t="s">
        <v>6</v>
      </c>
      <c r="G1948" s="4" t="s">
        <v>6</v>
      </c>
      <c r="H1948" s="4" t="s">
        <v>6</v>
      </c>
      <c r="I1948" s="4" t="s">
        <v>6</v>
      </c>
      <c r="J1948" s="4" t="s">
        <v>6</v>
      </c>
      <c r="K1948" s="4" t="s">
        <v>6</v>
      </c>
      <c r="L1948" s="4" t="s">
        <v>6</v>
      </c>
      <c r="M1948" s="4" t="s">
        <v>6</v>
      </c>
      <c r="N1948" s="4" t="s">
        <v>6</v>
      </c>
      <c r="O1948" s="4" t="s">
        <v>6</v>
      </c>
      <c r="P1948" s="4" t="s">
        <v>6</v>
      </c>
      <c r="Q1948" s="4" t="s">
        <v>6</v>
      </c>
      <c r="R1948" s="4" t="s">
        <v>6</v>
      </c>
      <c r="S1948" s="4" t="s">
        <v>6</v>
      </c>
      <c r="T1948" s="4" t="s">
        <v>6</v>
      </c>
      <c r="U1948" s="4" t="s">
        <v>6</v>
      </c>
    </row>
    <row r="1949" spans="1:21">
      <c r="A1949" t="n">
        <v>17384</v>
      </c>
      <c r="B1949" s="43" t="n">
        <v>36</v>
      </c>
      <c r="C1949" s="7" t="n">
        <v>8</v>
      </c>
      <c r="D1949" s="7" t="n">
        <v>61494</v>
      </c>
      <c r="E1949" s="7" t="n">
        <v>0</v>
      </c>
      <c r="F1949" s="7" t="s">
        <v>196</v>
      </c>
      <c r="G1949" s="7" t="s">
        <v>17</v>
      </c>
      <c r="H1949" s="7" t="s">
        <v>17</v>
      </c>
      <c r="I1949" s="7" t="s">
        <v>17</v>
      </c>
      <c r="J1949" s="7" t="s">
        <v>17</v>
      </c>
      <c r="K1949" s="7" t="s">
        <v>17</v>
      </c>
      <c r="L1949" s="7" t="s">
        <v>17</v>
      </c>
      <c r="M1949" s="7" t="s">
        <v>17</v>
      </c>
      <c r="N1949" s="7" t="s">
        <v>17</v>
      </c>
      <c r="O1949" s="7" t="s">
        <v>17</v>
      </c>
      <c r="P1949" s="7" t="s">
        <v>17</v>
      </c>
      <c r="Q1949" s="7" t="s">
        <v>17</v>
      </c>
      <c r="R1949" s="7" t="s">
        <v>17</v>
      </c>
      <c r="S1949" s="7" t="s">
        <v>17</v>
      </c>
      <c r="T1949" s="7" t="s">
        <v>17</v>
      </c>
      <c r="U1949" s="7" t="s">
        <v>17</v>
      </c>
    </row>
    <row r="1950" spans="1:21">
      <c r="A1950" t="s">
        <v>4</v>
      </c>
      <c r="B1950" s="4" t="s">
        <v>5</v>
      </c>
      <c r="C1950" s="4" t="s">
        <v>13</v>
      </c>
      <c r="D1950" s="4" t="s">
        <v>10</v>
      </c>
      <c r="E1950" s="4" t="s">
        <v>13</v>
      </c>
      <c r="F1950" s="4" t="s">
        <v>6</v>
      </c>
      <c r="G1950" s="4" t="s">
        <v>6</v>
      </c>
      <c r="H1950" s="4" t="s">
        <v>6</v>
      </c>
      <c r="I1950" s="4" t="s">
        <v>6</v>
      </c>
      <c r="J1950" s="4" t="s">
        <v>6</v>
      </c>
      <c r="K1950" s="4" t="s">
        <v>6</v>
      </c>
      <c r="L1950" s="4" t="s">
        <v>6</v>
      </c>
      <c r="M1950" s="4" t="s">
        <v>6</v>
      </c>
      <c r="N1950" s="4" t="s">
        <v>6</v>
      </c>
      <c r="O1950" s="4" t="s">
        <v>6</v>
      </c>
      <c r="P1950" s="4" t="s">
        <v>6</v>
      </c>
      <c r="Q1950" s="4" t="s">
        <v>6</v>
      </c>
      <c r="R1950" s="4" t="s">
        <v>6</v>
      </c>
      <c r="S1950" s="4" t="s">
        <v>6</v>
      </c>
      <c r="T1950" s="4" t="s">
        <v>6</v>
      </c>
      <c r="U1950" s="4" t="s">
        <v>6</v>
      </c>
    </row>
    <row r="1951" spans="1:21">
      <c r="A1951" t="n">
        <v>17419</v>
      </c>
      <c r="B1951" s="43" t="n">
        <v>36</v>
      </c>
      <c r="C1951" s="7" t="n">
        <v>8</v>
      </c>
      <c r="D1951" s="7" t="n">
        <v>1574</v>
      </c>
      <c r="E1951" s="7" t="n">
        <v>0</v>
      </c>
      <c r="F1951" s="7" t="s">
        <v>199</v>
      </c>
      <c r="G1951" s="7" t="s">
        <v>17</v>
      </c>
      <c r="H1951" s="7" t="s">
        <v>17</v>
      </c>
      <c r="I1951" s="7" t="s">
        <v>17</v>
      </c>
      <c r="J1951" s="7" t="s">
        <v>17</v>
      </c>
      <c r="K1951" s="7" t="s">
        <v>17</v>
      </c>
      <c r="L1951" s="7" t="s">
        <v>17</v>
      </c>
      <c r="M1951" s="7" t="s">
        <v>17</v>
      </c>
      <c r="N1951" s="7" t="s">
        <v>17</v>
      </c>
      <c r="O1951" s="7" t="s">
        <v>17</v>
      </c>
      <c r="P1951" s="7" t="s">
        <v>17</v>
      </c>
      <c r="Q1951" s="7" t="s">
        <v>17</v>
      </c>
      <c r="R1951" s="7" t="s">
        <v>17</v>
      </c>
      <c r="S1951" s="7" t="s">
        <v>17</v>
      </c>
      <c r="T1951" s="7" t="s">
        <v>17</v>
      </c>
      <c r="U1951" s="7" t="s">
        <v>17</v>
      </c>
    </row>
    <row r="1952" spans="1:21">
      <c r="A1952" t="s">
        <v>4</v>
      </c>
      <c r="B1952" s="4" t="s">
        <v>5</v>
      </c>
      <c r="C1952" s="4" t="s">
        <v>13</v>
      </c>
      <c r="D1952" s="4" t="s">
        <v>10</v>
      </c>
      <c r="E1952" s="4" t="s">
        <v>13</v>
      </c>
      <c r="F1952" s="4" t="s">
        <v>6</v>
      </c>
      <c r="G1952" s="4" t="s">
        <v>6</v>
      </c>
      <c r="H1952" s="4" t="s">
        <v>6</v>
      </c>
      <c r="I1952" s="4" t="s">
        <v>6</v>
      </c>
      <c r="J1952" s="4" t="s">
        <v>6</v>
      </c>
      <c r="K1952" s="4" t="s">
        <v>6</v>
      </c>
      <c r="L1952" s="4" t="s">
        <v>6</v>
      </c>
      <c r="M1952" s="4" t="s">
        <v>6</v>
      </c>
      <c r="N1952" s="4" t="s">
        <v>6</v>
      </c>
      <c r="O1952" s="4" t="s">
        <v>6</v>
      </c>
      <c r="P1952" s="4" t="s">
        <v>6</v>
      </c>
      <c r="Q1952" s="4" t="s">
        <v>6</v>
      </c>
      <c r="R1952" s="4" t="s">
        <v>6</v>
      </c>
      <c r="S1952" s="4" t="s">
        <v>6</v>
      </c>
      <c r="T1952" s="4" t="s">
        <v>6</v>
      </c>
      <c r="U1952" s="4" t="s">
        <v>6</v>
      </c>
    </row>
    <row r="1953" spans="1:21">
      <c r="A1953" t="n">
        <v>17450</v>
      </c>
      <c r="B1953" s="43" t="n">
        <v>36</v>
      </c>
      <c r="C1953" s="7" t="n">
        <v>8</v>
      </c>
      <c r="D1953" s="7" t="n">
        <v>1571</v>
      </c>
      <c r="E1953" s="7" t="n">
        <v>0</v>
      </c>
      <c r="F1953" s="7" t="s">
        <v>127</v>
      </c>
      <c r="G1953" s="7" t="s">
        <v>128</v>
      </c>
      <c r="H1953" s="7" t="s">
        <v>199</v>
      </c>
      <c r="I1953" s="7" t="s">
        <v>17</v>
      </c>
      <c r="J1953" s="7" t="s">
        <v>17</v>
      </c>
      <c r="K1953" s="7" t="s">
        <v>17</v>
      </c>
      <c r="L1953" s="7" t="s">
        <v>17</v>
      </c>
      <c r="M1953" s="7" t="s">
        <v>17</v>
      </c>
      <c r="N1953" s="7" t="s">
        <v>17</v>
      </c>
      <c r="O1953" s="7" t="s">
        <v>17</v>
      </c>
      <c r="P1953" s="7" t="s">
        <v>17</v>
      </c>
      <c r="Q1953" s="7" t="s">
        <v>17</v>
      </c>
      <c r="R1953" s="7" t="s">
        <v>17</v>
      </c>
      <c r="S1953" s="7" t="s">
        <v>17</v>
      </c>
      <c r="T1953" s="7" t="s">
        <v>17</v>
      </c>
      <c r="U1953" s="7" t="s">
        <v>17</v>
      </c>
    </row>
    <row r="1954" spans="1:21">
      <c r="A1954" t="s">
        <v>4</v>
      </c>
      <c r="B1954" s="4" t="s">
        <v>5</v>
      </c>
      <c r="C1954" s="4" t="s">
        <v>13</v>
      </c>
      <c r="D1954" s="4" t="s">
        <v>10</v>
      </c>
      <c r="E1954" s="4" t="s">
        <v>13</v>
      </c>
      <c r="F1954" s="4" t="s">
        <v>6</v>
      </c>
      <c r="G1954" s="4" t="s">
        <v>6</v>
      </c>
      <c r="H1954" s="4" t="s">
        <v>6</v>
      </c>
      <c r="I1954" s="4" t="s">
        <v>6</v>
      </c>
      <c r="J1954" s="4" t="s">
        <v>6</v>
      </c>
      <c r="K1954" s="4" t="s">
        <v>6</v>
      </c>
      <c r="L1954" s="4" t="s">
        <v>6</v>
      </c>
      <c r="M1954" s="4" t="s">
        <v>6</v>
      </c>
      <c r="N1954" s="4" t="s">
        <v>6</v>
      </c>
      <c r="O1954" s="4" t="s">
        <v>6</v>
      </c>
      <c r="P1954" s="4" t="s">
        <v>6</v>
      </c>
      <c r="Q1954" s="4" t="s">
        <v>6</v>
      </c>
      <c r="R1954" s="4" t="s">
        <v>6</v>
      </c>
      <c r="S1954" s="4" t="s">
        <v>6</v>
      </c>
      <c r="T1954" s="4" t="s">
        <v>6</v>
      </c>
      <c r="U1954" s="4" t="s">
        <v>6</v>
      </c>
    </row>
    <row r="1955" spans="1:21">
      <c r="A1955" t="n">
        <v>17494</v>
      </c>
      <c r="B1955" s="43" t="n">
        <v>36</v>
      </c>
      <c r="C1955" s="7" t="n">
        <v>8</v>
      </c>
      <c r="D1955" s="7" t="n">
        <v>1573</v>
      </c>
      <c r="E1955" s="7" t="n">
        <v>0</v>
      </c>
      <c r="F1955" s="7" t="s">
        <v>127</v>
      </c>
      <c r="G1955" s="7" t="s">
        <v>128</v>
      </c>
      <c r="H1955" s="7" t="s">
        <v>17</v>
      </c>
      <c r="I1955" s="7" t="s">
        <v>17</v>
      </c>
      <c r="J1955" s="7" t="s">
        <v>17</v>
      </c>
      <c r="K1955" s="7" t="s">
        <v>17</v>
      </c>
      <c r="L1955" s="7" t="s">
        <v>17</v>
      </c>
      <c r="M1955" s="7" t="s">
        <v>17</v>
      </c>
      <c r="N1955" s="7" t="s">
        <v>17</v>
      </c>
      <c r="O1955" s="7" t="s">
        <v>17</v>
      </c>
      <c r="P1955" s="7" t="s">
        <v>17</v>
      </c>
      <c r="Q1955" s="7" t="s">
        <v>17</v>
      </c>
      <c r="R1955" s="7" t="s">
        <v>17</v>
      </c>
      <c r="S1955" s="7" t="s">
        <v>17</v>
      </c>
      <c r="T1955" s="7" t="s">
        <v>17</v>
      </c>
      <c r="U1955" s="7" t="s">
        <v>17</v>
      </c>
    </row>
    <row r="1956" spans="1:21">
      <c r="A1956" t="s">
        <v>4</v>
      </c>
      <c r="B1956" s="4" t="s">
        <v>5</v>
      </c>
      <c r="C1956" s="4" t="s">
        <v>10</v>
      </c>
      <c r="D1956" s="4" t="s">
        <v>13</v>
      </c>
      <c r="E1956" s="4" t="s">
        <v>6</v>
      </c>
      <c r="F1956" s="4" t="s">
        <v>28</v>
      </c>
      <c r="G1956" s="4" t="s">
        <v>28</v>
      </c>
      <c r="H1956" s="4" t="s">
        <v>28</v>
      </c>
    </row>
    <row r="1957" spans="1:21">
      <c r="A1957" t="n">
        <v>17528</v>
      </c>
      <c r="B1957" s="44" t="n">
        <v>48</v>
      </c>
      <c r="C1957" s="7" t="n">
        <v>1571</v>
      </c>
      <c r="D1957" s="7" t="n">
        <v>0</v>
      </c>
      <c r="E1957" s="7" t="s">
        <v>199</v>
      </c>
      <c r="F1957" s="7" t="n">
        <v>0</v>
      </c>
      <c r="G1957" s="7" t="n">
        <v>1</v>
      </c>
      <c r="H1957" s="7" t="n">
        <v>0</v>
      </c>
    </row>
    <row r="1958" spans="1:21">
      <c r="A1958" t="s">
        <v>4</v>
      </c>
      <c r="B1958" s="4" t="s">
        <v>5</v>
      </c>
      <c r="C1958" s="4" t="s">
        <v>10</v>
      </c>
      <c r="D1958" s="4" t="s">
        <v>13</v>
      </c>
      <c r="E1958" s="4" t="s">
        <v>6</v>
      </c>
      <c r="F1958" s="4" t="s">
        <v>28</v>
      </c>
      <c r="G1958" s="4" t="s">
        <v>28</v>
      </c>
      <c r="H1958" s="4" t="s">
        <v>28</v>
      </c>
    </row>
    <row r="1959" spans="1:21">
      <c r="A1959" t="n">
        <v>17555</v>
      </c>
      <c r="B1959" s="44" t="n">
        <v>48</v>
      </c>
      <c r="C1959" s="7" t="n">
        <v>1574</v>
      </c>
      <c r="D1959" s="7" t="n">
        <v>0</v>
      </c>
      <c r="E1959" s="7" t="s">
        <v>199</v>
      </c>
      <c r="F1959" s="7" t="n">
        <v>0</v>
      </c>
      <c r="G1959" s="7" t="n">
        <v>1</v>
      </c>
      <c r="H1959" s="7" t="n">
        <v>0</v>
      </c>
    </row>
    <row r="1960" spans="1:21">
      <c r="A1960" t="s">
        <v>4</v>
      </c>
      <c r="B1960" s="4" t="s">
        <v>5</v>
      </c>
      <c r="C1960" s="4" t="s">
        <v>10</v>
      </c>
      <c r="D1960" s="4" t="s">
        <v>9</v>
      </c>
    </row>
    <row r="1961" spans="1:21">
      <c r="A1961" t="n">
        <v>17582</v>
      </c>
      <c r="B1961" s="45" t="n">
        <v>43</v>
      </c>
      <c r="C1961" s="7" t="n">
        <v>6</v>
      </c>
      <c r="D1961" s="7" t="n">
        <v>16</v>
      </c>
    </row>
    <row r="1962" spans="1:21">
      <c r="A1962" t="s">
        <v>4</v>
      </c>
      <c r="B1962" s="4" t="s">
        <v>5</v>
      </c>
      <c r="C1962" s="4" t="s">
        <v>10</v>
      </c>
      <c r="D1962" s="4" t="s">
        <v>13</v>
      </c>
      <c r="E1962" s="4" t="s">
        <v>13</v>
      </c>
      <c r="F1962" s="4" t="s">
        <v>6</v>
      </c>
    </row>
    <row r="1963" spans="1:21">
      <c r="A1963" t="n">
        <v>17589</v>
      </c>
      <c r="B1963" s="49" t="n">
        <v>47</v>
      </c>
      <c r="C1963" s="7" t="n">
        <v>6</v>
      </c>
      <c r="D1963" s="7" t="n">
        <v>0</v>
      </c>
      <c r="E1963" s="7" t="n">
        <v>0</v>
      </c>
      <c r="F1963" s="7" t="s">
        <v>200</v>
      </c>
    </row>
    <row r="1964" spans="1:21">
      <c r="A1964" t="s">
        <v>4</v>
      </c>
      <c r="B1964" s="4" t="s">
        <v>5</v>
      </c>
      <c r="C1964" s="4" t="s">
        <v>10</v>
      </c>
    </row>
    <row r="1965" spans="1:21">
      <c r="A1965" t="n">
        <v>17611</v>
      </c>
      <c r="B1965" s="28" t="n">
        <v>16</v>
      </c>
      <c r="C1965" s="7" t="n">
        <v>0</v>
      </c>
    </row>
    <row r="1966" spans="1:21">
      <c r="A1966" t="s">
        <v>4</v>
      </c>
      <c r="B1966" s="4" t="s">
        <v>5</v>
      </c>
      <c r="C1966" s="4" t="s">
        <v>10</v>
      </c>
      <c r="D1966" s="4" t="s">
        <v>13</v>
      </c>
      <c r="E1966" s="4" t="s">
        <v>6</v>
      </c>
      <c r="F1966" s="4" t="s">
        <v>28</v>
      </c>
      <c r="G1966" s="4" t="s">
        <v>28</v>
      </c>
      <c r="H1966" s="4" t="s">
        <v>28</v>
      </c>
    </row>
    <row r="1967" spans="1:21">
      <c r="A1967" t="n">
        <v>17614</v>
      </c>
      <c r="B1967" s="44" t="n">
        <v>48</v>
      </c>
      <c r="C1967" s="7" t="n">
        <v>6</v>
      </c>
      <c r="D1967" s="7" t="n">
        <v>0</v>
      </c>
      <c r="E1967" s="7" t="s">
        <v>107</v>
      </c>
      <c r="F1967" s="7" t="n">
        <v>0</v>
      </c>
      <c r="G1967" s="7" t="n">
        <v>1</v>
      </c>
      <c r="H1967" s="7" t="n">
        <v>0</v>
      </c>
    </row>
    <row r="1968" spans="1:21">
      <c r="A1968" t="s">
        <v>4</v>
      </c>
      <c r="B1968" s="4" t="s">
        <v>5</v>
      </c>
      <c r="C1968" s="4" t="s">
        <v>10</v>
      </c>
      <c r="D1968" s="4" t="s">
        <v>9</v>
      </c>
    </row>
    <row r="1969" spans="1:21">
      <c r="A1969" t="n">
        <v>17638</v>
      </c>
      <c r="B1969" s="45" t="n">
        <v>43</v>
      </c>
      <c r="C1969" s="7" t="n">
        <v>11</v>
      </c>
      <c r="D1969" s="7" t="n">
        <v>16</v>
      </c>
    </row>
    <row r="1970" spans="1:21">
      <c r="A1970" t="s">
        <v>4</v>
      </c>
      <c r="B1970" s="4" t="s">
        <v>5</v>
      </c>
      <c r="C1970" s="4" t="s">
        <v>10</v>
      </c>
      <c r="D1970" s="4" t="s">
        <v>13</v>
      </c>
      <c r="E1970" s="4" t="s">
        <v>13</v>
      </c>
      <c r="F1970" s="4" t="s">
        <v>6</v>
      </c>
    </row>
    <row r="1971" spans="1:21">
      <c r="A1971" t="n">
        <v>17645</v>
      </c>
      <c r="B1971" s="49" t="n">
        <v>47</v>
      </c>
      <c r="C1971" s="7" t="n">
        <v>11</v>
      </c>
      <c r="D1971" s="7" t="n">
        <v>0</v>
      </c>
      <c r="E1971" s="7" t="n">
        <v>0</v>
      </c>
      <c r="F1971" s="7" t="s">
        <v>200</v>
      </c>
    </row>
    <row r="1972" spans="1:21">
      <c r="A1972" t="s">
        <v>4</v>
      </c>
      <c r="B1972" s="4" t="s">
        <v>5</v>
      </c>
      <c r="C1972" s="4" t="s">
        <v>10</v>
      </c>
    </row>
    <row r="1973" spans="1:21">
      <c r="A1973" t="n">
        <v>17667</v>
      </c>
      <c r="B1973" s="28" t="n">
        <v>16</v>
      </c>
      <c r="C1973" s="7" t="n">
        <v>0</v>
      </c>
    </row>
    <row r="1974" spans="1:21">
      <c r="A1974" t="s">
        <v>4</v>
      </c>
      <c r="B1974" s="4" t="s">
        <v>5</v>
      </c>
      <c r="C1974" s="4" t="s">
        <v>10</v>
      </c>
      <c r="D1974" s="4" t="s">
        <v>13</v>
      </c>
      <c r="E1974" s="4" t="s">
        <v>6</v>
      </c>
      <c r="F1974" s="4" t="s">
        <v>28</v>
      </c>
      <c r="G1974" s="4" t="s">
        <v>28</v>
      </c>
      <c r="H1974" s="4" t="s">
        <v>28</v>
      </c>
    </row>
    <row r="1975" spans="1:21">
      <c r="A1975" t="n">
        <v>17670</v>
      </c>
      <c r="B1975" s="44" t="n">
        <v>48</v>
      </c>
      <c r="C1975" s="7" t="n">
        <v>11</v>
      </c>
      <c r="D1975" s="7" t="n">
        <v>0</v>
      </c>
      <c r="E1975" s="7" t="s">
        <v>107</v>
      </c>
      <c r="F1975" s="7" t="n">
        <v>0</v>
      </c>
      <c r="G1975" s="7" t="n">
        <v>1</v>
      </c>
      <c r="H1975" s="7" t="n">
        <v>0</v>
      </c>
    </row>
    <row r="1976" spans="1:21">
      <c r="A1976" t="s">
        <v>4</v>
      </c>
      <c r="B1976" s="4" t="s">
        <v>5</v>
      </c>
      <c r="C1976" s="4" t="s">
        <v>10</v>
      </c>
      <c r="D1976" s="4" t="s">
        <v>9</v>
      </c>
    </row>
    <row r="1977" spans="1:21">
      <c r="A1977" t="n">
        <v>17694</v>
      </c>
      <c r="B1977" s="45" t="n">
        <v>43</v>
      </c>
      <c r="C1977" s="7" t="n">
        <v>61491</v>
      </c>
      <c r="D1977" s="7" t="n">
        <v>16</v>
      </c>
    </row>
    <row r="1978" spans="1:21">
      <c r="A1978" t="s">
        <v>4</v>
      </c>
      <c r="B1978" s="4" t="s">
        <v>5</v>
      </c>
      <c r="C1978" s="4" t="s">
        <v>10</v>
      </c>
      <c r="D1978" s="4" t="s">
        <v>13</v>
      </c>
      <c r="E1978" s="4" t="s">
        <v>13</v>
      </c>
      <c r="F1978" s="4" t="s">
        <v>6</v>
      </c>
    </row>
    <row r="1979" spans="1:21">
      <c r="A1979" t="n">
        <v>17701</v>
      </c>
      <c r="B1979" s="49" t="n">
        <v>47</v>
      </c>
      <c r="C1979" s="7" t="n">
        <v>61491</v>
      </c>
      <c r="D1979" s="7" t="n">
        <v>0</v>
      </c>
      <c r="E1979" s="7" t="n">
        <v>0</v>
      </c>
      <c r="F1979" s="7" t="s">
        <v>200</v>
      </c>
    </row>
    <row r="1980" spans="1:21">
      <c r="A1980" t="s">
        <v>4</v>
      </c>
      <c r="B1980" s="4" t="s">
        <v>5</v>
      </c>
      <c r="C1980" s="4" t="s">
        <v>10</v>
      </c>
    </row>
    <row r="1981" spans="1:21">
      <c r="A1981" t="n">
        <v>17723</v>
      </c>
      <c r="B1981" s="28" t="n">
        <v>16</v>
      </c>
      <c r="C1981" s="7" t="n">
        <v>0</v>
      </c>
    </row>
    <row r="1982" spans="1:21">
      <c r="A1982" t="s">
        <v>4</v>
      </c>
      <c r="B1982" s="4" t="s">
        <v>5</v>
      </c>
      <c r="C1982" s="4" t="s">
        <v>10</v>
      </c>
      <c r="D1982" s="4" t="s">
        <v>13</v>
      </c>
      <c r="E1982" s="4" t="s">
        <v>6</v>
      </c>
      <c r="F1982" s="4" t="s">
        <v>28</v>
      </c>
      <c r="G1982" s="4" t="s">
        <v>28</v>
      </c>
      <c r="H1982" s="4" t="s">
        <v>28</v>
      </c>
    </row>
    <row r="1983" spans="1:21">
      <c r="A1983" t="n">
        <v>17726</v>
      </c>
      <c r="B1983" s="44" t="n">
        <v>48</v>
      </c>
      <c r="C1983" s="7" t="n">
        <v>61491</v>
      </c>
      <c r="D1983" s="7" t="n">
        <v>0</v>
      </c>
      <c r="E1983" s="7" t="s">
        <v>107</v>
      </c>
      <c r="F1983" s="7" t="n">
        <v>0</v>
      </c>
      <c r="G1983" s="7" t="n">
        <v>1</v>
      </c>
      <c r="H1983" s="7" t="n">
        <v>0</v>
      </c>
    </row>
    <row r="1984" spans="1:21">
      <c r="A1984" t="s">
        <v>4</v>
      </c>
      <c r="B1984" s="4" t="s">
        <v>5</v>
      </c>
      <c r="C1984" s="4" t="s">
        <v>10</v>
      </c>
      <c r="D1984" s="4" t="s">
        <v>9</v>
      </c>
    </row>
    <row r="1985" spans="1:8">
      <c r="A1985" t="n">
        <v>17750</v>
      </c>
      <c r="B1985" s="45" t="n">
        <v>43</v>
      </c>
      <c r="C1985" s="7" t="n">
        <v>61492</v>
      </c>
      <c r="D1985" s="7" t="n">
        <v>16</v>
      </c>
    </row>
    <row r="1986" spans="1:8">
      <c r="A1986" t="s">
        <v>4</v>
      </c>
      <c r="B1986" s="4" t="s">
        <v>5</v>
      </c>
      <c r="C1986" s="4" t="s">
        <v>10</v>
      </c>
      <c r="D1986" s="4" t="s">
        <v>13</v>
      </c>
      <c r="E1986" s="4" t="s">
        <v>13</v>
      </c>
      <c r="F1986" s="4" t="s">
        <v>6</v>
      </c>
    </row>
    <row r="1987" spans="1:8">
      <c r="A1987" t="n">
        <v>17757</v>
      </c>
      <c r="B1987" s="49" t="n">
        <v>47</v>
      </c>
      <c r="C1987" s="7" t="n">
        <v>61492</v>
      </c>
      <c r="D1987" s="7" t="n">
        <v>0</v>
      </c>
      <c r="E1987" s="7" t="n">
        <v>0</v>
      </c>
      <c r="F1987" s="7" t="s">
        <v>200</v>
      </c>
    </row>
    <row r="1988" spans="1:8">
      <c r="A1988" t="s">
        <v>4</v>
      </c>
      <c r="B1988" s="4" t="s">
        <v>5</v>
      </c>
      <c r="C1988" s="4" t="s">
        <v>10</v>
      </c>
    </row>
    <row r="1989" spans="1:8">
      <c r="A1989" t="n">
        <v>17779</v>
      </c>
      <c r="B1989" s="28" t="n">
        <v>16</v>
      </c>
      <c r="C1989" s="7" t="n">
        <v>0</v>
      </c>
    </row>
    <row r="1990" spans="1:8">
      <c r="A1990" t="s">
        <v>4</v>
      </c>
      <c r="B1990" s="4" t="s">
        <v>5</v>
      </c>
      <c r="C1990" s="4" t="s">
        <v>10</v>
      </c>
      <c r="D1990" s="4" t="s">
        <v>13</v>
      </c>
      <c r="E1990" s="4" t="s">
        <v>6</v>
      </c>
      <c r="F1990" s="4" t="s">
        <v>28</v>
      </c>
      <c r="G1990" s="4" t="s">
        <v>28</v>
      </c>
      <c r="H1990" s="4" t="s">
        <v>28</v>
      </c>
    </row>
    <row r="1991" spans="1:8">
      <c r="A1991" t="n">
        <v>17782</v>
      </c>
      <c r="B1991" s="44" t="n">
        <v>48</v>
      </c>
      <c r="C1991" s="7" t="n">
        <v>61492</v>
      </c>
      <c r="D1991" s="7" t="n">
        <v>0</v>
      </c>
      <c r="E1991" s="7" t="s">
        <v>107</v>
      </c>
      <c r="F1991" s="7" t="n">
        <v>0</v>
      </c>
      <c r="G1991" s="7" t="n">
        <v>1</v>
      </c>
      <c r="H1991" s="7" t="n">
        <v>0</v>
      </c>
    </row>
    <row r="1992" spans="1:8">
      <c r="A1992" t="s">
        <v>4</v>
      </c>
      <c r="B1992" s="4" t="s">
        <v>5</v>
      </c>
      <c r="C1992" s="4" t="s">
        <v>10</v>
      </c>
      <c r="D1992" s="4" t="s">
        <v>9</v>
      </c>
    </row>
    <row r="1993" spans="1:8">
      <c r="A1993" t="n">
        <v>17806</v>
      </c>
      <c r="B1993" s="45" t="n">
        <v>43</v>
      </c>
      <c r="C1993" s="7" t="n">
        <v>61493</v>
      </c>
      <c r="D1993" s="7" t="n">
        <v>16</v>
      </c>
    </row>
    <row r="1994" spans="1:8">
      <c r="A1994" t="s">
        <v>4</v>
      </c>
      <c r="B1994" s="4" t="s">
        <v>5</v>
      </c>
      <c r="C1994" s="4" t="s">
        <v>10</v>
      </c>
      <c r="D1994" s="4" t="s">
        <v>13</v>
      </c>
      <c r="E1994" s="4" t="s">
        <v>13</v>
      </c>
      <c r="F1994" s="4" t="s">
        <v>6</v>
      </c>
    </row>
    <row r="1995" spans="1:8">
      <c r="A1995" t="n">
        <v>17813</v>
      </c>
      <c r="B1995" s="49" t="n">
        <v>47</v>
      </c>
      <c r="C1995" s="7" t="n">
        <v>61493</v>
      </c>
      <c r="D1995" s="7" t="n">
        <v>0</v>
      </c>
      <c r="E1995" s="7" t="n">
        <v>0</v>
      </c>
      <c r="F1995" s="7" t="s">
        <v>200</v>
      </c>
    </row>
    <row r="1996" spans="1:8">
      <c r="A1996" t="s">
        <v>4</v>
      </c>
      <c r="B1996" s="4" t="s">
        <v>5</v>
      </c>
      <c r="C1996" s="4" t="s">
        <v>10</v>
      </c>
    </row>
    <row r="1997" spans="1:8">
      <c r="A1997" t="n">
        <v>17835</v>
      </c>
      <c r="B1997" s="28" t="n">
        <v>16</v>
      </c>
      <c r="C1997" s="7" t="n">
        <v>0</v>
      </c>
    </row>
    <row r="1998" spans="1:8">
      <c r="A1998" t="s">
        <v>4</v>
      </c>
      <c r="B1998" s="4" t="s">
        <v>5</v>
      </c>
      <c r="C1998" s="4" t="s">
        <v>10</v>
      </c>
      <c r="D1998" s="4" t="s">
        <v>13</v>
      </c>
      <c r="E1998" s="4" t="s">
        <v>6</v>
      </c>
      <c r="F1998" s="4" t="s">
        <v>28</v>
      </c>
      <c r="G1998" s="4" t="s">
        <v>28</v>
      </c>
      <c r="H1998" s="4" t="s">
        <v>28</v>
      </c>
    </row>
    <row r="1999" spans="1:8">
      <c r="A1999" t="n">
        <v>17838</v>
      </c>
      <c r="B1999" s="44" t="n">
        <v>48</v>
      </c>
      <c r="C1999" s="7" t="n">
        <v>61493</v>
      </c>
      <c r="D1999" s="7" t="n">
        <v>0</v>
      </c>
      <c r="E1999" s="7" t="s">
        <v>107</v>
      </c>
      <c r="F1999" s="7" t="n">
        <v>0</v>
      </c>
      <c r="G1999" s="7" t="n">
        <v>1</v>
      </c>
      <c r="H1999" s="7" t="n">
        <v>0</v>
      </c>
    </row>
    <row r="2000" spans="1:8">
      <c r="A2000" t="s">
        <v>4</v>
      </c>
      <c r="B2000" s="4" t="s">
        <v>5</v>
      </c>
      <c r="C2000" s="4" t="s">
        <v>10</v>
      </c>
      <c r="D2000" s="4" t="s">
        <v>9</v>
      </c>
    </row>
    <row r="2001" spans="1:8">
      <c r="A2001" t="n">
        <v>17862</v>
      </c>
      <c r="B2001" s="45" t="n">
        <v>43</v>
      </c>
      <c r="C2001" s="7" t="n">
        <v>61494</v>
      </c>
      <c r="D2001" s="7" t="n">
        <v>16</v>
      </c>
    </row>
    <row r="2002" spans="1:8">
      <c r="A2002" t="s">
        <v>4</v>
      </c>
      <c r="B2002" s="4" t="s">
        <v>5</v>
      </c>
      <c r="C2002" s="4" t="s">
        <v>10</v>
      </c>
      <c r="D2002" s="4" t="s">
        <v>13</v>
      </c>
      <c r="E2002" s="4" t="s">
        <v>13</v>
      </c>
      <c r="F2002" s="4" t="s">
        <v>6</v>
      </c>
    </row>
    <row r="2003" spans="1:8">
      <c r="A2003" t="n">
        <v>17869</v>
      </c>
      <c r="B2003" s="49" t="n">
        <v>47</v>
      </c>
      <c r="C2003" s="7" t="n">
        <v>61494</v>
      </c>
      <c r="D2003" s="7" t="n">
        <v>0</v>
      </c>
      <c r="E2003" s="7" t="n">
        <v>0</v>
      </c>
      <c r="F2003" s="7" t="s">
        <v>200</v>
      </c>
    </row>
    <row r="2004" spans="1:8">
      <c r="A2004" t="s">
        <v>4</v>
      </c>
      <c r="B2004" s="4" t="s">
        <v>5</v>
      </c>
      <c r="C2004" s="4" t="s">
        <v>10</v>
      </c>
    </row>
    <row r="2005" spans="1:8">
      <c r="A2005" t="n">
        <v>17891</v>
      </c>
      <c r="B2005" s="28" t="n">
        <v>16</v>
      </c>
      <c r="C2005" s="7" t="n">
        <v>0</v>
      </c>
    </row>
    <row r="2006" spans="1:8">
      <c r="A2006" t="s">
        <v>4</v>
      </c>
      <c r="B2006" s="4" t="s">
        <v>5</v>
      </c>
      <c r="C2006" s="4" t="s">
        <v>10</v>
      </c>
      <c r="D2006" s="4" t="s">
        <v>13</v>
      </c>
      <c r="E2006" s="4" t="s">
        <v>6</v>
      </c>
      <c r="F2006" s="4" t="s">
        <v>28</v>
      </c>
      <c r="G2006" s="4" t="s">
        <v>28</v>
      </c>
      <c r="H2006" s="4" t="s">
        <v>28</v>
      </c>
    </row>
    <row r="2007" spans="1:8">
      <c r="A2007" t="n">
        <v>17894</v>
      </c>
      <c r="B2007" s="44" t="n">
        <v>48</v>
      </c>
      <c r="C2007" s="7" t="n">
        <v>61494</v>
      </c>
      <c r="D2007" s="7" t="n">
        <v>0</v>
      </c>
      <c r="E2007" s="7" t="s">
        <v>107</v>
      </c>
      <c r="F2007" s="7" t="n">
        <v>0</v>
      </c>
      <c r="G2007" s="7" t="n">
        <v>1</v>
      </c>
      <c r="H2007" s="7" t="n">
        <v>0</v>
      </c>
    </row>
    <row r="2008" spans="1:8">
      <c r="A2008" t="s">
        <v>4</v>
      </c>
      <c r="B2008" s="4" t="s">
        <v>5</v>
      </c>
      <c r="C2008" s="4" t="s">
        <v>10</v>
      </c>
      <c r="D2008" s="4" t="s">
        <v>13</v>
      </c>
      <c r="E2008" s="4" t="s">
        <v>6</v>
      </c>
      <c r="F2008" s="4" t="s">
        <v>28</v>
      </c>
      <c r="G2008" s="4" t="s">
        <v>28</v>
      </c>
      <c r="H2008" s="4" t="s">
        <v>28</v>
      </c>
    </row>
    <row r="2009" spans="1:8">
      <c r="A2009" t="n">
        <v>17918</v>
      </c>
      <c r="B2009" s="44" t="n">
        <v>48</v>
      </c>
      <c r="C2009" s="7" t="n">
        <v>11</v>
      </c>
      <c r="D2009" s="7" t="n">
        <v>0</v>
      </c>
      <c r="E2009" s="7" t="s">
        <v>195</v>
      </c>
      <c r="F2009" s="7" t="n">
        <v>0</v>
      </c>
      <c r="G2009" s="7" t="n">
        <v>1</v>
      </c>
      <c r="H2009" s="7" t="n">
        <v>0</v>
      </c>
    </row>
    <row r="2010" spans="1:8">
      <c r="A2010" t="s">
        <v>4</v>
      </c>
      <c r="B2010" s="4" t="s">
        <v>5</v>
      </c>
      <c r="C2010" s="4" t="s">
        <v>10</v>
      </c>
    </row>
    <row r="2011" spans="1:8">
      <c r="A2011" t="n">
        <v>17944</v>
      </c>
      <c r="B2011" s="13" t="n">
        <v>13</v>
      </c>
      <c r="C2011" s="7" t="n">
        <v>6465</v>
      </c>
    </row>
    <row r="2012" spans="1:8">
      <c r="A2012" t="s">
        <v>4</v>
      </c>
      <c r="B2012" s="4" t="s">
        <v>5</v>
      </c>
      <c r="C2012" s="4" t="s">
        <v>13</v>
      </c>
      <c r="D2012" s="4" t="s">
        <v>10</v>
      </c>
    </row>
    <row r="2013" spans="1:8">
      <c r="A2013" t="n">
        <v>17947</v>
      </c>
      <c r="B2013" s="31" t="n">
        <v>50</v>
      </c>
      <c r="C2013" s="7" t="n">
        <v>55</v>
      </c>
      <c r="D2013" s="7" t="n">
        <v>51212</v>
      </c>
    </row>
    <row r="2014" spans="1:8">
      <c r="A2014" t="s">
        <v>4</v>
      </c>
      <c r="B2014" s="4" t="s">
        <v>5</v>
      </c>
      <c r="C2014" s="4" t="s">
        <v>13</v>
      </c>
      <c r="D2014" s="4" t="s">
        <v>13</v>
      </c>
      <c r="E2014" s="4" t="s">
        <v>13</v>
      </c>
      <c r="F2014" s="4" t="s">
        <v>13</v>
      </c>
    </row>
    <row r="2015" spans="1:8">
      <c r="A2015" t="n">
        <v>17951</v>
      </c>
      <c r="B2015" s="47" t="n">
        <v>14</v>
      </c>
      <c r="C2015" s="7" t="n">
        <v>0</v>
      </c>
      <c r="D2015" s="7" t="n">
        <v>0</v>
      </c>
      <c r="E2015" s="7" t="n">
        <v>32</v>
      </c>
      <c r="F2015" s="7" t="n">
        <v>0</v>
      </c>
    </row>
    <row r="2016" spans="1:8">
      <c r="A2016" t="s">
        <v>4</v>
      </c>
      <c r="B2016" s="4" t="s">
        <v>5</v>
      </c>
      <c r="C2016" s="4" t="s">
        <v>13</v>
      </c>
    </row>
    <row r="2017" spans="1:8">
      <c r="A2017" t="n">
        <v>17956</v>
      </c>
      <c r="B2017" s="53" t="n">
        <v>116</v>
      </c>
      <c r="C2017" s="7" t="n">
        <v>0</v>
      </c>
    </row>
    <row r="2018" spans="1:8">
      <c r="A2018" t="s">
        <v>4</v>
      </c>
      <c r="B2018" s="4" t="s">
        <v>5</v>
      </c>
      <c r="C2018" s="4" t="s">
        <v>13</v>
      </c>
      <c r="D2018" s="4" t="s">
        <v>10</v>
      </c>
    </row>
    <row r="2019" spans="1:8">
      <c r="A2019" t="n">
        <v>17958</v>
      </c>
      <c r="B2019" s="53" t="n">
        <v>116</v>
      </c>
      <c r="C2019" s="7" t="n">
        <v>2</v>
      </c>
      <c r="D2019" s="7" t="n">
        <v>1</v>
      </c>
    </row>
    <row r="2020" spans="1:8">
      <c r="A2020" t="s">
        <v>4</v>
      </c>
      <c r="B2020" s="4" t="s">
        <v>5</v>
      </c>
      <c r="C2020" s="4" t="s">
        <v>13</v>
      </c>
      <c r="D2020" s="4" t="s">
        <v>9</v>
      </c>
    </row>
    <row r="2021" spans="1:8">
      <c r="A2021" t="n">
        <v>17962</v>
      </c>
      <c r="B2021" s="53" t="n">
        <v>116</v>
      </c>
      <c r="C2021" s="7" t="n">
        <v>5</v>
      </c>
      <c r="D2021" s="7" t="n">
        <v>1112014848</v>
      </c>
    </row>
    <row r="2022" spans="1:8">
      <c r="A2022" t="s">
        <v>4</v>
      </c>
      <c r="B2022" s="4" t="s">
        <v>5</v>
      </c>
      <c r="C2022" s="4" t="s">
        <v>13</v>
      </c>
      <c r="D2022" s="4" t="s">
        <v>10</v>
      </c>
    </row>
    <row r="2023" spans="1:8">
      <c r="A2023" t="n">
        <v>17968</v>
      </c>
      <c r="B2023" s="53" t="n">
        <v>116</v>
      </c>
      <c r="C2023" s="7" t="n">
        <v>6</v>
      </c>
      <c r="D2023" s="7" t="n">
        <v>1</v>
      </c>
    </row>
    <row r="2024" spans="1:8">
      <c r="A2024" t="s">
        <v>4</v>
      </c>
      <c r="B2024" s="4" t="s">
        <v>5</v>
      </c>
      <c r="C2024" s="4" t="s">
        <v>13</v>
      </c>
      <c r="D2024" s="4" t="s">
        <v>13</v>
      </c>
      <c r="E2024" s="4" t="s">
        <v>28</v>
      </c>
      <c r="F2024" s="4" t="s">
        <v>28</v>
      </c>
      <c r="G2024" s="4" t="s">
        <v>28</v>
      </c>
      <c r="H2024" s="4" t="s">
        <v>10</v>
      </c>
    </row>
    <row r="2025" spans="1:8">
      <c r="A2025" t="n">
        <v>17972</v>
      </c>
      <c r="B2025" s="39" t="n">
        <v>45</v>
      </c>
      <c r="C2025" s="7" t="n">
        <v>2</v>
      </c>
      <c r="D2025" s="7" t="n">
        <v>3</v>
      </c>
      <c r="E2025" s="7" t="n">
        <v>0.109999999403954</v>
      </c>
      <c r="F2025" s="7" t="n">
        <v>0.589999973773956</v>
      </c>
      <c r="G2025" s="7" t="n">
        <v>-3.99000000953674</v>
      </c>
      <c r="H2025" s="7" t="n">
        <v>0</v>
      </c>
    </row>
    <row r="2026" spans="1:8">
      <c r="A2026" t="s">
        <v>4</v>
      </c>
      <c r="B2026" s="4" t="s">
        <v>5</v>
      </c>
      <c r="C2026" s="4" t="s">
        <v>13</v>
      </c>
      <c r="D2026" s="4" t="s">
        <v>13</v>
      </c>
      <c r="E2026" s="4" t="s">
        <v>28</v>
      </c>
      <c r="F2026" s="4" t="s">
        <v>28</v>
      </c>
      <c r="G2026" s="4" t="s">
        <v>28</v>
      </c>
      <c r="H2026" s="4" t="s">
        <v>10</v>
      </c>
      <c r="I2026" s="4" t="s">
        <v>13</v>
      </c>
    </row>
    <row r="2027" spans="1:8">
      <c r="A2027" t="n">
        <v>17989</v>
      </c>
      <c r="B2027" s="39" t="n">
        <v>45</v>
      </c>
      <c r="C2027" s="7" t="n">
        <v>4</v>
      </c>
      <c r="D2027" s="7" t="n">
        <v>3</v>
      </c>
      <c r="E2027" s="7" t="n">
        <v>4.84999990463257</v>
      </c>
      <c r="F2027" s="7" t="n">
        <v>175.449996948242</v>
      </c>
      <c r="G2027" s="7" t="n">
        <v>0</v>
      </c>
      <c r="H2027" s="7" t="n">
        <v>0</v>
      </c>
      <c r="I2027" s="7" t="n">
        <v>1</v>
      </c>
    </row>
    <row r="2028" spans="1:8">
      <c r="A2028" t="s">
        <v>4</v>
      </c>
      <c r="B2028" s="4" t="s">
        <v>5</v>
      </c>
      <c r="C2028" s="4" t="s">
        <v>13</v>
      </c>
      <c r="D2028" s="4" t="s">
        <v>13</v>
      </c>
      <c r="E2028" s="4" t="s">
        <v>28</v>
      </c>
      <c r="F2028" s="4" t="s">
        <v>10</v>
      </c>
    </row>
    <row r="2029" spans="1:8">
      <c r="A2029" t="n">
        <v>18007</v>
      </c>
      <c r="B2029" s="39" t="n">
        <v>45</v>
      </c>
      <c r="C2029" s="7" t="n">
        <v>5</v>
      </c>
      <c r="D2029" s="7" t="n">
        <v>3</v>
      </c>
      <c r="E2029" s="7" t="n">
        <v>1</v>
      </c>
      <c r="F2029" s="7" t="n">
        <v>0</v>
      </c>
    </row>
    <row r="2030" spans="1:8">
      <c r="A2030" t="s">
        <v>4</v>
      </c>
      <c r="B2030" s="4" t="s">
        <v>5</v>
      </c>
      <c r="C2030" s="4" t="s">
        <v>13</v>
      </c>
      <c r="D2030" s="4" t="s">
        <v>13</v>
      </c>
      <c r="E2030" s="4" t="s">
        <v>28</v>
      </c>
      <c r="F2030" s="4" t="s">
        <v>10</v>
      </c>
    </row>
    <row r="2031" spans="1:8">
      <c r="A2031" t="n">
        <v>18016</v>
      </c>
      <c r="B2031" s="39" t="n">
        <v>45</v>
      </c>
      <c r="C2031" s="7" t="n">
        <v>11</v>
      </c>
      <c r="D2031" s="7" t="n">
        <v>3</v>
      </c>
      <c r="E2031" s="7" t="n">
        <v>38</v>
      </c>
      <c r="F2031" s="7" t="n">
        <v>0</v>
      </c>
    </row>
    <row r="2032" spans="1:8">
      <c r="A2032" t="s">
        <v>4</v>
      </c>
      <c r="B2032" s="4" t="s">
        <v>5</v>
      </c>
      <c r="C2032" s="4" t="s">
        <v>10</v>
      </c>
      <c r="D2032" s="4" t="s">
        <v>10</v>
      </c>
      <c r="E2032" s="4" t="s">
        <v>28</v>
      </c>
      <c r="F2032" s="4" t="s">
        <v>28</v>
      </c>
      <c r="G2032" s="4" t="s">
        <v>28</v>
      </c>
      <c r="H2032" s="4" t="s">
        <v>28</v>
      </c>
      <c r="I2032" s="4" t="s">
        <v>13</v>
      </c>
      <c r="J2032" s="4" t="s">
        <v>10</v>
      </c>
    </row>
    <row r="2033" spans="1:10">
      <c r="A2033" t="n">
        <v>18025</v>
      </c>
      <c r="B2033" s="54" t="n">
        <v>55</v>
      </c>
      <c r="C2033" s="7" t="n">
        <v>0</v>
      </c>
      <c r="D2033" s="7" t="n">
        <v>65024</v>
      </c>
      <c r="E2033" s="7" t="n">
        <v>0</v>
      </c>
      <c r="F2033" s="7" t="n">
        <v>0</v>
      </c>
      <c r="G2033" s="7" t="n">
        <v>4</v>
      </c>
      <c r="H2033" s="7" t="n">
        <v>2.79999995231628</v>
      </c>
      <c r="I2033" s="7" t="n">
        <v>2</v>
      </c>
      <c r="J2033" s="7" t="n">
        <v>0</v>
      </c>
    </row>
    <row r="2034" spans="1:10">
      <c r="A2034" t="s">
        <v>4</v>
      </c>
      <c r="B2034" s="4" t="s">
        <v>5</v>
      </c>
      <c r="C2034" s="4" t="s">
        <v>13</v>
      </c>
      <c r="D2034" s="4" t="s">
        <v>13</v>
      </c>
      <c r="E2034" s="4" t="s">
        <v>28</v>
      </c>
      <c r="F2034" s="4" t="s">
        <v>28</v>
      </c>
      <c r="G2034" s="4" t="s">
        <v>28</v>
      </c>
      <c r="H2034" s="4" t="s">
        <v>10</v>
      </c>
    </row>
    <row r="2035" spans="1:10">
      <c r="A2035" t="n">
        <v>18049</v>
      </c>
      <c r="B2035" s="39" t="n">
        <v>45</v>
      </c>
      <c r="C2035" s="7" t="n">
        <v>2</v>
      </c>
      <c r="D2035" s="7" t="n">
        <v>3</v>
      </c>
      <c r="E2035" s="7" t="n">
        <v>0.109999999403954</v>
      </c>
      <c r="F2035" s="7" t="n">
        <v>0.330000013113022</v>
      </c>
      <c r="G2035" s="7" t="n">
        <v>-3.99000000953674</v>
      </c>
      <c r="H2035" s="7" t="n">
        <v>4000</v>
      </c>
    </row>
    <row r="2036" spans="1:10">
      <c r="A2036" t="s">
        <v>4</v>
      </c>
      <c r="B2036" s="4" t="s">
        <v>5</v>
      </c>
      <c r="C2036" s="4" t="s">
        <v>13</v>
      </c>
      <c r="D2036" s="4" t="s">
        <v>13</v>
      </c>
      <c r="E2036" s="4" t="s">
        <v>28</v>
      </c>
      <c r="F2036" s="4" t="s">
        <v>28</v>
      </c>
      <c r="G2036" s="4" t="s">
        <v>28</v>
      </c>
      <c r="H2036" s="4" t="s">
        <v>10</v>
      </c>
      <c r="I2036" s="4" t="s">
        <v>13</v>
      </c>
    </row>
    <row r="2037" spans="1:10">
      <c r="A2037" t="n">
        <v>18066</v>
      </c>
      <c r="B2037" s="39" t="n">
        <v>45</v>
      </c>
      <c r="C2037" s="7" t="n">
        <v>4</v>
      </c>
      <c r="D2037" s="7" t="n">
        <v>3</v>
      </c>
      <c r="E2037" s="7" t="n">
        <v>0.109999999403954</v>
      </c>
      <c r="F2037" s="7" t="n">
        <v>175.449996948242</v>
      </c>
      <c r="G2037" s="7" t="n">
        <v>0</v>
      </c>
      <c r="H2037" s="7" t="n">
        <v>4000</v>
      </c>
      <c r="I2037" s="7" t="n">
        <v>1</v>
      </c>
    </row>
    <row r="2038" spans="1:10">
      <c r="A2038" t="s">
        <v>4</v>
      </c>
      <c r="B2038" s="4" t="s">
        <v>5</v>
      </c>
      <c r="C2038" s="4" t="s">
        <v>13</v>
      </c>
      <c r="D2038" s="4" t="s">
        <v>13</v>
      </c>
      <c r="E2038" s="4" t="s">
        <v>28</v>
      </c>
      <c r="F2038" s="4" t="s">
        <v>10</v>
      </c>
    </row>
    <row r="2039" spans="1:10">
      <c r="A2039" t="n">
        <v>18084</v>
      </c>
      <c r="B2039" s="39" t="n">
        <v>45</v>
      </c>
      <c r="C2039" s="7" t="n">
        <v>5</v>
      </c>
      <c r="D2039" s="7" t="n">
        <v>3</v>
      </c>
      <c r="E2039" s="7" t="n">
        <v>1</v>
      </c>
      <c r="F2039" s="7" t="n">
        <v>4000</v>
      </c>
    </row>
    <row r="2040" spans="1:10">
      <c r="A2040" t="s">
        <v>4</v>
      </c>
      <c r="B2040" s="4" t="s">
        <v>5</v>
      </c>
      <c r="C2040" s="4" t="s">
        <v>13</v>
      </c>
      <c r="D2040" s="4" t="s">
        <v>13</v>
      </c>
      <c r="E2040" s="4" t="s">
        <v>28</v>
      </c>
      <c r="F2040" s="4" t="s">
        <v>10</v>
      </c>
    </row>
    <row r="2041" spans="1:10">
      <c r="A2041" t="n">
        <v>18093</v>
      </c>
      <c r="B2041" s="39" t="n">
        <v>45</v>
      </c>
      <c r="C2041" s="7" t="n">
        <v>11</v>
      </c>
      <c r="D2041" s="7" t="n">
        <v>3</v>
      </c>
      <c r="E2041" s="7" t="n">
        <v>38</v>
      </c>
      <c r="F2041" s="7" t="n">
        <v>4000</v>
      </c>
    </row>
    <row r="2042" spans="1:10">
      <c r="A2042" t="s">
        <v>4</v>
      </c>
      <c r="B2042" s="4" t="s">
        <v>5</v>
      </c>
      <c r="C2042" s="4" t="s">
        <v>13</v>
      </c>
      <c r="D2042" s="4" t="s">
        <v>10</v>
      </c>
      <c r="E2042" s="4" t="s">
        <v>28</v>
      </c>
      <c r="F2042" s="4" t="s">
        <v>10</v>
      </c>
      <c r="G2042" s="4" t="s">
        <v>9</v>
      </c>
      <c r="H2042" s="4" t="s">
        <v>9</v>
      </c>
      <c r="I2042" s="4" t="s">
        <v>10</v>
      </c>
      <c r="J2042" s="4" t="s">
        <v>10</v>
      </c>
      <c r="K2042" s="4" t="s">
        <v>9</v>
      </c>
      <c r="L2042" s="4" t="s">
        <v>9</v>
      </c>
      <c r="M2042" s="4" t="s">
        <v>9</v>
      </c>
      <c r="N2042" s="4" t="s">
        <v>9</v>
      </c>
      <c r="O2042" s="4" t="s">
        <v>6</v>
      </c>
    </row>
    <row r="2043" spans="1:10">
      <c r="A2043" t="n">
        <v>18102</v>
      </c>
      <c r="B2043" s="31" t="n">
        <v>50</v>
      </c>
      <c r="C2043" s="7" t="n">
        <v>0</v>
      </c>
      <c r="D2043" s="7" t="n">
        <v>8121</v>
      </c>
      <c r="E2043" s="7" t="n">
        <v>0.800000011920929</v>
      </c>
      <c r="F2043" s="7" t="n">
        <v>1000</v>
      </c>
      <c r="G2043" s="7" t="n">
        <v>0</v>
      </c>
      <c r="H2043" s="7" t="n">
        <v>-1065353216</v>
      </c>
      <c r="I2043" s="7" t="n">
        <v>0</v>
      </c>
      <c r="J2043" s="7" t="n">
        <v>65533</v>
      </c>
      <c r="K2043" s="7" t="n">
        <v>0</v>
      </c>
      <c r="L2043" s="7" t="n">
        <v>0</v>
      </c>
      <c r="M2043" s="7" t="n">
        <v>0</v>
      </c>
      <c r="N2043" s="7" t="n">
        <v>0</v>
      </c>
      <c r="O2043" s="7" t="s">
        <v>17</v>
      </c>
    </row>
    <row r="2044" spans="1:10">
      <c r="A2044" t="s">
        <v>4</v>
      </c>
      <c r="B2044" s="4" t="s">
        <v>5</v>
      </c>
      <c r="C2044" s="4" t="s">
        <v>13</v>
      </c>
      <c r="D2044" s="4" t="s">
        <v>10</v>
      </c>
      <c r="E2044" s="4" t="s">
        <v>28</v>
      </c>
    </row>
    <row r="2045" spans="1:10">
      <c r="A2045" t="n">
        <v>18141</v>
      </c>
      <c r="B2045" s="37" t="n">
        <v>58</v>
      </c>
      <c r="C2045" s="7" t="n">
        <v>100</v>
      </c>
      <c r="D2045" s="7" t="n">
        <v>1000</v>
      </c>
      <c r="E2045" s="7" t="n">
        <v>1</v>
      </c>
    </row>
    <row r="2046" spans="1:10">
      <c r="A2046" t="s">
        <v>4</v>
      </c>
      <c r="B2046" s="4" t="s">
        <v>5</v>
      </c>
      <c r="C2046" s="4" t="s">
        <v>13</v>
      </c>
      <c r="D2046" s="4" t="s">
        <v>10</v>
      </c>
    </row>
    <row r="2047" spans="1:10">
      <c r="A2047" t="n">
        <v>18149</v>
      </c>
      <c r="B2047" s="37" t="n">
        <v>58</v>
      </c>
      <c r="C2047" s="7" t="n">
        <v>255</v>
      </c>
      <c r="D2047" s="7" t="n">
        <v>0</v>
      </c>
    </row>
    <row r="2048" spans="1:10">
      <c r="A2048" t="s">
        <v>4</v>
      </c>
      <c r="B2048" s="4" t="s">
        <v>5</v>
      </c>
      <c r="C2048" s="4" t="s">
        <v>13</v>
      </c>
      <c r="D2048" s="4" t="s">
        <v>10</v>
      </c>
      <c r="E2048" s="4" t="s">
        <v>6</v>
      </c>
      <c r="F2048" s="4" t="s">
        <v>6</v>
      </c>
      <c r="G2048" s="4" t="s">
        <v>6</v>
      </c>
      <c r="H2048" s="4" t="s">
        <v>6</v>
      </c>
    </row>
    <row r="2049" spans="1:15">
      <c r="A2049" t="n">
        <v>18153</v>
      </c>
      <c r="B2049" s="46" t="n">
        <v>51</v>
      </c>
      <c r="C2049" s="7" t="n">
        <v>3</v>
      </c>
      <c r="D2049" s="7" t="n">
        <v>0</v>
      </c>
      <c r="E2049" s="7" t="s">
        <v>147</v>
      </c>
      <c r="F2049" s="7" t="s">
        <v>148</v>
      </c>
      <c r="G2049" s="7" t="s">
        <v>101</v>
      </c>
      <c r="H2049" s="7" t="s">
        <v>102</v>
      </c>
    </row>
    <row r="2050" spans="1:15">
      <c r="A2050" t="s">
        <v>4</v>
      </c>
      <c r="B2050" s="4" t="s">
        <v>5</v>
      </c>
      <c r="C2050" s="4" t="s">
        <v>10</v>
      </c>
      <c r="D2050" s="4" t="s">
        <v>13</v>
      </c>
      <c r="E2050" s="4" t="s">
        <v>28</v>
      </c>
      <c r="F2050" s="4" t="s">
        <v>10</v>
      </c>
    </row>
    <row r="2051" spans="1:15">
      <c r="A2051" t="n">
        <v>18166</v>
      </c>
      <c r="B2051" s="59" t="n">
        <v>59</v>
      </c>
      <c r="C2051" s="7" t="n">
        <v>0</v>
      </c>
      <c r="D2051" s="7" t="n">
        <v>1</v>
      </c>
      <c r="E2051" s="7" t="n">
        <v>0.150000005960464</v>
      </c>
      <c r="F2051" s="7" t="n">
        <v>0</v>
      </c>
    </row>
    <row r="2052" spans="1:15">
      <c r="A2052" t="s">
        <v>4</v>
      </c>
      <c r="B2052" s="4" t="s">
        <v>5</v>
      </c>
      <c r="C2052" s="4" t="s">
        <v>10</v>
      </c>
    </row>
    <row r="2053" spans="1:15">
      <c r="A2053" t="n">
        <v>18176</v>
      </c>
      <c r="B2053" s="28" t="n">
        <v>16</v>
      </c>
      <c r="C2053" s="7" t="n">
        <v>1000</v>
      </c>
    </row>
    <row r="2054" spans="1:15">
      <c r="A2054" t="s">
        <v>4</v>
      </c>
      <c r="B2054" s="4" t="s">
        <v>5</v>
      </c>
      <c r="C2054" s="4" t="s">
        <v>10</v>
      </c>
      <c r="D2054" s="4" t="s">
        <v>13</v>
      </c>
    </row>
    <row r="2055" spans="1:15">
      <c r="A2055" t="n">
        <v>18179</v>
      </c>
      <c r="B2055" s="56" t="n">
        <v>56</v>
      </c>
      <c r="C2055" s="7" t="n">
        <v>0</v>
      </c>
      <c r="D2055" s="7" t="n">
        <v>0</v>
      </c>
    </row>
    <row r="2056" spans="1:15">
      <c r="A2056" t="s">
        <v>4</v>
      </c>
      <c r="B2056" s="4" t="s">
        <v>5</v>
      </c>
      <c r="C2056" s="4" t="s">
        <v>13</v>
      </c>
      <c r="D2056" s="4" t="s">
        <v>10</v>
      </c>
      <c r="E2056" s="4" t="s">
        <v>6</v>
      </c>
    </row>
    <row r="2057" spans="1:15">
      <c r="A2057" t="n">
        <v>18183</v>
      </c>
      <c r="B2057" s="46" t="n">
        <v>51</v>
      </c>
      <c r="C2057" s="7" t="n">
        <v>4</v>
      </c>
      <c r="D2057" s="7" t="n">
        <v>0</v>
      </c>
      <c r="E2057" s="7" t="s">
        <v>173</v>
      </c>
    </row>
    <row r="2058" spans="1:15">
      <c r="A2058" t="s">
        <v>4</v>
      </c>
      <c r="B2058" s="4" t="s">
        <v>5</v>
      </c>
      <c r="C2058" s="4" t="s">
        <v>10</v>
      </c>
    </row>
    <row r="2059" spans="1:15">
      <c r="A2059" t="n">
        <v>18197</v>
      </c>
      <c r="B2059" s="28" t="n">
        <v>16</v>
      </c>
      <c r="C2059" s="7" t="n">
        <v>0</v>
      </c>
    </row>
    <row r="2060" spans="1:15">
      <c r="A2060" t="s">
        <v>4</v>
      </c>
      <c r="B2060" s="4" t="s">
        <v>5</v>
      </c>
      <c r="C2060" s="4" t="s">
        <v>10</v>
      </c>
      <c r="D2060" s="4" t="s">
        <v>13</v>
      </c>
      <c r="E2060" s="4" t="s">
        <v>9</v>
      </c>
      <c r="F2060" s="4" t="s">
        <v>79</v>
      </c>
      <c r="G2060" s="4" t="s">
        <v>13</v>
      </c>
      <c r="H2060" s="4" t="s">
        <v>13</v>
      </c>
    </row>
    <row r="2061" spans="1:15">
      <c r="A2061" t="n">
        <v>18200</v>
      </c>
      <c r="B2061" s="58" t="n">
        <v>26</v>
      </c>
      <c r="C2061" s="7" t="n">
        <v>0</v>
      </c>
      <c r="D2061" s="7" t="n">
        <v>17</v>
      </c>
      <c r="E2061" s="7" t="n">
        <v>52908</v>
      </c>
      <c r="F2061" s="7" t="s">
        <v>201</v>
      </c>
      <c r="G2061" s="7" t="n">
        <v>2</v>
      </c>
      <c r="H2061" s="7" t="n">
        <v>0</v>
      </c>
    </row>
    <row r="2062" spans="1:15">
      <c r="A2062" t="s">
        <v>4</v>
      </c>
      <c r="B2062" s="4" t="s">
        <v>5</v>
      </c>
    </row>
    <row r="2063" spans="1:15">
      <c r="A2063" t="n">
        <v>18229</v>
      </c>
      <c r="B2063" s="34" t="n">
        <v>28</v>
      </c>
    </row>
    <row r="2064" spans="1:15">
      <c r="A2064" t="s">
        <v>4</v>
      </c>
      <c r="B2064" s="4" t="s">
        <v>5</v>
      </c>
      <c r="C2064" s="4" t="s">
        <v>10</v>
      </c>
      <c r="D2064" s="4" t="s">
        <v>13</v>
      </c>
    </row>
    <row r="2065" spans="1:8">
      <c r="A2065" t="n">
        <v>18230</v>
      </c>
      <c r="B2065" s="60" t="n">
        <v>89</v>
      </c>
      <c r="C2065" s="7" t="n">
        <v>65533</v>
      </c>
      <c r="D2065" s="7" t="n">
        <v>1</v>
      </c>
    </row>
    <row r="2066" spans="1:8">
      <c r="A2066" t="s">
        <v>4</v>
      </c>
      <c r="B2066" s="4" t="s">
        <v>5</v>
      </c>
      <c r="C2066" s="4" t="s">
        <v>10</v>
      </c>
    </row>
    <row r="2067" spans="1:8">
      <c r="A2067" t="n">
        <v>18234</v>
      </c>
      <c r="B2067" s="28" t="n">
        <v>16</v>
      </c>
      <c r="C2067" s="7" t="n">
        <v>1000</v>
      </c>
    </row>
    <row r="2068" spans="1:8">
      <c r="A2068" t="s">
        <v>4</v>
      </c>
      <c r="B2068" s="4" t="s">
        <v>5</v>
      </c>
      <c r="C2068" s="4" t="s">
        <v>13</v>
      </c>
      <c r="D2068" s="4" t="s">
        <v>10</v>
      </c>
      <c r="E2068" s="4" t="s">
        <v>28</v>
      </c>
    </row>
    <row r="2069" spans="1:8">
      <c r="A2069" t="n">
        <v>18237</v>
      </c>
      <c r="B2069" s="37" t="n">
        <v>58</v>
      </c>
      <c r="C2069" s="7" t="n">
        <v>101</v>
      </c>
      <c r="D2069" s="7" t="n">
        <v>500</v>
      </c>
      <c r="E2069" s="7" t="n">
        <v>1</v>
      </c>
    </row>
    <row r="2070" spans="1:8">
      <c r="A2070" t="s">
        <v>4</v>
      </c>
      <c r="B2070" s="4" t="s">
        <v>5</v>
      </c>
      <c r="C2070" s="4" t="s">
        <v>13</v>
      </c>
      <c r="D2070" s="4" t="s">
        <v>10</v>
      </c>
    </row>
    <row r="2071" spans="1:8">
      <c r="A2071" t="n">
        <v>18245</v>
      </c>
      <c r="B2071" s="37" t="n">
        <v>58</v>
      </c>
      <c r="C2071" s="7" t="n">
        <v>254</v>
      </c>
      <c r="D2071" s="7" t="n">
        <v>0</v>
      </c>
    </row>
    <row r="2072" spans="1:8">
      <c r="A2072" t="s">
        <v>4</v>
      </c>
      <c r="B2072" s="4" t="s">
        <v>5</v>
      </c>
      <c r="C2072" s="4" t="s">
        <v>13</v>
      </c>
    </row>
    <row r="2073" spans="1:8">
      <c r="A2073" t="n">
        <v>18249</v>
      </c>
      <c r="B2073" s="39" t="n">
        <v>45</v>
      </c>
      <c r="C2073" s="7" t="n">
        <v>0</v>
      </c>
    </row>
    <row r="2074" spans="1:8">
      <c r="A2074" t="s">
        <v>4</v>
      </c>
      <c r="B2074" s="4" t="s">
        <v>5</v>
      </c>
      <c r="C2074" s="4" t="s">
        <v>13</v>
      </c>
      <c r="D2074" s="4" t="s">
        <v>13</v>
      </c>
      <c r="E2074" s="4" t="s">
        <v>28</v>
      </c>
      <c r="F2074" s="4" t="s">
        <v>28</v>
      </c>
      <c r="G2074" s="4" t="s">
        <v>28</v>
      </c>
      <c r="H2074" s="4" t="s">
        <v>10</v>
      </c>
    </row>
    <row r="2075" spans="1:8">
      <c r="A2075" t="n">
        <v>18251</v>
      </c>
      <c r="B2075" s="39" t="n">
        <v>45</v>
      </c>
      <c r="C2075" s="7" t="n">
        <v>2</v>
      </c>
      <c r="D2075" s="7" t="n">
        <v>3</v>
      </c>
      <c r="E2075" s="7" t="n">
        <v>1.19000005722046</v>
      </c>
      <c r="F2075" s="7" t="n">
        <v>-0.170000001788139</v>
      </c>
      <c r="G2075" s="7" t="n">
        <v>-17.9500007629395</v>
      </c>
      <c r="H2075" s="7" t="n">
        <v>0</v>
      </c>
    </row>
    <row r="2076" spans="1:8">
      <c r="A2076" t="s">
        <v>4</v>
      </c>
      <c r="B2076" s="4" t="s">
        <v>5</v>
      </c>
      <c r="C2076" s="4" t="s">
        <v>13</v>
      </c>
      <c r="D2076" s="4" t="s">
        <v>13</v>
      </c>
      <c r="E2076" s="4" t="s">
        <v>28</v>
      </c>
      <c r="F2076" s="4" t="s">
        <v>28</v>
      </c>
      <c r="G2076" s="4" t="s">
        <v>28</v>
      </c>
      <c r="H2076" s="4" t="s">
        <v>10</v>
      </c>
      <c r="I2076" s="4" t="s">
        <v>13</v>
      </c>
    </row>
    <row r="2077" spans="1:8">
      <c r="A2077" t="n">
        <v>18268</v>
      </c>
      <c r="B2077" s="39" t="n">
        <v>45</v>
      </c>
      <c r="C2077" s="7" t="n">
        <v>4</v>
      </c>
      <c r="D2077" s="7" t="n">
        <v>3</v>
      </c>
      <c r="E2077" s="7" t="n">
        <v>2.10999989509583</v>
      </c>
      <c r="F2077" s="7" t="n">
        <v>337.910003662109</v>
      </c>
      <c r="G2077" s="7" t="n">
        <v>-6</v>
      </c>
      <c r="H2077" s="7" t="n">
        <v>0</v>
      </c>
      <c r="I2077" s="7" t="n">
        <v>0</v>
      </c>
    </row>
    <row r="2078" spans="1:8">
      <c r="A2078" t="s">
        <v>4</v>
      </c>
      <c r="B2078" s="4" t="s">
        <v>5</v>
      </c>
      <c r="C2078" s="4" t="s">
        <v>13</v>
      </c>
      <c r="D2078" s="4" t="s">
        <v>13</v>
      </c>
      <c r="E2078" s="4" t="s">
        <v>28</v>
      </c>
      <c r="F2078" s="4" t="s">
        <v>10</v>
      </c>
    </row>
    <row r="2079" spans="1:8">
      <c r="A2079" t="n">
        <v>18286</v>
      </c>
      <c r="B2079" s="39" t="n">
        <v>45</v>
      </c>
      <c r="C2079" s="7" t="n">
        <v>5</v>
      </c>
      <c r="D2079" s="7" t="n">
        <v>3</v>
      </c>
      <c r="E2079" s="7" t="n">
        <v>12.3999996185303</v>
      </c>
      <c r="F2079" s="7" t="n">
        <v>0</v>
      </c>
    </row>
    <row r="2080" spans="1:8">
      <c r="A2080" t="s">
        <v>4</v>
      </c>
      <c r="B2080" s="4" t="s">
        <v>5</v>
      </c>
      <c r="C2080" s="4" t="s">
        <v>13</v>
      </c>
      <c r="D2080" s="4" t="s">
        <v>13</v>
      </c>
      <c r="E2080" s="4" t="s">
        <v>28</v>
      </c>
      <c r="F2080" s="4" t="s">
        <v>10</v>
      </c>
    </row>
    <row r="2081" spans="1:9">
      <c r="A2081" t="n">
        <v>18295</v>
      </c>
      <c r="B2081" s="39" t="n">
        <v>45</v>
      </c>
      <c r="C2081" s="7" t="n">
        <v>11</v>
      </c>
      <c r="D2081" s="7" t="n">
        <v>3</v>
      </c>
      <c r="E2081" s="7" t="n">
        <v>29.8999996185303</v>
      </c>
      <c r="F2081" s="7" t="n">
        <v>0</v>
      </c>
    </row>
    <row r="2082" spans="1:9">
      <c r="A2082" t="s">
        <v>4</v>
      </c>
      <c r="B2082" s="4" t="s">
        <v>5</v>
      </c>
      <c r="C2082" s="4" t="s">
        <v>13</v>
      </c>
      <c r="D2082" s="4" t="s">
        <v>13</v>
      </c>
      <c r="E2082" s="4" t="s">
        <v>28</v>
      </c>
      <c r="F2082" s="4" t="s">
        <v>28</v>
      </c>
      <c r="G2082" s="4" t="s">
        <v>28</v>
      </c>
      <c r="H2082" s="4" t="s">
        <v>10</v>
      </c>
    </row>
    <row r="2083" spans="1:9">
      <c r="A2083" t="n">
        <v>18304</v>
      </c>
      <c r="B2083" s="39" t="n">
        <v>45</v>
      </c>
      <c r="C2083" s="7" t="n">
        <v>2</v>
      </c>
      <c r="D2083" s="7" t="n">
        <v>3</v>
      </c>
      <c r="E2083" s="7" t="n">
        <v>0.920000016689301</v>
      </c>
      <c r="F2083" s="7" t="n">
        <v>-0.170000001788139</v>
      </c>
      <c r="G2083" s="7" t="n">
        <v>-22.6900005340576</v>
      </c>
      <c r="H2083" s="7" t="n">
        <v>5000</v>
      </c>
    </row>
    <row r="2084" spans="1:9">
      <c r="A2084" t="s">
        <v>4</v>
      </c>
      <c r="B2084" s="4" t="s">
        <v>5</v>
      </c>
      <c r="C2084" s="4" t="s">
        <v>13</v>
      </c>
      <c r="D2084" s="4" t="s">
        <v>13</v>
      </c>
      <c r="E2084" s="4" t="s">
        <v>28</v>
      </c>
      <c r="F2084" s="4" t="s">
        <v>28</v>
      </c>
      <c r="G2084" s="4" t="s">
        <v>28</v>
      </c>
      <c r="H2084" s="4" t="s">
        <v>10</v>
      </c>
      <c r="I2084" s="4" t="s">
        <v>13</v>
      </c>
    </row>
    <row r="2085" spans="1:9">
      <c r="A2085" t="n">
        <v>18321</v>
      </c>
      <c r="B2085" s="39" t="n">
        <v>45</v>
      </c>
      <c r="C2085" s="7" t="n">
        <v>4</v>
      </c>
      <c r="D2085" s="7" t="n">
        <v>3</v>
      </c>
      <c r="E2085" s="7" t="n">
        <v>2.10999989509583</v>
      </c>
      <c r="F2085" s="7" t="n">
        <v>324.859985351563</v>
      </c>
      <c r="G2085" s="7" t="n">
        <v>-6</v>
      </c>
      <c r="H2085" s="7" t="n">
        <v>5000</v>
      </c>
      <c r="I2085" s="7" t="n">
        <v>1</v>
      </c>
    </row>
    <row r="2086" spans="1:9">
      <c r="A2086" t="s">
        <v>4</v>
      </c>
      <c r="B2086" s="4" t="s">
        <v>5</v>
      </c>
      <c r="C2086" s="4" t="s">
        <v>13</v>
      </c>
      <c r="D2086" s="4" t="s">
        <v>13</v>
      </c>
      <c r="E2086" s="4" t="s">
        <v>28</v>
      </c>
      <c r="F2086" s="4" t="s">
        <v>10</v>
      </c>
    </row>
    <row r="2087" spans="1:9">
      <c r="A2087" t="n">
        <v>18339</v>
      </c>
      <c r="B2087" s="39" t="n">
        <v>45</v>
      </c>
      <c r="C2087" s="7" t="n">
        <v>5</v>
      </c>
      <c r="D2087" s="7" t="n">
        <v>3</v>
      </c>
      <c r="E2087" s="7" t="n">
        <v>12.3999996185303</v>
      </c>
      <c r="F2087" s="7" t="n">
        <v>5000</v>
      </c>
    </row>
    <row r="2088" spans="1:9">
      <c r="A2088" t="s">
        <v>4</v>
      </c>
      <c r="B2088" s="4" t="s">
        <v>5</v>
      </c>
      <c r="C2088" s="4" t="s">
        <v>13</v>
      </c>
      <c r="D2088" s="4" t="s">
        <v>13</v>
      </c>
      <c r="E2088" s="4" t="s">
        <v>28</v>
      </c>
      <c r="F2088" s="4" t="s">
        <v>10</v>
      </c>
    </row>
    <row r="2089" spans="1:9">
      <c r="A2089" t="n">
        <v>18348</v>
      </c>
      <c r="B2089" s="39" t="n">
        <v>45</v>
      </c>
      <c r="C2089" s="7" t="n">
        <v>11</v>
      </c>
      <c r="D2089" s="7" t="n">
        <v>3</v>
      </c>
      <c r="E2089" s="7" t="n">
        <v>29.8999996185303</v>
      </c>
      <c r="F2089" s="7" t="n">
        <v>5000</v>
      </c>
    </row>
    <row r="2090" spans="1:9">
      <c r="A2090" t="s">
        <v>4</v>
      </c>
      <c r="B2090" s="4" t="s">
        <v>5</v>
      </c>
      <c r="C2090" s="4" t="s">
        <v>13</v>
      </c>
      <c r="D2090" s="4" t="s">
        <v>10</v>
      </c>
    </row>
    <row r="2091" spans="1:9">
      <c r="A2091" t="n">
        <v>18357</v>
      </c>
      <c r="B2091" s="37" t="n">
        <v>58</v>
      </c>
      <c r="C2091" s="7" t="n">
        <v>255</v>
      </c>
      <c r="D2091" s="7" t="n">
        <v>0</v>
      </c>
    </row>
    <row r="2092" spans="1:9">
      <c r="A2092" t="s">
        <v>4</v>
      </c>
      <c r="B2092" s="4" t="s">
        <v>5</v>
      </c>
      <c r="C2092" s="4" t="s">
        <v>13</v>
      </c>
      <c r="D2092" s="4" t="s">
        <v>10</v>
      </c>
      <c r="E2092" s="4" t="s">
        <v>9</v>
      </c>
      <c r="F2092" s="4" t="s">
        <v>10</v>
      </c>
      <c r="G2092" s="4" t="s">
        <v>9</v>
      </c>
      <c r="H2092" s="4" t="s">
        <v>13</v>
      </c>
    </row>
    <row r="2093" spans="1:9">
      <c r="A2093" t="n">
        <v>18361</v>
      </c>
      <c r="B2093" s="14" t="n">
        <v>49</v>
      </c>
      <c r="C2093" s="7" t="n">
        <v>0</v>
      </c>
      <c r="D2093" s="7" t="n">
        <v>515</v>
      </c>
      <c r="E2093" s="7" t="n">
        <v>1065353216</v>
      </c>
      <c r="F2093" s="7" t="n">
        <v>0</v>
      </c>
      <c r="G2093" s="7" t="n">
        <v>0</v>
      </c>
      <c r="H2093" s="7" t="n">
        <v>0</v>
      </c>
    </row>
    <row r="2094" spans="1:9">
      <c r="A2094" t="s">
        <v>4</v>
      </c>
      <c r="B2094" s="4" t="s">
        <v>5</v>
      </c>
      <c r="C2094" s="4" t="s">
        <v>13</v>
      </c>
      <c r="D2094" s="4" t="s">
        <v>10</v>
      </c>
    </row>
    <row r="2095" spans="1:9">
      <c r="A2095" t="n">
        <v>18376</v>
      </c>
      <c r="B2095" s="39" t="n">
        <v>45</v>
      </c>
      <c r="C2095" s="7" t="n">
        <v>7</v>
      </c>
      <c r="D2095" s="7" t="n">
        <v>255</v>
      </c>
    </row>
    <row r="2096" spans="1:9">
      <c r="A2096" t="s">
        <v>4</v>
      </c>
      <c r="B2096" s="4" t="s">
        <v>5</v>
      </c>
      <c r="C2096" s="4" t="s">
        <v>13</v>
      </c>
      <c r="D2096" s="4" t="s">
        <v>28</v>
      </c>
      <c r="E2096" s="4" t="s">
        <v>10</v>
      </c>
      <c r="F2096" s="4" t="s">
        <v>13</v>
      </c>
    </row>
    <row r="2097" spans="1:9">
      <c r="A2097" t="n">
        <v>18380</v>
      </c>
      <c r="B2097" s="14" t="n">
        <v>49</v>
      </c>
      <c r="C2097" s="7" t="n">
        <v>3</v>
      </c>
      <c r="D2097" s="7" t="n">
        <v>0.800000011920929</v>
      </c>
      <c r="E2097" s="7" t="n">
        <v>500</v>
      </c>
      <c r="F2097" s="7" t="n">
        <v>0</v>
      </c>
    </row>
    <row r="2098" spans="1:9">
      <c r="A2098" t="s">
        <v>4</v>
      </c>
      <c r="B2098" s="4" t="s">
        <v>5</v>
      </c>
      <c r="C2098" s="4" t="s">
        <v>13</v>
      </c>
      <c r="D2098" s="4" t="s">
        <v>10</v>
      </c>
      <c r="E2098" s="4" t="s">
        <v>6</v>
      </c>
    </row>
    <row r="2099" spans="1:9">
      <c r="A2099" t="n">
        <v>18389</v>
      </c>
      <c r="B2099" s="46" t="n">
        <v>51</v>
      </c>
      <c r="C2099" s="7" t="n">
        <v>4</v>
      </c>
      <c r="D2099" s="7" t="n">
        <v>1570</v>
      </c>
      <c r="E2099" s="7" t="s">
        <v>149</v>
      </c>
    </row>
    <row r="2100" spans="1:9">
      <c r="A2100" t="s">
        <v>4</v>
      </c>
      <c r="B2100" s="4" t="s">
        <v>5</v>
      </c>
      <c r="C2100" s="4" t="s">
        <v>10</v>
      </c>
    </row>
    <row r="2101" spans="1:9">
      <c r="A2101" t="n">
        <v>18402</v>
      </c>
      <c r="B2101" s="28" t="n">
        <v>16</v>
      </c>
      <c r="C2101" s="7" t="n">
        <v>0</v>
      </c>
    </row>
    <row r="2102" spans="1:9">
      <c r="A2102" t="s">
        <v>4</v>
      </c>
      <c r="B2102" s="4" t="s">
        <v>5</v>
      </c>
      <c r="C2102" s="4" t="s">
        <v>10</v>
      </c>
      <c r="D2102" s="4" t="s">
        <v>13</v>
      </c>
      <c r="E2102" s="4" t="s">
        <v>9</v>
      </c>
      <c r="F2102" s="4" t="s">
        <v>79</v>
      </c>
      <c r="G2102" s="4" t="s">
        <v>13</v>
      </c>
      <c r="H2102" s="4" t="s">
        <v>13</v>
      </c>
    </row>
    <row r="2103" spans="1:9">
      <c r="A2103" t="n">
        <v>18405</v>
      </c>
      <c r="B2103" s="58" t="n">
        <v>26</v>
      </c>
      <c r="C2103" s="7" t="n">
        <v>1570</v>
      </c>
      <c r="D2103" s="7" t="n">
        <v>17</v>
      </c>
      <c r="E2103" s="7" t="n">
        <v>51208</v>
      </c>
      <c r="F2103" s="7" t="s">
        <v>202</v>
      </c>
      <c r="G2103" s="7" t="n">
        <v>2</v>
      </c>
      <c r="H2103" s="7" t="n">
        <v>0</v>
      </c>
    </row>
    <row r="2104" spans="1:9">
      <c r="A2104" t="s">
        <v>4</v>
      </c>
      <c r="B2104" s="4" t="s">
        <v>5</v>
      </c>
    </row>
    <row r="2105" spans="1:9">
      <c r="A2105" t="n">
        <v>18474</v>
      </c>
      <c r="B2105" s="34" t="n">
        <v>28</v>
      </c>
    </row>
    <row r="2106" spans="1:9">
      <c r="A2106" t="s">
        <v>4</v>
      </c>
      <c r="B2106" s="4" t="s">
        <v>5</v>
      </c>
      <c r="C2106" s="4" t="s">
        <v>13</v>
      </c>
      <c r="D2106" s="4" t="s">
        <v>10</v>
      </c>
      <c r="E2106" s="4" t="s">
        <v>6</v>
      </c>
    </row>
    <row r="2107" spans="1:9">
      <c r="A2107" t="n">
        <v>18475</v>
      </c>
      <c r="B2107" s="46" t="n">
        <v>51</v>
      </c>
      <c r="C2107" s="7" t="n">
        <v>4</v>
      </c>
      <c r="D2107" s="7" t="n">
        <v>1573</v>
      </c>
      <c r="E2107" s="7" t="s">
        <v>154</v>
      </c>
    </row>
    <row r="2108" spans="1:9">
      <c r="A2108" t="s">
        <v>4</v>
      </c>
      <c r="B2108" s="4" t="s">
        <v>5</v>
      </c>
      <c r="C2108" s="4" t="s">
        <v>10</v>
      </c>
    </row>
    <row r="2109" spans="1:9">
      <c r="A2109" t="n">
        <v>18488</v>
      </c>
      <c r="B2109" s="28" t="n">
        <v>16</v>
      </c>
      <c r="C2109" s="7" t="n">
        <v>0</v>
      </c>
    </row>
    <row r="2110" spans="1:9">
      <c r="A2110" t="s">
        <v>4</v>
      </c>
      <c r="B2110" s="4" t="s">
        <v>5</v>
      </c>
      <c r="C2110" s="4" t="s">
        <v>10</v>
      </c>
      <c r="D2110" s="4" t="s">
        <v>13</v>
      </c>
      <c r="E2110" s="4" t="s">
        <v>9</v>
      </c>
      <c r="F2110" s="4" t="s">
        <v>79</v>
      </c>
      <c r="G2110" s="4" t="s">
        <v>13</v>
      </c>
      <c r="H2110" s="4" t="s">
        <v>13</v>
      </c>
    </row>
    <row r="2111" spans="1:9">
      <c r="A2111" t="n">
        <v>18491</v>
      </c>
      <c r="B2111" s="58" t="n">
        <v>26</v>
      </c>
      <c r="C2111" s="7" t="n">
        <v>1573</v>
      </c>
      <c r="D2111" s="7" t="n">
        <v>17</v>
      </c>
      <c r="E2111" s="7" t="n">
        <v>51107</v>
      </c>
      <c r="F2111" s="7" t="s">
        <v>203</v>
      </c>
      <c r="G2111" s="7" t="n">
        <v>2</v>
      </c>
      <c r="H2111" s="7" t="n">
        <v>0</v>
      </c>
    </row>
    <row r="2112" spans="1:9">
      <c r="A2112" t="s">
        <v>4</v>
      </c>
      <c r="B2112" s="4" t="s">
        <v>5</v>
      </c>
    </row>
    <row r="2113" spans="1:8">
      <c r="A2113" t="n">
        <v>18519</v>
      </c>
      <c r="B2113" s="34" t="n">
        <v>28</v>
      </c>
    </row>
    <row r="2114" spans="1:8">
      <c r="A2114" t="s">
        <v>4</v>
      </c>
      <c r="B2114" s="4" t="s">
        <v>5</v>
      </c>
      <c r="C2114" s="4" t="s">
        <v>13</v>
      </c>
      <c r="D2114" s="4" t="s">
        <v>10</v>
      </c>
      <c r="E2114" s="4" t="s">
        <v>6</v>
      </c>
    </row>
    <row r="2115" spans="1:8">
      <c r="A2115" t="n">
        <v>18520</v>
      </c>
      <c r="B2115" s="46" t="n">
        <v>51</v>
      </c>
      <c r="C2115" s="7" t="n">
        <v>4</v>
      </c>
      <c r="D2115" s="7" t="n">
        <v>1571</v>
      </c>
      <c r="E2115" s="7" t="s">
        <v>145</v>
      </c>
    </row>
    <row r="2116" spans="1:8">
      <c r="A2116" t="s">
        <v>4</v>
      </c>
      <c r="B2116" s="4" t="s">
        <v>5</v>
      </c>
      <c r="C2116" s="4" t="s">
        <v>10</v>
      </c>
    </row>
    <row r="2117" spans="1:8">
      <c r="A2117" t="n">
        <v>18534</v>
      </c>
      <c r="B2117" s="28" t="n">
        <v>16</v>
      </c>
      <c r="C2117" s="7" t="n">
        <v>0</v>
      </c>
    </row>
    <row r="2118" spans="1:8">
      <c r="A2118" t="s">
        <v>4</v>
      </c>
      <c r="B2118" s="4" t="s">
        <v>5</v>
      </c>
      <c r="C2118" s="4" t="s">
        <v>10</v>
      </c>
      <c r="D2118" s="4" t="s">
        <v>13</v>
      </c>
      <c r="E2118" s="4" t="s">
        <v>9</v>
      </c>
      <c r="F2118" s="4" t="s">
        <v>79</v>
      </c>
      <c r="G2118" s="4" t="s">
        <v>13</v>
      </c>
      <c r="H2118" s="4" t="s">
        <v>13</v>
      </c>
    </row>
    <row r="2119" spans="1:8">
      <c r="A2119" t="n">
        <v>18537</v>
      </c>
      <c r="B2119" s="58" t="n">
        <v>26</v>
      </c>
      <c r="C2119" s="7" t="n">
        <v>1571</v>
      </c>
      <c r="D2119" s="7" t="n">
        <v>17</v>
      </c>
      <c r="E2119" s="7" t="n">
        <v>51017</v>
      </c>
      <c r="F2119" s="7" t="s">
        <v>204</v>
      </c>
      <c r="G2119" s="7" t="n">
        <v>2</v>
      </c>
      <c r="H2119" s="7" t="n">
        <v>0</v>
      </c>
    </row>
    <row r="2120" spans="1:8">
      <c r="A2120" t="s">
        <v>4</v>
      </c>
      <c r="B2120" s="4" t="s">
        <v>5</v>
      </c>
    </row>
    <row r="2121" spans="1:8">
      <c r="A2121" t="n">
        <v>18622</v>
      </c>
      <c r="B2121" s="34" t="n">
        <v>28</v>
      </c>
    </row>
    <row r="2122" spans="1:8">
      <c r="A2122" t="s">
        <v>4</v>
      </c>
      <c r="B2122" s="4" t="s">
        <v>5</v>
      </c>
      <c r="C2122" s="4" t="s">
        <v>10</v>
      </c>
      <c r="D2122" s="4" t="s">
        <v>13</v>
      </c>
    </row>
    <row r="2123" spans="1:8">
      <c r="A2123" t="n">
        <v>18623</v>
      </c>
      <c r="B2123" s="60" t="n">
        <v>89</v>
      </c>
      <c r="C2123" s="7" t="n">
        <v>65533</v>
      </c>
      <c r="D2123" s="7" t="n">
        <v>1</v>
      </c>
    </row>
    <row r="2124" spans="1:8">
      <c r="A2124" t="s">
        <v>4</v>
      </c>
      <c r="B2124" s="4" t="s">
        <v>5</v>
      </c>
      <c r="C2124" s="4" t="s">
        <v>13</v>
      </c>
      <c r="D2124" s="4" t="s">
        <v>10</v>
      </c>
      <c r="E2124" s="4" t="s">
        <v>28</v>
      </c>
    </row>
    <row r="2125" spans="1:8">
      <c r="A2125" t="n">
        <v>18627</v>
      </c>
      <c r="B2125" s="37" t="n">
        <v>58</v>
      </c>
      <c r="C2125" s="7" t="n">
        <v>101</v>
      </c>
      <c r="D2125" s="7" t="n">
        <v>500</v>
      </c>
      <c r="E2125" s="7" t="n">
        <v>1</v>
      </c>
    </row>
    <row r="2126" spans="1:8">
      <c r="A2126" t="s">
        <v>4</v>
      </c>
      <c r="B2126" s="4" t="s">
        <v>5</v>
      </c>
      <c r="C2126" s="4" t="s">
        <v>13</v>
      </c>
      <c r="D2126" s="4" t="s">
        <v>10</v>
      </c>
    </row>
    <row r="2127" spans="1:8">
      <c r="A2127" t="n">
        <v>18635</v>
      </c>
      <c r="B2127" s="37" t="n">
        <v>58</v>
      </c>
      <c r="C2127" s="7" t="n">
        <v>254</v>
      </c>
      <c r="D2127" s="7" t="n">
        <v>0</v>
      </c>
    </row>
    <row r="2128" spans="1:8">
      <c r="A2128" t="s">
        <v>4</v>
      </c>
      <c r="B2128" s="4" t="s">
        <v>5</v>
      </c>
      <c r="C2128" s="4" t="s">
        <v>13</v>
      </c>
    </row>
    <row r="2129" spans="1:8">
      <c r="A2129" t="n">
        <v>18639</v>
      </c>
      <c r="B2129" s="39" t="n">
        <v>45</v>
      </c>
      <c r="C2129" s="7" t="n">
        <v>0</v>
      </c>
    </row>
    <row r="2130" spans="1:8">
      <c r="A2130" t="s">
        <v>4</v>
      </c>
      <c r="B2130" s="4" t="s">
        <v>5</v>
      </c>
      <c r="C2130" s="4" t="s">
        <v>13</v>
      </c>
      <c r="D2130" s="4" t="s">
        <v>10</v>
      </c>
      <c r="E2130" s="4" t="s">
        <v>6</v>
      </c>
      <c r="F2130" s="4" t="s">
        <v>6</v>
      </c>
      <c r="G2130" s="4" t="s">
        <v>6</v>
      </c>
      <c r="H2130" s="4" t="s">
        <v>6</v>
      </c>
    </row>
    <row r="2131" spans="1:8">
      <c r="A2131" t="n">
        <v>18641</v>
      </c>
      <c r="B2131" s="46" t="n">
        <v>51</v>
      </c>
      <c r="C2131" s="7" t="n">
        <v>3</v>
      </c>
      <c r="D2131" s="7" t="n">
        <v>11</v>
      </c>
      <c r="E2131" s="7" t="s">
        <v>205</v>
      </c>
      <c r="F2131" s="7" t="s">
        <v>148</v>
      </c>
      <c r="G2131" s="7" t="s">
        <v>101</v>
      </c>
      <c r="H2131" s="7" t="s">
        <v>102</v>
      </c>
    </row>
    <row r="2132" spans="1:8">
      <c r="A2132" t="s">
        <v>4</v>
      </c>
      <c r="B2132" s="4" t="s">
        <v>5</v>
      </c>
      <c r="C2132" s="4" t="s">
        <v>10</v>
      </c>
      <c r="D2132" s="4" t="s">
        <v>28</v>
      </c>
      <c r="E2132" s="4" t="s">
        <v>28</v>
      </c>
      <c r="F2132" s="4" t="s">
        <v>28</v>
      </c>
      <c r="G2132" s="4" t="s">
        <v>10</v>
      </c>
      <c r="H2132" s="4" t="s">
        <v>10</v>
      </c>
    </row>
    <row r="2133" spans="1:8">
      <c r="A2133" t="n">
        <v>18654</v>
      </c>
      <c r="B2133" s="69" t="n">
        <v>60</v>
      </c>
      <c r="C2133" s="7" t="n">
        <v>11</v>
      </c>
      <c r="D2133" s="7" t="n">
        <v>0</v>
      </c>
      <c r="E2133" s="7" t="n">
        <v>20</v>
      </c>
      <c r="F2133" s="7" t="n">
        <v>0</v>
      </c>
      <c r="G2133" s="7" t="n">
        <v>600</v>
      </c>
      <c r="H2133" s="7" t="n">
        <v>0</v>
      </c>
    </row>
    <row r="2134" spans="1:8">
      <c r="A2134" t="s">
        <v>4</v>
      </c>
      <c r="B2134" s="4" t="s">
        <v>5</v>
      </c>
      <c r="C2134" s="4" t="s">
        <v>13</v>
      </c>
    </row>
    <row r="2135" spans="1:8">
      <c r="A2135" t="n">
        <v>18673</v>
      </c>
      <c r="B2135" s="53" t="n">
        <v>116</v>
      </c>
      <c r="C2135" s="7" t="n">
        <v>0</v>
      </c>
    </row>
    <row r="2136" spans="1:8">
      <c r="A2136" t="s">
        <v>4</v>
      </c>
      <c r="B2136" s="4" t="s">
        <v>5</v>
      </c>
      <c r="C2136" s="4" t="s">
        <v>13</v>
      </c>
      <c r="D2136" s="4" t="s">
        <v>10</v>
      </c>
    </row>
    <row r="2137" spans="1:8">
      <c r="A2137" t="n">
        <v>18675</v>
      </c>
      <c r="B2137" s="53" t="n">
        <v>116</v>
      </c>
      <c r="C2137" s="7" t="n">
        <v>2</v>
      </c>
      <c r="D2137" s="7" t="n">
        <v>1</v>
      </c>
    </row>
    <row r="2138" spans="1:8">
      <c r="A2138" t="s">
        <v>4</v>
      </c>
      <c r="B2138" s="4" t="s">
        <v>5</v>
      </c>
      <c r="C2138" s="4" t="s">
        <v>13</v>
      </c>
      <c r="D2138" s="4" t="s">
        <v>9</v>
      </c>
    </row>
    <row r="2139" spans="1:8">
      <c r="A2139" t="n">
        <v>18679</v>
      </c>
      <c r="B2139" s="53" t="n">
        <v>116</v>
      </c>
      <c r="C2139" s="7" t="n">
        <v>5</v>
      </c>
      <c r="D2139" s="7" t="n">
        <v>1084227584</v>
      </c>
    </row>
    <row r="2140" spans="1:8">
      <c r="A2140" t="s">
        <v>4</v>
      </c>
      <c r="B2140" s="4" t="s">
        <v>5</v>
      </c>
      <c r="C2140" s="4" t="s">
        <v>13</v>
      </c>
      <c r="D2140" s="4" t="s">
        <v>10</v>
      </c>
    </row>
    <row r="2141" spans="1:8">
      <c r="A2141" t="n">
        <v>18685</v>
      </c>
      <c r="B2141" s="53" t="n">
        <v>116</v>
      </c>
      <c r="C2141" s="7" t="n">
        <v>6</v>
      </c>
      <c r="D2141" s="7" t="n">
        <v>1</v>
      </c>
    </row>
    <row r="2142" spans="1:8">
      <c r="A2142" t="s">
        <v>4</v>
      </c>
      <c r="B2142" s="4" t="s">
        <v>5</v>
      </c>
      <c r="C2142" s="4" t="s">
        <v>13</v>
      </c>
      <c r="D2142" s="4" t="s">
        <v>13</v>
      </c>
      <c r="E2142" s="4" t="s">
        <v>28</v>
      </c>
      <c r="F2142" s="4" t="s">
        <v>28</v>
      </c>
      <c r="G2142" s="4" t="s">
        <v>28</v>
      </c>
      <c r="H2142" s="4" t="s">
        <v>10</v>
      </c>
    </row>
    <row r="2143" spans="1:8">
      <c r="A2143" t="n">
        <v>18689</v>
      </c>
      <c r="B2143" s="39" t="n">
        <v>45</v>
      </c>
      <c r="C2143" s="7" t="n">
        <v>2</v>
      </c>
      <c r="D2143" s="7" t="n">
        <v>3</v>
      </c>
      <c r="E2143" s="7" t="n">
        <v>-0.219999998807907</v>
      </c>
      <c r="F2143" s="7" t="n">
        <v>0.259999990463257</v>
      </c>
      <c r="G2143" s="7" t="n">
        <v>-21.0100002288818</v>
      </c>
      <c r="H2143" s="7" t="n">
        <v>0</v>
      </c>
    </row>
    <row r="2144" spans="1:8">
      <c r="A2144" t="s">
        <v>4</v>
      </c>
      <c r="B2144" s="4" t="s">
        <v>5</v>
      </c>
      <c r="C2144" s="4" t="s">
        <v>13</v>
      </c>
      <c r="D2144" s="4" t="s">
        <v>13</v>
      </c>
      <c r="E2144" s="4" t="s">
        <v>28</v>
      </c>
      <c r="F2144" s="4" t="s">
        <v>28</v>
      </c>
      <c r="G2144" s="4" t="s">
        <v>28</v>
      </c>
      <c r="H2144" s="4" t="s">
        <v>10</v>
      </c>
      <c r="I2144" s="4" t="s">
        <v>13</v>
      </c>
    </row>
    <row r="2145" spans="1:9">
      <c r="A2145" t="n">
        <v>18706</v>
      </c>
      <c r="B2145" s="39" t="n">
        <v>45</v>
      </c>
      <c r="C2145" s="7" t="n">
        <v>4</v>
      </c>
      <c r="D2145" s="7" t="n">
        <v>3</v>
      </c>
      <c r="E2145" s="7" t="n">
        <v>346.470001220703</v>
      </c>
      <c r="F2145" s="7" t="n">
        <v>192.080001831055</v>
      </c>
      <c r="G2145" s="7" t="n">
        <v>12</v>
      </c>
      <c r="H2145" s="7" t="n">
        <v>0</v>
      </c>
      <c r="I2145" s="7" t="n">
        <v>0</v>
      </c>
    </row>
    <row r="2146" spans="1:9">
      <c r="A2146" t="s">
        <v>4</v>
      </c>
      <c r="B2146" s="4" t="s">
        <v>5</v>
      </c>
      <c r="C2146" s="4" t="s">
        <v>13</v>
      </c>
      <c r="D2146" s="4" t="s">
        <v>13</v>
      </c>
      <c r="E2146" s="4" t="s">
        <v>28</v>
      </c>
      <c r="F2146" s="4" t="s">
        <v>10</v>
      </c>
    </row>
    <row r="2147" spans="1:9">
      <c r="A2147" t="n">
        <v>18724</v>
      </c>
      <c r="B2147" s="39" t="n">
        <v>45</v>
      </c>
      <c r="C2147" s="7" t="n">
        <v>5</v>
      </c>
      <c r="D2147" s="7" t="n">
        <v>3</v>
      </c>
      <c r="E2147" s="7" t="n">
        <v>2.09999990463257</v>
      </c>
      <c r="F2147" s="7" t="n">
        <v>0</v>
      </c>
    </row>
    <row r="2148" spans="1:9">
      <c r="A2148" t="s">
        <v>4</v>
      </c>
      <c r="B2148" s="4" t="s">
        <v>5</v>
      </c>
      <c r="C2148" s="4" t="s">
        <v>13</v>
      </c>
      <c r="D2148" s="4" t="s">
        <v>13</v>
      </c>
      <c r="E2148" s="4" t="s">
        <v>28</v>
      </c>
      <c r="F2148" s="4" t="s">
        <v>10</v>
      </c>
    </row>
    <row r="2149" spans="1:9">
      <c r="A2149" t="n">
        <v>18733</v>
      </c>
      <c r="B2149" s="39" t="n">
        <v>45</v>
      </c>
      <c r="C2149" s="7" t="n">
        <v>5</v>
      </c>
      <c r="D2149" s="7" t="n">
        <v>3</v>
      </c>
      <c r="E2149" s="7" t="n">
        <v>1.89999997615814</v>
      </c>
      <c r="F2149" s="7" t="n">
        <v>2000</v>
      </c>
    </row>
    <row r="2150" spans="1:9">
      <c r="A2150" t="s">
        <v>4</v>
      </c>
      <c r="B2150" s="4" t="s">
        <v>5</v>
      </c>
      <c r="C2150" s="4" t="s">
        <v>13</v>
      </c>
      <c r="D2150" s="4" t="s">
        <v>13</v>
      </c>
      <c r="E2150" s="4" t="s">
        <v>28</v>
      </c>
      <c r="F2150" s="4" t="s">
        <v>10</v>
      </c>
    </row>
    <row r="2151" spans="1:9">
      <c r="A2151" t="n">
        <v>18742</v>
      </c>
      <c r="B2151" s="39" t="n">
        <v>45</v>
      </c>
      <c r="C2151" s="7" t="n">
        <v>11</v>
      </c>
      <c r="D2151" s="7" t="n">
        <v>3</v>
      </c>
      <c r="E2151" s="7" t="n">
        <v>22.5</v>
      </c>
      <c r="F2151" s="7" t="n">
        <v>0</v>
      </c>
    </row>
    <row r="2152" spans="1:9">
      <c r="A2152" t="s">
        <v>4</v>
      </c>
      <c r="B2152" s="4" t="s">
        <v>5</v>
      </c>
      <c r="C2152" s="4" t="s">
        <v>13</v>
      </c>
      <c r="D2152" s="4" t="s">
        <v>10</v>
      </c>
    </row>
    <row r="2153" spans="1:9">
      <c r="A2153" t="n">
        <v>18751</v>
      </c>
      <c r="B2153" s="37" t="n">
        <v>58</v>
      </c>
      <c r="C2153" s="7" t="n">
        <v>255</v>
      </c>
      <c r="D2153" s="7" t="n">
        <v>0</v>
      </c>
    </row>
    <row r="2154" spans="1:9">
      <c r="A2154" t="s">
        <v>4</v>
      </c>
      <c r="B2154" s="4" t="s">
        <v>5</v>
      </c>
      <c r="C2154" s="4" t="s">
        <v>10</v>
      </c>
    </row>
    <row r="2155" spans="1:9">
      <c r="A2155" t="n">
        <v>18755</v>
      </c>
      <c r="B2155" s="28" t="n">
        <v>16</v>
      </c>
      <c r="C2155" s="7" t="n">
        <v>1000</v>
      </c>
    </row>
    <row r="2156" spans="1:9">
      <c r="A2156" t="s">
        <v>4</v>
      </c>
      <c r="B2156" s="4" t="s">
        <v>5</v>
      </c>
      <c r="C2156" s="4" t="s">
        <v>13</v>
      </c>
      <c r="D2156" s="4" t="s">
        <v>28</v>
      </c>
      <c r="E2156" s="4" t="s">
        <v>28</v>
      </c>
      <c r="F2156" s="4" t="s">
        <v>28</v>
      </c>
    </row>
    <row r="2157" spans="1:9">
      <c r="A2157" t="n">
        <v>18758</v>
      </c>
      <c r="B2157" s="39" t="n">
        <v>45</v>
      </c>
      <c r="C2157" s="7" t="n">
        <v>9</v>
      </c>
      <c r="D2157" s="7" t="n">
        <v>0.0500000007450581</v>
      </c>
      <c r="E2157" s="7" t="n">
        <v>0.0500000007450581</v>
      </c>
      <c r="F2157" s="7" t="n">
        <v>0.200000002980232</v>
      </c>
    </row>
    <row r="2158" spans="1:9">
      <c r="A2158" t="s">
        <v>4</v>
      </c>
      <c r="B2158" s="4" t="s">
        <v>5</v>
      </c>
      <c r="C2158" s="4" t="s">
        <v>13</v>
      </c>
      <c r="D2158" s="4" t="s">
        <v>10</v>
      </c>
      <c r="E2158" s="4" t="s">
        <v>6</v>
      </c>
    </row>
    <row r="2159" spans="1:9">
      <c r="A2159" t="n">
        <v>18772</v>
      </c>
      <c r="B2159" s="46" t="n">
        <v>51</v>
      </c>
      <c r="C2159" s="7" t="n">
        <v>4</v>
      </c>
      <c r="D2159" s="7" t="n">
        <v>11</v>
      </c>
      <c r="E2159" s="7" t="s">
        <v>168</v>
      </c>
    </row>
    <row r="2160" spans="1:9">
      <c r="A2160" t="s">
        <v>4</v>
      </c>
      <c r="B2160" s="4" t="s">
        <v>5</v>
      </c>
      <c r="C2160" s="4" t="s">
        <v>10</v>
      </c>
    </row>
    <row r="2161" spans="1:9">
      <c r="A2161" t="n">
        <v>18785</v>
      </c>
      <c r="B2161" s="28" t="n">
        <v>16</v>
      </c>
      <c r="C2161" s="7" t="n">
        <v>0</v>
      </c>
    </row>
    <row r="2162" spans="1:9">
      <c r="A2162" t="s">
        <v>4</v>
      </c>
      <c r="B2162" s="4" t="s">
        <v>5</v>
      </c>
      <c r="C2162" s="4" t="s">
        <v>10</v>
      </c>
      <c r="D2162" s="4" t="s">
        <v>13</v>
      </c>
      <c r="E2162" s="4" t="s">
        <v>9</v>
      </c>
      <c r="F2162" s="4" t="s">
        <v>79</v>
      </c>
      <c r="G2162" s="4" t="s">
        <v>13</v>
      </c>
      <c r="H2162" s="4" t="s">
        <v>13</v>
      </c>
    </row>
    <row r="2163" spans="1:9">
      <c r="A2163" t="n">
        <v>18788</v>
      </c>
      <c r="B2163" s="58" t="n">
        <v>26</v>
      </c>
      <c r="C2163" s="7" t="n">
        <v>11</v>
      </c>
      <c r="D2163" s="7" t="n">
        <v>17</v>
      </c>
      <c r="E2163" s="7" t="n">
        <v>10364</v>
      </c>
      <c r="F2163" s="7" t="s">
        <v>206</v>
      </c>
      <c r="G2163" s="7" t="n">
        <v>2</v>
      </c>
      <c r="H2163" s="7" t="n">
        <v>0</v>
      </c>
    </row>
    <row r="2164" spans="1:9">
      <c r="A2164" t="s">
        <v>4</v>
      </c>
      <c r="B2164" s="4" t="s">
        <v>5</v>
      </c>
    </row>
    <row r="2165" spans="1:9">
      <c r="A2165" t="n">
        <v>18833</v>
      </c>
      <c r="B2165" s="34" t="n">
        <v>28</v>
      </c>
    </row>
    <row r="2166" spans="1:9">
      <c r="A2166" t="s">
        <v>4</v>
      </c>
      <c r="B2166" s="4" t="s">
        <v>5</v>
      </c>
      <c r="C2166" s="4" t="s">
        <v>10</v>
      </c>
    </row>
    <row r="2167" spans="1:9">
      <c r="A2167" t="n">
        <v>18834</v>
      </c>
      <c r="B2167" s="28" t="n">
        <v>16</v>
      </c>
      <c r="C2167" s="7" t="n">
        <v>300</v>
      </c>
    </row>
    <row r="2168" spans="1:9">
      <c r="A2168" t="s">
        <v>4</v>
      </c>
      <c r="B2168" s="4" t="s">
        <v>5</v>
      </c>
      <c r="C2168" s="4" t="s">
        <v>13</v>
      </c>
      <c r="D2168" s="4" t="s">
        <v>28</v>
      </c>
      <c r="E2168" s="4" t="s">
        <v>28</v>
      </c>
      <c r="F2168" s="4" t="s">
        <v>28</v>
      </c>
    </row>
    <row r="2169" spans="1:9">
      <c r="A2169" t="n">
        <v>18837</v>
      </c>
      <c r="B2169" s="39" t="n">
        <v>45</v>
      </c>
      <c r="C2169" s="7" t="n">
        <v>9</v>
      </c>
      <c r="D2169" s="7" t="n">
        <v>0.0500000007450581</v>
      </c>
      <c r="E2169" s="7" t="n">
        <v>0.0500000007450581</v>
      </c>
      <c r="F2169" s="7" t="n">
        <v>0.200000002980232</v>
      </c>
    </row>
    <row r="2170" spans="1:9">
      <c r="A2170" t="s">
        <v>4</v>
      </c>
      <c r="B2170" s="4" t="s">
        <v>5</v>
      </c>
      <c r="C2170" s="4" t="s">
        <v>13</v>
      </c>
      <c r="D2170" s="4" t="s">
        <v>10</v>
      </c>
      <c r="E2170" s="4" t="s">
        <v>6</v>
      </c>
    </row>
    <row r="2171" spans="1:9">
      <c r="A2171" t="n">
        <v>18851</v>
      </c>
      <c r="B2171" s="46" t="n">
        <v>51</v>
      </c>
      <c r="C2171" s="7" t="n">
        <v>4</v>
      </c>
      <c r="D2171" s="7" t="n">
        <v>11</v>
      </c>
      <c r="E2171" s="7" t="s">
        <v>165</v>
      </c>
    </row>
    <row r="2172" spans="1:9">
      <c r="A2172" t="s">
        <v>4</v>
      </c>
      <c r="B2172" s="4" t="s">
        <v>5</v>
      </c>
      <c r="C2172" s="4" t="s">
        <v>10</v>
      </c>
    </row>
    <row r="2173" spans="1:9">
      <c r="A2173" t="n">
        <v>18865</v>
      </c>
      <c r="B2173" s="28" t="n">
        <v>16</v>
      </c>
      <c r="C2173" s="7" t="n">
        <v>0</v>
      </c>
    </row>
    <row r="2174" spans="1:9">
      <c r="A2174" t="s">
        <v>4</v>
      </c>
      <c r="B2174" s="4" t="s">
        <v>5</v>
      </c>
      <c r="C2174" s="4" t="s">
        <v>10</v>
      </c>
      <c r="D2174" s="4" t="s">
        <v>13</v>
      </c>
      <c r="E2174" s="4" t="s">
        <v>9</v>
      </c>
      <c r="F2174" s="4" t="s">
        <v>79</v>
      </c>
      <c r="G2174" s="4" t="s">
        <v>13</v>
      </c>
      <c r="H2174" s="4" t="s">
        <v>13</v>
      </c>
    </row>
    <row r="2175" spans="1:9">
      <c r="A2175" t="n">
        <v>18868</v>
      </c>
      <c r="B2175" s="58" t="n">
        <v>26</v>
      </c>
      <c r="C2175" s="7" t="n">
        <v>11</v>
      </c>
      <c r="D2175" s="7" t="n">
        <v>17</v>
      </c>
      <c r="E2175" s="7" t="n">
        <v>10365</v>
      </c>
      <c r="F2175" s="7" t="s">
        <v>207</v>
      </c>
      <c r="G2175" s="7" t="n">
        <v>2</v>
      </c>
      <c r="H2175" s="7" t="n">
        <v>0</v>
      </c>
    </row>
    <row r="2176" spans="1:9">
      <c r="A2176" t="s">
        <v>4</v>
      </c>
      <c r="B2176" s="4" t="s">
        <v>5</v>
      </c>
    </row>
    <row r="2177" spans="1:8">
      <c r="A2177" t="n">
        <v>18915</v>
      </c>
      <c r="B2177" s="34" t="n">
        <v>28</v>
      </c>
    </row>
    <row r="2178" spans="1:8">
      <c r="A2178" t="s">
        <v>4</v>
      </c>
      <c r="B2178" s="4" t="s">
        <v>5</v>
      </c>
      <c r="C2178" s="4" t="s">
        <v>10</v>
      </c>
    </row>
    <row r="2179" spans="1:8">
      <c r="A2179" t="n">
        <v>18916</v>
      </c>
      <c r="B2179" s="28" t="n">
        <v>16</v>
      </c>
      <c r="C2179" s="7" t="n">
        <v>300</v>
      </c>
    </row>
    <row r="2180" spans="1:8">
      <c r="A2180" t="s">
        <v>4</v>
      </c>
      <c r="B2180" s="4" t="s">
        <v>5</v>
      </c>
      <c r="C2180" s="4" t="s">
        <v>13</v>
      </c>
      <c r="D2180" s="4" t="s">
        <v>28</v>
      </c>
      <c r="E2180" s="4" t="s">
        <v>28</v>
      </c>
      <c r="F2180" s="4" t="s">
        <v>28</v>
      </c>
    </row>
    <row r="2181" spans="1:8">
      <c r="A2181" t="n">
        <v>18919</v>
      </c>
      <c r="B2181" s="39" t="n">
        <v>45</v>
      </c>
      <c r="C2181" s="7" t="n">
        <v>9</v>
      </c>
      <c r="D2181" s="7" t="n">
        <v>0.0500000007450581</v>
      </c>
      <c r="E2181" s="7" t="n">
        <v>0.0500000007450581</v>
      </c>
      <c r="F2181" s="7" t="n">
        <v>0.200000002980232</v>
      </c>
    </row>
    <row r="2182" spans="1:8">
      <c r="A2182" t="s">
        <v>4</v>
      </c>
      <c r="B2182" s="4" t="s">
        <v>5</v>
      </c>
      <c r="C2182" s="4" t="s">
        <v>13</v>
      </c>
      <c r="D2182" s="4" t="s">
        <v>10</v>
      </c>
      <c r="E2182" s="4" t="s">
        <v>6</v>
      </c>
    </row>
    <row r="2183" spans="1:8">
      <c r="A2183" t="n">
        <v>18933</v>
      </c>
      <c r="B2183" s="46" t="n">
        <v>51</v>
      </c>
      <c r="C2183" s="7" t="n">
        <v>4</v>
      </c>
      <c r="D2183" s="7" t="n">
        <v>11</v>
      </c>
      <c r="E2183" s="7" t="s">
        <v>208</v>
      </c>
    </row>
    <row r="2184" spans="1:8">
      <c r="A2184" t="s">
        <v>4</v>
      </c>
      <c r="B2184" s="4" t="s">
        <v>5</v>
      </c>
      <c r="C2184" s="4" t="s">
        <v>10</v>
      </c>
    </row>
    <row r="2185" spans="1:8">
      <c r="A2185" t="n">
        <v>18947</v>
      </c>
      <c r="B2185" s="28" t="n">
        <v>16</v>
      </c>
      <c r="C2185" s="7" t="n">
        <v>0</v>
      </c>
    </row>
    <row r="2186" spans="1:8">
      <c r="A2186" t="s">
        <v>4</v>
      </c>
      <c r="B2186" s="4" t="s">
        <v>5</v>
      </c>
      <c r="C2186" s="4" t="s">
        <v>10</v>
      </c>
      <c r="D2186" s="4" t="s">
        <v>13</v>
      </c>
      <c r="E2186" s="4" t="s">
        <v>9</v>
      </c>
      <c r="F2186" s="4" t="s">
        <v>79</v>
      </c>
      <c r="G2186" s="4" t="s">
        <v>13</v>
      </c>
      <c r="H2186" s="4" t="s">
        <v>13</v>
      </c>
    </row>
    <row r="2187" spans="1:8">
      <c r="A2187" t="n">
        <v>18950</v>
      </c>
      <c r="B2187" s="58" t="n">
        <v>26</v>
      </c>
      <c r="C2187" s="7" t="n">
        <v>11</v>
      </c>
      <c r="D2187" s="7" t="n">
        <v>17</v>
      </c>
      <c r="E2187" s="7" t="n">
        <v>10366</v>
      </c>
      <c r="F2187" s="7" t="s">
        <v>209</v>
      </c>
      <c r="G2187" s="7" t="n">
        <v>2</v>
      </c>
      <c r="H2187" s="7" t="n">
        <v>0</v>
      </c>
    </row>
    <row r="2188" spans="1:8">
      <c r="A2188" t="s">
        <v>4</v>
      </c>
      <c r="B2188" s="4" t="s">
        <v>5</v>
      </c>
    </row>
    <row r="2189" spans="1:8">
      <c r="A2189" t="n">
        <v>19003</v>
      </c>
      <c r="B2189" s="34" t="n">
        <v>28</v>
      </c>
    </row>
    <row r="2190" spans="1:8">
      <c r="A2190" t="s">
        <v>4</v>
      </c>
      <c r="B2190" s="4" t="s">
        <v>5</v>
      </c>
      <c r="C2190" s="4" t="s">
        <v>10</v>
      </c>
      <c r="D2190" s="4" t="s">
        <v>13</v>
      </c>
    </row>
    <row r="2191" spans="1:8">
      <c r="A2191" t="n">
        <v>19004</v>
      </c>
      <c r="B2191" s="60" t="n">
        <v>89</v>
      </c>
      <c r="C2191" s="7" t="n">
        <v>65533</v>
      </c>
      <c r="D2191" s="7" t="n">
        <v>1</v>
      </c>
    </row>
    <row r="2192" spans="1:8">
      <c r="A2192" t="s">
        <v>4</v>
      </c>
      <c r="B2192" s="4" t="s">
        <v>5</v>
      </c>
      <c r="C2192" s="4" t="s">
        <v>13</v>
      </c>
      <c r="D2192" s="4" t="s">
        <v>10</v>
      </c>
      <c r="E2192" s="4" t="s">
        <v>10</v>
      </c>
      <c r="F2192" s="4" t="s">
        <v>13</v>
      </c>
    </row>
    <row r="2193" spans="1:8">
      <c r="A2193" t="n">
        <v>19008</v>
      </c>
      <c r="B2193" s="32" t="n">
        <v>25</v>
      </c>
      <c r="C2193" s="7" t="n">
        <v>1</v>
      </c>
      <c r="D2193" s="7" t="n">
        <v>260</v>
      </c>
      <c r="E2193" s="7" t="n">
        <v>640</v>
      </c>
      <c r="F2193" s="7" t="n">
        <v>2</v>
      </c>
    </row>
    <row r="2194" spans="1:8">
      <c r="A2194" t="s">
        <v>4</v>
      </c>
      <c r="B2194" s="4" t="s">
        <v>5</v>
      </c>
      <c r="C2194" s="4" t="s">
        <v>13</v>
      </c>
      <c r="D2194" s="4" t="s">
        <v>10</v>
      </c>
      <c r="E2194" s="4" t="s">
        <v>6</v>
      </c>
    </row>
    <row r="2195" spans="1:8">
      <c r="A2195" t="n">
        <v>19015</v>
      </c>
      <c r="B2195" s="46" t="n">
        <v>51</v>
      </c>
      <c r="C2195" s="7" t="n">
        <v>4</v>
      </c>
      <c r="D2195" s="7" t="n">
        <v>1572</v>
      </c>
      <c r="E2195" s="7" t="s">
        <v>210</v>
      </c>
    </row>
    <row r="2196" spans="1:8">
      <c r="A2196" t="s">
        <v>4</v>
      </c>
      <c r="B2196" s="4" t="s">
        <v>5</v>
      </c>
      <c r="C2196" s="4" t="s">
        <v>10</v>
      </c>
    </row>
    <row r="2197" spans="1:8">
      <c r="A2197" t="n">
        <v>19029</v>
      </c>
      <c r="B2197" s="28" t="n">
        <v>16</v>
      </c>
      <c r="C2197" s="7" t="n">
        <v>0</v>
      </c>
    </row>
    <row r="2198" spans="1:8">
      <c r="A2198" t="s">
        <v>4</v>
      </c>
      <c r="B2198" s="4" t="s">
        <v>5</v>
      </c>
      <c r="C2198" s="4" t="s">
        <v>10</v>
      </c>
      <c r="D2198" s="4" t="s">
        <v>13</v>
      </c>
      <c r="E2198" s="4" t="s">
        <v>9</v>
      </c>
      <c r="F2198" s="4" t="s">
        <v>79</v>
      </c>
      <c r="G2198" s="4" t="s">
        <v>13</v>
      </c>
      <c r="H2198" s="4" t="s">
        <v>13</v>
      </c>
    </row>
    <row r="2199" spans="1:8">
      <c r="A2199" t="n">
        <v>19032</v>
      </c>
      <c r="B2199" s="58" t="n">
        <v>26</v>
      </c>
      <c r="C2199" s="7" t="n">
        <v>1572</v>
      </c>
      <c r="D2199" s="7" t="n">
        <v>17</v>
      </c>
      <c r="E2199" s="7" t="n">
        <v>51209</v>
      </c>
      <c r="F2199" s="7" t="s">
        <v>211</v>
      </c>
      <c r="G2199" s="7" t="n">
        <v>2</v>
      </c>
      <c r="H2199" s="7" t="n">
        <v>0</v>
      </c>
    </row>
    <row r="2200" spans="1:8">
      <c r="A2200" t="s">
        <v>4</v>
      </c>
      <c r="B2200" s="4" t="s">
        <v>5</v>
      </c>
    </row>
    <row r="2201" spans="1:8">
      <c r="A2201" t="n">
        <v>19053</v>
      </c>
      <c r="B2201" s="34" t="n">
        <v>28</v>
      </c>
    </row>
    <row r="2202" spans="1:8">
      <c r="A2202" t="s">
        <v>4</v>
      </c>
      <c r="B2202" s="4" t="s">
        <v>5</v>
      </c>
      <c r="C2202" s="4" t="s">
        <v>10</v>
      </c>
      <c r="D2202" s="4" t="s">
        <v>13</v>
      </c>
    </row>
    <row r="2203" spans="1:8">
      <c r="A2203" t="n">
        <v>19054</v>
      </c>
      <c r="B2203" s="60" t="n">
        <v>89</v>
      </c>
      <c r="C2203" s="7" t="n">
        <v>65533</v>
      </c>
      <c r="D2203" s="7" t="n">
        <v>1</v>
      </c>
    </row>
    <row r="2204" spans="1:8">
      <c r="A2204" t="s">
        <v>4</v>
      </c>
      <c r="B2204" s="4" t="s">
        <v>5</v>
      </c>
      <c r="C2204" s="4" t="s">
        <v>13</v>
      </c>
      <c r="D2204" s="4" t="s">
        <v>10</v>
      </c>
      <c r="E2204" s="4" t="s">
        <v>10</v>
      </c>
      <c r="F2204" s="4" t="s">
        <v>13</v>
      </c>
    </row>
    <row r="2205" spans="1:8">
      <c r="A2205" t="n">
        <v>19058</v>
      </c>
      <c r="B2205" s="32" t="n">
        <v>25</v>
      </c>
      <c r="C2205" s="7" t="n">
        <v>1</v>
      </c>
      <c r="D2205" s="7" t="n">
        <v>60</v>
      </c>
      <c r="E2205" s="7" t="n">
        <v>640</v>
      </c>
      <c r="F2205" s="7" t="n">
        <v>1</v>
      </c>
    </row>
    <row r="2206" spans="1:8">
      <c r="A2206" t="s">
        <v>4</v>
      </c>
      <c r="B2206" s="4" t="s">
        <v>5</v>
      </c>
      <c r="C2206" s="4" t="s">
        <v>13</v>
      </c>
      <c r="D2206" s="4" t="s">
        <v>10</v>
      </c>
      <c r="E2206" s="4" t="s">
        <v>6</v>
      </c>
    </row>
    <row r="2207" spans="1:8">
      <c r="A2207" t="n">
        <v>19065</v>
      </c>
      <c r="B2207" s="46" t="n">
        <v>51</v>
      </c>
      <c r="C2207" s="7" t="n">
        <v>4</v>
      </c>
      <c r="D2207" s="7" t="n">
        <v>1573</v>
      </c>
      <c r="E2207" s="7" t="s">
        <v>130</v>
      </c>
    </row>
    <row r="2208" spans="1:8">
      <c r="A2208" t="s">
        <v>4</v>
      </c>
      <c r="B2208" s="4" t="s">
        <v>5</v>
      </c>
      <c r="C2208" s="4" t="s">
        <v>10</v>
      </c>
    </row>
    <row r="2209" spans="1:8">
      <c r="A2209" t="n">
        <v>19078</v>
      </c>
      <c r="B2209" s="28" t="n">
        <v>16</v>
      </c>
      <c r="C2209" s="7" t="n">
        <v>0</v>
      </c>
    </row>
    <row r="2210" spans="1:8">
      <c r="A2210" t="s">
        <v>4</v>
      </c>
      <c r="B2210" s="4" t="s">
        <v>5</v>
      </c>
      <c r="C2210" s="4" t="s">
        <v>10</v>
      </c>
      <c r="D2210" s="4" t="s">
        <v>13</v>
      </c>
      <c r="E2210" s="4" t="s">
        <v>9</v>
      </c>
      <c r="F2210" s="4" t="s">
        <v>79</v>
      </c>
      <c r="G2210" s="4" t="s">
        <v>13</v>
      </c>
      <c r="H2210" s="4" t="s">
        <v>13</v>
      </c>
    </row>
    <row r="2211" spans="1:8">
      <c r="A2211" t="n">
        <v>19081</v>
      </c>
      <c r="B2211" s="58" t="n">
        <v>26</v>
      </c>
      <c r="C2211" s="7" t="n">
        <v>1573</v>
      </c>
      <c r="D2211" s="7" t="n">
        <v>17</v>
      </c>
      <c r="E2211" s="7" t="n">
        <v>51108</v>
      </c>
      <c r="F2211" s="7" t="s">
        <v>212</v>
      </c>
      <c r="G2211" s="7" t="n">
        <v>2</v>
      </c>
      <c r="H2211" s="7" t="n">
        <v>0</v>
      </c>
    </row>
    <row r="2212" spans="1:8">
      <c r="A2212" t="s">
        <v>4</v>
      </c>
      <c r="B2212" s="4" t="s">
        <v>5</v>
      </c>
    </row>
    <row r="2213" spans="1:8">
      <c r="A2213" t="n">
        <v>19114</v>
      </c>
      <c r="B2213" s="34" t="n">
        <v>28</v>
      </c>
    </row>
    <row r="2214" spans="1:8">
      <c r="A2214" t="s">
        <v>4</v>
      </c>
      <c r="B2214" s="4" t="s">
        <v>5</v>
      </c>
      <c r="C2214" s="4" t="s">
        <v>10</v>
      </c>
      <c r="D2214" s="4" t="s">
        <v>13</v>
      </c>
    </row>
    <row r="2215" spans="1:8">
      <c r="A2215" t="n">
        <v>19115</v>
      </c>
      <c r="B2215" s="60" t="n">
        <v>89</v>
      </c>
      <c r="C2215" s="7" t="n">
        <v>65533</v>
      </c>
      <c r="D2215" s="7" t="n">
        <v>1</v>
      </c>
    </row>
    <row r="2216" spans="1:8">
      <c r="A2216" t="s">
        <v>4</v>
      </c>
      <c r="B2216" s="4" t="s">
        <v>5</v>
      </c>
      <c r="C2216" s="4" t="s">
        <v>10</v>
      </c>
    </row>
    <row r="2217" spans="1:8">
      <c r="A2217" t="n">
        <v>19119</v>
      </c>
      <c r="B2217" s="28" t="n">
        <v>16</v>
      </c>
      <c r="C2217" s="7" t="n">
        <v>500</v>
      </c>
    </row>
    <row r="2218" spans="1:8">
      <c r="A2218" t="s">
        <v>4</v>
      </c>
      <c r="B2218" s="4" t="s">
        <v>5</v>
      </c>
      <c r="C2218" s="4" t="s">
        <v>13</v>
      </c>
      <c r="D2218" s="48" t="s">
        <v>104</v>
      </c>
      <c r="E2218" s="4" t="s">
        <v>5</v>
      </c>
      <c r="F2218" s="4" t="s">
        <v>13</v>
      </c>
      <c r="G2218" s="4" t="s">
        <v>10</v>
      </c>
      <c r="H2218" s="48" t="s">
        <v>105</v>
      </c>
      <c r="I2218" s="4" t="s">
        <v>13</v>
      </c>
      <c r="J2218" s="4" t="s">
        <v>27</v>
      </c>
    </row>
    <row r="2219" spans="1:8">
      <c r="A2219" t="n">
        <v>19122</v>
      </c>
      <c r="B2219" s="11" t="n">
        <v>5</v>
      </c>
      <c r="C2219" s="7" t="n">
        <v>28</v>
      </c>
      <c r="D2219" s="48" t="s">
        <v>3</v>
      </c>
      <c r="E2219" s="38" t="n">
        <v>64</v>
      </c>
      <c r="F2219" s="7" t="n">
        <v>5</v>
      </c>
      <c r="G2219" s="7" t="n">
        <v>7</v>
      </c>
      <c r="H2219" s="48" t="s">
        <v>3</v>
      </c>
      <c r="I2219" s="7" t="n">
        <v>1</v>
      </c>
      <c r="J2219" s="12" t="n">
        <f t="normal" ca="1">A2233</f>
        <v>0</v>
      </c>
    </row>
    <row r="2220" spans="1:8">
      <c r="A2220" t="s">
        <v>4</v>
      </c>
      <c r="B2220" s="4" t="s">
        <v>5</v>
      </c>
      <c r="C2220" s="4" t="s">
        <v>13</v>
      </c>
      <c r="D2220" s="4" t="s">
        <v>10</v>
      </c>
      <c r="E2220" s="4" t="s">
        <v>10</v>
      </c>
      <c r="F2220" s="4" t="s">
        <v>13</v>
      </c>
    </row>
    <row r="2221" spans="1:8">
      <c r="A2221" t="n">
        <v>19133</v>
      </c>
      <c r="B2221" s="32" t="n">
        <v>25</v>
      </c>
      <c r="C2221" s="7" t="n">
        <v>1</v>
      </c>
      <c r="D2221" s="7" t="n">
        <v>60</v>
      </c>
      <c r="E2221" s="7" t="n">
        <v>420</v>
      </c>
      <c r="F2221" s="7" t="n">
        <v>2</v>
      </c>
    </row>
    <row r="2222" spans="1:8">
      <c r="A2222" t="s">
        <v>4</v>
      </c>
      <c r="B2222" s="4" t="s">
        <v>5</v>
      </c>
      <c r="C2222" s="4" t="s">
        <v>13</v>
      </c>
      <c r="D2222" s="4" t="s">
        <v>10</v>
      </c>
      <c r="E2222" s="4" t="s">
        <v>6</v>
      </c>
    </row>
    <row r="2223" spans="1:8">
      <c r="A2223" t="n">
        <v>19140</v>
      </c>
      <c r="B2223" s="46" t="n">
        <v>51</v>
      </c>
      <c r="C2223" s="7" t="n">
        <v>4</v>
      </c>
      <c r="D2223" s="7" t="n">
        <v>7</v>
      </c>
      <c r="E2223" s="7" t="s">
        <v>154</v>
      </c>
    </row>
    <row r="2224" spans="1:8">
      <c r="A2224" t="s">
        <v>4</v>
      </c>
      <c r="B2224" s="4" t="s">
        <v>5</v>
      </c>
      <c r="C2224" s="4" t="s">
        <v>10</v>
      </c>
    </row>
    <row r="2225" spans="1:10">
      <c r="A2225" t="n">
        <v>19153</v>
      </c>
      <c r="B2225" s="28" t="n">
        <v>16</v>
      </c>
      <c r="C2225" s="7" t="n">
        <v>0</v>
      </c>
    </row>
    <row r="2226" spans="1:10">
      <c r="A2226" t="s">
        <v>4</v>
      </c>
      <c r="B2226" s="4" t="s">
        <v>5</v>
      </c>
      <c r="C2226" s="4" t="s">
        <v>10</v>
      </c>
      <c r="D2226" s="4" t="s">
        <v>13</v>
      </c>
      <c r="E2226" s="4" t="s">
        <v>9</v>
      </c>
      <c r="F2226" s="4" t="s">
        <v>79</v>
      </c>
      <c r="G2226" s="4" t="s">
        <v>13</v>
      </c>
      <c r="H2226" s="4" t="s">
        <v>13</v>
      </c>
    </row>
    <row r="2227" spans="1:10">
      <c r="A2227" t="n">
        <v>19156</v>
      </c>
      <c r="B2227" s="58" t="n">
        <v>26</v>
      </c>
      <c r="C2227" s="7" t="n">
        <v>7</v>
      </c>
      <c r="D2227" s="7" t="n">
        <v>17</v>
      </c>
      <c r="E2227" s="7" t="n">
        <v>4402</v>
      </c>
      <c r="F2227" s="7" t="s">
        <v>213</v>
      </c>
      <c r="G2227" s="7" t="n">
        <v>2</v>
      </c>
      <c r="H2227" s="7" t="n">
        <v>0</v>
      </c>
    </row>
    <row r="2228" spans="1:10">
      <c r="A2228" t="s">
        <v>4</v>
      </c>
      <c r="B2228" s="4" t="s">
        <v>5</v>
      </c>
    </row>
    <row r="2229" spans="1:10">
      <c r="A2229" t="n">
        <v>19191</v>
      </c>
      <c r="B2229" s="34" t="n">
        <v>28</v>
      </c>
    </row>
    <row r="2230" spans="1:10">
      <c r="A2230" t="s">
        <v>4</v>
      </c>
      <c r="B2230" s="4" t="s">
        <v>5</v>
      </c>
      <c r="C2230" s="4" t="s">
        <v>10</v>
      </c>
      <c r="D2230" s="4" t="s">
        <v>13</v>
      </c>
    </row>
    <row r="2231" spans="1:10">
      <c r="A2231" t="n">
        <v>19192</v>
      </c>
      <c r="B2231" s="60" t="n">
        <v>89</v>
      </c>
      <c r="C2231" s="7" t="n">
        <v>65533</v>
      </c>
      <c r="D2231" s="7" t="n">
        <v>1</v>
      </c>
    </row>
    <row r="2232" spans="1:10">
      <c r="A2232" t="s">
        <v>4</v>
      </c>
      <c r="B2232" s="4" t="s">
        <v>5</v>
      </c>
      <c r="C2232" s="4" t="s">
        <v>13</v>
      </c>
      <c r="D2232" s="48" t="s">
        <v>104</v>
      </c>
      <c r="E2232" s="4" t="s">
        <v>5</v>
      </c>
      <c r="F2232" s="4" t="s">
        <v>13</v>
      </c>
      <c r="G2232" s="4" t="s">
        <v>10</v>
      </c>
      <c r="H2232" s="48" t="s">
        <v>105</v>
      </c>
      <c r="I2232" s="4" t="s">
        <v>13</v>
      </c>
      <c r="J2232" s="4" t="s">
        <v>27</v>
      </c>
    </row>
    <row r="2233" spans="1:10">
      <c r="A2233" t="n">
        <v>19196</v>
      </c>
      <c r="B2233" s="11" t="n">
        <v>5</v>
      </c>
      <c r="C2233" s="7" t="n">
        <v>28</v>
      </c>
      <c r="D2233" s="48" t="s">
        <v>3</v>
      </c>
      <c r="E2233" s="38" t="n">
        <v>64</v>
      </c>
      <c r="F2233" s="7" t="n">
        <v>5</v>
      </c>
      <c r="G2233" s="7" t="n">
        <v>1</v>
      </c>
      <c r="H2233" s="48" t="s">
        <v>3</v>
      </c>
      <c r="I2233" s="7" t="n">
        <v>1</v>
      </c>
      <c r="J2233" s="12" t="n">
        <f t="normal" ca="1">A2247</f>
        <v>0</v>
      </c>
    </row>
    <row r="2234" spans="1:10">
      <c r="A2234" t="s">
        <v>4</v>
      </c>
      <c r="B2234" s="4" t="s">
        <v>5</v>
      </c>
      <c r="C2234" s="4" t="s">
        <v>13</v>
      </c>
      <c r="D2234" s="4" t="s">
        <v>10</v>
      </c>
      <c r="E2234" s="4" t="s">
        <v>10</v>
      </c>
      <c r="F2234" s="4" t="s">
        <v>13</v>
      </c>
    </row>
    <row r="2235" spans="1:10">
      <c r="A2235" t="n">
        <v>19207</v>
      </c>
      <c r="B2235" s="32" t="n">
        <v>25</v>
      </c>
      <c r="C2235" s="7" t="n">
        <v>1</v>
      </c>
      <c r="D2235" s="7" t="n">
        <v>60</v>
      </c>
      <c r="E2235" s="7" t="n">
        <v>280</v>
      </c>
      <c r="F2235" s="7" t="n">
        <v>2</v>
      </c>
    </row>
    <row r="2236" spans="1:10">
      <c r="A2236" t="s">
        <v>4</v>
      </c>
      <c r="B2236" s="4" t="s">
        <v>5</v>
      </c>
      <c r="C2236" s="4" t="s">
        <v>13</v>
      </c>
      <c r="D2236" s="4" t="s">
        <v>10</v>
      </c>
      <c r="E2236" s="4" t="s">
        <v>6</v>
      </c>
    </row>
    <row r="2237" spans="1:10">
      <c r="A2237" t="n">
        <v>19214</v>
      </c>
      <c r="B2237" s="46" t="n">
        <v>51</v>
      </c>
      <c r="C2237" s="7" t="n">
        <v>4</v>
      </c>
      <c r="D2237" s="7" t="n">
        <v>1</v>
      </c>
      <c r="E2237" s="7" t="s">
        <v>214</v>
      </c>
    </row>
    <row r="2238" spans="1:10">
      <c r="A2238" t="s">
        <v>4</v>
      </c>
      <c r="B2238" s="4" t="s">
        <v>5</v>
      </c>
      <c r="C2238" s="4" t="s">
        <v>10</v>
      </c>
    </row>
    <row r="2239" spans="1:10">
      <c r="A2239" t="n">
        <v>19228</v>
      </c>
      <c r="B2239" s="28" t="n">
        <v>16</v>
      </c>
      <c r="C2239" s="7" t="n">
        <v>0</v>
      </c>
    </row>
    <row r="2240" spans="1:10">
      <c r="A2240" t="s">
        <v>4</v>
      </c>
      <c r="B2240" s="4" t="s">
        <v>5</v>
      </c>
      <c r="C2240" s="4" t="s">
        <v>10</v>
      </c>
      <c r="D2240" s="4" t="s">
        <v>13</v>
      </c>
      <c r="E2240" s="4" t="s">
        <v>9</v>
      </c>
      <c r="F2240" s="4" t="s">
        <v>79</v>
      </c>
      <c r="G2240" s="4" t="s">
        <v>13</v>
      </c>
      <c r="H2240" s="4" t="s">
        <v>13</v>
      </c>
    </row>
    <row r="2241" spans="1:10">
      <c r="A2241" t="n">
        <v>19231</v>
      </c>
      <c r="B2241" s="58" t="n">
        <v>26</v>
      </c>
      <c r="C2241" s="7" t="n">
        <v>1</v>
      </c>
      <c r="D2241" s="7" t="n">
        <v>17</v>
      </c>
      <c r="E2241" s="7" t="n">
        <v>1411</v>
      </c>
      <c r="F2241" s="7" t="s">
        <v>215</v>
      </c>
      <c r="G2241" s="7" t="n">
        <v>2</v>
      </c>
      <c r="H2241" s="7" t="n">
        <v>0</v>
      </c>
    </row>
    <row r="2242" spans="1:10">
      <c r="A2242" t="s">
        <v>4</v>
      </c>
      <c r="B2242" s="4" t="s">
        <v>5</v>
      </c>
    </row>
    <row r="2243" spans="1:10">
      <c r="A2243" t="n">
        <v>19261</v>
      </c>
      <c r="B2243" s="34" t="n">
        <v>28</v>
      </c>
    </row>
    <row r="2244" spans="1:10">
      <c r="A2244" t="s">
        <v>4</v>
      </c>
      <c r="B2244" s="4" t="s">
        <v>5</v>
      </c>
      <c r="C2244" s="4" t="s">
        <v>10</v>
      </c>
      <c r="D2244" s="4" t="s">
        <v>13</v>
      </c>
    </row>
    <row r="2245" spans="1:10">
      <c r="A2245" t="n">
        <v>19262</v>
      </c>
      <c r="B2245" s="60" t="n">
        <v>89</v>
      </c>
      <c r="C2245" s="7" t="n">
        <v>65533</v>
      </c>
      <c r="D2245" s="7" t="n">
        <v>1</v>
      </c>
    </row>
    <row r="2246" spans="1:10">
      <c r="A2246" t="s">
        <v>4</v>
      </c>
      <c r="B2246" s="4" t="s">
        <v>5</v>
      </c>
      <c r="C2246" s="4" t="s">
        <v>13</v>
      </c>
      <c r="D2246" s="48" t="s">
        <v>104</v>
      </c>
      <c r="E2246" s="4" t="s">
        <v>5</v>
      </c>
      <c r="F2246" s="4" t="s">
        <v>13</v>
      </c>
      <c r="G2246" s="4" t="s">
        <v>10</v>
      </c>
      <c r="H2246" s="48" t="s">
        <v>105</v>
      </c>
      <c r="I2246" s="4" t="s">
        <v>13</v>
      </c>
      <c r="J2246" s="4" t="s">
        <v>27</v>
      </c>
    </row>
    <row r="2247" spans="1:10">
      <c r="A2247" t="n">
        <v>19266</v>
      </c>
      <c r="B2247" s="11" t="n">
        <v>5</v>
      </c>
      <c r="C2247" s="7" t="n">
        <v>28</v>
      </c>
      <c r="D2247" s="48" t="s">
        <v>3</v>
      </c>
      <c r="E2247" s="38" t="n">
        <v>64</v>
      </c>
      <c r="F2247" s="7" t="n">
        <v>5</v>
      </c>
      <c r="G2247" s="7" t="n">
        <v>2</v>
      </c>
      <c r="H2247" s="48" t="s">
        <v>3</v>
      </c>
      <c r="I2247" s="7" t="n">
        <v>1</v>
      </c>
      <c r="J2247" s="12" t="n">
        <f t="normal" ca="1">A2261</f>
        <v>0</v>
      </c>
    </row>
    <row r="2248" spans="1:10">
      <c r="A2248" t="s">
        <v>4</v>
      </c>
      <c r="B2248" s="4" t="s">
        <v>5</v>
      </c>
      <c r="C2248" s="4" t="s">
        <v>13</v>
      </c>
      <c r="D2248" s="4" t="s">
        <v>10</v>
      </c>
      <c r="E2248" s="4" t="s">
        <v>10</v>
      </c>
      <c r="F2248" s="4" t="s">
        <v>13</v>
      </c>
    </row>
    <row r="2249" spans="1:10">
      <c r="A2249" t="n">
        <v>19277</v>
      </c>
      <c r="B2249" s="32" t="n">
        <v>25</v>
      </c>
      <c r="C2249" s="7" t="n">
        <v>1</v>
      </c>
      <c r="D2249" s="7" t="n">
        <v>60</v>
      </c>
      <c r="E2249" s="7" t="n">
        <v>420</v>
      </c>
      <c r="F2249" s="7" t="n">
        <v>2</v>
      </c>
    </row>
    <row r="2250" spans="1:10">
      <c r="A2250" t="s">
        <v>4</v>
      </c>
      <c r="B2250" s="4" t="s">
        <v>5</v>
      </c>
      <c r="C2250" s="4" t="s">
        <v>13</v>
      </c>
      <c r="D2250" s="4" t="s">
        <v>10</v>
      </c>
      <c r="E2250" s="4" t="s">
        <v>6</v>
      </c>
    </row>
    <row r="2251" spans="1:10">
      <c r="A2251" t="n">
        <v>19284</v>
      </c>
      <c r="B2251" s="46" t="n">
        <v>51</v>
      </c>
      <c r="C2251" s="7" t="n">
        <v>4</v>
      </c>
      <c r="D2251" s="7" t="n">
        <v>2</v>
      </c>
      <c r="E2251" s="7" t="s">
        <v>214</v>
      </c>
    </row>
    <row r="2252" spans="1:10">
      <c r="A2252" t="s">
        <v>4</v>
      </c>
      <c r="B2252" s="4" t="s">
        <v>5</v>
      </c>
      <c r="C2252" s="4" t="s">
        <v>10</v>
      </c>
    </row>
    <row r="2253" spans="1:10">
      <c r="A2253" t="n">
        <v>19298</v>
      </c>
      <c r="B2253" s="28" t="n">
        <v>16</v>
      </c>
      <c r="C2253" s="7" t="n">
        <v>0</v>
      </c>
    </row>
    <row r="2254" spans="1:10">
      <c r="A2254" t="s">
        <v>4</v>
      </c>
      <c r="B2254" s="4" t="s">
        <v>5</v>
      </c>
      <c r="C2254" s="4" t="s">
        <v>10</v>
      </c>
      <c r="D2254" s="4" t="s">
        <v>13</v>
      </c>
      <c r="E2254" s="4" t="s">
        <v>9</v>
      </c>
      <c r="F2254" s="4" t="s">
        <v>79</v>
      </c>
      <c r="G2254" s="4" t="s">
        <v>13</v>
      </c>
      <c r="H2254" s="4" t="s">
        <v>13</v>
      </c>
    </row>
    <row r="2255" spans="1:10">
      <c r="A2255" t="n">
        <v>19301</v>
      </c>
      <c r="B2255" s="58" t="n">
        <v>26</v>
      </c>
      <c r="C2255" s="7" t="n">
        <v>2</v>
      </c>
      <c r="D2255" s="7" t="n">
        <v>17</v>
      </c>
      <c r="E2255" s="7" t="n">
        <v>6419</v>
      </c>
      <c r="F2255" s="7" t="s">
        <v>216</v>
      </c>
      <c r="G2255" s="7" t="n">
        <v>2</v>
      </c>
      <c r="H2255" s="7" t="n">
        <v>0</v>
      </c>
    </row>
    <row r="2256" spans="1:10">
      <c r="A2256" t="s">
        <v>4</v>
      </c>
      <c r="B2256" s="4" t="s">
        <v>5</v>
      </c>
    </row>
    <row r="2257" spans="1:10">
      <c r="A2257" t="n">
        <v>19342</v>
      </c>
      <c r="B2257" s="34" t="n">
        <v>28</v>
      </c>
    </row>
    <row r="2258" spans="1:10">
      <c r="A2258" t="s">
        <v>4</v>
      </c>
      <c r="B2258" s="4" t="s">
        <v>5</v>
      </c>
      <c r="C2258" s="4" t="s">
        <v>10</v>
      </c>
      <c r="D2258" s="4" t="s">
        <v>13</v>
      </c>
    </row>
    <row r="2259" spans="1:10">
      <c r="A2259" t="n">
        <v>19343</v>
      </c>
      <c r="B2259" s="60" t="n">
        <v>89</v>
      </c>
      <c r="C2259" s="7" t="n">
        <v>65533</v>
      </c>
      <c r="D2259" s="7" t="n">
        <v>1</v>
      </c>
    </row>
    <row r="2260" spans="1:10">
      <c r="A2260" t="s">
        <v>4</v>
      </c>
      <c r="B2260" s="4" t="s">
        <v>5</v>
      </c>
      <c r="C2260" s="4" t="s">
        <v>13</v>
      </c>
      <c r="D2260" s="4" t="s">
        <v>10</v>
      </c>
      <c r="E2260" s="4" t="s">
        <v>10</v>
      </c>
      <c r="F2260" s="4" t="s">
        <v>13</v>
      </c>
    </row>
    <row r="2261" spans="1:10">
      <c r="A2261" t="n">
        <v>19347</v>
      </c>
      <c r="B2261" s="32" t="n">
        <v>25</v>
      </c>
      <c r="C2261" s="7" t="n">
        <v>1</v>
      </c>
      <c r="D2261" s="7" t="n">
        <v>65535</v>
      </c>
      <c r="E2261" s="7" t="n">
        <v>65535</v>
      </c>
      <c r="F2261" s="7" t="n">
        <v>0</v>
      </c>
    </row>
    <row r="2262" spans="1:10">
      <c r="A2262" t="s">
        <v>4</v>
      </c>
      <c r="B2262" s="4" t="s">
        <v>5</v>
      </c>
      <c r="C2262" s="4" t="s">
        <v>10</v>
      </c>
    </row>
    <row r="2263" spans="1:10">
      <c r="A2263" t="n">
        <v>19354</v>
      </c>
      <c r="B2263" s="28" t="n">
        <v>16</v>
      </c>
      <c r="C2263" s="7" t="n">
        <v>500</v>
      </c>
    </row>
    <row r="2264" spans="1:10">
      <c r="A2264" t="s">
        <v>4</v>
      </c>
      <c r="B2264" s="4" t="s">
        <v>5</v>
      </c>
      <c r="C2264" s="4" t="s">
        <v>13</v>
      </c>
      <c r="D2264" s="4" t="s">
        <v>10</v>
      </c>
      <c r="E2264" s="4" t="s">
        <v>28</v>
      </c>
    </row>
    <row r="2265" spans="1:10">
      <c r="A2265" t="n">
        <v>19357</v>
      </c>
      <c r="B2265" s="37" t="n">
        <v>58</v>
      </c>
      <c r="C2265" s="7" t="n">
        <v>101</v>
      </c>
      <c r="D2265" s="7" t="n">
        <v>500</v>
      </c>
      <c r="E2265" s="7" t="n">
        <v>1</v>
      </c>
    </row>
    <row r="2266" spans="1:10">
      <c r="A2266" t="s">
        <v>4</v>
      </c>
      <c r="B2266" s="4" t="s">
        <v>5</v>
      </c>
      <c r="C2266" s="4" t="s">
        <v>13</v>
      </c>
      <c r="D2266" s="4" t="s">
        <v>10</v>
      </c>
    </row>
    <row r="2267" spans="1:10">
      <c r="A2267" t="n">
        <v>19365</v>
      </c>
      <c r="B2267" s="37" t="n">
        <v>58</v>
      </c>
      <c r="C2267" s="7" t="n">
        <v>254</v>
      </c>
      <c r="D2267" s="7" t="n">
        <v>0</v>
      </c>
    </row>
    <row r="2268" spans="1:10">
      <c r="A2268" t="s">
        <v>4</v>
      </c>
      <c r="B2268" s="4" t="s">
        <v>5</v>
      </c>
      <c r="C2268" s="4" t="s">
        <v>13</v>
      </c>
    </row>
    <row r="2269" spans="1:10">
      <c r="A2269" t="n">
        <v>19369</v>
      </c>
      <c r="B2269" s="53" t="n">
        <v>116</v>
      </c>
      <c r="C2269" s="7" t="n">
        <v>0</v>
      </c>
    </row>
    <row r="2270" spans="1:10">
      <c r="A2270" t="s">
        <v>4</v>
      </c>
      <c r="B2270" s="4" t="s">
        <v>5</v>
      </c>
      <c r="C2270" s="4" t="s">
        <v>13</v>
      </c>
      <c r="D2270" s="4" t="s">
        <v>10</v>
      </c>
    </row>
    <row r="2271" spans="1:10">
      <c r="A2271" t="n">
        <v>19371</v>
      </c>
      <c r="B2271" s="53" t="n">
        <v>116</v>
      </c>
      <c r="C2271" s="7" t="n">
        <v>2</v>
      </c>
      <c r="D2271" s="7" t="n">
        <v>1</v>
      </c>
    </row>
    <row r="2272" spans="1:10">
      <c r="A2272" t="s">
        <v>4</v>
      </c>
      <c r="B2272" s="4" t="s">
        <v>5</v>
      </c>
      <c r="C2272" s="4" t="s">
        <v>13</v>
      </c>
      <c r="D2272" s="4" t="s">
        <v>9</v>
      </c>
    </row>
    <row r="2273" spans="1:6">
      <c r="A2273" t="n">
        <v>19375</v>
      </c>
      <c r="B2273" s="53" t="n">
        <v>116</v>
      </c>
      <c r="C2273" s="7" t="n">
        <v>5</v>
      </c>
      <c r="D2273" s="7" t="n">
        <v>1112014848</v>
      </c>
    </row>
    <row r="2274" spans="1:6">
      <c r="A2274" t="s">
        <v>4</v>
      </c>
      <c r="B2274" s="4" t="s">
        <v>5</v>
      </c>
      <c r="C2274" s="4" t="s">
        <v>13</v>
      </c>
      <c r="D2274" s="4" t="s">
        <v>10</v>
      </c>
    </row>
    <row r="2275" spans="1:6">
      <c r="A2275" t="n">
        <v>19381</v>
      </c>
      <c r="B2275" s="53" t="n">
        <v>116</v>
      </c>
      <c r="C2275" s="7" t="n">
        <v>6</v>
      </c>
      <c r="D2275" s="7" t="n">
        <v>1</v>
      </c>
    </row>
    <row r="2276" spans="1:6">
      <c r="A2276" t="s">
        <v>4</v>
      </c>
      <c r="B2276" s="4" t="s">
        <v>5</v>
      </c>
      <c r="C2276" s="4" t="s">
        <v>13</v>
      </c>
      <c r="D2276" s="4" t="s">
        <v>10</v>
      </c>
      <c r="E2276" s="4" t="s">
        <v>6</v>
      </c>
      <c r="F2276" s="4" t="s">
        <v>6</v>
      </c>
      <c r="G2276" s="4" t="s">
        <v>6</v>
      </c>
      <c r="H2276" s="4" t="s">
        <v>6</v>
      </c>
    </row>
    <row r="2277" spans="1:6">
      <c r="A2277" t="n">
        <v>19385</v>
      </c>
      <c r="B2277" s="46" t="n">
        <v>51</v>
      </c>
      <c r="C2277" s="7" t="n">
        <v>3</v>
      </c>
      <c r="D2277" s="7" t="n">
        <v>0</v>
      </c>
      <c r="E2277" s="7" t="s">
        <v>119</v>
      </c>
      <c r="F2277" s="7" t="s">
        <v>120</v>
      </c>
      <c r="G2277" s="7" t="s">
        <v>101</v>
      </c>
      <c r="H2277" s="7" t="s">
        <v>102</v>
      </c>
    </row>
    <row r="2278" spans="1:6">
      <c r="A2278" t="s">
        <v>4</v>
      </c>
      <c r="B2278" s="4" t="s">
        <v>5</v>
      </c>
      <c r="C2278" s="4" t="s">
        <v>10</v>
      </c>
      <c r="D2278" s="4" t="s">
        <v>28</v>
      </c>
      <c r="E2278" s="4" t="s">
        <v>28</v>
      </c>
      <c r="F2278" s="4" t="s">
        <v>28</v>
      </c>
      <c r="G2278" s="4" t="s">
        <v>28</v>
      </c>
    </row>
    <row r="2279" spans="1:6">
      <c r="A2279" t="n">
        <v>19398</v>
      </c>
      <c r="B2279" s="42" t="n">
        <v>46</v>
      </c>
      <c r="C2279" s="7" t="n">
        <v>0</v>
      </c>
      <c r="D2279" s="7" t="n">
        <v>-0.449999988079071</v>
      </c>
      <c r="E2279" s="7" t="n">
        <v>-1</v>
      </c>
      <c r="F2279" s="7" t="n">
        <v>-11.8999996185303</v>
      </c>
      <c r="G2279" s="7" t="n">
        <v>180</v>
      </c>
    </row>
    <row r="2280" spans="1:6">
      <c r="A2280" t="s">
        <v>4</v>
      </c>
      <c r="B2280" s="4" t="s">
        <v>5</v>
      </c>
      <c r="C2280" s="4" t="s">
        <v>10</v>
      </c>
      <c r="D2280" s="4" t="s">
        <v>28</v>
      </c>
      <c r="E2280" s="4" t="s">
        <v>28</v>
      </c>
      <c r="F2280" s="4" t="s">
        <v>28</v>
      </c>
      <c r="G2280" s="4" t="s">
        <v>28</v>
      </c>
    </row>
    <row r="2281" spans="1:6">
      <c r="A2281" t="n">
        <v>19417</v>
      </c>
      <c r="B2281" s="42" t="n">
        <v>46</v>
      </c>
      <c r="C2281" s="7" t="n">
        <v>6</v>
      </c>
      <c r="D2281" s="7" t="n">
        <v>0</v>
      </c>
      <c r="E2281" s="7" t="n">
        <v>-1</v>
      </c>
      <c r="F2281" s="7" t="n">
        <v>-13.1999998092651</v>
      </c>
      <c r="G2281" s="7" t="n">
        <v>180</v>
      </c>
    </row>
    <row r="2282" spans="1:6">
      <c r="A2282" t="s">
        <v>4</v>
      </c>
      <c r="B2282" s="4" t="s">
        <v>5</v>
      </c>
      <c r="C2282" s="4" t="s">
        <v>10</v>
      </c>
      <c r="D2282" s="4" t="s">
        <v>28</v>
      </c>
      <c r="E2282" s="4" t="s">
        <v>28</v>
      </c>
      <c r="F2282" s="4" t="s">
        <v>28</v>
      </c>
      <c r="G2282" s="4" t="s">
        <v>28</v>
      </c>
    </row>
    <row r="2283" spans="1:6">
      <c r="A2283" t="n">
        <v>19436</v>
      </c>
      <c r="B2283" s="42" t="n">
        <v>46</v>
      </c>
      <c r="C2283" s="7" t="n">
        <v>61491</v>
      </c>
      <c r="D2283" s="7" t="n">
        <v>1.20000004768372</v>
      </c>
      <c r="E2283" s="7" t="n">
        <v>-1</v>
      </c>
      <c r="F2283" s="7" t="n">
        <v>-12.3000001907349</v>
      </c>
      <c r="G2283" s="7" t="n">
        <v>180</v>
      </c>
    </row>
    <row r="2284" spans="1:6">
      <c r="A2284" t="s">
        <v>4</v>
      </c>
      <c r="B2284" s="4" t="s">
        <v>5</v>
      </c>
      <c r="C2284" s="4" t="s">
        <v>10</v>
      </c>
      <c r="D2284" s="4" t="s">
        <v>28</v>
      </c>
      <c r="E2284" s="4" t="s">
        <v>28</v>
      </c>
      <c r="F2284" s="4" t="s">
        <v>28</v>
      </c>
      <c r="G2284" s="4" t="s">
        <v>28</v>
      </c>
    </row>
    <row r="2285" spans="1:6">
      <c r="A2285" t="n">
        <v>19455</v>
      </c>
      <c r="B2285" s="42" t="n">
        <v>46</v>
      </c>
      <c r="C2285" s="7" t="n">
        <v>61492</v>
      </c>
      <c r="D2285" s="7" t="n">
        <v>-1.70000004768372</v>
      </c>
      <c r="E2285" s="7" t="n">
        <v>-1</v>
      </c>
      <c r="F2285" s="7" t="n">
        <v>-12.3999996185303</v>
      </c>
      <c r="G2285" s="7" t="n">
        <v>180</v>
      </c>
    </row>
    <row r="2286" spans="1:6">
      <c r="A2286" t="s">
        <v>4</v>
      </c>
      <c r="B2286" s="4" t="s">
        <v>5</v>
      </c>
      <c r="C2286" s="4" t="s">
        <v>10</v>
      </c>
      <c r="D2286" s="4" t="s">
        <v>28</v>
      </c>
      <c r="E2286" s="4" t="s">
        <v>28</v>
      </c>
      <c r="F2286" s="4" t="s">
        <v>28</v>
      </c>
      <c r="G2286" s="4" t="s">
        <v>28</v>
      </c>
    </row>
    <row r="2287" spans="1:6">
      <c r="A2287" t="n">
        <v>19474</v>
      </c>
      <c r="B2287" s="42" t="n">
        <v>46</v>
      </c>
      <c r="C2287" s="7" t="n">
        <v>61493</v>
      </c>
      <c r="D2287" s="7" t="n">
        <v>-1.35000002384186</v>
      </c>
      <c r="E2287" s="7" t="n">
        <v>-1</v>
      </c>
      <c r="F2287" s="7" t="n">
        <v>-10.8999996185303</v>
      </c>
      <c r="G2287" s="7" t="n">
        <v>180</v>
      </c>
    </row>
    <row r="2288" spans="1:6">
      <c r="A2288" t="s">
        <v>4</v>
      </c>
      <c r="B2288" s="4" t="s">
        <v>5</v>
      </c>
      <c r="C2288" s="4" t="s">
        <v>10</v>
      </c>
      <c r="D2288" s="4" t="s">
        <v>28</v>
      </c>
      <c r="E2288" s="4" t="s">
        <v>28</v>
      </c>
      <c r="F2288" s="4" t="s">
        <v>28</v>
      </c>
      <c r="G2288" s="4" t="s">
        <v>28</v>
      </c>
    </row>
    <row r="2289" spans="1:8">
      <c r="A2289" t="n">
        <v>19493</v>
      </c>
      <c r="B2289" s="42" t="n">
        <v>46</v>
      </c>
      <c r="C2289" s="7" t="n">
        <v>61494</v>
      </c>
      <c r="D2289" s="7" t="n">
        <v>0.600000023841858</v>
      </c>
      <c r="E2289" s="7" t="n">
        <v>-1</v>
      </c>
      <c r="F2289" s="7" t="n">
        <v>-10.5500001907349</v>
      </c>
      <c r="G2289" s="7" t="n">
        <v>180</v>
      </c>
    </row>
    <row r="2290" spans="1:8">
      <c r="A2290" t="s">
        <v>4</v>
      </c>
      <c r="B2290" s="4" t="s">
        <v>5</v>
      </c>
      <c r="C2290" s="4" t="s">
        <v>13</v>
      </c>
    </row>
    <row r="2291" spans="1:8">
      <c r="A2291" t="n">
        <v>19512</v>
      </c>
      <c r="B2291" s="39" t="n">
        <v>45</v>
      </c>
      <c r="C2291" s="7" t="n">
        <v>0</v>
      </c>
    </row>
    <row r="2292" spans="1:8">
      <c r="A2292" t="s">
        <v>4</v>
      </c>
      <c r="B2292" s="4" t="s">
        <v>5</v>
      </c>
      <c r="C2292" s="4" t="s">
        <v>13</v>
      </c>
      <c r="D2292" s="4" t="s">
        <v>13</v>
      </c>
      <c r="E2292" s="4" t="s">
        <v>28</v>
      </c>
      <c r="F2292" s="4" t="s">
        <v>28</v>
      </c>
      <c r="G2292" s="4" t="s">
        <v>28</v>
      </c>
      <c r="H2292" s="4" t="s">
        <v>10</v>
      </c>
    </row>
    <row r="2293" spans="1:8">
      <c r="A2293" t="n">
        <v>19514</v>
      </c>
      <c r="B2293" s="39" t="n">
        <v>45</v>
      </c>
      <c r="C2293" s="7" t="n">
        <v>2</v>
      </c>
      <c r="D2293" s="7" t="n">
        <v>3</v>
      </c>
      <c r="E2293" s="7" t="n">
        <v>-0.280000001192093</v>
      </c>
      <c r="F2293" s="7" t="n">
        <v>-0.25</v>
      </c>
      <c r="G2293" s="7" t="n">
        <v>-21.5400009155273</v>
      </c>
      <c r="H2293" s="7" t="n">
        <v>0</v>
      </c>
    </row>
    <row r="2294" spans="1:8">
      <c r="A2294" t="s">
        <v>4</v>
      </c>
      <c r="B2294" s="4" t="s">
        <v>5</v>
      </c>
      <c r="C2294" s="4" t="s">
        <v>13</v>
      </c>
      <c r="D2294" s="4" t="s">
        <v>13</v>
      </c>
      <c r="E2294" s="4" t="s">
        <v>28</v>
      </c>
      <c r="F2294" s="4" t="s">
        <v>28</v>
      </c>
      <c r="G2294" s="4" t="s">
        <v>28</v>
      </c>
      <c r="H2294" s="4" t="s">
        <v>10</v>
      </c>
      <c r="I2294" s="4" t="s">
        <v>13</v>
      </c>
    </row>
    <row r="2295" spans="1:8">
      <c r="A2295" t="n">
        <v>19531</v>
      </c>
      <c r="B2295" s="39" t="n">
        <v>45</v>
      </c>
      <c r="C2295" s="7" t="n">
        <v>4</v>
      </c>
      <c r="D2295" s="7" t="n">
        <v>3</v>
      </c>
      <c r="E2295" s="7" t="n">
        <v>3.96000003814697</v>
      </c>
      <c r="F2295" s="7" t="n">
        <v>207.259994506836</v>
      </c>
      <c r="G2295" s="7" t="n">
        <v>0</v>
      </c>
      <c r="H2295" s="7" t="n">
        <v>0</v>
      </c>
      <c r="I2295" s="7" t="n">
        <v>1</v>
      </c>
    </row>
    <row r="2296" spans="1:8">
      <c r="A2296" t="s">
        <v>4</v>
      </c>
      <c r="B2296" s="4" t="s">
        <v>5</v>
      </c>
      <c r="C2296" s="4" t="s">
        <v>13</v>
      </c>
      <c r="D2296" s="4" t="s">
        <v>13</v>
      </c>
      <c r="E2296" s="4" t="s">
        <v>28</v>
      </c>
      <c r="F2296" s="4" t="s">
        <v>10</v>
      </c>
    </row>
    <row r="2297" spans="1:8">
      <c r="A2297" t="n">
        <v>19549</v>
      </c>
      <c r="B2297" s="39" t="n">
        <v>45</v>
      </c>
      <c r="C2297" s="7" t="n">
        <v>5</v>
      </c>
      <c r="D2297" s="7" t="n">
        <v>3</v>
      </c>
      <c r="E2297" s="7" t="n">
        <v>8.69999980926514</v>
      </c>
      <c r="F2297" s="7" t="n">
        <v>0</v>
      </c>
    </row>
    <row r="2298" spans="1:8">
      <c r="A2298" t="s">
        <v>4</v>
      </c>
      <c r="B2298" s="4" t="s">
        <v>5</v>
      </c>
      <c r="C2298" s="4" t="s">
        <v>13</v>
      </c>
      <c r="D2298" s="4" t="s">
        <v>13</v>
      </c>
      <c r="E2298" s="4" t="s">
        <v>28</v>
      </c>
      <c r="F2298" s="4" t="s">
        <v>10</v>
      </c>
    </row>
    <row r="2299" spans="1:8">
      <c r="A2299" t="n">
        <v>19558</v>
      </c>
      <c r="B2299" s="39" t="n">
        <v>45</v>
      </c>
      <c r="C2299" s="7" t="n">
        <v>11</v>
      </c>
      <c r="D2299" s="7" t="n">
        <v>3</v>
      </c>
      <c r="E2299" s="7" t="n">
        <v>20.2000007629395</v>
      </c>
      <c r="F2299" s="7" t="n">
        <v>0</v>
      </c>
    </row>
    <row r="2300" spans="1:8">
      <c r="A2300" t="s">
        <v>4</v>
      </c>
      <c r="B2300" s="4" t="s">
        <v>5</v>
      </c>
      <c r="C2300" s="4" t="s">
        <v>13</v>
      </c>
      <c r="D2300" s="4" t="s">
        <v>13</v>
      </c>
      <c r="E2300" s="4" t="s">
        <v>28</v>
      </c>
      <c r="F2300" s="4" t="s">
        <v>28</v>
      </c>
      <c r="G2300" s="4" t="s">
        <v>28</v>
      </c>
      <c r="H2300" s="4" t="s">
        <v>10</v>
      </c>
    </row>
    <row r="2301" spans="1:8">
      <c r="A2301" t="n">
        <v>19567</v>
      </c>
      <c r="B2301" s="39" t="n">
        <v>45</v>
      </c>
      <c r="C2301" s="7" t="n">
        <v>2</v>
      </c>
      <c r="D2301" s="7" t="n">
        <v>3</v>
      </c>
      <c r="E2301" s="7" t="n">
        <v>-0.349999994039536</v>
      </c>
      <c r="F2301" s="7" t="n">
        <v>-0.25</v>
      </c>
      <c r="G2301" s="7" t="n">
        <v>-21.5</v>
      </c>
      <c r="H2301" s="7" t="n">
        <v>15000</v>
      </c>
    </row>
    <row r="2302" spans="1:8">
      <c r="A2302" t="s">
        <v>4</v>
      </c>
      <c r="B2302" s="4" t="s">
        <v>5</v>
      </c>
      <c r="C2302" s="4" t="s">
        <v>13</v>
      </c>
      <c r="D2302" s="4" t="s">
        <v>13</v>
      </c>
      <c r="E2302" s="4" t="s">
        <v>28</v>
      </c>
      <c r="F2302" s="4" t="s">
        <v>28</v>
      </c>
      <c r="G2302" s="4" t="s">
        <v>28</v>
      </c>
      <c r="H2302" s="4" t="s">
        <v>10</v>
      </c>
      <c r="I2302" s="4" t="s">
        <v>13</v>
      </c>
    </row>
    <row r="2303" spans="1:8">
      <c r="A2303" t="n">
        <v>19584</v>
      </c>
      <c r="B2303" s="39" t="n">
        <v>45</v>
      </c>
      <c r="C2303" s="7" t="n">
        <v>4</v>
      </c>
      <c r="D2303" s="7" t="n">
        <v>3</v>
      </c>
      <c r="E2303" s="7" t="n">
        <v>3.96000003814697</v>
      </c>
      <c r="F2303" s="7" t="n">
        <v>209.800003051758</v>
      </c>
      <c r="G2303" s="7" t="n">
        <v>0</v>
      </c>
      <c r="H2303" s="7" t="n">
        <v>15000</v>
      </c>
      <c r="I2303" s="7" t="n">
        <v>1</v>
      </c>
    </row>
    <row r="2304" spans="1:8">
      <c r="A2304" t="s">
        <v>4</v>
      </c>
      <c r="B2304" s="4" t="s">
        <v>5</v>
      </c>
      <c r="C2304" s="4" t="s">
        <v>13</v>
      </c>
      <c r="D2304" s="4" t="s">
        <v>13</v>
      </c>
      <c r="E2304" s="4" t="s">
        <v>28</v>
      </c>
      <c r="F2304" s="4" t="s">
        <v>10</v>
      </c>
    </row>
    <row r="2305" spans="1:9">
      <c r="A2305" t="n">
        <v>19602</v>
      </c>
      <c r="B2305" s="39" t="n">
        <v>45</v>
      </c>
      <c r="C2305" s="7" t="n">
        <v>5</v>
      </c>
      <c r="D2305" s="7" t="n">
        <v>3</v>
      </c>
      <c r="E2305" s="7" t="n">
        <v>8.69999980926514</v>
      </c>
      <c r="F2305" s="7" t="n">
        <v>15000</v>
      </c>
    </row>
    <row r="2306" spans="1:9">
      <c r="A2306" t="s">
        <v>4</v>
      </c>
      <c r="B2306" s="4" t="s">
        <v>5</v>
      </c>
      <c r="C2306" s="4" t="s">
        <v>13</v>
      </c>
      <c r="D2306" s="4" t="s">
        <v>10</v>
      </c>
    </row>
    <row r="2307" spans="1:9">
      <c r="A2307" t="n">
        <v>19611</v>
      </c>
      <c r="B2307" s="37" t="n">
        <v>58</v>
      </c>
      <c r="C2307" s="7" t="n">
        <v>255</v>
      </c>
      <c r="D2307" s="7" t="n">
        <v>0</v>
      </c>
    </row>
    <row r="2308" spans="1:9">
      <c r="A2308" t="s">
        <v>4</v>
      </c>
      <c r="B2308" s="4" t="s">
        <v>5</v>
      </c>
      <c r="C2308" s="4" t="s">
        <v>10</v>
      </c>
      <c r="D2308" s="4" t="s">
        <v>13</v>
      </c>
      <c r="E2308" s="4" t="s">
        <v>28</v>
      </c>
      <c r="F2308" s="4" t="s">
        <v>10</v>
      </c>
    </row>
    <row r="2309" spans="1:9">
      <c r="A2309" t="n">
        <v>19615</v>
      </c>
      <c r="B2309" s="59" t="n">
        <v>59</v>
      </c>
      <c r="C2309" s="7" t="n">
        <v>1572</v>
      </c>
      <c r="D2309" s="7" t="n">
        <v>8</v>
      </c>
      <c r="E2309" s="7" t="n">
        <v>0.150000005960464</v>
      </c>
      <c r="F2309" s="7" t="n">
        <v>0</v>
      </c>
    </row>
    <row r="2310" spans="1:9">
      <c r="A2310" t="s">
        <v>4</v>
      </c>
      <c r="B2310" s="4" t="s">
        <v>5</v>
      </c>
      <c r="C2310" s="4" t="s">
        <v>10</v>
      </c>
    </row>
    <row r="2311" spans="1:9">
      <c r="A2311" t="n">
        <v>19625</v>
      </c>
      <c r="B2311" s="28" t="n">
        <v>16</v>
      </c>
      <c r="C2311" s="7" t="n">
        <v>1800</v>
      </c>
    </row>
    <row r="2312" spans="1:9">
      <c r="A2312" t="s">
        <v>4</v>
      </c>
      <c r="B2312" s="4" t="s">
        <v>5</v>
      </c>
      <c r="C2312" s="4" t="s">
        <v>10</v>
      </c>
      <c r="D2312" s="4" t="s">
        <v>13</v>
      </c>
      <c r="E2312" s="4" t="s">
        <v>28</v>
      </c>
      <c r="F2312" s="4" t="s">
        <v>10</v>
      </c>
    </row>
    <row r="2313" spans="1:9">
      <c r="A2313" t="n">
        <v>19628</v>
      </c>
      <c r="B2313" s="59" t="n">
        <v>59</v>
      </c>
      <c r="C2313" s="7" t="n">
        <v>1572</v>
      </c>
      <c r="D2313" s="7" t="n">
        <v>255</v>
      </c>
      <c r="E2313" s="7" t="n">
        <v>0</v>
      </c>
      <c r="F2313" s="7" t="n">
        <v>0</v>
      </c>
    </row>
    <row r="2314" spans="1:9">
      <c r="A2314" t="s">
        <v>4</v>
      </c>
      <c r="B2314" s="4" t="s">
        <v>5</v>
      </c>
      <c r="C2314" s="4" t="s">
        <v>10</v>
      </c>
    </row>
    <row r="2315" spans="1:9">
      <c r="A2315" t="n">
        <v>19638</v>
      </c>
      <c r="B2315" s="28" t="n">
        <v>16</v>
      </c>
      <c r="C2315" s="7" t="n">
        <v>300</v>
      </c>
    </row>
    <row r="2316" spans="1:9">
      <c r="A2316" t="s">
        <v>4</v>
      </c>
      <c r="B2316" s="4" t="s">
        <v>5</v>
      </c>
      <c r="C2316" s="4" t="s">
        <v>13</v>
      </c>
      <c r="D2316" s="4" t="s">
        <v>10</v>
      </c>
      <c r="E2316" s="4" t="s">
        <v>6</v>
      </c>
    </row>
    <row r="2317" spans="1:9">
      <c r="A2317" t="n">
        <v>19641</v>
      </c>
      <c r="B2317" s="46" t="n">
        <v>51</v>
      </c>
      <c r="C2317" s="7" t="n">
        <v>4</v>
      </c>
      <c r="D2317" s="7" t="n">
        <v>1572</v>
      </c>
      <c r="E2317" s="7" t="s">
        <v>217</v>
      </c>
    </row>
    <row r="2318" spans="1:9">
      <c r="A2318" t="s">
        <v>4</v>
      </c>
      <c r="B2318" s="4" t="s">
        <v>5</v>
      </c>
      <c r="C2318" s="4" t="s">
        <v>10</v>
      </c>
    </row>
    <row r="2319" spans="1:9">
      <c r="A2319" t="n">
        <v>19655</v>
      </c>
      <c r="B2319" s="28" t="n">
        <v>16</v>
      </c>
      <c r="C2319" s="7" t="n">
        <v>0</v>
      </c>
    </row>
    <row r="2320" spans="1:9">
      <c r="A2320" t="s">
        <v>4</v>
      </c>
      <c r="B2320" s="4" t="s">
        <v>5</v>
      </c>
      <c r="C2320" s="4" t="s">
        <v>10</v>
      </c>
      <c r="D2320" s="4" t="s">
        <v>13</v>
      </c>
      <c r="E2320" s="4" t="s">
        <v>9</v>
      </c>
      <c r="F2320" s="4" t="s">
        <v>79</v>
      </c>
      <c r="G2320" s="4" t="s">
        <v>13</v>
      </c>
      <c r="H2320" s="4" t="s">
        <v>13</v>
      </c>
      <c r="I2320" s="4" t="s">
        <v>13</v>
      </c>
      <c r="J2320" s="4" t="s">
        <v>9</v>
      </c>
      <c r="K2320" s="4" t="s">
        <v>79</v>
      </c>
      <c r="L2320" s="4" t="s">
        <v>13</v>
      </c>
      <c r="M2320" s="4" t="s">
        <v>13</v>
      </c>
    </row>
    <row r="2321" spans="1:13">
      <c r="A2321" t="n">
        <v>19658</v>
      </c>
      <c r="B2321" s="58" t="n">
        <v>26</v>
      </c>
      <c r="C2321" s="7" t="n">
        <v>1572</v>
      </c>
      <c r="D2321" s="7" t="n">
        <v>17</v>
      </c>
      <c r="E2321" s="7" t="n">
        <v>51018</v>
      </c>
      <c r="F2321" s="7" t="s">
        <v>218</v>
      </c>
      <c r="G2321" s="7" t="n">
        <v>2</v>
      </c>
      <c r="H2321" s="7" t="n">
        <v>3</v>
      </c>
      <c r="I2321" s="7" t="n">
        <v>17</v>
      </c>
      <c r="J2321" s="7" t="n">
        <v>51019</v>
      </c>
      <c r="K2321" s="7" t="s">
        <v>219</v>
      </c>
      <c r="L2321" s="7" t="n">
        <v>2</v>
      </c>
      <c r="M2321" s="7" t="n">
        <v>0</v>
      </c>
    </row>
    <row r="2322" spans="1:13">
      <c r="A2322" t="s">
        <v>4</v>
      </c>
      <c r="B2322" s="4" t="s">
        <v>5</v>
      </c>
    </row>
    <row r="2323" spans="1:13">
      <c r="A2323" t="n">
        <v>19788</v>
      </c>
      <c r="B2323" s="34" t="n">
        <v>28</v>
      </c>
    </row>
    <row r="2324" spans="1:13">
      <c r="A2324" t="s">
        <v>4</v>
      </c>
      <c r="B2324" s="4" t="s">
        <v>5</v>
      </c>
      <c r="C2324" s="4" t="s">
        <v>13</v>
      </c>
      <c r="D2324" s="4" t="s">
        <v>10</v>
      </c>
      <c r="E2324" s="4" t="s">
        <v>6</v>
      </c>
    </row>
    <row r="2325" spans="1:13">
      <c r="A2325" t="n">
        <v>19789</v>
      </c>
      <c r="B2325" s="46" t="n">
        <v>51</v>
      </c>
      <c r="C2325" s="7" t="n">
        <v>4</v>
      </c>
      <c r="D2325" s="7" t="n">
        <v>1570</v>
      </c>
      <c r="E2325" s="7" t="s">
        <v>220</v>
      </c>
    </row>
    <row r="2326" spans="1:13">
      <c r="A2326" t="s">
        <v>4</v>
      </c>
      <c r="B2326" s="4" t="s">
        <v>5</v>
      </c>
      <c r="C2326" s="4" t="s">
        <v>10</v>
      </c>
    </row>
    <row r="2327" spans="1:13">
      <c r="A2327" t="n">
        <v>19802</v>
      </c>
      <c r="B2327" s="28" t="n">
        <v>16</v>
      </c>
      <c r="C2327" s="7" t="n">
        <v>0</v>
      </c>
    </row>
    <row r="2328" spans="1:13">
      <c r="A2328" t="s">
        <v>4</v>
      </c>
      <c r="B2328" s="4" t="s">
        <v>5</v>
      </c>
      <c r="C2328" s="4" t="s">
        <v>10</v>
      </c>
      <c r="D2328" s="4" t="s">
        <v>13</v>
      </c>
      <c r="E2328" s="4" t="s">
        <v>9</v>
      </c>
      <c r="F2328" s="4" t="s">
        <v>79</v>
      </c>
      <c r="G2328" s="4" t="s">
        <v>13</v>
      </c>
      <c r="H2328" s="4" t="s">
        <v>13</v>
      </c>
    </row>
    <row r="2329" spans="1:13">
      <c r="A2329" t="n">
        <v>19805</v>
      </c>
      <c r="B2329" s="58" t="n">
        <v>26</v>
      </c>
      <c r="C2329" s="7" t="n">
        <v>1570</v>
      </c>
      <c r="D2329" s="7" t="n">
        <v>17</v>
      </c>
      <c r="E2329" s="7" t="n">
        <v>51109</v>
      </c>
      <c r="F2329" s="7" t="s">
        <v>221</v>
      </c>
      <c r="G2329" s="7" t="n">
        <v>2</v>
      </c>
      <c r="H2329" s="7" t="n">
        <v>0</v>
      </c>
    </row>
    <row r="2330" spans="1:13">
      <c r="A2330" t="s">
        <v>4</v>
      </c>
      <c r="B2330" s="4" t="s">
        <v>5</v>
      </c>
    </row>
    <row r="2331" spans="1:13">
      <c r="A2331" t="n">
        <v>19890</v>
      </c>
      <c r="B2331" s="34" t="n">
        <v>28</v>
      </c>
    </row>
    <row r="2332" spans="1:13">
      <c r="A2332" t="s">
        <v>4</v>
      </c>
      <c r="B2332" s="4" t="s">
        <v>5</v>
      </c>
      <c r="C2332" s="4" t="s">
        <v>13</v>
      </c>
      <c r="D2332" s="4" t="s">
        <v>10</v>
      </c>
      <c r="E2332" s="4" t="s">
        <v>6</v>
      </c>
    </row>
    <row r="2333" spans="1:13">
      <c r="A2333" t="n">
        <v>19891</v>
      </c>
      <c r="B2333" s="46" t="n">
        <v>51</v>
      </c>
      <c r="C2333" s="7" t="n">
        <v>4</v>
      </c>
      <c r="D2333" s="7" t="n">
        <v>1573</v>
      </c>
      <c r="E2333" s="7" t="s">
        <v>220</v>
      </c>
    </row>
    <row r="2334" spans="1:13">
      <c r="A2334" t="s">
        <v>4</v>
      </c>
      <c r="B2334" s="4" t="s">
        <v>5</v>
      </c>
      <c r="C2334" s="4" t="s">
        <v>10</v>
      </c>
    </row>
    <row r="2335" spans="1:13">
      <c r="A2335" t="n">
        <v>19904</v>
      </c>
      <c r="B2335" s="28" t="n">
        <v>16</v>
      </c>
      <c r="C2335" s="7" t="n">
        <v>0</v>
      </c>
    </row>
    <row r="2336" spans="1:13">
      <c r="A2336" t="s">
        <v>4</v>
      </c>
      <c r="B2336" s="4" t="s">
        <v>5</v>
      </c>
      <c r="C2336" s="4" t="s">
        <v>10</v>
      </c>
      <c r="D2336" s="4" t="s">
        <v>13</v>
      </c>
      <c r="E2336" s="4" t="s">
        <v>9</v>
      </c>
      <c r="F2336" s="4" t="s">
        <v>79</v>
      </c>
      <c r="G2336" s="4" t="s">
        <v>13</v>
      </c>
      <c r="H2336" s="4" t="s">
        <v>13</v>
      </c>
    </row>
    <row r="2337" spans="1:13">
      <c r="A2337" t="n">
        <v>19907</v>
      </c>
      <c r="B2337" s="58" t="n">
        <v>26</v>
      </c>
      <c r="C2337" s="7" t="n">
        <v>1573</v>
      </c>
      <c r="D2337" s="7" t="n">
        <v>17</v>
      </c>
      <c r="E2337" s="7" t="n">
        <v>51210</v>
      </c>
      <c r="F2337" s="7" t="s">
        <v>222</v>
      </c>
      <c r="G2337" s="7" t="n">
        <v>2</v>
      </c>
      <c r="H2337" s="7" t="n">
        <v>0</v>
      </c>
    </row>
    <row r="2338" spans="1:13">
      <c r="A2338" t="s">
        <v>4</v>
      </c>
      <c r="B2338" s="4" t="s">
        <v>5</v>
      </c>
    </row>
    <row r="2339" spans="1:13">
      <c r="A2339" t="n">
        <v>19978</v>
      </c>
      <c r="B2339" s="34" t="n">
        <v>28</v>
      </c>
    </row>
    <row r="2340" spans="1:13">
      <c r="A2340" t="s">
        <v>4</v>
      </c>
      <c r="B2340" s="4" t="s">
        <v>5</v>
      </c>
      <c r="C2340" s="4" t="s">
        <v>10</v>
      </c>
      <c r="D2340" s="4" t="s">
        <v>13</v>
      </c>
    </row>
    <row r="2341" spans="1:13">
      <c r="A2341" t="n">
        <v>19979</v>
      </c>
      <c r="B2341" s="60" t="n">
        <v>89</v>
      </c>
      <c r="C2341" s="7" t="n">
        <v>65533</v>
      </c>
      <c r="D2341" s="7" t="n">
        <v>1</v>
      </c>
    </row>
    <row r="2342" spans="1:13">
      <c r="A2342" t="s">
        <v>4</v>
      </c>
      <c r="B2342" s="4" t="s">
        <v>5</v>
      </c>
      <c r="C2342" s="4" t="s">
        <v>13</v>
      </c>
      <c r="D2342" s="4" t="s">
        <v>10</v>
      </c>
      <c r="E2342" s="4" t="s">
        <v>6</v>
      </c>
    </row>
    <row r="2343" spans="1:13">
      <c r="A2343" t="n">
        <v>19983</v>
      </c>
      <c r="B2343" s="46" t="n">
        <v>51</v>
      </c>
      <c r="C2343" s="7" t="n">
        <v>4</v>
      </c>
      <c r="D2343" s="7" t="n">
        <v>11</v>
      </c>
      <c r="E2343" s="7" t="s">
        <v>223</v>
      </c>
    </row>
    <row r="2344" spans="1:13">
      <c r="A2344" t="s">
        <v>4</v>
      </c>
      <c r="B2344" s="4" t="s">
        <v>5</v>
      </c>
      <c r="C2344" s="4" t="s">
        <v>10</v>
      </c>
    </row>
    <row r="2345" spans="1:13">
      <c r="A2345" t="n">
        <v>19998</v>
      </c>
      <c r="B2345" s="28" t="n">
        <v>16</v>
      </c>
      <c r="C2345" s="7" t="n">
        <v>0</v>
      </c>
    </row>
    <row r="2346" spans="1:13">
      <c r="A2346" t="s">
        <v>4</v>
      </c>
      <c r="B2346" s="4" t="s">
        <v>5</v>
      </c>
      <c r="C2346" s="4" t="s">
        <v>10</v>
      </c>
      <c r="D2346" s="4" t="s">
        <v>13</v>
      </c>
      <c r="E2346" s="4" t="s">
        <v>9</v>
      </c>
      <c r="F2346" s="4" t="s">
        <v>79</v>
      </c>
      <c r="G2346" s="4" t="s">
        <v>13</v>
      </c>
      <c r="H2346" s="4" t="s">
        <v>13</v>
      </c>
    </row>
    <row r="2347" spans="1:13">
      <c r="A2347" t="n">
        <v>20001</v>
      </c>
      <c r="B2347" s="58" t="n">
        <v>26</v>
      </c>
      <c r="C2347" s="7" t="n">
        <v>11</v>
      </c>
      <c r="D2347" s="7" t="n">
        <v>17</v>
      </c>
      <c r="E2347" s="7" t="n">
        <v>10367</v>
      </c>
      <c r="F2347" s="7" t="s">
        <v>224</v>
      </c>
      <c r="G2347" s="7" t="n">
        <v>2</v>
      </c>
      <c r="H2347" s="7" t="n">
        <v>0</v>
      </c>
    </row>
    <row r="2348" spans="1:13">
      <c r="A2348" t="s">
        <v>4</v>
      </c>
      <c r="B2348" s="4" t="s">
        <v>5</v>
      </c>
    </row>
    <row r="2349" spans="1:13">
      <c r="A2349" t="n">
        <v>20019</v>
      </c>
      <c r="B2349" s="34" t="n">
        <v>28</v>
      </c>
    </row>
    <row r="2350" spans="1:13">
      <c r="A2350" t="s">
        <v>4</v>
      </c>
      <c r="B2350" s="4" t="s">
        <v>5</v>
      </c>
      <c r="C2350" s="4" t="s">
        <v>10</v>
      </c>
      <c r="D2350" s="4" t="s">
        <v>13</v>
      </c>
    </row>
    <row r="2351" spans="1:13">
      <c r="A2351" t="n">
        <v>20020</v>
      </c>
      <c r="B2351" s="60" t="n">
        <v>89</v>
      </c>
      <c r="C2351" s="7" t="n">
        <v>65533</v>
      </c>
      <c r="D2351" s="7" t="n">
        <v>1</v>
      </c>
    </row>
    <row r="2352" spans="1:13">
      <c r="A2352" t="s">
        <v>4</v>
      </c>
      <c r="B2352" s="4" t="s">
        <v>5</v>
      </c>
      <c r="C2352" s="4" t="s">
        <v>13</v>
      </c>
      <c r="D2352" s="4" t="s">
        <v>10</v>
      </c>
      <c r="E2352" s="4" t="s">
        <v>28</v>
      </c>
    </row>
    <row r="2353" spans="1:8">
      <c r="A2353" t="n">
        <v>20024</v>
      </c>
      <c r="B2353" s="37" t="n">
        <v>58</v>
      </c>
      <c r="C2353" s="7" t="n">
        <v>101</v>
      </c>
      <c r="D2353" s="7" t="n">
        <v>500</v>
      </c>
      <c r="E2353" s="7" t="n">
        <v>1</v>
      </c>
    </row>
    <row r="2354" spans="1:8">
      <c r="A2354" t="s">
        <v>4</v>
      </c>
      <c r="B2354" s="4" t="s">
        <v>5</v>
      </c>
      <c r="C2354" s="4" t="s">
        <v>13</v>
      </c>
      <c r="D2354" s="4" t="s">
        <v>10</v>
      </c>
    </row>
    <row r="2355" spans="1:8">
      <c r="A2355" t="n">
        <v>20032</v>
      </c>
      <c r="B2355" s="37" t="n">
        <v>58</v>
      </c>
      <c r="C2355" s="7" t="n">
        <v>254</v>
      </c>
      <c r="D2355" s="7" t="n">
        <v>0</v>
      </c>
    </row>
    <row r="2356" spans="1:8">
      <c r="A2356" t="s">
        <v>4</v>
      </c>
      <c r="B2356" s="4" t="s">
        <v>5</v>
      </c>
      <c r="C2356" s="4" t="s">
        <v>13</v>
      </c>
    </row>
    <row r="2357" spans="1:8">
      <c r="A2357" t="n">
        <v>20036</v>
      </c>
      <c r="B2357" s="39" t="n">
        <v>45</v>
      </c>
      <c r="C2357" s="7" t="n">
        <v>0</v>
      </c>
    </row>
    <row r="2358" spans="1:8">
      <c r="A2358" t="s">
        <v>4</v>
      </c>
      <c r="B2358" s="4" t="s">
        <v>5</v>
      </c>
      <c r="C2358" s="4" t="s">
        <v>13</v>
      </c>
      <c r="D2358" s="4" t="s">
        <v>13</v>
      </c>
      <c r="E2358" s="4" t="s">
        <v>28</v>
      </c>
      <c r="F2358" s="4" t="s">
        <v>28</v>
      </c>
      <c r="G2358" s="4" t="s">
        <v>28</v>
      </c>
      <c r="H2358" s="4" t="s">
        <v>10</v>
      </c>
    </row>
    <row r="2359" spans="1:8">
      <c r="A2359" t="n">
        <v>20038</v>
      </c>
      <c r="B2359" s="39" t="n">
        <v>45</v>
      </c>
      <c r="C2359" s="7" t="n">
        <v>2</v>
      </c>
      <c r="D2359" s="7" t="n">
        <v>3</v>
      </c>
      <c r="E2359" s="7" t="n">
        <v>0.0900000035762787</v>
      </c>
      <c r="F2359" s="7" t="n">
        <v>0.409999996423721</v>
      </c>
      <c r="G2359" s="7" t="n">
        <v>-13.210000038147</v>
      </c>
      <c r="H2359" s="7" t="n">
        <v>0</v>
      </c>
    </row>
    <row r="2360" spans="1:8">
      <c r="A2360" t="s">
        <v>4</v>
      </c>
      <c r="B2360" s="4" t="s">
        <v>5</v>
      </c>
      <c r="C2360" s="4" t="s">
        <v>13</v>
      </c>
      <c r="D2360" s="4" t="s">
        <v>13</v>
      </c>
      <c r="E2360" s="4" t="s">
        <v>28</v>
      </c>
      <c r="F2360" s="4" t="s">
        <v>28</v>
      </c>
      <c r="G2360" s="4" t="s">
        <v>28</v>
      </c>
      <c r="H2360" s="4" t="s">
        <v>10</v>
      </c>
      <c r="I2360" s="4" t="s">
        <v>13</v>
      </c>
    </row>
    <row r="2361" spans="1:8">
      <c r="A2361" t="n">
        <v>20055</v>
      </c>
      <c r="B2361" s="39" t="n">
        <v>45</v>
      </c>
      <c r="C2361" s="7" t="n">
        <v>4</v>
      </c>
      <c r="D2361" s="7" t="n">
        <v>3</v>
      </c>
      <c r="E2361" s="7" t="n">
        <v>355.739990234375</v>
      </c>
      <c r="F2361" s="7" t="n">
        <v>201.740005493164</v>
      </c>
      <c r="G2361" s="7" t="n">
        <v>0</v>
      </c>
      <c r="H2361" s="7" t="n">
        <v>0</v>
      </c>
      <c r="I2361" s="7" t="n">
        <v>0</v>
      </c>
    </row>
    <row r="2362" spans="1:8">
      <c r="A2362" t="s">
        <v>4</v>
      </c>
      <c r="B2362" s="4" t="s">
        <v>5</v>
      </c>
      <c r="C2362" s="4" t="s">
        <v>13</v>
      </c>
      <c r="D2362" s="4" t="s">
        <v>13</v>
      </c>
      <c r="E2362" s="4" t="s">
        <v>28</v>
      </c>
      <c r="F2362" s="4" t="s">
        <v>10</v>
      </c>
    </row>
    <row r="2363" spans="1:8">
      <c r="A2363" t="n">
        <v>20073</v>
      </c>
      <c r="B2363" s="39" t="n">
        <v>45</v>
      </c>
      <c r="C2363" s="7" t="n">
        <v>5</v>
      </c>
      <c r="D2363" s="7" t="n">
        <v>3</v>
      </c>
      <c r="E2363" s="7" t="n">
        <v>1.70000004768372</v>
      </c>
      <c r="F2363" s="7" t="n">
        <v>0</v>
      </c>
    </row>
    <row r="2364" spans="1:8">
      <c r="A2364" t="s">
        <v>4</v>
      </c>
      <c r="B2364" s="4" t="s">
        <v>5</v>
      </c>
      <c r="C2364" s="4" t="s">
        <v>13</v>
      </c>
      <c r="D2364" s="4" t="s">
        <v>13</v>
      </c>
      <c r="E2364" s="4" t="s">
        <v>28</v>
      </c>
      <c r="F2364" s="4" t="s">
        <v>10</v>
      </c>
    </row>
    <row r="2365" spans="1:8">
      <c r="A2365" t="n">
        <v>20082</v>
      </c>
      <c r="B2365" s="39" t="n">
        <v>45</v>
      </c>
      <c r="C2365" s="7" t="n">
        <v>11</v>
      </c>
      <c r="D2365" s="7" t="n">
        <v>3</v>
      </c>
      <c r="E2365" s="7" t="n">
        <v>30.5</v>
      </c>
      <c r="F2365" s="7" t="n">
        <v>0</v>
      </c>
    </row>
    <row r="2366" spans="1:8">
      <c r="A2366" t="s">
        <v>4</v>
      </c>
      <c r="B2366" s="4" t="s">
        <v>5</v>
      </c>
      <c r="C2366" s="4" t="s">
        <v>13</v>
      </c>
      <c r="D2366" s="4" t="s">
        <v>10</v>
      </c>
    </row>
    <row r="2367" spans="1:8">
      <c r="A2367" t="n">
        <v>20091</v>
      </c>
      <c r="B2367" s="37" t="n">
        <v>58</v>
      </c>
      <c r="C2367" s="7" t="n">
        <v>255</v>
      </c>
      <c r="D2367" s="7" t="n">
        <v>0</v>
      </c>
    </row>
    <row r="2368" spans="1:8">
      <c r="A2368" t="s">
        <v>4</v>
      </c>
      <c r="B2368" s="4" t="s">
        <v>5</v>
      </c>
      <c r="C2368" s="4" t="s">
        <v>13</v>
      </c>
      <c r="D2368" s="4" t="s">
        <v>10</v>
      </c>
      <c r="E2368" s="4" t="s">
        <v>6</v>
      </c>
    </row>
    <row r="2369" spans="1:9">
      <c r="A2369" t="n">
        <v>20095</v>
      </c>
      <c r="B2369" s="46" t="n">
        <v>51</v>
      </c>
      <c r="C2369" s="7" t="n">
        <v>4</v>
      </c>
      <c r="D2369" s="7" t="n">
        <v>6</v>
      </c>
      <c r="E2369" s="7" t="s">
        <v>220</v>
      </c>
    </row>
    <row r="2370" spans="1:9">
      <c r="A2370" t="s">
        <v>4</v>
      </c>
      <c r="B2370" s="4" t="s">
        <v>5</v>
      </c>
      <c r="C2370" s="4" t="s">
        <v>10</v>
      </c>
    </row>
    <row r="2371" spans="1:9">
      <c r="A2371" t="n">
        <v>20108</v>
      </c>
      <c r="B2371" s="28" t="n">
        <v>16</v>
      </c>
      <c r="C2371" s="7" t="n">
        <v>0</v>
      </c>
    </row>
    <row r="2372" spans="1:9">
      <c r="A2372" t="s">
        <v>4</v>
      </c>
      <c r="B2372" s="4" t="s">
        <v>5</v>
      </c>
      <c r="C2372" s="4" t="s">
        <v>10</v>
      </c>
      <c r="D2372" s="4" t="s">
        <v>13</v>
      </c>
      <c r="E2372" s="4" t="s">
        <v>9</v>
      </c>
      <c r="F2372" s="4" t="s">
        <v>79</v>
      </c>
      <c r="G2372" s="4" t="s">
        <v>13</v>
      </c>
      <c r="H2372" s="4" t="s">
        <v>13</v>
      </c>
    </row>
    <row r="2373" spans="1:9">
      <c r="A2373" t="n">
        <v>20111</v>
      </c>
      <c r="B2373" s="58" t="n">
        <v>26</v>
      </c>
      <c r="C2373" s="7" t="n">
        <v>6</v>
      </c>
      <c r="D2373" s="7" t="n">
        <v>17</v>
      </c>
      <c r="E2373" s="7" t="n">
        <v>8425</v>
      </c>
      <c r="F2373" s="7" t="s">
        <v>225</v>
      </c>
      <c r="G2373" s="7" t="n">
        <v>2</v>
      </c>
      <c r="H2373" s="7" t="n">
        <v>0</v>
      </c>
    </row>
    <row r="2374" spans="1:9">
      <c r="A2374" t="s">
        <v>4</v>
      </c>
      <c r="B2374" s="4" t="s">
        <v>5</v>
      </c>
    </row>
    <row r="2375" spans="1:9">
      <c r="A2375" t="n">
        <v>20180</v>
      </c>
      <c r="B2375" s="34" t="n">
        <v>28</v>
      </c>
    </row>
    <row r="2376" spans="1:9">
      <c r="A2376" t="s">
        <v>4</v>
      </c>
      <c r="B2376" s="4" t="s">
        <v>5</v>
      </c>
      <c r="C2376" s="4" t="s">
        <v>10</v>
      </c>
      <c r="D2376" s="4" t="s">
        <v>13</v>
      </c>
    </row>
    <row r="2377" spans="1:9">
      <c r="A2377" t="n">
        <v>20181</v>
      </c>
      <c r="B2377" s="60" t="n">
        <v>89</v>
      </c>
      <c r="C2377" s="7" t="n">
        <v>65533</v>
      </c>
      <c r="D2377" s="7" t="n">
        <v>1</v>
      </c>
    </row>
    <row r="2378" spans="1:9">
      <c r="A2378" t="s">
        <v>4</v>
      </c>
      <c r="B2378" s="4" t="s">
        <v>5</v>
      </c>
      <c r="C2378" s="4" t="s">
        <v>13</v>
      </c>
      <c r="D2378" s="4" t="s">
        <v>10</v>
      </c>
      <c r="E2378" s="4" t="s">
        <v>10</v>
      </c>
      <c r="F2378" s="4" t="s">
        <v>13</v>
      </c>
    </row>
    <row r="2379" spans="1:9">
      <c r="A2379" t="n">
        <v>20185</v>
      </c>
      <c r="B2379" s="32" t="n">
        <v>25</v>
      </c>
      <c r="C2379" s="7" t="n">
        <v>1</v>
      </c>
      <c r="D2379" s="7" t="n">
        <v>260</v>
      </c>
      <c r="E2379" s="7" t="n">
        <v>640</v>
      </c>
      <c r="F2379" s="7" t="n">
        <v>1</v>
      </c>
    </row>
    <row r="2380" spans="1:9">
      <c r="A2380" t="s">
        <v>4</v>
      </c>
      <c r="B2380" s="4" t="s">
        <v>5</v>
      </c>
      <c r="C2380" s="4" t="s">
        <v>13</v>
      </c>
      <c r="D2380" s="4" t="s">
        <v>10</v>
      </c>
      <c r="E2380" s="4" t="s">
        <v>6</v>
      </c>
    </row>
    <row r="2381" spans="1:9">
      <c r="A2381" t="n">
        <v>20192</v>
      </c>
      <c r="B2381" s="46" t="n">
        <v>51</v>
      </c>
      <c r="C2381" s="7" t="n">
        <v>4</v>
      </c>
      <c r="D2381" s="7" t="n">
        <v>1570</v>
      </c>
      <c r="E2381" s="7" t="s">
        <v>217</v>
      </c>
    </row>
    <row r="2382" spans="1:9">
      <c r="A2382" t="s">
        <v>4</v>
      </c>
      <c r="B2382" s="4" t="s">
        <v>5</v>
      </c>
      <c r="C2382" s="4" t="s">
        <v>10</v>
      </c>
    </row>
    <row r="2383" spans="1:9">
      <c r="A2383" t="n">
        <v>20206</v>
      </c>
      <c r="B2383" s="28" t="n">
        <v>16</v>
      </c>
      <c r="C2383" s="7" t="n">
        <v>0</v>
      </c>
    </row>
    <row r="2384" spans="1:9">
      <c r="A2384" t="s">
        <v>4</v>
      </c>
      <c r="B2384" s="4" t="s">
        <v>5</v>
      </c>
      <c r="C2384" s="4" t="s">
        <v>10</v>
      </c>
      <c r="D2384" s="4" t="s">
        <v>13</v>
      </c>
      <c r="E2384" s="4" t="s">
        <v>9</v>
      </c>
      <c r="F2384" s="4" t="s">
        <v>79</v>
      </c>
      <c r="G2384" s="4" t="s">
        <v>13</v>
      </c>
      <c r="H2384" s="4" t="s">
        <v>13</v>
      </c>
      <c r="I2384" s="4" t="s">
        <v>13</v>
      </c>
      <c r="J2384" s="4" t="s">
        <v>9</v>
      </c>
      <c r="K2384" s="4" t="s">
        <v>79</v>
      </c>
      <c r="L2384" s="4" t="s">
        <v>13</v>
      </c>
      <c r="M2384" s="4" t="s">
        <v>13</v>
      </c>
    </row>
    <row r="2385" spans="1:13">
      <c r="A2385" t="n">
        <v>20209</v>
      </c>
      <c r="B2385" s="58" t="n">
        <v>26</v>
      </c>
      <c r="C2385" s="7" t="n">
        <v>1570</v>
      </c>
      <c r="D2385" s="7" t="n">
        <v>17</v>
      </c>
      <c r="E2385" s="7" t="n">
        <v>51020</v>
      </c>
      <c r="F2385" s="7" t="s">
        <v>226</v>
      </c>
      <c r="G2385" s="7" t="n">
        <v>2</v>
      </c>
      <c r="H2385" s="7" t="n">
        <v>3</v>
      </c>
      <c r="I2385" s="7" t="n">
        <v>17</v>
      </c>
      <c r="J2385" s="7" t="n">
        <v>51021</v>
      </c>
      <c r="K2385" s="7" t="s">
        <v>227</v>
      </c>
      <c r="L2385" s="7" t="n">
        <v>2</v>
      </c>
      <c r="M2385" s="7" t="n">
        <v>0</v>
      </c>
    </row>
    <row r="2386" spans="1:13">
      <c r="A2386" t="s">
        <v>4</v>
      </c>
      <c r="B2386" s="4" t="s">
        <v>5</v>
      </c>
    </row>
    <row r="2387" spans="1:13">
      <c r="A2387" t="n">
        <v>20342</v>
      </c>
      <c r="B2387" s="34" t="n">
        <v>28</v>
      </c>
    </row>
    <row r="2388" spans="1:13">
      <c r="A2388" t="s">
        <v>4</v>
      </c>
      <c r="B2388" s="4" t="s">
        <v>5</v>
      </c>
      <c r="C2388" s="4" t="s">
        <v>10</v>
      </c>
      <c r="D2388" s="4" t="s">
        <v>13</v>
      </c>
    </row>
    <row r="2389" spans="1:13">
      <c r="A2389" t="n">
        <v>20343</v>
      </c>
      <c r="B2389" s="60" t="n">
        <v>89</v>
      </c>
      <c r="C2389" s="7" t="n">
        <v>65533</v>
      </c>
      <c r="D2389" s="7" t="n">
        <v>1</v>
      </c>
    </row>
    <row r="2390" spans="1:13">
      <c r="A2390" t="s">
        <v>4</v>
      </c>
      <c r="B2390" s="4" t="s">
        <v>5</v>
      </c>
      <c r="C2390" s="4" t="s">
        <v>13</v>
      </c>
      <c r="D2390" s="4" t="s">
        <v>10</v>
      </c>
      <c r="E2390" s="4" t="s">
        <v>10</v>
      </c>
      <c r="F2390" s="4" t="s">
        <v>13</v>
      </c>
    </row>
    <row r="2391" spans="1:13">
      <c r="A2391" t="n">
        <v>20347</v>
      </c>
      <c r="B2391" s="32" t="n">
        <v>25</v>
      </c>
      <c r="C2391" s="7" t="n">
        <v>1</v>
      </c>
      <c r="D2391" s="7" t="n">
        <v>65535</v>
      </c>
      <c r="E2391" s="7" t="n">
        <v>65535</v>
      </c>
      <c r="F2391" s="7" t="n">
        <v>0</v>
      </c>
    </row>
    <row r="2392" spans="1:13">
      <c r="A2392" t="s">
        <v>4</v>
      </c>
      <c r="B2392" s="4" t="s">
        <v>5</v>
      </c>
      <c r="C2392" s="4" t="s">
        <v>13</v>
      </c>
      <c r="D2392" s="4" t="s">
        <v>10</v>
      </c>
      <c r="E2392" s="4" t="s">
        <v>28</v>
      </c>
    </row>
    <row r="2393" spans="1:13">
      <c r="A2393" t="n">
        <v>20354</v>
      </c>
      <c r="B2393" s="37" t="n">
        <v>58</v>
      </c>
      <c r="C2393" s="7" t="n">
        <v>101</v>
      </c>
      <c r="D2393" s="7" t="n">
        <v>500</v>
      </c>
      <c r="E2393" s="7" t="n">
        <v>1</v>
      </c>
    </row>
    <row r="2394" spans="1:13">
      <c r="A2394" t="s">
        <v>4</v>
      </c>
      <c r="B2394" s="4" t="s">
        <v>5</v>
      </c>
      <c r="C2394" s="4" t="s">
        <v>13</v>
      </c>
      <c r="D2394" s="4" t="s">
        <v>10</v>
      </c>
    </row>
    <row r="2395" spans="1:13">
      <c r="A2395" t="n">
        <v>20362</v>
      </c>
      <c r="B2395" s="37" t="n">
        <v>58</v>
      </c>
      <c r="C2395" s="7" t="n">
        <v>254</v>
      </c>
      <c r="D2395" s="7" t="n">
        <v>0</v>
      </c>
    </row>
    <row r="2396" spans="1:13">
      <c r="A2396" t="s">
        <v>4</v>
      </c>
      <c r="B2396" s="4" t="s">
        <v>5</v>
      </c>
      <c r="C2396" s="4" t="s">
        <v>13</v>
      </c>
    </row>
    <row r="2397" spans="1:13">
      <c r="A2397" t="n">
        <v>20366</v>
      </c>
      <c r="B2397" s="39" t="n">
        <v>45</v>
      </c>
      <c r="C2397" s="7" t="n">
        <v>0</v>
      </c>
    </row>
    <row r="2398" spans="1:13">
      <c r="A2398" t="s">
        <v>4</v>
      </c>
      <c r="B2398" s="4" t="s">
        <v>5</v>
      </c>
      <c r="C2398" s="4" t="s">
        <v>13</v>
      </c>
      <c r="D2398" s="4" t="s">
        <v>13</v>
      </c>
      <c r="E2398" s="4" t="s">
        <v>28</v>
      </c>
      <c r="F2398" s="4" t="s">
        <v>28</v>
      </c>
      <c r="G2398" s="4" t="s">
        <v>28</v>
      </c>
      <c r="H2398" s="4" t="s">
        <v>10</v>
      </c>
    </row>
    <row r="2399" spans="1:13">
      <c r="A2399" t="n">
        <v>20368</v>
      </c>
      <c r="B2399" s="39" t="n">
        <v>45</v>
      </c>
      <c r="C2399" s="7" t="n">
        <v>2</v>
      </c>
      <c r="D2399" s="7" t="n">
        <v>3</v>
      </c>
      <c r="E2399" s="7" t="n">
        <v>-0.360000014305115</v>
      </c>
      <c r="F2399" s="7" t="n">
        <v>0.349999994039536</v>
      </c>
      <c r="G2399" s="7" t="n">
        <v>-21.7800006866455</v>
      </c>
      <c r="H2399" s="7" t="n">
        <v>0</v>
      </c>
    </row>
    <row r="2400" spans="1:13">
      <c r="A2400" t="s">
        <v>4</v>
      </c>
      <c r="B2400" s="4" t="s">
        <v>5</v>
      </c>
      <c r="C2400" s="4" t="s">
        <v>13</v>
      </c>
      <c r="D2400" s="4" t="s">
        <v>13</v>
      </c>
      <c r="E2400" s="4" t="s">
        <v>28</v>
      </c>
      <c r="F2400" s="4" t="s">
        <v>28</v>
      </c>
      <c r="G2400" s="4" t="s">
        <v>28</v>
      </c>
      <c r="H2400" s="4" t="s">
        <v>10</v>
      </c>
      <c r="I2400" s="4" t="s">
        <v>13</v>
      </c>
    </row>
    <row r="2401" spans="1:13">
      <c r="A2401" t="n">
        <v>20385</v>
      </c>
      <c r="B2401" s="39" t="n">
        <v>45</v>
      </c>
      <c r="C2401" s="7" t="n">
        <v>4</v>
      </c>
      <c r="D2401" s="7" t="n">
        <v>3</v>
      </c>
      <c r="E2401" s="7" t="n">
        <v>6.34999990463257</v>
      </c>
      <c r="F2401" s="7" t="n">
        <v>214.889999389648</v>
      </c>
      <c r="G2401" s="7" t="n">
        <v>0</v>
      </c>
      <c r="H2401" s="7" t="n">
        <v>0</v>
      </c>
      <c r="I2401" s="7" t="n">
        <v>1</v>
      </c>
    </row>
    <row r="2402" spans="1:13">
      <c r="A2402" t="s">
        <v>4</v>
      </c>
      <c r="B2402" s="4" t="s">
        <v>5</v>
      </c>
      <c r="C2402" s="4" t="s">
        <v>13</v>
      </c>
      <c r="D2402" s="4" t="s">
        <v>13</v>
      </c>
      <c r="E2402" s="4" t="s">
        <v>28</v>
      </c>
      <c r="F2402" s="4" t="s">
        <v>10</v>
      </c>
    </row>
    <row r="2403" spans="1:13">
      <c r="A2403" t="n">
        <v>20403</v>
      </c>
      <c r="B2403" s="39" t="n">
        <v>45</v>
      </c>
      <c r="C2403" s="7" t="n">
        <v>5</v>
      </c>
      <c r="D2403" s="7" t="n">
        <v>3</v>
      </c>
      <c r="E2403" s="7" t="n">
        <v>9.80000019073486</v>
      </c>
      <c r="F2403" s="7" t="n">
        <v>0</v>
      </c>
    </row>
    <row r="2404" spans="1:13">
      <c r="A2404" t="s">
        <v>4</v>
      </c>
      <c r="B2404" s="4" t="s">
        <v>5</v>
      </c>
      <c r="C2404" s="4" t="s">
        <v>13</v>
      </c>
      <c r="D2404" s="4" t="s">
        <v>13</v>
      </c>
      <c r="E2404" s="4" t="s">
        <v>28</v>
      </c>
      <c r="F2404" s="4" t="s">
        <v>10</v>
      </c>
    </row>
    <row r="2405" spans="1:13">
      <c r="A2405" t="n">
        <v>20412</v>
      </c>
      <c r="B2405" s="39" t="n">
        <v>45</v>
      </c>
      <c r="C2405" s="7" t="n">
        <v>11</v>
      </c>
      <c r="D2405" s="7" t="n">
        <v>3</v>
      </c>
      <c r="E2405" s="7" t="n">
        <v>18.5</v>
      </c>
      <c r="F2405" s="7" t="n">
        <v>0</v>
      </c>
    </row>
    <row r="2406" spans="1:13">
      <c r="A2406" t="s">
        <v>4</v>
      </c>
      <c r="B2406" s="4" t="s">
        <v>5</v>
      </c>
      <c r="C2406" s="4" t="s">
        <v>10</v>
      </c>
      <c r="D2406" s="4" t="s">
        <v>13</v>
      </c>
      <c r="E2406" s="4" t="s">
        <v>6</v>
      </c>
      <c r="F2406" s="4" t="s">
        <v>28</v>
      </c>
      <c r="G2406" s="4" t="s">
        <v>28</v>
      </c>
      <c r="H2406" s="4" t="s">
        <v>28</v>
      </c>
    </row>
    <row r="2407" spans="1:13">
      <c r="A2407" t="n">
        <v>20421</v>
      </c>
      <c r="B2407" s="44" t="n">
        <v>48</v>
      </c>
      <c r="C2407" s="7" t="n">
        <v>1570</v>
      </c>
      <c r="D2407" s="7" t="n">
        <v>0</v>
      </c>
      <c r="E2407" s="7" t="s">
        <v>107</v>
      </c>
      <c r="F2407" s="7" t="n">
        <v>0.5</v>
      </c>
      <c r="G2407" s="7" t="n">
        <v>1</v>
      </c>
      <c r="H2407" s="7" t="n">
        <v>0</v>
      </c>
    </row>
    <row r="2408" spans="1:13">
      <c r="A2408" t="s">
        <v>4</v>
      </c>
      <c r="B2408" s="4" t="s">
        <v>5</v>
      </c>
      <c r="C2408" s="4" t="s">
        <v>10</v>
      </c>
      <c r="D2408" s="4" t="s">
        <v>13</v>
      </c>
      <c r="E2408" s="4" t="s">
        <v>6</v>
      </c>
      <c r="F2408" s="4" t="s">
        <v>28</v>
      </c>
      <c r="G2408" s="4" t="s">
        <v>28</v>
      </c>
      <c r="H2408" s="4" t="s">
        <v>28</v>
      </c>
    </row>
    <row r="2409" spans="1:13">
      <c r="A2409" t="n">
        <v>20445</v>
      </c>
      <c r="B2409" s="44" t="n">
        <v>48</v>
      </c>
      <c r="C2409" s="7" t="n">
        <v>1571</v>
      </c>
      <c r="D2409" s="7" t="n">
        <v>0</v>
      </c>
      <c r="E2409" s="7" t="s">
        <v>107</v>
      </c>
      <c r="F2409" s="7" t="n">
        <v>0.200000002980232</v>
      </c>
      <c r="G2409" s="7" t="n">
        <v>1</v>
      </c>
      <c r="H2409" s="7" t="n">
        <v>0</v>
      </c>
    </row>
    <row r="2410" spans="1:13">
      <c r="A2410" t="s">
        <v>4</v>
      </c>
      <c r="B2410" s="4" t="s">
        <v>5</v>
      </c>
      <c r="C2410" s="4" t="s">
        <v>10</v>
      </c>
      <c r="D2410" s="4" t="s">
        <v>13</v>
      </c>
      <c r="E2410" s="4" t="s">
        <v>6</v>
      </c>
      <c r="F2410" s="4" t="s">
        <v>28</v>
      </c>
      <c r="G2410" s="4" t="s">
        <v>28</v>
      </c>
      <c r="H2410" s="4" t="s">
        <v>28</v>
      </c>
    </row>
    <row r="2411" spans="1:13">
      <c r="A2411" t="n">
        <v>20469</v>
      </c>
      <c r="B2411" s="44" t="n">
        <v>48</v>
      </c>
      <c r="C2411" s="7" t="n">
        <v>1572</v>
      </c>
      <c r="D2411" s="7" t="n">
        <v>0</v>
      </c>
      <c r="E2411" s="7" t="s">
        <v>107</v>
      </c>
      <c r="F2411" s="7" t="n">
        <v>0</v>
      </c>
      <c r="G2411" s="7" t="n">
        <v>1</v>
      </c>
      <c r="H2411" s="7" t="n">
        <v>0</v>
      </c>
    </row>
    <row r="2412" spans="1:13">
      <c r="A2412" t="s">
        <v>4</v>
      </c>
      <c r="B2412" s="4" t="s">
        <v>5</v>
      </c>
      <c r="C2412" s="4" t="s">
        <v>10</v>
      </c>
      <c r="D2412" s="4" t="s">
        <v>13</v>
      </c>
      <c r="E2412" s="4" t="s">
        <v>6</v>
      </c>
      <c r="F2412" s="4" t="s">
        <v>28</v>
      </c>
      <c r="G2412" s="4" t="s">
        <v>28</v>
      </c>
      <c r="H2412" s="4" t="s">
        <v>28</v>
      </c>
    </row>
    <row r="2413" spans="1:13">
      <c r="A2413" t="n">
        <v>20493</v>
      </c>
      <c r="B2413" s="44" t="n">
        <v>48</v>
      </c>
      <c r="C2413" s="7" t="n">
        <v>1573</v>
      </c>
      <c r="D2413" s="7" t="n">
        <v>0</v>
      </c>
      <c r="E2413" s="7" t="s">
        <v>107</v>
      </c>
      <c r="F2413" s="7" t="n">
        <v>0.200000002980232</v>
      </c>
      <c r="G2413" s="7" t="n">
        <v>1</v>
      </c>
      <c r="H2413" s="7" t="n">
        <v>0</v>
      </c>
    </row>
    <row r="2414" spans="1:13">
      <c r="A2414" t="s">
        <v>4</v>
      </c>
      <c r="B2414" s="4" t="s">
        <v>5</v>
      </c>
      <c r="C2414" s="4" t="s">
        <v>10</v>
      </c>
      <c r="D2414" s="4" t="s">
        <v>13</v>
      </c>
      <c r="E2414" s="4" t="s">
        <v>6</v>
      </c>
      <c r="F2414" s="4" t="s">
        <v>28</v>
      </c>
      <c r="G2414" s="4" t="s">
        <v>28</v>
      </c>
      <c r="H2414" s="4" t="s">
        <v>28</v>
      </c>
    </row>
    <row r="2415" spans="1:13">
      <c r="A2415" t="n">
        <v>20517</v>
      </c>
      <c r="B2415" s="44" t="n">
        <v>48</v>
      </c>
      <c r="C2415" s="7" t="n">
        <v>1574</v>
      </c>
      <c r="D2415" s="7" t="n">
        <v>0</v>
      </c>
      <c r="E2415" s="7" t="s">
        <v>107</v>
      </c>
      <c r="F2415" s="7" t="n">
        <v>0.5</v>
      </c>
      <c r="G2415" s="7" t="n">
        <v>1</v>
      </c>
      <c r="H2415" s="7" t="n">
        <v>0</v>
      </c>
    </row>
    <row r="2416" spans="1:13">
      <c r="A2416" t="s">
        <v>4</v>
      </c>
      <c r="B2416" s="4" t="s">
        <v>5</v>
      </c>
      <c r="C2416" s="4" t="s">
        <v>13</v>
      </c>
      <c r="D2416" s="4" t="s">
        <v>13</v>
      </c>
      <c r="E2416" s="4" t="s">
        <v>13</v>
      </c>
      <c r="F2416" s="4" t="s">
        <v>13</v>
      </c>
    </row>
    <row r="2417" spans="1:9">
      <c r="A2417" t="n">
        <v>20541</v>
      </c>
      <c r="B2417" s="47" t="n">
        <v>14</v>
      </c>
      <c r="C2417" s="7" t="n">
        <v>0</v>
      </c>
      <c r="D2417" s="7" t="n">
        <v>1</v>
      </c>
      <c r="E2417" s="7" t="n">
        <v>0</v>
      </c>
      <c r="F2417" s="7" t="n">
        <v>0</v>
      </c>
    </row>
    <row r="2418" spans="1:9">
      <c r="A2418" t="s">
        <v>4</v>
      </c>
      <c r="B2418" s="4" t="s">
        <v>5</v>
      </c>
      <c r="C2418" s="4" t="s">
        <v>13</v>
      </c>
      <c r="D2418" s="4" t="s">
        <v>13</v>
      </c>
      <c r="E2418" s="4" t="s">
        <v>28</v>
      </c>
      <c r="F2418" s="4" t="s">
        <v>28</v>
      </c>
      <c r="G2418" s="4" t="s">
        <v>28</v>
      </c>
      <c r="H2418" s="4" t="s">
        <v>10</v>
      </c>
    </row>
    <row r="2419" spans="1:9">
      <c r="A2419" t="n">
        <v>20546</v>
      </c>
      <c r="B2419" s="39" t="n">
        <v>45</v>
      </c>
      <c r="C2419" s="7" t="n">
        <v>2</v>
      </c>
      <c r="D2419" s="7" t="n">
        <v>3</v>
      </c>
      <c r="E2419" s="7" t="n">
        <v>-0.430000007152557</v>
      </c>
      <c r="F2419" s="7" t="n">
        <v>0.349999994039536</v>
      </c>
      <c r="G2419" s="7" t="n">
        <v>-22.8799991607666</v>
      </c>
      <c r="H2419" s="7" t="n">
        <v>6000</v>
      </c>
    </row>
    <row r="2420" spans="1:9">
      <c r="A2420" t="s">
        <v>4</v>
      </c>
      <c r="B2420" s="4" t="s">
        <v>5</v>
      </c>
      <c r="C2420" s="4" t="s">
        <v>13</v>
      </c>
      <c r="D2420" s="4" t="s">
        <v>13</v>
      </c>
      <c r="E2420" s="4" t="s">
        <v>28</v>
      </c>
      <c r="F2420" s="4" t="s">
        <v>28</v>
      </c>
      <c r="G2420" s="4" t="s">
        <v>28</v>
      </c>
      <c r="H2420" s="4" t="s">
        <v>10</v>
      </c>
      <c r="I2420" s="4" t="s">
        <v>13</v>
      </c>
    </row>
    <row r="2421" spans="1:9">
      <c r="A2421" t="n">
        <v>20563</v>
      </c>
      <c r="B2421" s="39" t="n">
        <v>45</v>
      </c>
      <c r="C2421" s="7" t="n">
        <v>4</v>
      </c>
      <c r="D2421" s="7" t="n">
        <v>3</v>
      </c>
      <c r="E2421" s="7" t="n">
        <v>6.34999990463257</v>
      </c>
      <c r="F2421" s="7" t="n">
        <v>191.649993896484</v>
      </c>
      <c r="G2421" s="7" t="n">
        <v>0</v>
      </c>
      <c r="H2421" s="7" t="n">
        <v>6000</v>
      </c>
      <c r="I2421" s="7" t="n">
        <v>1</v>
      </c>
    </row>
    <row r="2422" spans="1:9">
      <c r="A2422" t="s">
        <v>4</v>
      </c>
      <c r="B2422" s="4" t="s">
        <v>5</v>
      </c>
      <c r="C2422" s="4" t="s">
        <v>13</v>
      </c>
      <c r="D2422" s="4" t="s">
        <v>13</v>
      </c>
      <c r="E2422" s="4" t="s">
        <v>28</v>
      </c>
      <c r="F2422" s="4" t="s">
        <v>10</v>
      </c>
    </row>
    <row r="2423" spans="1:9">
      <c r="A2423" t="n">
        <v>20581</v>
      </c>
      <c r="B2423" s="39" t="n">
        <v>45</v>
      </c>
      <c r="C2423" s="7" t="n">
        <v>5</v>
      </c>
      <c r="D2423" s="7" t="n">
        <v>3</v>
      </c>
      <c r="E2423" s="7" t="n">
        <v>9.80000019073486</v>
      </c>
      <c r="F2423" s="7" t="n">
        <v>6000</v>
      </c>
    </row>
    <row r="2424" spans="1:9">
      <c r="A2424" t="s">
        <v>4</v>
      </c>
      <c r="B2424" s="4" t="s">
        <v>5</v>
      </c>
      <c r="C2424" s="4" t="s">
        <v>13</v>
      </c>
      <c r="D2424" s="4" t="s">
        <v>13</v>
      </c>
      <c r="E2424" s="4" t="s">
        <v>28</v>
      </c>
      <c r="F2424" s="4" t="s">
        <v>10</v>
      </c>
    </row>
    <row r="2425" spans="1:9">
      <c r="A2425" t="n">
        <v>20590</v>
      </c>
      <c r="B2425" s="39" t="n">
        <v>45</v>
      </c>
      <c r="C2425" s="7" t="n">
        <v>11</v>
      </c>
      <c r="D2425" s="7" t="n">
        <v>3</v>
      </c>
      <c r="E2425" s="7" t="n">
        <v>18.5</v>
      </c>
      <c r="F2425" s="7" t="n">
        <v>6000</v>
      </c>
    </row>
    <row r="2426" spans="1:9">
      <c r="A2426" t="s">
        <v>4</v>
      </c>
      <c r="B2426" s="4" t="s">
        <v>5</v>
      </c>
      <c r="C2426" s="4" t="s">
        <v>13</v>
      </c>
      <c r="D2426" s="4" t="s">
        <v>10</v>
      </c>
      <c r="E2426" s="4" t="s">
        <v>28</v>
      </c>
      <c r="F2426" s="4" t="s">
        <v>10</v>
      </c>
      <c r="G2426" s="4" t="s">
        <v>9</v>
      </c>
      <c r="H2426" s="4" t="s">
        <v>9</v>
      </c>
      <c r="I2426" s="4" t="s">
        <v>10</v>
      </c>
      <c r="J2426" s="4" t="s">
        <v>10</v>
      </c>
      <c r="K2426" s="4" t="s">
        <v>9</v>
      </c>
      <c r="L2426" s="4" t="s">
        <v>9</v>
      </c>
      <c r="M2426" s="4" t="s">
        <v>9</v>
      </c>
      <c r="N2426" s="4" t="s">
        <v>9</v>
      </c>
      <c r="O2426" s="4" t="s">
        <v>6</v>
      </c>
    </row>
    <row r="2427" spans="1:9">
      <c r="A2427" t="n">
        <v>20599</v>
      </c>
      <c r="B2427" s="31" t="n">
        <v>50</v>
      </c>
      <c r="C2427" s="7" t="n">
        <v>0</v>
      </c>
      <c r="D2427" s="7" t="n">
        <v>2000</v>
      </c>
      <c r="E2427" s="7" t="n">
        <v>0.800000011920929</v>
      </c>
      <c r="F2427" s="7" t="n">
        <v>0</v>
      </c>
      <c r="G2427" s="7" t="n">
        <v>0</v>
      </c>
      <c r="H2427" s="7" t="n">
        <v>0</v>
      </c>
      <c r="I2427" s="7" t="n">
        <v>0</v>
      </c>
      <c r="J2427" s="7" t="n">
        <v>65533</v>
      </c>
      <c r="K2427" s="7" t="n">
        <v>0</v>
      </c>
      <c r="L2427" s="7" t="n">
        <v>0</v>
      </c>
      <c r="M2427" s="7" t="n">
        <v>0</v>
      </c>
      <c r="N2427" s="7" t="n">
        <v>0</v>
      </c>
      <c r="O2427" s="7" t="s">
        <v>17</v>
      </c>
    </row>
    <row r="2428" spans="1:9">
      <c r="A2428" t="s">
        <v>4</v>
      </c>
      <c r="B2428" s="4" t="s">
        <v>5</v>
      </c>
      <c r="C2428" s="4" t="s">
        <v>13</v>
      </c>
      <c r="D2428" s="4" t="s">
        <v>10</v>
      </c>
    </row>
    <row r="2429" spans="1:9">
      <c r="A2429" t="n">
        <v>20638</v>
      </c>
      <c r="B2429" s="37" t="n">
        <v>58</v>
      </c>
      <c r="C2429" s="7" t="n">
        <v>255</v>
      </c>
      <c r="D2429" s="7" t="n">
        <v>0</v>
      </c>
    </row>
    <row r="2430" spans="1:9">
      <c r="A2430" t="s">
        <v>4</v>
      </c>
      <c r="B2430" s="4" t="s">
        <v>5</v>
      </c>
      <c r="C2430" s="4" t="s">
        <v>13</v>
      </c>
      <c r="D2430" s="4" t="s">
        <v>10</v>
      </c>
      <c r="E2430" s="4" t="s">
        <v>6</v>
      </c>
    </row>
    <row r="2431" spans="1:9">
      <c r="A2431" t="n">
        <v>20642</v>
      </c>
      <c r="B2431" s="46" t="n">
        <v>51</v>
      </c>
      <c r="C2431" s="7" t="n">
        <v>4</v>
      </c>
      <c r="D2431" s="7" t="n">
        <v>1570</v>
      </c>
      <c r="E2431" s="7" t="s">
        <v>220</v>
      </c>
    </row>
    <row r="2432" spans="1:9">
      <c r="A2432" t="s">
        <v>4</v>
      </c>
      <c r="B2432" s="4" t="s">
        <v>5</v>
      </c>
      <c r="C2432" s="4" t="s">
        <v>10</v>
      </c>
    </row>
    <row r="2433" spans="1:15">
      <c r="A2433" t="n">
        <v>20655</v>
      </c>
      <c r="B2433" s="28" t="n">
        <v>16</v>
      </c>
      <c r="C2433" s="7" t="n">
        <v>0</v>
      </c>
    </row>
    <row r="2434" spans="1:15">
      <c r="A2434" t="s">
        <v>4</v>
      </c>
      <c r="B2434" s="4" t="s">
        <v>5</v>
      </c>
      <c r="C2434" s="4" t="s">
        <v>10</v>
      </c>
      <c r="D2434" s="4" t="s">
        <v>13</v>
      </c>
      <c r="E2434" s="4" t="s">
        <v>9</v>
      </c>
      <c r="F2434" s="4" t="s">
        <v>79</v>
      </c>
      <c r="G2434" s="4" t="s">
        <v>13</v>
      </c>
      <c r="H2434" s="4" t="s">
        <v>13</v>
      </c>
    </row>
    <row r="2435" spans="1:15">
      <c r="A2435" t="n">
        <v>20658</v>
      </c>
      <c r="B2435" s="58" t="n">
        <v>26</v>
      </c>
      <c r="C2435" s="7" t="n">
        <v>1570</v>
      </c>
      <c r="D2435" s="7" t="n">
        <v>17</v>
      </c>
      <c r="E2435" s="7" t="n">
        <v>51110</v>
      </c>
      <c r="F2435" s="7" t="s">
        <v>228</v>
      </c>
      <c r="G2435" s="7" t="n">
        <v>2</v>
      </c>
      <c r="H2435" s="7" t="n">
        <v>0</v>
      </c>
    </row>
    <row r="2436" spans="1:15">
      <c r="A2436" t="s">
        <v>4</v>
      </c>
      <c r="B2436" s="4" t="s">
        <v>5</v>
      </c>
    </row>
    <row r="2437" spans="1:15">
      <c r="A2437" t="n">
        <v>20691</v>
      </c>
      <c r="B2437" s="34" t="n">
        <v>28</v>
      </c>
    </row>
    <row r="2438" spans="1:15">
      <c r="A2438" t="s">
        <v>4</v>
      </c>
      <c r="B2438" s="4" t="s">
        <v>5</v>
      </c>
      <c r="C2438" s="4" t="s">
        <v>13</v>
      </c>
      <c r="D2438" s="4" t="s">
        <v>10</v>
      </c>
      <c r="E2438" s="4" t="s">
        <v>6</v>
      </c>
    </row>
    <row r="2439" spans="1:15">
      <c r="A2439" t="n">
        <v>20692</v>
      </c>
      <c r="B2439" s="46" t="n">
        <v>51</v>
      </c>
      <c r="C2439" s="7" t="n">
        <v>4</v>
      </c>
      <c r="D2439" s="7" t="n">
        <v>1572</v>
      </c>
      <c r="E2439" s="7" t="s">
        <v>217</v>
      </c>
    </row>
    <row r="2440" spans="1:15">
      <c r="A2440" t="s">
        <v>4</v>
      </c>
      <c r="B2440" s="4" t="s">
        <v>5</v>
      </c>
      <c r="C2440" s="4" t="s">
        <v>10</v>
      </c>
    </row>
    <row r="2441" spans="1:15">
      <c r="A2441" t="n">
        <v>20706</v>
      </c>
      <c r="B2441" s="28" t="n">
        <v>16</v>
      </c>
      <c r="C2441" s="7" t="n">
        <v>0</v>
      </c>
    </row>
    <row r="2442" spans="1:15">
      <c r="A2442" t="s">
        <v>4</v>
      </c>
      <c r="B2442" s="4" t="s">
        <v>5</v>
      </c>
      <c r="C2442" s="4" t="s">
        <v>10</v>
      </c>
      <c r="D2442" s="4" t="s">
        <v>13</v>
      </c>
      <c r="E2442" s="4" t="s">
        <v>9</v>
      </c>
      <c r="F2442" s="4" t="s">
        <v>79</v>
      </c>
      <c r="G2442" s="4" t="s">
        <v>13</v>
      </c>
      <c r="H2442" s="4" t="s">
        <v>13</v>
      </c>
    </row>
    <row r="2443" spans="1:15">
      <c r="A2443" t="n">
        <v>20709</v>
      </c>
      <c r="B2443" s="58" t="n">
        <v>26</v>
      </c>
      <c r="C2443" s="7" t="n">
        <v>1572</v>
      </c>
      <c r="D2443" s="7" t="n">
        <v>17</v>
      </c>
      <c r="E2443" s="7" t="n">
        <v>51211</v>
      </c>
      <c r="F2443" s="7" t="s">
        <v>229</v>
      </c>
      <c r="G2443" s="7" t="n">
        <v>2</v>
      </c>
      <c r="H2443" s="7" t="n">
        <v>0</v>
      </c>
    </row>
    <row r="2444" spans="1:15">
      <c r="A2444" t="s">
        <v>4</v>
      </c>
      <c r="B2444" s="4" t="s">
        <v>5</v>
      </c>
    </row>
    <row r="2445" spans="1:15">
      <c r="A2445" t="n">
        <v>20773</v>
      </c>
      <c r="B2445" s="34" t="n">
        <v>28</v>
      </c>
    </row>
    <row r="2446" spans="1:15">
      <c r="A2446" t="s">
        <v>4</v>
      </c>
      <c r="B2446" s="4" t="s">
        <v>5</v>
      </c>
      <c r="C2446" s="4" t="s">
        <v>10</v>
      </c>
      <c r="D2446" s="4" t="s">
        <v>13</v>
      </c>
    </row>
    <row r="2447" spans="1:15">
      <c r="A2447" t="n">
        <v>20774</v>
      </c>
      <c r="B2447" s="60" t="n">
        <v>89</v>
      </c>
      <c r="C2447" s="7" t="n">
        <v>65533</v>
      </c>
      <c r="D2447" s="7" t="n">
        <v>1</v>
      </c>
    </row>
    <row r="2448" spans="1:15">
      <c r="A2448" t="s">
        <v>4</v>
      </c>
      <c r="B2448" s="4" t="s">
        <v>5</v>
      </c>
      <c r="C2448" s="4" t="s">
        <v>9</v>
      </c>
    </row>
    <row r="2449" spans="1:8">
      <c r="A2449" t="n">
        <v>20778</v>
      </c>
      <c r="B2449" s="55" t="n">
        <v>15</v>
      </c>
      <c r="C2449" s="7" t="n">
        <v>256</v>
      </c>
    </row>
    <row r="2450" spans="1:8">
      <c r="A2450" t="s">
        <v>4</v>
      </c>
      <c r="B2450" s="4" t="s">
        <v>5</v>
      </c>
      <c r="C2450" s="4" t="s">
        <v>10</v>
      </c>
      <c r="D2450" s="4" t="s">
        <v>28</v>
      </c>
      <c r="E2450" s="4" t="s">
        <v>28</v>
      </c>
      <c r="F2450" s="4" t="s">
        <v>28</v>
      </c>
      <c r="G2450" s="4" t="s">
        <v>10</v>
      </c>
      <c r="H2450" s="4" t="s">
        <v>10</v>
      </c>
    </row>
    <row r="2451" spans="1:8">
      <c r="A2451" t="n">
        <v>20783</v>
      </c>
      <c r="B2451" s="69" t="n">
        <v>60</v>
      </c>
      <c r="C2451" s="7" t="n">
        <v>11</v>
      </c>
      <c r="D2451" s="7" t="n">
        <v>0</v>
      </c>
      <c r="E2451" s="7" t="n">
        <v>20</v>
      </c>
      <c r="F2451" s="7" t="n">
        <v>0</v>
      </c>
      <c r="G2451" s="7" t="n">
        <v>500</v>
      </c>
      <c r="H2451" s="7" t="n">
        <v>0</v>
      </c>
    </row>
    <row r="2452" spans="1:8">
      <c r="A2452" t="s">
        <v>4</v>
      </c>
      <c r="B2452" s="4" t="s">
        <v>5</v>
      </c>
      <c r="C2452" s="4" t="s">
        <v>10</v>
      </c>
    </row>
    <row r="2453" spans="1:8">
      <c r="A2453" t="n">
        <v>20802</v>
      </c>
      <c r="B2453" s="28" t="n">
        <v>16</v>
      </c>
      <c r="C2453" s="7" t="n">
        <v>500</v>
      </c>
    </row>
    <row r="2454" spans="1:8">
      <c r="A2454" t="s">
        <v>4</v>
      </c>
      <c r="B2454" s="4" t="s">
        <v>5</v>
      </c>
      <c r="C2454" s="4" t="s">
        <v>13</v>
      </c>
      <c r="D2454" s="4" t="s">
        <v>10</v>
      </c>
      <c r="E2454" s="4" t="s">
        <v>6</v>
      </c>
    </row>
    <row r="2455" spans="1:8">
      <c r="A2455" t="n">
        <v>20805</v>
      </c>
      <c r="B2455" s="46" t="n">
        <v>51</v>
      </c>
      <c r="C2455" s="7" t="n">
        <v>4</v>
      </c>
      <c r="D2455" s="7" t="n">
        <v>11</v>
      </c>
      <c r="E2455" s="7" t="s">
        <v>165</v>
      </c>
    </row>
    <row r="2456" spans="1:8">
      <c r="A2456" t="s">
        <v>4</v>
      </c>
      <c r="B2456" s="4" t="s">
        <v>5</v>
      </c>
      <c r="C2456" s="4" t="s">
        <v>10</v>
      </c>
    </row>
    <row r="2457" spans="1:8">
      <c r="A2457" t="n">
        <v>20819</v>
      </c>
      <c r="B2457" s="28" t="n">
        <v>16</v>
      </c>
      <c r="C2457" s="7" t="n">
        <v>0</v>
      </c>
    </row>
    <row r="2458" spans="1:8">
      <c r="A2458" t="s">
        <v>4</v>
      </c>
      <c r="B2458" s="4" t="s">
        <v>5</v>
      </c>
      <c r="C2458" s="4" t="s">
        <v>10</v>
      </c>
      <c r="D2458" s="4" t="s">
        <v>13</v>
      </c>
      <c r="E2458" s="4" t="s">
        <v>9</v>
      </c>
      <c r="F2458" s="4" t="s">
        <v>79</v>
      </c>
      <c r="G2458" s="4" t="s">
        <v>13</v>
      </c>
      <c r="H2458" s="4" t="s">
        <v>13</v>
      </c>
    </row>
    <row r="2459" spans="1:8">
      <c r="A2459" t="n">
        <v>20822</v>
      </c>
      <c r="B2459" s="58" t="n">
        <v>26</v>
      </c>
      <c r="C2459" s="7" t="n">
        <v>11</v>
      </c>
      <c r="D2459" s="7" t="n">
        <v>17</v>
      </c>
      <c r="E2459" s="7" t="n">
        <v>10368</v>
      </c>
      <c r="F2459" s="7" t="s">
        <v>230</v>
      </c>
      <c r="G2459" s="7" t="n">
        <v>2</v>
      </c>
      <c r="H2459" s="7" t="n">
        <v>0</v>
      </c>
    </row>
    <row r="2460" spans="1:8">
      <c r="A2460" t="s">
        <v>4</v>
      </c>
      <c r="B2460" s="4" t="s">
        <v>5</v>
      </c>
    </row>
    <row r="2461" spans="1:8">
      <c r="A2461" t="n">
        <v>20856</v>
      </c>
      <c r="B2461" s="34" t="n">
        <v>28</v>
      </c>
    </row>
    <row r="2462" spans="1:8">
      <c r="A2462" t="s">
        <v>4</v>
      </c>
      <c r="B2462" s="4" t="s">
        <v>5</v>
      </c>
      <c r="C2462" s="4" t="s">
        <v>10</v>
      </c>
      <c r="D2462" s="4" t="s">
        <v>13</v>
      </c>
    </row>
    <row r="2463" spans="1:8">
      <c r="A2463" t="n">
        <v>20857</v>
      </c>
      <c r="B2463" s="60" t="n">
        <v>89</v>
      </c>
      <c r="C2463" s="7" t="n">
        <v>65533</v>
      </c>
      <c r="D2463" s="7" t="n">
        <v>1</v>
      </c>
    </row>
    <row r="2464" spans="1:8">
      <c r="A2464" t="s">
        <v>4</v>
      </c>
      <c r="B2464" s="4" t="s">
        <v>5</v>
      </c>
      <c r="C2464" s="4" t="s">
        <v>13</v>
      </c>
      <c r="D2464" s="4" t="s">
        <v>10</v>
      </c>
      <c r="E2464" s="4" t="s">
        <v>28</v>
      </c>
    </row>
    <row r="2465" spans="1:8">
      <c r="A2465" t="n">
        <v>20861</v>
      </c>
      <c r="B2465" s="37" t="n">
        <v>58</v>
      </c>
      <c r="C2465" s="7" t="n">
        <v>101</v>
      </c>
      <c r="D2465" s="7" t="n">
        <v>500</v>
      </c>
      <c r="E2465" s="7" t="n">
        <v>1</v>
      </c>
    </row>
    <row r="2466" spans="1:8">
      <c r="A2466" t="s">
        <v>4</v>
      </c>
      <c r="B2466" s="4" t="s">
        <v>5</v>
      </c>
      <c r="C2466" s="4" t="s">
        <v>13</v>
      </c>
      <c r="D2466" s="4" t="s">
        <v>10</v>
      </c>
    </row>
    <row r="2467" spans="1:8">
      <c r="A2467" t="n">
        <v>20869</v>
      </c>
      <c r="B2467" s="37" t="n">
        <v>58</v>
      </c>
      <c r="C2467" s="7" t="n">
        <v>254</v>
      </c>
      <c r="D2467" s="7" t="n">
        <v>0</v>
      </c>
    </row>
    <row r="2468" spans="1:8">
      <c r="A2468" t="s">
        <v>4</v>
      </c>
      <c r="B2468" s="4" t="s">
        <v>5</v>
      </c>
      <c r="C2468" s="4" t="s">
        <v>13</v>
      </c>
    </row>
    <row r="2469" spans="1:8">
      <c r="A2469" t="n">
        <v>20873</v>
      </c>
      <c r="B2469" s="39" t="n">
        <v>45</v>
      </c>
      <c r="C2469" s="7" t="n">
        <v>0</v>
      </c>
    </row>
    <row r="2470" spans="1:8">
      <c r="A2470" t="s">
        <v>4</v>
      </c>
      <c r="B2470" s="4" t="s">
        <v>5</v>
      </c>
      <c r="C2470" s="4" t="s">
        <v>13</v>
      </c>
      <c r="D2470" s="4" t="s">
        <v>13</v>
      </c>
      <c r="E2470" s="4" t="s">
        <v>28</v>
      </c>
      <c r="F2470" s="4" t="s">
        <v>28</v>
      </c>
      <c r="G2470" s="4" t="s">
        <v>28</v>
      </c>
      <c r="H2470" s="4" t="s">
        <v>10</v>
      </c>
    </row>
    <row r="2471" spans="1:8">
      <c r="A2471" t="n">
        <v>20875</v>
      </c>
      <c r="B2471" s="39" t="n">
        <v>45</v>
      </c>
      <c r="C2471" s="7" t="n">
        <v>2</v>
      </c>
      <c r="D2471" s="7" t="n">
        <v>3</v>
      </c>
      <c r="E2471" s="7" t="n">
        <v>0.649999976158142</v>
      </c>
      <c r="F2471" s="7" t="n">
        <v>0.180000007152557</v>
      </c>
      <c r="G2471" s="7" t="n">
        <v>-23.3899993896484</v>
      </c>
      <c r="H2471" s="7" t="n">
        <v>0</v>
      </c>
    </row>
    <row r="2472" spans="1:8">
      <c r="A2472" t="s">
        <v>4</v>
      </c>
      <c r="B2472" s="4" t="s">
        <v>5</v>
      </c>
      <c r="C2472" s="4" t="s">
        <v>13</v>
      </c>
      <c r="D2472" s="4" t="s">
        <v>13</v>
      </c>
      <c r="E2472" s="4" t="s">
        <v>28</v>
      </c>
      <c r="F2472" s="4" t="s">
        <v>28</v>
      </c>
      <c r="G2472" s="4" t="s">
        <v>28</v>
      </c>
      <c r="H2472" s="4" t="s">
        <v>10</v>
      </c>
      <c r="I2472" s="4" t="s">
        <v>13</v>
      </c>
    </row>
    <row r="2473" spans="1:8">
      <c r="A2473" t="n">
        <v>20892</v>
      </c>
      <c r="B2473" s="39" t="n">
        <v>45</v>
      </c>
      <c r="C2473" s="7" t="n">
        <v>4</v>
      </c>
      <c r="D2473" s="7" t="n">
        <v>3</v>
      </c>
      <c r="E2473" s="7" t="n">
        <v>1.91999995708466</v>
      </c>
      <c r="F2473" s="7" t="n">
        <v>78.5599975585938</v>
      </c>
      <c r="G2473" s="7" t="n">
        <v>-8</v>
      </c>
      <c r="H2473" s="7" t="n">
        <v>0</v>
      </c>
      <c r="I2473" s="7" t="n">
        <v>1</v>
      </c>
    </row>
    <row r="2474" spans="1:8">
      <c r="A2474" t="s">
        <v>4</v>
      </c>
      <c r="B2474" s="4" t="s">
        <v>5</v>
      </c>
      <c r="C2474" s="4" t="s">
        <v>13</v>
      </c>
      <c r="D2474" s="4" t="s">
        <v>13</v>
      </c>
      <c r="E2474" s="4" t="s">
        <v>28</v>
      </c>
      <c r="F2474" s="4" t="s">
        <v>10</v>
      </c>
    </row>
    <row r="2475" spans="1:8">
      <c r="A2475" t="n">
        <v>20910</v>
      </c>
      <c r="B2475" s="39" t="n">
        <v>45</v>
      </c>
      <c r="C2475" s="7" t="n">
        <v>5</v>
      </c>
      <c r="D2475" s="7" t="n">
        <v>3</v>
      </c>
      <c r="E2475" s="7" t="n">
        <v>8.30000019073486</v>
      </c>
      <c r="F2475" s="7" t="n">
        <v>0</v>
      </c>
    </row>
    <row r="2476" spans="1:8">
      <c r="A2476" t="s">
        <v>4</v>
      </c>
      <c r="B2476" s="4" t="s">
        <v>5</v>
      </c>
      <c r="C2476" s="4" t="s">
        <v>13</v>
      </c>
      <c r="D2476" s="4" t="s">
        <v>13</v>
      </c>
      <c r="E2476" s="4" t="s">
        <v>28</v>
      </c>
      <c r="F2476" s="4" t="s">
        <v>10</v>
      </c>
    </row>
    <row r="2477" spans="1:8">
      <c r="A2477" t="n">
        <v>20919</v>
      </c>
      <c r="B2477" s="39" t="n">
        <v>45</v>
      </c>
      <c r="C2477" s="7" t="n">
        <v>11</v>
      </c>
      <c r="D2477" s="7" t="n">
        <v>3</v>
      </c>
      <c r="E2477" s="7" t="n">
        <v>11.1000003814697</v>
      </c>
      <c r="F2477" s="7" t="n">
        <v>0</v>
      </c>
    </row>
    <row r="2478" spans="1:8">
      <c r="A2478" t="s">
        <v>4</v>
      </c>
      <c r="B2478" s="4" t="s">
        <v>5</v>
      </c>
      <c r="C2478" s="4" t="s">
        <v>13</v>
      </c>
      <c r="D2478" s="4" t="s">
        <v>13</v>
      </c>
      <c r="E2478" s="4" t="s">
        <v>28</v>
      </c>
      <c r="F2478" s="4" t="s">
        <v>10</v>
      </c>
    </row>
    <row r="2479" spans="1:8">
      <c r="A2479" t="n">
        <v>20928</v>
      </c>
      <c r="B2479" s="39" t="n">
        <v>45</v>
      </c>
      <c r="C2479" s="7" t="n">
        <v>5</v>
      </c>
      <c r="D2479" s="7" t="n">
        <v>3</v>
      </c>
      <c r="E2479" s="7" t="n">
        <v>8.10000038146973</v>
      </c>
      <c r="F2479" s="7" t="n">
        <v>8000</v>
      </c>
    </row>
    <row r="2480" spans="1:8">
      <c r="A2480" t="s">
        <v>4</v>
      </c>
      <c r="B2480" s="4" t="s">
        <v>5</v>
      </c>
      <c r="C2480" s="4" t="s">
        <v>13</v>
      </c>
      <c r="D2480" s="4" t="s">
        <v>10</v>
      </c>
    </row>
    <row r="2481" spans="1:9">
      <c r="A2481" t="n">
        <v>20937</v>
      </c>
      <c r="B2481" s="37" t="n">
        <v>58</v>
      </c>
      <c r="C2481" s="7" t="n">
        <v>255</v>
      </c>
      <c r="D2481" s="7" t="n">
        <v>0</v>
      </c>
    </row>
    <row r="2482" spans="1:9">
      <c r="A2482" t="s">
        <v>4</v>
      </c>
      <c r="B2482" s="4" t="s">
        <v>5</v>
      </c>
      <c r="C2482" s="4" t="s">
        <v>10</v>
      </c>
    </row>
    <row r="2483" spans="1:9">
      <c r="A2483" t="n">
        <v>20941</v>
      </c>
      <c r="B2483" s="28" t="n">
        <v>16</v>
      </c>
      <c r="C2483" s="7" t="n">
        <v>300</v>
      </c>
    </row>
    <row r="2484" spans="1:9">
      <c r="A2484" t="s">
        <v>4</v>
      </c>
      <c r="B2484" s="4" t="s">
        <v>5</v>
      </c>
      <c r="C2484" s="4" t="s">
        <v>13</v>
      </c>
      <c r="D2484" s="4" t="s">
        <v>28</v>
      </c>
      <c r="E2484" s="4" t="s">
        <v>28</v>
      </c>
      <c r="F2484" s="4" t="s">
        <v>28</v>
      </c>
    </row>
    <row r="2485" spans="1:9">
      <c r="A2485" t="n">
        <v>20944</v>
      </c>
      <c r="B2485" s="39" t="n">
        <v>45</v>
      </c>
      <c r="C2485" s="7" t="n">
        <v>9</v>
      </c>
      <c r="D2485" s="7" t="n">
        <v>0.0199999995529652</v>
      </c>
      <c r="E2485" s="7" t="n">
        <v>0.0199999995529652</v>
      </c>
      <c r="F2485" s="7" t="n">
        <v>0.5</v>
      </c>
    </row>
    <row r="2486" spans="1:9">
      <c r="A2486" t="s">
        <v>4</v>
      </c>
      <c r="B2486" s="4" t="s">
        <v>5</v>
      </c>
      <c r="C2486" s="4" t="s">
        <v>13</v>
      </c>
      <c r="D2486" s="4" t="s">
        <v>10</v>
      </c>
      <c r="E2486" s="4" t="s">
        <v>6</v>
      </c>
    </row>
    <row r="2487" spans="1:9">
      <c r="A2487" t="n">
        <v>20958</v>
      </c>
      <c r="B2487" s="46" t="n">
        <v>51</v>
      </c>
      <c r="C2487" s="7" t="n">
        <v>4</v>
      </c>
      <c r="D2487" s="7" t="n">
        <v>1572</v>
      </c>
      <c r="E2487" s="7" t="s">
        <v>130</v>
      </c>
    </row>
    <row r="2488" spans="1:9">
      <c r="A2488" t="s">
        <v>4</v>
      </c>
      <c r="B2488" s="4" t="s">
        <v>5</v>
      </c>
      <c r="C2488" s="4" t="s">
        <v>10</v>
      </c>
    </row>
    <row r="2489" spans="1:9">
      <c r="A2489" t="n">
        <v>20971</v>
      </c>
      <c r="B2489" s="28" t="n">
        <v>16</v>
      </c>
      <c r="C2489" s="7" t="n">
        <v>0</v>
      </c>
    </row>
    <row r="2490" spans="1:9">
      <c r="A2490" t="s">
        <v>4</v>
      </c>
      <c r="B2490" s="4" t="s">
        <v>5</v>
      </c>
      <c r="C2490" s="4" t="s">
        <v>10</v>
      </c>
      <c r="D2490" s="4" t="s">
        <v>13</v>
      </c>
      <c r="E2490" s="4" t="s">
        <v>9</v>
      </c>
      <c r="F2490" s="4" t="s">
        <v>79</v>
      </c>
      <c r="G2490" s="4" t="s">
        <v>13</v>
      </c>
      <c r="H2490" s="4" t="s">
        <v>13</v>
      </c>
      <c r="I2490" s="4" t="s">
        <v>13</v>
      </c>
      <c r="J2490" s="4" t="s">
        <v>9</v>
      </c>
      <c r="K2490" s="4" t="s">
        <v>79</v>
      </c>
      <c r="L2490" s="4" t="s">
        <v>13</v>
      </c>
      <c r="M2490" s="4" t="s">
        <v>13</v>
      </c>
    </row>
    <row r="2491" spans="1:9">
      <c r="A2491" t="n">
        <v>20974</v>
      </c>
      <c r="B2491" s="58" t="n">
        <v>26</v>
      </c>
      <c r="C2491" s="7" t="n">
        <v>1572</v>
      </c>
      <c r="D2491" s="7" t="n">
        <v>17</v>
      </c>
      <c r="E2491" s="7" t="n">
        <v>51022</v>
      </c>
      <c r="F2491" s="7" t="s">
        <v>231</v>
      </c>
      <c r="G2491" s="7" t="n">
        <v>2</v>
      </c>
      <c r="H2491" s="7" t="n">
        <v>3</v>
      </c>
      <c r="I2491" s="7" t="n">
        <v>17</v>
      </c>
      <c r="J2491" s="7" t="n">
        <v>51023</v>
      </c>
      <c r="K2491" s="7" t="s">
        <v>232</v>
      </c>
      <c r="L2491" s="7" t="n">
        <v>2</v>
      </c>
      <c r="M2491" s="7" t="n">
        <v>0</v>
      </c>
    </row>
    <row r="2492" spans="1:9">
      <c r="A2492" t="s">
        <v>4</v>
      </c>
      <c r="B2492" s="4" t="s">
        <v>5</v>
      </c>
    </row>
    <row r="2493" spans="1:9">
      <c r="A2493" t="n">
        <v>21066</v>
      </c>
      <c r="B2493" s="34" t="n">
        <v>28</v>
      </c>
    </row>
    <row r="2494" spans="1:9">
      <c r="A2494" t="s">
        <v>4</v>
      </c>
      <c r="B2494" s="4" t="s">
        <v>5</v>
      </c>
      <c r="C2494" s="4" t="s">
        <v>10</v>
      </c>
      <c r="D2494" s="4" t="s">
        <v>13</v>
      </c>
    </row>
    <row r="2495" spans="1:9">
      <c r="A2495" t="n">
        <v>21067</v>
      </c>
      <c r="B2495" s="60" t="n">
        <v>89</v>
      </c>
      <c r="C2495" s="7" t="n">
        <v>65533</v>
      </c>
      <c r="D2495" s="7" t="n">
        <v>1</v>
      </c>
    </row>
    <row r="2496" spans="1:9">
      <c r="A2496" t="s">
        <v>4</v>
      </c>
      <c r="B2496" s="4" t="s">
        <v>5</v>
      </c>
      <c r="C2496" s="4" t="s">
        <v>10</v>
      </c>
    </row>
    <row r="2497" spans="1:13">
      <c r="A2497" t="n">
        <v>21071</v>
      </c>
      <c r="B2497" s="28" t="n">
        <v>16</v>
      </c>
      <c r="C2497" s="7" t="n">
        <v>500</v>
      </c>
    </row>
    <row r="2498" spans="1:13">
      <c r="A2498" t="s">
        <v>4</v>
      </c>
      <c r="B2498" s="4" t="s">
        <v>5</v>
      </c>
      <c r="C2498" s="4" t="s">
        <v>13</v>
      </c>
      <c r="D2498" s="4" t="s">
        <v>28</v>
      </c>
      <c r="E2498" s="4" t="s">
        <v>28</v>
      </c>
      <c r="F2498" s="4" t="s">
        <v>28</v>
      </c>
    </row>
    <row r="2499" spans="1:13">
      <c r="A2499" t="n">
        <v>21074</v>
      </c>
      <c r="B2499" s="39" t="n">
        <v>45</v>
      </c>
      <c r="C2499" s="7" t="n">
        <v>9</v>
      </c>
      <c r="D2499" s="7" t="n">
        <v>0.0500000007450581</v>
      </c>
      <c r="E2499" s="7" t="n">
        <v>0.0500000007450581</v>
      </c>
      <c r="F2499" s="7" t="n">
        <v>0.200000002980232</v>
      </c>
    </row>
    <row r="2500" spans="1:13">
      <c r="A2500" t="s">
        <v>4</v>
      </c>
      <c r="B2500" s="4" t="s">
        <v>5</v>
      </c>
      <c r="C2500" s="4" t="s">
        <v>13</v>
      </c>
      <c r="D2500" s="4" t="s">
        <v>10</v>
      </c>
      <c r="E2500" s="4" t="s">
        <v>28</v>
      </c>
      <c r="F2500" s="4" t="s">
        <v>10</v>
      </c>
      <c r="G2500" s="4" t="s">
        <v>9</v>
      </c>
      <c r="H2500" s="4" t="s">
        <v>9</v>
      </c>
      <c r="I2500" s="4" t="s">
        <v>10</v>
      </c>
      <c r="J2500" s="4" t="s">
        <v>10</v>
      </c>
      <c r="K2500" s="4" t="s">
        <v>9</v>
      </c>
      <c r="L2500" s="4" t="s">
        <v>9</v>
      </c>
      <c r="M2500" s="4" t="s">
        <v>9</v>
      </c>
      <c r="N2500" s="4" t="s">
        <v>9</v>
      </c>
      <c r="O2500" s="4" t="s">
        <v>6</v>
      </c>
    </row>
    <row r="2501" spans="1:13">
      <c r="A2501" t="n">
        <v>21088</v>
      </c>
      <c r="B2501" s="31" t="n">
        <v>50</v>
      </c>
      <c r="C2501" s="7" t="n">
        <v>50</v>
      </c>
      <c r="D2501" s="7" t="n">
        <v>51212</v>
      </c>
      <c r="E2501" s="7" t="n">
        <v>1</v>
      </c>
      <c r="F2501" s="7" t="n">
        <v>0</v>
      </c>
      <c r="G2501" s="7" t="n">
        <v>0</v>
      </c>
      <c r="H2501" s="7" t="n">
        <v>0</v>
      </c>
      <c r="I2501" s="7" t="n">
        <v>0</v>
      </c>
      <c r="J2501" s="7" t="n">
        <v>1600</v>
      </c>
      <c r="K2501" s="7" t="n">
        <v>0</v>
      </c>
      <c r="L2501" s="7" t="n">
        <v>0</v>
      </c>
      <c r="M2501" s="7" t="n">
        <v>0</v>
      </c>
      <c r="N2501" s="7" t="n">
        <v>0</v>
      </c>
      <c r="O2501" s="7" t="s">
        <v>17</v>
      </c>
    </row>
    <row r="2502" spans="1:13">
      <c r="A2502" t="s">
        <v>4</v>
      </c>
      <c r="B2502" s="4" t="s">
        <v>5</v>
      </c>
      <c r="C2502" s="4" t="s">
        <v>13</v>
      </c>
      <c r="D2502" s="4" t="s">
        <v>10</v>
      </c>
      <c r="E2502" s="4" t="s">
        <v>10</v>
      </c>
      <c r="F2502" s="4" t="s">
        <v>13</v>
      </c>
    </row>
    <row r="2503" spans="1:13">
      <c r="A2503" t="n">
        <v>21127</v>
      </c>
      <c r="B2503" s="32" t="n">
        <v>25</v>
      </c>
      <c r="C2503" s="7" t="n">
        <v>1</v>
      </c>
      <c r="D2503" s="7" t="n">
        <v>250</v>
      </c>
      <c r="E2503" s="7" t="n">
        <v>100</v>
      </c>
      <c r="F2503" s="7" t="n">
        <v>5</v>
      </c>
    </row>
    <row r="2504" spans="1:13">
      <c r="A2504" t="s">
        <v>4</v>
      </c>
      <c r="B2504" s="4" t="s">
        <v>5</v>
      </c>
      <c r="C2504" s="4" t="s">
        <v>6</v>
      </c>
      <c r="D2504" s="4" t="s">
        <v>10</v>
      </c>
    </row>
    <row r="2505" spans="1:13">
      <c r="A2505" t="n">
        <v>21134</v>
      </c>
      <c r="B2505" s="57" t="n">
        <v>29</v>
      </c>
      <c r="C2505" s="7" t="s">
        <v>233</v>
      </c>
      <c r="D2505" s="7" t="n">
        <v>65533</v>
      </c>
    </row>
    <row r="2506" spans="1:13">
      <c r="A2506" t="s">
        <v>4</v>
      </c>
      <c r="B2506" s="4" t="s">
        <v>5</v>
      </c>
      <c r="C2506" s="4" t="s">
        <v>13</v>
      </c>
      <c r="D2506" s="4" t="s">
        <v>10</v>
      </c>
      <c r="E2506" s="4" t="s">
        <v>6</v>
      </c>
    </row>
    <row r="2507" spans="1:13">
      <c r="A2507" t="n">
        <v>21145</v>
      </c>
      <c r="B2507" s="46" t="n">
        <v>51</v>
      </c>
      <c r="C2507" s="7" t="n">
        <v>4</v>
      </c>
      <c r="D2507" s="7" t="n">
        <v>1573</v>
      </c>
      <c r="E2507" s="7" t="s">
        <v>210</v>
      </c>
    </row>
    <row r="2508" spans="1:13">
      <c r="A2508" t="s">
        <v>4</v>
      </c>
      <c r="B2508" s="4" t="s">
        <v>5</v>
      </c>
      <c r="C2508" s="4" t="s">
        <v>10</v>
      </c>
    </row>
    <row r="2509" spans="1:13">
      <c r="A2509" t="n">
        <v>21159</v>
      </c>
      <c r="B2509" s="28" t="n">
        <v>16</v>
      </c>
      <c r="C2509" s="7" t="n">
        <v>0</v>
      </c>
    </row>
    <row r="2510" spans="1:13">
      <c r="A2510" t="s">
        <v>4</v>
      </c>
      <c r="B2510" s="4" t="s">
        <v>5</v>
      </c>
      <c r="C2510" s="4" t="s">
        <v>10</v>
      </c>
      <c r="D2510" s="4" t="s">
        <v>13</v>
      </c>
      <c r="E2510" s="4" t="s">
        <v>9</v>
      </c>
      <c r="F2510" s="4" t="s">
        <v>79</v>
      </c>
      <c r="G2510" s="4" t="s">
        <v>13</v>
      </c>
      <c r="H2510" s="4" t="s">
        <v>13</v>
      </c>
    </row>
    <row r="2511" spans="1:13">
      <c r="A2511" t="n">
        <v>21162</v>
      </c>
      <c r="B2511" s="58" t="n">
        <v>26</v>
      </c>
      <c r="C2511" s="7" t="n">
        <v>1573</v>
      </c>
      <c r="D2511" s="7" t="n">
        <v>17</v>
      </c>
      <c r="E2511" s="7" t="n">
        <v>51111</v>
      </c>
      <c r="F2511" s="7" t="s">
        <v>234</v>
      </c>
      <c r="G2511" s="7" t="n">
        <v>2</v>
      </c>
      <c r="H2511" s="7" t="n">
        <v>0</v>
      </c>
    </row>
    <row r="2512" spans="1:13">
      <c r="A2512" t="s">
        <v>4</v>
      </c>
      <c r="B2512" s="4" t="s">
        <v>5</v>
      </c>
    </row>
    <row r="2513" spans="1:15">
      <c r="A2513" t="n">
        <v>21181</v>
      </c>
      <c r="B2513" s="34" t="n">
        <v>28</v>
      </c>
    </row>
    <row r="2514" spans="1:15">
      <c r="A2514" t="s">
        <v>4</v>
      </c>
      <c r="B2514" s="4" t="s">
        <v>5</v>
      </c>
      <c r="C2514" s="4" t="s">
        <v>10</v>
      </c>
      <c r="D2514" s="4" t="s">
        <v>13</v>
      </c>
    </row>
    <row r="2515" spans="1:15">
      <c r="A2515" t="n">
        <v>21182</v>
      </c>
      <c r="B2515" s="60" t="n">
        <v>89</v>
      </c>
      <c r="C2515" s="7" t="n">
        <v>65533</v>
      </c>
      <c r="D2515" s="7" t="n">
        <v>1</v>
      </c>
    </row>
    <row r="2516" spans="1:15">
      <c r="A2516" t="s">
        <v>4</v>
      </c>
      <c r="B2516" s="4" t="s">
        <v>5</v>
      </c>
      <c r="C2516" s="4" t="s">
        <v>13</v>
      </c>
      <c r="D2516" s="4" t="s">
        <v>10</v>
      </c>
      <c r="E2516" s="4" t="s">
        <v>10</v>
      </c>
      <c r="F2516" s="4" t="s">
        <v>13</v>
      </c>
    </row>
    <row r="2517" spans="1:15">
      <c r="A2517" t="n">
        <v>21186</v>
      </c>
      <c r="B2517" s="32" t="n">
        <v>25</v>
      </c>
      <c r="C2517" s="7" t="n">
        <v>1</v>
      </c>
      <c r="D2517" s="7" t="n">
        <v>65535</v>
      </c>
      <c r="E2517" s="7" t="n">
        <v>65535</v>
      </c>
      <c r="F2517" s="7" t="n">
        <v>0</v>
      </c>
    </row>
    <row r="2518" spans="1:15">
      <c r="A2518" t="s">
        <v>4</v>
      </c>
      <c r="B2518" s="4" t="s">
        <v>5</v>
      </c>
      <c r="C2518" s="4" t="s">
        <v>6</v>
      </c>
      <c r="D2518" s="4" t="s">
        <v>10</v>
      </c>
    </row>
    <row r="2519" spans="1:15">
      <c r="A2519" t="n">
        <v>21193</v>
      </c>
      <c r="B2519" s="57" t="n">
        <v>29</v>
      </c>
      <c r="C2519" s="7" t="s">
        <v>17</v>
      </c>
      <c r="D2519" s="7" t="n">
        <v>65533</v>
      </c>
    </row>
    <row r="2520" spans="1:15">
      <c r="A2520" t="s">
        <v>4</v>
      </c>
      <c r="B2520" s="4" t="s">
        <v>5</v>
      </c>
      <c r="C2520" s="4" t="s">
        <v>13</v>
      </c>
      <c r="D2520" s="4" t="s">
        <v>10</v>
      </c>
      <c r="E2520" s="4" t="s">
        <v>28</v>
      </c>
    </row>
    <row r="2521" spans="1:15">
      <c r="A2521" t="n">
        <v>21197</v>
      </c>
      <c r="B2521" s="37" t="n">
        <v>58</v>
      </c>
      <c r="C2521" s="7" t="n">
        <v>101</v>
      </c>
      <c r="D2521" s="7" t="n">
        <v>500</v>
      </c>
      <c r="E2521" s="7" t="n">
        <v>1</v>
      </c>
    </row>
    <row r="2522" spans="1:15">
      <c r="A2522" t="s">
        <v>4</v>
      </c>
      <c r="B2522" s="4" t="s">
        <v>5</v>
      </c>
      <c r="C2522" s="4" t="s">
        <v>13</v>
      </c>
      <c r="D2522" s="4" t="s">
        <v>10</v>
      </c>
    </row>
    <row r="2523" spans="1:15">
      <c r="A2523" t="n">
        <v>21205</v>
      </c>
      <c r="B2523" s="37" t="n">
        <v>58</v>
      </c>
      <c r="C2523" s="7" t="n">
        <v>254</v>
      </c>
      <c r="D2523" s="7" t="n">
        <v>0</v>
      </c>
    </row>
    <row r="2524" spans="1:15">
      <c r="A2524" t="s">
        <v>4</v>
      </c>
      <c r="B2524" s="4" t="s">
        <v>5</v>
      </c>
      <c r="C2524" s="4" t="s">
        <v>10</v>
      </c>
      <c r="D2524" s="4" t="s">
        <v>28</v>
      </c>
      <c r="E2524" s="4" t="s">
        <v>28</v>
      </c>
      <c r="F2524" s="4" t="s">
        <v>13</v>
      </c>
    </row>
    <row r="2525" spans="1:15">
      <c r="A2525" t="n">
        <v>21209</v>
      </c>
      <c r="B2525" s="62" t="n">
        <v>52</v>
      </c>
      <c r="C2525" s="7" t="n">
        <v>61491</v>
      </c>
      <c r="D2525" s="7" t="n">
        <v>143</v>
      </c>
      <c r="E2525" s="7" t="n">
        <v>0</v>
      </c>
      <c r="F2525" s="7" t="n">
        <v>0</v>
      </c>
    </row>
    <row r="2526" spans="1:15">
      <c r="A2526" t="s">
        <v>4</v>
      </c>
      <c r="B2526" s="4" t="s">
        <v>5</v>
      </c>
      <c r="C2526" s="4" t="s">
        <v>10</v>
      </c>
      <c r="D2526" s="4" t="s">
        <v>28</v>
      </c>
      <c r="E2526" s="4" t="s">
        <v>28</v>
      </c>
      <c r="F2526" s="4" t="s">
        <v>13</v>
      </c>
    </row>
    <row r="2527" spans="1:15">
      <c r="A2527" t="n">
        <v>21221</v>
      </c>
      <c r="B2527" s="62" t="n">
        <v>52</v>
      </c>
      <c r="C2527" s="7" t="n">
        <v>61492</v>
      </c>
      <c r="D2527" s="7" t="n">
        <v>214.5</v>
      </c>
      <c r="E2527" s="7" t="n">
        <v>0</v>
      </c>
      <c r="F2527" s="7" t="n">
        <v>0</v>
      </c>
    </row>
    <row r="2528" spans="1:15">
      <c r="A2528" t="s">
        <v>4</v>
      </c>
      <c r="B2528" s="4" t="s">
        <v>5</v>
      </c>
      <c r="C2528" s="4" t="s">
        <v>10</v>
      </c>
      <c r="D2528" s="4" t="s">
        <v>28</v>
      </c>
      <c r="E2528" s="4" t="s">
        <v>28</v>
      </c>
      <c r="F2528" s="4" t="s">
        <v>13</v>
      </c>
    </row>
    <row r="2529" spans="1:6">
      <c r="A2529" t="n">
        <v>21233</v>
      </c>
      <c r="B2529" s="62" t="n">
        <v>52</v>
      </c>
      <c r="C2529" s="7" t="n">
        <v>61493</v>
      </c>
      <c r="D2529" s="7" t="n">
        <v>249</v>
      </c>
      <c r="E2529" s="7" t="n">
        <v>0</v>
      </c>
      <c r="F2529" s="7" t="n">
        <v>0</v>
      </c>
    </row>
    <row r="2530" spans="1:6">
      <c r="A2530" t="s">
        <v>4</v>
      </c>
      <c r="B2530" s="4" t="s">
        <v>5</v>
      </c>
      <c r="C2530" s="4" t="s">
        <v>10</v>
      </c>
      <c r="D2530" s="4" t="s">
        <v>28</v>
      </c>
      <c r="E2530" s="4" t="s">
        <v>28</v>
      </c>
      <c r="F2530" s="4" t="s">
        <v>13</v>
      </c>
    </row>
    <row r="2531" spans="1:6">
      <c r="A2531" t="n">
        <v>21245</v>
      </c>
      <c r="B2531" s="62" t="n">
        <v>52</v>
      </c>
      <c r="C2531" s="7" t="n">
        <v>61494</v>
      </c>
      <c r="D2531" s="7" t="n">
        <v>128.5</v>
      </c>
      <c r="E2531" s="7" t="n">
        <v>0</v>
      </c>
      <c r="F2531" s="7" t="n">
        <v>0</v>
      </c>
    </row>
    <row r="2532" spans="1:6">
      <c r="A2532" t="s">
        <v>4</v>
      </c>
      <c r="B2532" s="4" t="s">
        <v>5</v>
      </c>
      <c r="C2532" s="4" t="s">
        <v>13</v>
      </c>
    </row>
    <row r="2533" spans="1:6">
      <c r="A2533" t="n">
        <v>21257</v>
      </c>
      <c r="B2533" s="39" t="n">
        <v>45</v>
      </c>
      <c r="C2533" s="7" t="n">
        <v>0</v>
      </c>
    </row>
    <row r="2534" spans="1:6">
      <c r="A2534" t="s">
        <v>4</v>
      </c>
      <c r="B2534" s="4" t="s">
        <v>5</v>
      </c>
      <c r="C2534" s="4" t="s">
        <v>13</v>
      </c>
      <c r="D2534" s="4" t="s">
        <v>13</v>
      </c>
      <c r="E2534" s="4" t="s">
        <v>28</v>
      </c>
      <c r="F2534" s="4" t="s">
        <v>28</v>
      </c>
      <c r="G2534" s="4" t="s">
        <v>28</v>
      </c>
      <c r="H2534" s="4" t="s">
        <v>10</v>
      </c>
    </row>
    <row r="2535" spans="1:6">
      <c r="A2535" t="n">
        <v>21259</v>
      </c>
      <c r="B2535" s="39" t="n">
        <v>45</v>
      </c>
      <c r="C2535" s="7" t="n">
        <v>2</v>
      </c>
      <c r="D2535" s="7" t="n">
        <v>3</v>
      </c>
      <c r="E2535" s="7" t="n">
        <v>1.45000004768372</v>
      </c>
      <c r="F2535" s="7" t="n">
        <v>0.180000007152557</v>
      </c>
      <c r="G2535" s="7" t="n">
        <v>-23.6100006103516</v>
      </c>
      <c r="H2535" s="7" t="n">
        <v>0</v>
      </c>
    </row>
    <row r="2536" spans="1:6">
      <c r="A2536" t="s">
        <v>4</v>
      </c>
      <c r="B2536" s="4" t="s">
        <v>5</v>
      </c>
      <c r="C2536" s="4" t="s">
        <v>13</v>
      </c>
      <c r="D2536" s="4" t="s">
        <v>13</v>
      </c>
      <c r="E2536" s="4" t="s">
        <v>28</v>
      </c>
      <c r="F2536" s="4" t="s">
        <v>28</v>
      </c>
      <c r="G2536" s="4" t="s">
        <v>28</v>
      </c>
      <c r="H2536" s="4" t="s">
        <v>10</v>
      </c>
      <c r="I2536" s="4" t="s">
        <v>13</v>
      </c>
    </row>
    <row r="2537" spans="1:6">
      <c r="A2537" t="n">
        <v>21276</v>
      </c>
      <c r="B2537" s="39" t="n">
        <v>45</v>
      </c>
      <c r="C2537" s="7" t="n">
        <v>4</v>
      </c>
      <c r="D2537" s="7" t="n">
        <v>3</v>
      </c>
      <c r="E2537" s="7" t="n">
        <v>11.6899995803833</v>
      </c>
      <c r="F2537" s="7" t="n">
        <v>158.759994506836</v>
      </c>
      <c r="G2537" s="7" t="n">
        <v>0</v>
      </c>
      <c r="H2537" s="7" t="n">
        <v>0</v>
      </c>
      <c r="I2537" s="7" t="n">
        <v>1</v>
      </c>
    </row>
    <row r="2538" spans="1:6">
      <c r="A2538" t="s">
        <v>4</v>
      </c>
      <c r="B2538" s="4" t="s">
        <v>5</v>
      </c>
      <c r="C2538" s="4" t="s">
        <v>13</v>
      </c>
      <c r="D2538" s="4" t="s">
        <v>13</v>
      </c>
      <c r="E2538" s="4" t="s">
        <v>28</v>
      </c>
      <c r="F2538" s="4" t="s">
        <v>10</v>
      </c>
    </row>
    <row r="2539" spans="1:6">
      <c r="A2539" t="n">
        <v>21294</v>
      </c>
      <c r="B2539" s="39" t="n">
        <v>45</v>
      </c>
      <c r="C2539" s="7" t="n">
        <v>5</v>
      </c>
      <c r="D2539" s="7" t="n">
        <v>3</v>
      </c>
      <c r="E2539" s="7" t="n">
        <v>12</v>
      </c>
      <c r="F2539" s="7" t="n">
        <v>0</v>
      </c>
    </row>
    <row r="2540" spans="1:6">
      <c r="A2540" t="s">
        <v>4</v>
      </c>
      <c r="B2540" s="4" t="s">
        <v>5</v>
      </c>
      <c r="C2540" s="4" t="s">
        <v>13</v>
      </c>
      <c r="D2540" s="4" t="s">
        <v>13</v>
      </c>
      <c r="E2540" s="4" t="s">
        <v>28</v>
      </c>
      <c r="F2540" s="4" t="s">
        <v>10</v>
      </c>
    </row>
    <row r="2541" spans="1:6">
      <c r="A2541" t="n">
        <v>21303</v>
      </c>
      <c r="B2541" s="39" t="n">
        <v>45</v>
      </c>
      <c r="C2541" s="7" t="n">
        <v>11</v>
      </c>
      <c r="D2541" s="7" t="n">
        <v>3</v>
      </c>
      <c r="E2541" s="7" t="n">
        <v>16.2999992370605</v>
      </c>
      <c r="F2541" s="7" t="n">
        <v>0</v>
      </c>
    </row>
    <row r="2542" spans="1:6">
      <c r="A2542" t="s">
        <v>4</v>
      </c>
      <c r="B2542" s="4" t="s">
        <v>5</v>
      </c>
      <c r="C2542" s="4" t="s">
        <v>13</v>
      </c>
      <c r="D2542" s="4" t="s">
        <v>13</v>
      </c>
      <c r="E2542" s="4" t="s">
        <v>28</v>
      </c>
      <c r="F2542" s="4" t="s">
        <v>28</v>
      </c>
      <c r="G2542" s="4" t="s">
        <v>28</v>
      </c>
      <c r="H2542" s="4" t="s">
        <v>10</v>
      </c>
    </row>
    <row r="2543" spans="1:6">
      <c r="A2543" t="n">
        <v>21312</v>
      </c>
      <c r="B2543" s="39" t="n">
        <v>45</v>
      </c>
      <c r="C2543" s="7" t="n">
        <v>2</v>
      </c>
      <c r="D2543" s="7" t="n">
        <v>3</v>
      </c>
      <c r="E2543" s="7" t="n">
        <v>1.04999995231628</v>
      </c>
      <c r="F2543" s="7" t="n">
        <v>-0.0799999982118607</v>
      </c>
      <c r="G2543" s="7" t="n">
        <v>-18.4300003051758</v>
      </c>
      <c r="H2543" s="7" t="n">
        <v>6000</v>
      </c>
    </row>
    <row r="2544" spans="1:6">
      <c r="A2544" t="s">
        <v>4</v>
      </c>
      <c r="B2544" s="4" t="s">
        <v>5</v>
      </c>
      <c r="C2544" s="4" t="s">
        <v>13</v>
      </c>
      <c r="D2544" s="4" t="s">
        <v>13</v>
      </c>
      <c r="E2544" s="4" t="s">
        <v>28</v>
      </c>
      <c r="F2544" s="4" t="s">
        <v>28</v>
      </c>
      <c r="G2544" s="4" t="s">
        <v>28</v>
      </c>
      <c r="H2544" s="4" t="s">
        <v>10</v>
      </c>
      <c r="I2544" s="4" t="s">
        <v>13</v>
      </c>
    </row>
    <row r="2545" spans="1:9">
      <c r="A2545" t="n">
        <v>21329</v>
      </c>
      <c r="B2545" s="39" t="n">
        <v>45</v>
      </c>
      <c r="C2545" s="7" t="n">
        <v>4</v>
      </c>
      <c r="D2545" s="7" t="n">
        <v>3</v>
      </c>
      <c r="E2545" s="7" t="n">
        <v>23.7299995422363</v>
      </c>
      <c r="F2545" s="7" t="n">
        <v>176.710006713867</v>
      </c>
      <c r="G2545" s="7" t="n">
        <v>0</v>
      </c>
      <c r="H2545" s="7" t="n">
        <v>6000</v>
      </c>
      <c r="I2545" s="7" t="n">
        <v>1</v>
      </c>
    </row>
    <row r="2546" spans="1:9">
      <c r="A2546" t="s">
        <v>4</v>
      </c>
      <c r="B2546" s="4" t="s">
        <v>5</v>
      </c>
      <c r="C2546" s="4" t="s">
        <v>13</v>
      </c>
      <c r="D2546" s="4" t="s">
        <v>13</v>
      </c>
      <c r="E2546" s="4" t="s">
        <v>28</v>
      </c>
      <c r="F2546" s="4" t="s">
        <v>10</v>
      </c>
    </row>
    <row r="2547" spans="1:9">
      <c r="A2547" t="n">
        <v>21347</v>
      </c>
      <c r="B2547" s="39" t="n">
        <v>45</v>
      </c>
      <c r="C2547" s="7" t="n">
        <v>5</v>
      </c>
      <c r="D2547" s="7" t="n">
        <v>3</v>
      </c>
      <c r="E2547" s="7" t="n">
        <v>7.5</v>
      </c>
      <c r="F2547" s="7" t="n">
        <v>6000</v>
      </c>
    </row>
    <row r="2548" spans="1:9">
      <c r="A2548" t="s">
        <v>4</v>
      </c>
      <c r="B2548" s="4" t="s">
        <v>5</v>
      </c>
      <c r="C2548" s="4" t="s">
        <v>13</v>
      </c>
      <c r="D2548" s="4" t="s">
        <v>13</v>
      </c>
      <c r="E2548" s="4" t="s">
        <v>28</v>
      </c>
      <c r="F2548" s="4" t="s">
        <v>10</v>
      </c>
    </row>
    <row r="2549" spans="1:9">
      <c r="A2549" t="n">
        <v>21356</v>
      </c>
      <c r="B2549" s="39" t="n">
        <v>45</v>
      </c>
      <c r="C2549" s="7" t="n">
        <v>11</v>
      </c>
      <c r="D2549" s="7" t="n">
        <v>3</v>
      </c>
      <c r="E2549" s="7" t="n">
        <v>37.5</v>
      </c>
      <c r="F2549" s="7" t="n">
        <v>6000</v>
      </c>
    </row>
    <row r="2550" spans="1:9">
      <c r="A2550" t="s">
        <v>4</v>
      </c>
      <c r="B2550" s="4" t="s">
        <v>5</v>
      </c>
      <c r="C2550" s="4" t="s">
        <v>10</v>
      </c>
      <c r="D2550" s="4" t="s">
        <v>13</v>
      </c>
    </row>
    <row r="2551" spans="1:9">
      <c r="A2551" t="n">
        <v>21365</v>
      </c>
      <c r="B2551" s="66" t="n">
        <v>96</v>
      </c>
      <c r="C2551" s="7" t="n">
        <v>1570</v>
      </c>
      <c r="D2551" s="7" t="n">
        <v>1</v>
      </c>
    </row>
    <row r="2552" spans="1:9">
      <c r="A2552" t="s">
        <v>4</v>
      </c>
      <c r="B2552" s="4" t="s">
        <v>5</v>
      </c>
      <c r="C2552" s="4" t="s">
        <v>10</v>
      </c>
      <c r="D2552" s="4" t="s">
        <v>13</v>
      </c>
      <c r="E2552" s="4" t="s">
        <v>28</v>
      </c>
      <c r="F2552" s="4" t="s">
        <v>28</v>
      </c>
      <c r="G2552" s="4" t="s">
        <v>28</v>
      </c>
    </row>
    <row r="2553" spans="1:9">
      <c r="A2553" t="n">
        <v>21369</v>
      </c>
      <c r="B2553" s="66" t="n">
        <v>96</v>
      </c>
      <c r="C2553" s="7" t="n">
        <v>1570</v>
      </c>
      <c r="D2553" s="7" t="n">
        <v>2</v>
      </c>
      <c r="E2553" s="7" t="n">
        <v>3.82999992370605</v>
      </c>
      <c r="F2553" s="7" t="n">
        <v>-1</v>
      </c>
      <c r="G2553" s="7" t="n">
        <v>-12.460000038147</v>
      </c>
    </row>
    <row r="2554" spans="1:9">
      <c r="A2554" t="s">
        <v>4</v>
      </c>
      <c r="B2554" s="4" t="s">
        <v>5</v>
      </c>
      <c r="C2554" s="4" t="s">
        <v>10</v>
      </c>
      <c r="D2554" s="4" t="s">
        <v>13</v>
      </c>
      <c r="E2554" s="4" t="s">
        <v>28</v>
      </c>
      <c r="F2554" s="4" t="s">
        <v>28</v>
      </c>
      <c r="G2554" s="4" t="s">
        <v>28</v>
      </c>
    </row>
    <row r="2555" spans="1:9">
      <c r="A2555" t="n">
        <v>21385</v>
      </c>
      <c r="B2555" s="66" t="n">
        <v>96</v>
      </c>
      <c r="C2555" s="7" t="n">
        <v>1570</v>
      </c>
      <c r="D2555" s="7" t="n">
        <v>2</v>
      </c>
      <c r="E2555" s="7" t="n">
        <v>0.930000007152557</v>
      </c>
      <c r="F2555" s="7" t="n">
        <v>-1</v>
      </c>
      <c r="G2555" s="7" t="n">
        <v>12.2299995422363</v>
      </c>
    </row>
    <row r="2556" spans="1:9">
      <c r="A2556" t="s">
        <v>4</v>
      </c>
      <c r="B2556" s="4" t="s">
        <v>5</v>
      </c>
      <c r="C2556" s="4" t="s">
        <v>10</v>
      </c>
      <c r="D2556" s="4" t="s">
        <v>28</v>
      </c>
      <c r="E2556" s="4" t="s">
        <v>28</v>
      </c>
      <c r="F2556" s="4" t="s">
        <v>28</v>
      </c>
      <c r="G2556" s="4" t="s">
        <v>28</v>
      </c>
    </row>
    <row r="2557" spans="1:9">
      <c r="A2557" t="n">
        <v>21401</v>
      </c>
      <c r="B2557" s="67" t="n">
        <v>131</v>
      </c>
      <c r="C2557" s="7" t="n">
        <v>1570</v>
      </c>
      <c r="D2557" s="7" t="n">
        <v>1</v>
      </c>
      <c r="E2557" s="7" t="n">
        <v>1</v>
      </c>
      <c r="F2557" s="7" t="n">
        <v>0</v>
      </c>
      <c r="G2557" s="7" t="n">
        <v>1</v>
      </c>
    </row>
    <row r="2558" spans="1:9">
      <c r="A2558" t="s">
        <v>4</v>
      </c>
      <c r="B2558" s="4" t="s">
        <v>5</v>
      </c>
      <c r="C2558" s="4" t="s">
        <v>10</v>
      </c>
      <c r="D2558" s="4" t="s">
        <v>13</v>
      </c>
      <c r="E2558" s="4" t="s">
        <v>9</v>
      </c>
      <c r="F2558" s="4" t="s">
        <v>13</v>
      </c>
      <c r="G2558" s="4" t="s">
        <v>10</v>
      </c>
    </row>
    <row r="2559" spans="1:9">
      <c r="A2559" t="n">
        <v>21420</v>
      </c>
      <c r="B2559" s="66" t="n">
        <v>96</v>
      </c>
      <c r="C2559" s="7" t="n">
        <v>1570</v>
      </c>
      <c r="D2559" s="7" t="n">
        <v>0</v>
      </c>
      <c r="E2559" s="7" t="n">
        <v>1084227584</v>
      </c>
      <c r="F2559" s="7" t="n">
        <v>2</v>
      </c>
      <c r="G2559" s="7" t="n">
        <v>0</v>
      </c>
    </row>
    <row r="2560" spans="1:9">
      <c r="A2560" t="s">
        <v>4</v>
      </c>
      <c r="B2560" s="4" t="s">
        <v>5</v>
      </c>
      <c r="C2560" s="4" t="s">
        <v>10</v>
      </c>
    </row>
    <row r="2561" spans="1:9">
      <c r="A2561" t="n">
        <v>21431</v>
      </c>
      <c r="B2561" s="28" t="n">
        <v>16</v>
      </c>
      <c r="C2561" s="7" t="n">
        <v>100</v>
      </c>
    </row>
    <row r="2562" spans="1:9">
      <c r="A2562" t="s">
        <v>4</v>
      </c>
      <c r="B2562" s="4" t="s">
        <v>5</v>
      </c>
      <c r="C2562" s="4" t="s">
        <v>10</v>
      </c>
      <c r="D2562" s="4" t="s">
        <v>13</v>
      </c>
    </row>
    <row r="2563" spans="1:9">
      <c r="A2563" t="n">
        <v>21434</v>
      </c>
      <c r="B2563" s="66" t="n">
        <v>96</v>
      </c>
      <c r="C2563" s="7" t="n">
        <v>1574</v>
      </c>
      <c r="D2563" s="7" t="n">
        <v>1</v>
      </c>
    </row>
    <row r="2564" spans="1:9">
      <c r="A2564" t="s">
        <v>4</v>
      </c>
      <c r="B2564" s="4" t="s">
        <v>5</v>
      </c>
      <c r="C2564" s="4" t="s">
        <v>10</v>
      </c>
      <c r="D2564" s="4" t="s">
        <v>13</v>
      </c>
      <c r="E2564" s="4" t="s">
        <v>28</v>
      </c>
      <c r="F2564" s="4" t="s">
        <v>28</v>
      </c>
      <c r="G2564" s="4" t="s">
        <v>28</v>
      </c>
    </row>
    <row r="2565" spans="1:9">
      <c r="A2565" t="n">
        <v>21438</v>
      </c>
      <c r="B2565" s="66" t="n">
        <v>96</v>
      </c>
      <c r="C2565" s="7" t="n">
        <v>1574</v>
      </c>
      <c r="D2565" s="7" t="n">
        <v>2</v>
      </c>
      <c r="E2565" s="7" t="n">
        <v>-4</v>
      </c>
      <c r="F2565" s="7" t="n">
        <v>-1</v>
      </c>
      <c r="G2565" s="7" t="n">
        <v>-12.3000001907349</v>
      </c>
    </row>
    <row r="2566" spans="1:9">
      <c r="A2566" t="s">
        <v>4</v>
      </c>
      <c r="B2566" s="4" t="s">
        <v>5</v>
      </c>
      <c r="C2566" s="4" t="s">
        <v>10</v>
      </c>
      <c r="D2566" s="4" t="s">
        <v>13</v>
      </c>
      <c r="E2566" s="4" t="s">
        <v>28</v>
      </c>
      <c r="F2566" s="4" t="s">
        <v>28</v>
      </c>
      <c r="G2566" s="4" t="s">
        <v>28</v>
      </c>
    </row>
    <row r="2567" spans="1:9">
      <c r="A2567" t="n">
        <v>21454</v>
      </c>
      <c r="B2567" s="66" t="n">
        <v>96</v>
      </c>
      <c r="C2567" s="7" t="n">
        <v>1574</v>
      </c>
      <c r="D2567" s="7" t="n">
        <v>2</v>
      </c>
      <c r="E2567" s="7" t="n">
        <v>-1.12999999523163</v>
      </c>
      <c r="F2567" s="7" t="n">
        <v>-1</v>
      </c>
      <c r="G2567" s="7" t="n">
        <v>12.1000003814697</v>
      </c>
    </row>
    <row r="2568" spans="1:9">
      <c r="A2568" t="s">
        <v>4</v>
      </c>
      <c r="B2568" s="4" t="s">
        <v>5</v>
      </c>
      <c r="C2568" s="4" t="s">
        <v>10</v>
      </c>
      <c r="D2568" s="4" t="s">
        <v>28</v>
      </c>
      <c r="E2568" s="4" t="s">
        <v>28</v>
      </c>
      <c r="F2568" s="4" t="s">
        <v>28</v>
      </c>
      <c r="G2568" s="4" t="s">
        <v>28</v>
      </c>
    </row>
    <row r="2569" spans="1:9">
      <c r="A2569" t="n">
        <v>21470</v>
      </c>
      <c r="B2569" s="67" t="n">
        <v>131</v>
      </c>
      <c r="C2569" s="7" t="n">
        <v>1574</v>
      </c>
      <c r="D2569" s="7" t="n">
        <v>1</v>
      </c>
      <c r="E2569" s="7" t="n">
        <v>1</v>
      </c>
      <c r="F2569" s="7" t="n">
        <v>0</v>
      </c>
      <c r="G2569" s="7" t="n">
        <v>1</v>
      </c>
    </row>
    <row r="2570" spans="1:9">
      <c r="A2570" t="s">
        <v>4</v>
      </c>
      <c r="B2570" s="4" t="s">
        <v>5</v>
      </c>
      <c r="C2570" s="4" t="s">
        <v>10</v>
      </c>
      <c r="D2570" s="4" t="s">
        <v>13</v>
      </c>
      <c r="E2570" s="4" t="s">
        <v>9</v>
      </c>
      <c r="F2570" s="4" t="s">
        <v>13</v>
      </c>
      <c r="G2570" s="4" t="s">
        <v>10</v>
      </c>
    </row>
    <row r="2571" spans="1:9">
      <c r="A2571" t="n">
        <v>21489</v>
      </c>
      <c r="B2571" s="66" t="n">
        <v>96</v>
      </c>
      <c r="C2571" s="7" t="n">
        <v>1574</v>
      </c>
      <c r="D2571" s="7" t="n">
        <v>0</v>
      </c>
      <c r="E2571" s="7" t="n">
        <v>1084227584</v>
      </c>
      <c r="F2571" s="7" t="n">
        <v>2</v>
      </c>
      <c r="G2571" s="7" t="n">
        <v>0</v>
      </c>
    </row>
    <row r="2572" spans="1:9">
      <c r="A2572" t="s">
        <v>4</v>
      </c>
      <c r="B2572" s="4" t="s">
        <v>5</v>
      </c>
      <c r="C2572" s="4" t="s">
        <v>10</v>
      </c>
    </row>
    <row r="2573" spans="1:9">
      <c r="A2573" t="n">
        <v>21500</v>
      </c>
      <c r="B2573" s="28" t="n">
        <v>16</v>
      </c>
      <c r="C2573" s="7" t="n">
        <v>300</v>
      </c>
    </row>
    <row r="2574" spans="1:9">
      <c r="A2574" t="s">
        <v>4</v>
      </c>
      <c r="B2574" s="4" t="s">
        <v>5</v>
      </c>
      <c r="C2574" s="4" t="s">
        <v>10</v>
      </c>
      <c r="D2574" s="4" t="s">
        <v>13</v>
      </c>
    </row>
    <row r="2575" spans="1:9">
      <c r="A2575" t="n">
        <v>21503</v>
      </c>
      <c r="B2575" s="66" t="n">
        <v>96</v>
      </c>
      <c r="C2575" s="7" t="n">
        <v>1571</v>
      </c>
      <c r="D2575" s="7" t="n">
        <v>1</v>
      </c>
    </row>
    <row r="2576" spans="1:9">
      <c r="A2576" t="s">
        <v>4</v>
      </c>
      <c r="B2576" s="4" t="s">
        <v>5</v>
      </c>
      <c r="C2576" s="4" t="s">
        <v>10</v>
      </c>
      <c r="D2576" s="4" t="s">
        <v>13</v>
      </c>
      <c r="E2576" s="4" t="s">
        <v>28</v>
      </c>
      <c r="F2576" s="4" t="s">
        <v>28</v>
      </c>
      <c r="G2576" s="4" t="s">
        <v>28</v>
      </c>
    </row>
    <row r="2577" spans="1:7">
      <c r="A2577" t="n">
        <v>21507</v>
      </c>
      <c r="B2577" s="66" t="n">
        <v>96</v>
      </c>
      <c r="C2577" s="7" t="n">
        <v>1571</v>
      </c>
      <c r="D2577" s="7" t="n">
        <v>2</v>
      </c>
      <c r="E2577" s="7" t="n">
        <v>4.07999992370605</v>
      </c>
      <c r="F2577" s="7" t="n">
        <v>-1</v>
      </c>
      <c r="G2577" s="7" t="n">
        <v>-12.5200004577637</v>
      </c>
    </row>
    <row r="2578" spans="1:7">
      <c r="A2578" t="s">
        <v>4</v>
      </c>
      <c r="B2578" s="4" t="s">
        <v>5</v>
      </c>
      <c r="C2578" s="4" t="s">
        <v>10</v>
      </c>
      <c r="D2578" s="4" t="s">
        <v>13</v>
      </c>
      <c r="E2578" s="4" t="s">
        <v>28</v>
      </c>
      <c r="F2578" s="4" t="s">
        <v>28</v>
      </c>
      <c r="G2578" s="4" t="s">
        <v>28</v>
      </c>
    </row>
    <row r="2579" spans="1:7">
      <c r="A2579" t="n">
        <v>21523</v>
      </c>
      <c r="B2579" s="66" t="n">
        <v>96</v>
      </c>
      <c r="C2579" s="7" t="n">
        <v>1571</v>
      </c>
      <c r="D2579" s="7" t="n">
        <v>2</v>
      </c>
      <c r="E2579" s="7" t="n">
        <v>1.6599999666214</v>
      </c>
      <c r="F2579" s="7" t="n">
        <v>-1</v>
      </c>
      <c r="G2579" s="7" t="n">
        <v>9.22000026702881</v>
      </c>
    </row>
    <row r="2580" spans="1:7">
      <c r="A2580" t="s">
        <v>4</v>
      </c>
      <c r="B2580" s="4" t="s">
        <v>5</v>
      </c>
      <c r="C2580" s="4" t="s">
        <v>10</v>
      </c>
      <c r="D2580" s="4" t="s">
        <v>28</v>
      </c>
      <c r="E2580" s="4" t="s">
        <v>28</v>
      </c>
      <c r="F2580" s="4" t="s">
        <v>28</v>
      </c>
      <c r="G2580" s="4" t="s">
        <v>28</v>
      </c>
    </row>
    <row r="2581" spans="1:7">
      <c r="A2581" t="n">
        <v>21539</v>
      </c>
      <c r="B2581" s="67" t="n">
        <v>131</v>
      </c>
      <c r="C2581" s="7" t="n">
        <v>1571</v>
      </c>
      <c r="D2581" s="7" t="n">
        <v>1</v>
      </c>
      <c r="E2581" s="7" t="n">
        <v>1</v>
      </c>
      <c r="F2581" s="7" t="n">
        <v>0</v>
      </c>
      <c r="G2581" s="7" t="n">
        <v>1</v>
      </c>
    </row>
    <row r="2582" spans="1:7">
      <c r="A2582" t="s">
        <v>4</v>
      </c>
      <c r="B2582" s="4" t="s">
        <v>5</v>
      </c>
      <c r="C2582" s="4" t="s">
        <v>10</v>
      </c>
      <c r="D2582" s="4" t="s">
        <v>13</v>
      </c>
      <c r="E2582" s="4" t="s">
        <v>9</v>
      </c>
      <c r="F2582" s="4" t="s">
        <v>13</v>
      </c>
      <c r="G2582" s="4" t="s">
        <v>10</v>
      </c>
    </row>
    <row r="2583" spans="1:7">
      <c r="A2583" t="n">
        <v>21558</v>
      </c>
      <c r="B2583" s="66" t="n">
        <v>96</v>
      </c>
      <c r="C2583" s="7" t="n">
        <v>1571</v>
      </c>
      <c r="D2583" s="7" t="n">
        <v>0</v>
      </c>
      <c r="E2583" s="7" t="n">
        <v>1084227584</v>
      </c>
      <c r="F2583" s="7" t="n">
        <v>2</v>
      </c>
      <c r="G2583" s="7" t="n">
        <v>0</v>
      </c>
    </row>
    <row r="2584" spans="1:7">
      <c r="A2584" t="s">
        <v>4</v>
      </c>
      <c r="B2584" s="4" t="s">
        <v>5</v>
      </c>
      <c r="C2584" s="4" t="s">
        <v>10</v>
      </c>
    </row>
    <row r="2585" spans="1:7">
      <c r="A2585" t="n">
        <v>21569</v>
      </c>
      <c r="B2585" s="28" t="n">
        <v>16</v>
      </c>
      <c r="C2585" s="7" t="n">
        <v>100</v>
      </c>
    </row>
    <row r="2586" spans="1:7">
      <c r="A2586" t="s">
        <v>4</v>
      </c>
      <c r="B2586" s="4" t="s">
        <v>5</v>
      </c>
      <c r="C2586" s="4" t="s">
        <v>10</v>
      </c>
      <c r="D2586" s="4" t="s">
        <v>13</v>
      </c>
    </row>
    <row r="2587" spans="1:7">
      <c r="A2587" t="n">
        <v>21572</v>
      </c>
      <c r="B2587" s="66" t="n">
        <v>96</v>
      </c>
      <c r="C2587" s="7" t="n">
        <v>1573</v>
      </c>
      <c r="D2587" s="7" t="n">
        <v>1</v>
      </c>
    </row>
    <row r="2588" spans="1:7">
      <c r="A2588" t="s">
        <v>4</v>
      </c>
      <c r="B2588" s="4" t="s">
        <v>5</v>
      </c>
      <c r="C2588" s="4" t="s">
        <v>10</v>
      </c>
      <c r="D2588" s="4" t="s">
        <v>13</v>
      </c>
      <c r="E2588" s="4" t="s">
        <v>28</v>
      </c>
      <c r="F2588" s="4" t="s">
        <v>28</v>
      </c>
      <c r="G2588" s="4" t="s">
        <v>28</v>
      </c>
    </row>
    <row r="2589" spans="1:7">
      <c r="A2589" t="n">
        <v>21576</v>
      </c>
      <c r="B2589" s="66" t="n">
        <v>96</v>
      </c>
      <c r="C2589" s="7" t="n">
        <v>1573</v>
      </c>
      <c r="D2589" s="7" t="n">
        <v>2</v>
      </c>
      <c r="E2589" s="7" t="n">
        <v>-3.91000008583069</v>
      </c>
      <c r="F2589" s="7" t="n">
        <v>-1</v>
      </c>
      <c r="G2589" s="7" t="n">
        <v>-11.4499998092651</v>
      </c>
    </row>
    <row r="2590" spans="1:7">
      <c r="A2590" t="s">
        <v>4</v>
      </c>
      <c r="B2590" s="4" t="s">
        <v>5</v>
      </c>
      <c r="C2590" s="4" t="s">
        <v>10</v>
      </c>
      <c r="D2590" s="4" t="s">
        <v>13</v>
      </c>
      <c r="E2590" s="4" t="s">
        <v>28</v>
      </c>
      <c r="F2590" s="4" t="s">
        <v>28</v>
      </c>
      <c r="G2590" s="4" t="s">
        <v>28</v>
      </c>
    </row>
    <row r="2591" spans="1:7">
      <c r="A2591" t="n">
        <v>21592</v>
      </c>
      <c r="B2591" s="66" t="n">
        <v>96</v>
      </c>
      <c r="C2591" s="7" t="n">
        <v>1573</v>
      </c>
      <c r="D2591" s="7" t="n">
        <v>2</v>
      </c>
      <c r="E2591" s="7" t="n">
        <v>-1.50999999046326</v>
      </c>
      <c r="F2591" s="7" t="n">
        <v>-1</v>
      </c>
      <c r="G2591" s="7" t="n">
        <v>9.39000034332275</v>
      </c>
    </row>
    <row r="2592" spans="1:7">
      <c r="A2592" t="s">
        <v>4</v>
      </c>
      <c r="B2592" s="4" t="s">
        <v>5</v>
      </c>
      <c r="C2592" s="4" t="s">
        <v>10</v>
      </c>
      <c r="D2592" s="4" t="s">
        <v>28</v>
      </c>
      <c r="E2592" s="4" t="s">
        <v>28</v>
      </c>
      <c r="F2592" s="4" t="s">
        <v>28</v>
      </c>
      <c r="G2592" s="4" t="s">
        <v>28</v>
      </c>
    </row>
    <row r="2593" spans="1:7">
      <c r="A2593" t="n">
        <v>21608</v>
      </c>
      <c r="B2593" s="67" t="n">
        <v>131</v>
      </c>
      <c r="C2593" s="7" t="n">
        <v>1573</v>
      </c>
      <c r="D2593" s="7" t="n">
        <v>1</v>
      </c>
      <c r="E2593" s="7" t="n">
        <v>1</v>
      </c>
      <c r="F2593" s="7" t="n">
        <v>0</v>
      </c>
      <c r="G2593" s="7" t="n">
        <v>1</v>
      </c>
    </row>
    <row r="2594" spans="1:7">
      <c r="A2594" t="s">
        <v>4</v>
      </c>
      <c r="B2594" s="4" t="s">
        <v>5</v>
      </c>
      <c r="C2594" s="4" t="s">
        <v>10</v>
      </c>
      <c r="D2594" s="4" t="s">
        <v>13</v>
      </c>
      <c r="E2594" s="4" t="s">
        <v>9</v>
      </c>
      <c r="F2594" s="4" t="s">
        <v>13</v>
      </c>
      <c r="G2594" s="4" t="s">
        <v>10</v>
      </c>
    </row>
    <row r="2595" spans="1:7">
      <c r="A2595" t="n">
        <v>21627</v>
      </c>
      <c r="B2595" s="66" t="n">
        <v>96</v>
      </c>
      <c r="C2595" s="7" t="n">
        <v>1573</v>
      </c>
      <c r="D2595" s="7" t="n">
        <v>0</v>
      </c>
      <c r="E2595" s="7" t="n">
        <v>1084227584</v>
      </c>
      <c r="F2595" s="7" t="n">
        <v>2</v>
      </c>
      <c r="G2595" s="7" t="n">
        <v>0</v>
      </c>
    </row>
    <row r="2596" spans="1:7">
      <c r="A2596" t="s">
        <v>4</v>
      </c>
      <c r="B2596" s="4" t="s">
        <v>5</v>
      </c>
      <c r="C2596" s="4" t="s">
        <v>10</v>
      </c>
    </row>
    <row r="2597" spans="1:7">
      <c r="A2597" t="n">
        <v>21638</v>
      </c>
      <c r="B2597" s="28" t="n">
        <v>16</v>
      </c>
      <c r="C2597" s="7" t="n">
        <v>300</v>
      </c>
    </row>
    <row r="2598" spans="1:7">
      <c r="A2598" t="s">
        <v>4</v>
      </c>
      <c r="B2598" s="4" t="s">
        <v>5</v>
      </c>
      <c r="C2598" s="4" t="s">
        <v>10</v>
      </c>
      <c r="D2598" s="4" t="s">
        <v>13</v>
      </c>
    </row>
    <row r="2599" spans="1:7">
      <c r="A2599" t="n">
        <v>21641</v>
      </c>
      <c r="B2599" s="66" t="n">
        <v>96</v>
      </c>
      <c r="C2599" s="7" t="n">
        <v>1572</v>
      </c>
      <c r="D2599" s="7" t="n">
        <v>1</v>
      </c>
    </row>
    <row r="2600" spans="1:7">
      <c r="A2600" t="s">
        <v>4</v>
      </c>
      <c r="B2600" s="4" t="s">
        <v>5</v>
      </c>
      <c r="C2600" s="4" t="s">
        <v>10</v>
      </c>
      <c r="D2600" s="4" t="s">
        <v>13</v>
      </c>
      <c r="E2600" s="4" t="s">
        <v>28</v>
      </c>
      <c r="F2600" s="4" t="s">
        <v>28</v>
      </c>
      <c r="G2600" s="4" t="s">
        <v>28</v>
      </c>
    </row>
    <row r="2601" spans="1:7">
      <c r="A2601" t="n">
        <v>21645</v>
      </c>
      <c r="B2601" s="66" t="n">
        <v>96</v>
      </c>
      <c r="C2601" s="7" t="n">
        <v>1572</v>
      </c>
      <c r="D2601" s="7" t="n">
        <v>2</v>
      </c>
      <c r="E2601" s="7" t="n">
        <v>1.6599999666214</v>
      </c>
      <c r="F2601" s="7" t="n">
        <v>-1</v>
      </c>
      <c r="G2601" s="7" t="n">
        <v>-21.2399997711182</v>
      </c>
    </row>
    <row r="2602" spans="1:7">
      <c r="A2602" t="s">
        <v>4</v>
      </c>
      <c r="B2602" s="4" t="s">
        <v>5</v>
      </c>
      <c r="C2602" s="4" t="s">
        <v>10</v>
      </c>
      <c r="D2602" s="4" t="s">
        <v>13</v>
      </c>
      <c r="E2602" s="4" t="s">
        <v>28</v>
      </c>
      <c r="F2602" s="4" t="s">
        <v>28</v>
      </c>
      <c r="G2602" s="4" t="s">
        <v>28</v>
      </c>
    </row>
    <row r="2603" spans="1:7">
      <c r="A2603" t="n">
        <v>21661</v>
      </c>
      <c r="B2603" s="66" t="n">
        <v>96</v>
      </c>
      <c r="C2603" s="7" t="n">
        <v>1572</v>
      </c>
      <c r="D2603" s="7" t="n">
        <v>2</v>
      </c>
      <c r="E2603" s="7" t="n">
        <v>4.15000009536743</v>
      </c>
      <c r="F2603" s="7" t="n">
        <v>-1</v>
      </c>
      <c r="G2603" s="7" t="n">
        <v>-12.8199996948242</v>
      </c>
    </row>
    <row r="2604" spans="1:7">
      <c r="A2604" t="s">
        <v>4</v>
      </c>
      <c r="B2604" s="4" t="s">
        <v>5</v>
      </c>
      <c r="C2604" s="4" t="s">
        <v>10</v>
      </c>
      <c r="D2604" s="4" t="s">
        <v>13</v>
      </c>
      <c r="E2604" s="4" t="s">
        <v>28</v>
      </c>
      <c r="F2604" s="4" t="s">
        <v>28</v>
      </c>
      <c r="G2604" s="4" t="s">
        <v>28</v>
      </c>
    </row>
    <row r="2605" spans="1:7">
      <c r="A2605" t="n">
        <v>21677</v>
      </c>
      <c r="B2605" s="66" t="n">
        <v>96</v>
      </c>
      <c r="C2605" s="7" t="n">
        <v>1572</v>
      </c>
      <c r="D2605" s="7" t="n">
        <v>2</v>
      </c>
      <c r="E2605" s="7" t="n">
        <v>0</v>
      </c>
      <c r="F2605" s="7" t="n">
        <v>-1</v>
      </c>
      <c r="G2605" s="7" t="n">
        <v>7.76000022888184</v>
      </c>
    </row>
    <row r="2606" spans="1:7">
      <c r="A2606" t="s">
        <v>4</v>
      </c>
      <c r="B2606" s="4" t="s">
        <v>5</v>
      </c>
      <c r="C2606" s="4" t="s">
        <v>10</v>
      </c>
      <c r="D2606" s="4" t="s">
        <v>28</v>
      </c>
      <c r="E2606" s="4" t="s">
        <v>28</v>
      </c>
      <c r="F2606" s="4" t="s">
        <v>28</v>
      </c>
      <c r="G2606" s="4" t="s">
        <v>28</v>
      </c>
    </row>
    <row r="2607" spans="1:7">
      <c r="A2607" t="n">
        <v>21693</v>
      </c>
      <c r="B2607" s="67" t="n">
        <v>131</v>
      </c>
      <c r="C2607" s="7" t="n">
        <v>1572</v>
      </c>
      <c r="D2607" s="7" t="n">
        <v>1</v>
      </c>
      <c r="E2607" s="7" t="n">
        <v>1</v>
      </c>
      <c r="F2607" s="7" t="n">
        <v>0</v>
      </c>
      <c r="G2607" s="7" t="n">
        <v>1</v>
      </c>
    </row>
    <row r="2608" spans="1:7">
      <c r="A2608" t="s">
        <v>4</v>
      </c>
      <c r="B2608" s="4" t="s">
        <v>5</v>
      </c>
      <c r="C2608" s="4" t="s">
        <v>10</v>
      </c>
      <c r="D2608" s="4" t="s">
        <v>13</v>
      </c>
      <c r="E2608" s="4" t="s">
        <v>9</v>
      </c>
      <c r="F2608" s="4" t="s">
        <v>13</v>
      </c>
      <c r="G2608" s="4" t="s">
        <v>10</v>
      </c>
    </row>
    <row r="2609" spans="1:7">
      <c r="A2609" t="n">
        <v>21712</v>
      </c>
      <c r="B2609" s="66" t="n">
        <v>96</v>
      </c>
      <c r="C2609" s="7" t="n">
        <v>1572</v>
      </c>
      <c r="D2609" s="7" t="n">
        <v>0</v>
      </c>
      <c r="E2609" s="7" t="n">
        <v>1084227584</v>
      </c>
      <c r="F2609" s="7" t="n">
        <v>2</v>
      </c>
      <c r="G2609" s="7" t="n">
        <v>0</v>
      </c>
    </row>
    <row r="2610" spans="1:7">
      <c r="A2610" t="s">
        <v>4</v>
      </c>
      <c r="B2610" s="4" t="s">
        <v>5</v>
      </c>
      <c r="C2610" s="4" t="s">
        <v>13</v>
      </c>
      <c r="D2610" s="4" t="s">
        <v>10</v>
      </c>
    </row>
    <row r="2611" spans="1:7">
      <c r="A2611" t="n">
        <v>21723</v>
      </c>
      <c r="B2611" s="39" t="n">
        <v>45</v>
      </c>
      <c r="C2611" s="7" t="n">
        <v>7</v>
      </c>
      <c r="D2611" s="7" t="n">
        <v>255</v>
      </c>
    </row>
    <row r="2612" spans="1:7">
      <c r="A2612" t="s">
        <v>4</v>
      </c>
      <c r="B2612" s="4" t="s">
        <v>5</v>
      </c>
      <c r="C2612" s="4" t="s">
        <v>13</v>
      </c>
      <c r="D2612" s="4" t="s">
        <v>10</v>
      </c>
      <c r="E2612" s="4" t="s">
        <v>28</v>
      </c>
    </row>
    <row r="2613" spans="1:7">
      <c r="A2613" t="n">
        <v>21727</v>
      </c>
      <c r="B2613" s="37" t="n">
        <v>58</v>
      </c>
      <c r="C2613" s="7" t="n">
        <v>101</v>
      </c>
      <c r="D2613" s="7" t="n">
        <v>500</v>
      </c>
      <c r="E2613" s="7" t="n">
        <v>1</v>
      </c>
    </row>
    <row r="2614" spans="1:7">
      <c r="A2614" t="s">
        <v>4</v>
      </c>
      <c r="B2614" s="4" t="s">
        <v>5</v>
      </c>
      <c r="C2614" s="4" t="s">
        <v>13</v>
      </c>
      <c r="D2614" s="4" t="s">
        <v>10</v>
      </c>
    </row>
    <row r="2615" spans="1:7">
      <c r="A2615" t="n">
        <v>21735</v>
      </c>
      <c r="B2615" s="37" t="n">
        <v>58</v>
      </c>
      <c r="C2615" s="7" t="n">
        <v>254</v>
      </c>
      <c r="D2615" s="7" t="n">
        <v>0</v>
      </c>
    </row>
    <row r="2616" spans="1:7">
      <c r="A2616" t="s">
        <v>4</v>
      </c>
      <c r="B2616" s="4" t="s">
        <v>5</v>
      </c>
      <c r="C2616" s="4" t="s">
        <v>10</v>
      </c>
      <c r="D2616" s="4" t="s">
        <v>13</v>
      </c>
    </row>
    <row r="2617" spans="1:7">
      <c r="A2617" t="n">
        <v>21739</v>
      </c>
      <c r="B2617" s="56" t="n">
        <v>56</v>
      </c>
      <c r="C2617" s="7" t="n">
        <v>1570</v>
      </c>
      <c r="D2617" s="7" t="n">
        <v>1</v>
      </c>
    </row>
    <row r="2618" spans="1:7">
      <c r="A2618" t="s">
        <v>4</v>
      </c>
      <c r="B2618" s="4" t="s">
        <v>5</v>
      </c>
      <c r="C2618" s="4" t="s">
        <v>10</v>
      </c>
      <c r="D2618" s="4" t="s">
        <v>13</v>
      </c>
    </row>
    <row r="2619" spans="1:7">
      <c r="A2619" t="n">
        <v>21743</v>
      </c>
      <c r="B2619" s="56" t="n">
        <v>56</v>
      </c>
      <c r="C2619" s="7" t="n">
        <v>1571</v>
      </c>
      <c r="D2619" s="7" t="n">
        <v>1</v>
      </c>
    </row>
    <row r="2620" spans="1:7">
      <c r="A2620" t="s">
        <v>4</v>
      </c>
      <c r="B2620" s="4" t="s">
        <v>5</v>
      </c>
      <c r="C2620" s="4" t="s">
        <v>10</v>
      </c>
      <c r="D2620" s="4" t="s">
        <v>13</v>
      </c>
    </row>
    <row r="2621" spans="1:7">
      <c r="A2621" t="n">
        <v>21747</v>
      </c>
      <c r="B2621" s="56" t="n">
        <v>56</v>
      </c>
      <c r="C2621" s="7" t="n">
        <v>1572</v>
      </c>
      <c r="D2621" s="7" t="n">
        <v>1</v>
      </c>
    </row>
    <row r="2622" spans="1:7">
      <c r="A2622" t="s">
        <v>4</v>
      </c>
      <c r="B2622" s="4" t="s">
        <v>5</v>
      </c>
      <c r="C2622" s="4" t="s">
        <v>10</v>
      </c>
      <c r="D2622" s="4" t="s">
        <v>13</v>
      </c>
    </row>
    <row r="2623" spans="1:7">
      <c r="A2623" t="n">
        <v>21751</v>
      </c>
      <c r="B2623" s="56" t="n">
        <v>56</v>
      </c>
      <c r="C2623" s="7" t="n">
        <v>1573</v>
      </c>
      <c r="D2623" s="7" t="n">
        <v>1</v>
      </c>
    </row>
    <row r="2624" spans="1:7">
      <c r="A2624" t="s">
        <v>4</v>
      </c>
      <c r="B2624" s="4" t="s">
        <v>5</v>
      </c>
      <c r="C2624" s="4" t="s">
        <v>10</v>
      </c>
      <c r="D2624" s="4" t="s">
        <v>13</v>
      </c>
    </row>
    <row r="2625" spans="1:7">
      <c r="A2625" t="n">
        <v>21755</v>
      </c>
      <c r="B2625" s="56" t="n">
        <v>56</v>
      </c>
      <c r="C2625" s="7" t="n">
        <v>1574</v>
      </c>
      <c r="D2625" s="7" t="n">
        <v>1</v>
      </c>
    </row>
    <row r="2626" spans="1:7">
      <c r="A2626" t="s">
        <v>4</v>
      </c>
      <c r="B2626" s="4" t="s">
        <v>5</v>
      </c>
      <c r="C2626" s="4" t="s">
        <v>10</v>
      </c>
      <c r="D2626" s="4" t="s">
        <v>9</v>
      </c>
    </row>
    <row r="2627" spans="1:7">
      <c r="A2627" t="n">
        <v>21759</v>
      </c>
      <c r="B2627" s="45" t="n">
        <v>43</v>
      </c>
      <c r="C2627" s="7" t="n">
        <v>1570</v>
      </c>
      <c r="D2627" s="7" t="n">
        <v>1</v>
      </c>
    </row>
    <row r="2628" spans="1:7">
      <c r="A2628" t="s">
        <v>4</v>
      </c>
      <c r="B2628" s="4" t="s">
        <v>5</v>
      </c>
      <c r="C2628" s="4" t="s">
        <v>10</v>
      </c>
      <c r="D2628" s="4" t="s">
        <v>9</v>
      </c>
    </row>
    <row r="2629" spans="1:7">
      <c r="A2629" t="n">
        <v>21766</v>
      </c>
      <c r="B2629" s="45" t="n">
        <v>43</v>
      </c>
      <c r="C2629" s="7" t="n">
        <v>1571</v>
      </c>
      <c r="D2629" s="7" t="n">
        <v>1</v>
      </c>
    </row>
    <row r="2630" spans="1:7">
      <c r="A2630" t="s">
        <v>4</v>
      </c>
      <c r="B2630" s="4" t="s">
        <v>5</v>
      </c>
      <c r="C2630" s="4" t="s">
        <v>10</v>
      </c>
      <c r="D2630" s="4" t="s">
        <v>9</v>
      </c>
    </row>
    <row r="2631" spans="1:7">
      <c r="A2631" t="n">
        <v>21773</v>
      </c>
      <c r="B2631" s="45" t="n">
        <v>43</v>
      </c>
      <c r="C2631" s="7" t="n">
        <v>1572</v>
      </c>
      <c r="D2631" s="7" t="n">
        <v>1</v>
      </c>
    </row>
    <row r="2632" spans="1:7">
      <c r="A2632" t="s">
        <v>4</v>
      </c>
      <c r="B2632" s="4" t="s">
        <v>5</v>
      </c>
      <c r="C2632" s="4" t="s">
        <v>10</v>
      </c>
      <c r="D2632" s="4" t="s">
        <v>9</v>
      </c>
    </row>
    <row r="2633" spans="1:7">
      <c r="A2633" t="n">
        <v>21780</v>
      </c>
      <c r="B2633" s="45" t="n">
        <v>43</v>
      </c>
      <c r="C2633" s="7" t="n">
        <v>1573</v>
      </c>
      <c r="D2633" s="7" t="n">
        <v>1</v>
      </c>
    </row>
    <row r="2634" spans="1:7">
      <c r="A2634" t="s">
        <v>4</v>
      </c>
      <c r="B2634" s="4" t="s">
        <v>5</v>
      </c>
      <c r="C2634" s="4" t="s">
        <v>10</v>
      </c>
      <c r="D2634" s="4" t="s">
        <v>9</v>
      </c>
    </row>
    <row r="2635" spans="1:7">
      <c r="A2635" t="n">
        <v>21787</v>
      </c>
      <c r="B2635" s="45" t="n">
        <v>43</v>
      </c>
      <c r="C2635" s="7" t="n">
        <v>1574</v>
      </c>
      <c r="D2635" s="7" t="n">
        <v>1</v>
      </c>
    </row>
    <row r="2636" spans="1:7">
      <c r="A2636" t="s">
        <v>4</v>
      </c>
      <c r="B2636" s="4" t="s">
        <v>5</v>
      </c>
      <c r="C2636" s="4" t="s">
        <v>10</v>
      </c>
      <c r="D2636" s="4" t="s">
        <v>28</v>
      </c>
      <c r="E2636" s="4" t="s">
        <v>28</v>
      </c>
      <c r="F2636" s="4" t="s">
        <v>28</v>
      </c>
      <c r="G2636" s="4" t="s">
        <v>10</v>
      </c>
      <c r="H2636" s="4" t="s">
        <v>10</v>
      </c>
    </row>
    <row r="2637" spans="1:7">
      <c r="A2637" t="n">
        <v>21794</v>
      </c>
      <c r="B2637" s="69" t="n">
        <v>60</v>
      </c>
      <c r="C2637" s="7" t="n">
        <v>61491</v>
      </c>
      <c r="D2637" s="7" t="n">
        <v>0</v>
      </c>
      <c r="E2637" s="7" t="n">
        <v>0</v>
      </c>
      <c r="F2637" s="7" t="n">
        <v>0</v>
      </c>
      <c r="G2637" s="7" t="n">
        <v>0</v>
      </c>
      <c r="H2637" s="7" t="n">
        <v>1</v>
      </c>
    </row>
    <row r="2638" spans="1:7">
      <c r="A2638" t="s">
        <v>4</v>
      </c>
      <c r="B2638" s="4" t="s">
        <v>5</v>
      </c>
      <c r="C2638" s="4" t="s">
        <v>10</v>
      </c>
      <c r="D2638" s="4" t="s">
        <v>28</v>
      </c>
      <c r="E2638" s="4" t="s">
        <v>28</v>
      </c>
      <c r="F2638" s="4" t="s">
        <v>28</v>
      </c>
      <c r="G2638" s="4" t="s">
        <v>10</v>
      </c>
      <c r="H2638" s="4" t="s">
        <v>10</v>
      </c>
    </row>
    <row r="2639" spans="1:7">
      <c r="A2639" t="n">
        <v>21813</v>
      </c>
      <c r="B2639" s="69" t="n">
        <v>60</v>
      </c>
      <c r="C2639" s="7" t="n">
        <v>61491</v>
      </c>
      <c r="D2639" s="7" t="n">
        <v>0</v>
      </c>
      <c r="E2639" s="7" t="n">
        <v>0</v>
      </c>
      <c r="F2639" s="7" t="n">
        <v>0</v>
      </c>
      <c r="G2639" s="7" t="n">
        <v>0</v>
      </c>
      <c r="H2639" s="7" t="n">
        <v>0</v>
      </c>
    </row>
    <row r="2640" spans="1:7">
      <c r="A2640" t="s">
        <v>4</v>
      </c>
      <c r="B2640" s="4" t="s">
        <v>5</v>
      </c>
      <c r="C2640" s="4" t="s">
        <v>10</v>
      </c>
      <c r="D2640" s="4" t="s">
        <v>10</v>
      </c>
      <c r="E2640" s="4" t="s">
        <v>10</v>
      </c>
    </row>
    <row r="2641" spans="1:8">
      <c r="A2641" t="n">
        <v>21832</v>
      </c>
      <c r="B2641" s="65" t="n">
        <v>61</v>
      </c>
      <c r="C2641" s="7" t="n">
        <v>61491</v>
      </c>
      <c r="D2641" s="7" t="n">
        <v>65533</v>
      </c>
      <c r="E2641" s="7" t="n">
        <v>0</v>
      </c>
    </row>
    <row r="2642" spans="1:8">
      <c r="A2642" t="s">
        <v>4</v>
      </c>
      <c r="B2642" s="4" t="s">
        <v>5</v>
      </c>
      <c r="C2642" s="4" t="s">
        <v>10</v>
      </c>
      <c r="D2642" s="4" t="s">
        <v>28</v>
      </c>
      <c r="E2642" s="4" t="s">
        <v>28</v>
      </c>
      <c r="F2642" s="4" t="s">
        <v>28</v>
      </c>
      <c r="G2642" s="4" t="s">
        <v>10</v>
      </c>
      <c r="H2642" s="4" t="s">
        <v>10</v>
      </c>
    </row>
    <row r="2643" spans="1:8">
      <c r="A2643" t="n">
        <v>21839</v>
      </c>
      <c r="B2643" s="69" t="n">
        <v>60</v>
      </c>
      <c r="C2643" s="7" t="n">
        <v>61492</v>
      </c>
      <c r="D2643" s="7" t="n">
        <v>0</v>
      </c>
      <c r="E2643" s="7" t="n">
        <v>0</v>
      </c>
      <c r="F2643" s="7" t="n">
        <v>0</v>
      </c>
      <c r="G2643" s="7" t="n">
        <v>0</v>
      </c>
      <c r="H2643" s="7" t="n">
        <v>1</v>
      </c>
    </row>
    <row r="2644" spans="1:8">
      <c r="A2644" t="s">
        <v>4</v>
      </c>
      <c r="B2644" s="4" t="s">
        <v>5</v>
      </c>
      <c r="C2644" s="4" t="s">
        <v>10</v>
      </c>
      <c r="D2644" s="4" t="s">
        <v>28</v>
      </c>
      <c r="E2644" s="4" t="s">
        <v>28</v>
      </c>
      <c r="F2644" s="4" t="s">
        <v>28</v>
      </c>
      <c r="G2644" s="4" t="s">
        <v>10</v>
      </c>
      <c r="H2644" s="4" t="s">
        <v>10</v>
      </c>
    </row>
    <row r="2645" spans="1:8">
      <c r="A2645" t="n">
        <v>21858</v>
      </c>
      <c r="B2645" s="69" t="n">
        <v>60</v>
      </c>
      <c r="C2645" s="7" t="n">
        <v>61492</v>
      </c>
      <c r="D2645" s="7" t="n">
        <v>0</v>
      </c>
      <c r="E2645" s="7" t="n">
        <v>0</v>
      </c>
      <c r="F2645" s="7" t="n">
        <v>0</v>
      </c>
      <c r="G2645" s="7" t="n">
        <v>0</v>
      </c>
      <c r="H2645" s="7" t="n">
        <v>0</v>
      </c>
    </row>
    <row r="2646" spans="1:8">
      <c r="A2646" t="s">
        <v>4</v>
      </c>
      <c r="B2646" s="4" t="s">
        <v>5</v>
      </c>
      <c r="C2646" s="4" t="s">
        <v>10</v>
      </c>
      <c r="D2646" s="4" t="s">
        <v>10</v>
      </c>
      <c r="E2646" s="4" t="s">
        <v>10</v>
      </c>
    </row>
    <row r="2647" spans="1:8">
      <c r="A2647" t="n">
        <v>21877</v>
      </c>
      <c r="B2647" s="65" t="n">
        <v>61</v>
      </c>
      <c r="C2647" s="7" t="n">
        <v>61492</v>
      </c>
      <c r="D2647" s="7" t="n">
        <v>65533</v>
      </c>
      <c r="E2647" s="7" t="n">
        <v>0</v>
      </c>
    </row>
    <row r="2648" spans="1:8">
      <c r="A2648" t="s">
        <v>4</v>
      </c>
      <c r="B2648" s="4" t="s">
        <v>5</v>
      </c>
      <c r="C2648" s="4" t="s">
        <v>10</v>
      </c>
      <c r="D2648" s="4" t="s">
        <v>28</v>
      </c>
      <c r="E2648" s="4" t="s">
        <v>28</v>
      </c>
      <c r="F2648" s="4" t="s">
        <v>28</v>
      </c>
      <c r="G2648" s="4" t="s">
        <v>10</v>
      </c>
      <c r="H2648" s="4" t="s">
        <v>10</v>
      </c>
    </row>
    <row r="2649" spans="1:8">
      <c r="A2649" t="n">
        <v>21884</v>
      </c>
      <c r="B2649" s="69" t="n">
        <v>60</v>
      </c>
      <c r="C2649" s="7" t="n">
        <v>61493</v>
      </c>
      <c r="D2649" s="7" t="n">
        <v>0</v>
      </c>
      <c r="E2649" s="7" t="n">
        <v>0</v>
      </c>
      <c r="F2649" s="7" t="n">
        <v>0</v>
      </c>
      <c r="G2649" s="7" t="n">
        <v>0</v>
      </c>
      <c r="H2649" s="7" t="n">
        <v>1</v>
      </c>
    </row>
    <row r="2650" spans="1:8">
      <c r="A2650" t="s">
        <v>4</v>
      </c>
      <c r="B2650" s="4" t="s">
        <v>5</v>
      </c>
      <c r="C2650" s="4" t="s">
        <v>10</v>
      </c>
      <c r="D2650" s="4" t="s">
        <v>28</v>
      </c>
      <c r="E2650" s="4" t="s">
        <v>28</v>
      </c>
      <c r="F2650" s="4" t="s">
        <v>28</v>
      </c>
      <c r="G2650" s="4" t="s">
        <v>10</v>
      </c>
      <c r="H2650" s="4" t="s">
        <v>10</v>
      </c>
    </row>
    <row r="2651" spans="1:8">
      <c r="A2651" t="n">
        <v>21903</v>
      </c>
      <c r="B2651" s="69" t="n">
        <v>60</v>
      </c>
      <c r="C2651" s="7" t="n">
        <v>61493</v>
      </c>
      <c r="D2651" s="7" t="n">
        <v>0</v>
      </c>
      <c r="E2651" s="7" t="n">
        <v>0</v>
      </c>
      <c r="F2651" s="7" t="n">
        <v>0</v>
      </c>
      <c r="G2651" s="7" t="n">
        <v>0</v>
      </c>
      <c r="H2651" s="7" t="n">
        <v>0</v>
      </c>
    </row>
    <row r="2652" spans="1:8">
      <c r="A2652" t="s">
        <v>4</v>
      </c>
      <c r="B2652" s="4" t="s">
        <v>5</v>
      </c>
      <c r="C2652" s="4" t="s">
        <v>10</v>
      </c>
      <c r="D2652" s="4" t="s">
        <v>10</v>
      </c>
      <c r="E2652" s="4" t="s">
        <v>10</v>
      </c>
    </row>
    <row r="2653" spans="1:8">
      <c r="A2653" t="n">
        <v>21922</v>
      </c>
      <c r="B2653" s="65" t="n">
        <v>61</v>
      </c>
      <c r="C2653" s="7" t="n">
        <v>61493</v>
      </c>
      <c r="D2653" s="7" t="n">
        <v>65533</v>
      </c>
      <c r="E2653" s="7" t="n">
        <v>0</v>
      </c>
    </row>
    <row r="2654" spans="1:8">
      <c r="A2654" t="s">
        <v>4</v>
      </c>
      <c r="B2654" s="4" t="s">
        <v>5</v>
      </c>
      <c r="C2654" s="4" t="s">
        <v>10</v>
      </c>
      <c r="D2654" s="4" t="s">
        <v>28</v>
      </c>
      <c r="E2654" s="4" t="s">
        <v>28</v>
      </c>
      <c r="F2654" s="4" t="s">
        <v>28</v>
      </c>
      <c r="G2654" s="4" t="s">
        <v>10</v>
      </c>
      <c r="H2654" s="4" t="s">
        <v>10</v>
      </c>
    </row>
    <row r="2655" spans="1:8">
      <c r="A2655" t="n">
        <v>21929</v>
      </c>
      <c r="B2655" s="69" t="n">
        <v>60</v>
      </c>
      <c r="C2655" s="7" t="n">
        <v>61494</v>
      </c>
      <c r="D2655" s="7" t="n">
        <v>0</v>
      </c>
      <c r="E2655" s="7" t="n">
        <v>0</v>
      </c>
      <c r="F2655" s="7" t="n">
        <v>0</v>
      </c>
      <c r="G2655" s="7" t="n">
        <v>0</v>
      </c>
      <c r="H2655" s="7" t="n">
        <v>1</v>
      </c>
    </row>
    <row r="2656" spans="1:8">
      <c r="A2656" t="s">
        <v>4</v>
      </c>
      <c r="B2656" s="4" t="s">
        <v>5</v>
      </c>
      <c r="C2656" s="4" t="s">
        <v>10</v>
      </c>
      <c r="D2656" s="4" t="s">
        <v>28</v>
      </c>
      <c r="E2656" s="4" t="s">
        <v>28</v>
      </c>
      <c r="F2656" s="4" t="s">
        <v>28</v>
      </c>
      <c r="G2656" s="4" t="s">
        <v>10</v>
      </c>
      <c r="H2656" s="4" t="s">
        <v>10</v>
      </c>
    </row>
    <row r="2657" spans="1:8">
      <c r="A2657" t="n">
        <v>21948</v>
      </c>
      <c r="B2657" s="69" t="n">
        <v>60</v>
      </c>
      <c r="C2657" s="7" t="n">
        <v>61494</v>
      </c>
      <c r="D2657" s="7" t="n">
        <v>0</v>
      </c>
      <c r="E2657" s="7" t="n">
        <v>0</v>
      </c>
      <c r="F2657" s="7" t="n">
        <v>0</v>
      </c>
      <c r="G2657" s="7" t="n">
        <v>0</v>
      </c>
      <c r="H2657" s="7" t="n">
        <v>0</v>
      </c>
    </row>
    <row r="2658" spans="1:8">
      <c r="A2658" t="s">
        <v>4</v>
      </c>
      <c r="B2658" s="4" t="s">
        <v>5</v>
      </c>
      <c r="C2658" s="4" t="s">
        <v>10</v>
      </c>
      <c r="D2658" s="4" t="s">
        <v>10</v>
      </c>
      <c r="E2658" s="4" t="s">
        <v>10</v>
      </c>
    </row>
    <row r="2659" spans="1:8">
      <c r="A2659" t="n">
        <v>21967</v>
      </c>
      <c r="B2659" s="65" t="n">
        <v>61</v>
      </c>
      <c r="C2659" s="7" t="n">
        <v>61494</v>
      </c>
      <c r="D2659" s="7" t="n">
        <v>65533</v>
      </c>
      <c r="E2659" s="7" t="n">
        <v>0</v>
      </c>
    </row>
    <row r="2660" spans="1:8">
      <c r="A2660" t="s">
        <v>4</v>
      </c>
      <c r="B2660" s="4" t="s">
        <v>5</v>
      </c>
      <c r="C2660" s="4" t="s">
        <v>10</v>
      </c>
      <c r="D2660" s="4" t="s">
        <v>28</v>
      </c>
      <c r="E2660" s="4" t="s">
        <v>28</v>
      </c>
      <c r="F2660" s="4" t="s">
        <v>28</v>
      </c>
      <c r="G2660" s="4" t="s">
        <v>10</v>
      </c>
      <c r="H2660" s="4" t="s">
        <v>10</v>
      </c>
    </row>
    <row r="2661" spans="1:8">
      <c r="A2661" t="n">
        <v>21974</v>
      </c>
      <c r="B2661" s="69" t="n">
        <v>60</v>
      </c>
      <c r="C2661" s="7" t="n">
        <v>11</v>
      </c>
      <c r="D2661" s="7" t="n">
        <v>0</v>
      </c>
      <c r="E2661" s="7" t="n">
        <v>0</v>
      </c>
      <c r="F2661" s="7" t="n">
        <v>0</v>
      </c>
      <c r="G2661" s="7" t="n">
        <v>0</v>
      </c>
      <c r="H2661" s="7" t="n">
        <v>0</v>
      </c>
    </row>
    <row r="2662" spans="1:8">
      <c r="A2662" t="s">
        <v>4</v>
      </c>
      <c r="B2662" s="4" t="s">
        <v>5</v>
      </c>
      <c r="C2662" s="4" t="s">
        <v>10</v>
      </c>
      <c r="D2662" s="4" t="s">
        <v>28</v>
      </c>
      <c r="E2662" s="4" t="s">
        <v>28</v>
      </c>
      <c r="F2662" s="4" t="s">
        <v>28</v>
      </c>
      <c r="G2662" s="4" t="s">
        <v>10</v>
      </c>
      <c r="H2662" s="4" t="s">
        <v>10</v>
      </c>
    </row>
    <row r="2663" spans="1:8">
      <c r="A2663" t="n">
        <v>21993</v>
      </c>
      <c r="B2663" s="69" t="n">
        <v>60</v>
      </c>
      <c r="C2663" s="7" t="n">
        <v>0</v>
      </c>
      <c r="D2663" s="7" t="n">
        <v>35</v>
      </c>
      <c r="E2663" s="7" t="n">
        <v>0</v>
      </c>
      <c r="F2663" s="7" t="n">
        <v>0</v>
      </c>
      <c r="G2663" s="7" t="n">
        <v>0</v>
      </c>
      <c r="H2663" s="7" t="n">
        <v>0</v>
      </c>
    </row>
    <row r="2664" spans="1:8">
      <c r="A2664" t="s">
        <v>4</v>
      </c>
      <c r="B2664" s="4" t="s">
        <v>5</v>
      </c>
      <c r="C2664" s="4" t="s">
        <v>13</v>
      </c>
      <c r="D2664" s="4" t="s">
        <v>10</v>
      </c>
      <c r="E2664" s="4" t="s">
        <v>6</v>
      </c>
      <c r="F2664" s="4" t="s">
        <v>6</v>
      </c>
      <c r="G2664" s="4" t="s">
        <v>6</v>
      </c>
      <c r="H2664" s="4" t="s">
        <v>6</v>
      </c>
    </row>
    <row r="2665" spans="1:8">
      <c r="A2665" t="n">
        <v>22012</v>
      </c>
      <c r="B2665" s="46" t="n">
        <v>51</v>
      </c>
      <c r="C2665" s="7" t="n">
        <v>3</v>
      </c>
      <c r="D2665" s="7" t="n">
        <v>0</v>
      </c>
      <c r="E2665" s="7" t="s">
        <v>235</v>
      </c>
      <c r="F2665" s="7" t="s">
        <v>120</v>
      </c>
      <c r="G2665" s="7" t="s">
        <v>101</v>
      </c>
      <c r="H2665" s="7" t="s">
        <v>102</v>
      </c>
    </row>
    <row r="2666" spans="1:8">
      <c r="A2666" t="s">
        <v>4</v>
      </c>
      <c r="B2666" s="4" t="s">
        <v>5</v>
      </c>
      <c r="C2666" s="4" t="s">
        <v>13</v>
      </c>
      <c r="D2666" s="4" t="s">
        <v>10</v>
      </c>
      <c r="E2666" s="4" t="s">
        <v>6</v>
      </c>
      <c r="F2666" s="4" t="s">
        <v>6</v>
      </c>
      <c r="G2666" s="4" t="s">
        <v>6</v>
      </c>
      <c r="H2666" s="4" t="s">
        <v>6</v>
      </c>
    </row>
    <row r="2667" spans="1:8">
      <c r="A2667" t="n">
        <v>22025</v>
      </c>
      <c r="B2667" s="46" t="n">
        <v>51</v>
      </c>
      <c r="C2667" s="7" t="n">
        <v>3</v>
      </c>
      <c r="D2667" s="7" t="n">
        <v>6</v>
      </c>
      <c r="E2667" s="7" t="s">
        <v>148</v>
      </c>
      <c r="F2667" s="7" t="s">
        <v>120</v>
      </c>
      <c r="G2667" s="7" t="s">
        <v>101</v>
      </c>
      <c r="H2667" s="7" t="s">
        <v>102</v>
      </c>
    </row>
    <row r="2668" spans="1:8">
      <c r="A2668" t="s">
        <v>4</v>
      </c>
      <c r="B2668" s="4" t="s">
        <v>5</v>
      </c>
      <c r="C2668" s="4" t="s">
        <v>13</v>
      </c>
      <c r="D2668" s="4" t="s">
        <v>10</v>
      </c>
      <c r="E2668" s="4" t="s">
        <v>6</v>
      </c>
      <c r="F2668" s="4" t="s">
        <v>6</v>
      </c>
      <c r="G2668" s="4" t="s">
        <v>6</v>
      </c>
      <c r="H2668" s="4" t="s">
        <v>6</v>
      </c>
    </row>
    <row r="2669" spans="1:8">
      <c r="A2669" t="n">
        <v>22038</v>
      </c>
      <c r="B2669" s="46" t="n">
        <v>51</v>
      </c>
      <c r="C2669" s="7" t="n">
        <v>3</v>
      </c>
      <c r="D2669" s="7" t="n">
        <v>61491</v>
      </c>
      <c r="E2669" s="7" t="s">
        <v>148</v>
      </c>
      <c r="F2669" s="7" t="s">
        <v>120</v>
      </c>
      <c r="G2669" s="7" t="s">
        <v>101</v>
      </c>
      <c r="H2669" s="7" t="s">
        <v>102</v>
      </c>
    </row>
    <row r="2670" spans="1:8">
      <c r="A2670" t="s">
        <v>4</v>
      </c>
      <c r="B2670" s="4" t="s">
        <v>5</v>
      </c>
      <c r="C2670" s="4" t="s">
        <v>13</v>
      </c>
      <c r="D2670" s="4" t="s">
        <v>10</v>
      </c>
      <c r="E2670" s="4" t="s">
        <v>6</v>
      </c>
      <c r="F2670" s="4" t="s">
        <v>6</v>
      </c>
      <c r="G2670" s="4" t="s">
        <v>6</v>
      </c>
      <c r="H2670" s="4" t="s">
        <v>6</v>
      </c>
    </row>
    <row r="2671" spans="1:8">
      <c r="A2671" t="n">
        <v>22051</v>
      </c>
      <c r="B2671" s="46" t="n">
        <v>51</v>
      </c>
      <c r="C2671" s="7" t="n">
        <v>3</v>
      </c>
      <c r="D2671" s="7" t="n">
        <v>61492</v>
      </c>
      <c r="E2671" s="7" t="s">
        <v>148</v>
      </c>
      <c r="F2671" s="7" t="s">
        <v>120</v>
      </c>
      <c r="G2671" s="7" t="s">
        <v>101</v>
      </c>
      <c r="H2671" s="7" t="s">
        <v>102</v>
      </c>
    </row>
    <row r="2672" spans="1:8">
      <c r="A2672" t="s">
        <v>4</v>
      </c>
      <c r="B2672" s="4" t="s">
        <v>5</v>
      </c>
      <c r="C2672" s="4" t="s">
        <v>13</v>
      </c>
      <c r="D2672" s="4" t="s">
        <v>10</v>
      </c>
      <c r="E2672" s="4" t="s">
        <v>6</v>
      </c>
      <c r="F2672" s="4" t="s">
        <v>6</v>
      </c>
      <c r="G2672" s="4" t="s">
        <v>6</v>
      </c>
      <c r="H2672" s="4" t="s">
        <v>6</v>
      </c>
    </row>
    <row r="2673" spans="1:8">
      <c r="A2673" t="n">
        <v>22064</v>
      </c>
      <c r="B2673" s="46" t="n">
        <v>51</v>
      </c>
      <c r="C2673" s="7" t="n">
        <v>3</v>
      </c>
      <c r="D2673" s="7" t="n">
        <v>61493</v>
      </c>
      <c r="E2673" s="7" t="s">
        <v>148</v>
      </c>
      <c r="F2673" s="7" t="s">
        <v>120</v>
      </c>
      <c r="G2673" s="7" t="s">
        <v>101</v>
      </c>
      <c r="H2673" s="7" t="s">
        <v>102</v>
      </c>
    </row>
    <row r="2674" spans="1:8">
      <c r="A2674" t="s">
        <v>4</v>
      </c>
      <c r="B2674" s="4" t="s">
        <v>5</v>
      </c>
      <c r="C2674" s="4" t="s">
        <v>13</v>
      </c>
      <c r="D2674" s="4" t="s">
        <v>10</v>
      </c>
      <c r="E2674" s="4" t="s">
        <v>6</v>
      </c>
      <c r="F2674" s="4" t="s">
        <v>6</v>
      </c>
      <c r="G2674" s="4" t="s">
        <v>6</v>
      </c>
      <c r="H2674" s="4" t="s">
        <v>6</v>
      </c>
    </row>
    <row r="2675" spans="1:8">
      <c r="A2675" t="n">
        <v>22077</v>
      </c>
      <c r="B2675" s="46" t="n">
        <v>51</v>
      </c>
      <c r="C2675" s="7" t="n">
        <v>3</v>
      </c>
      <c r="D2675" s="7" t="n">
        <v>61494</v>
      </c>
      <c r="E2675" s="7" t="s">
        <v>148</v>
      </c>
      <c r="F2675" s="7" t="s">
        <v>120</v>
      </c>
      <c r="G2675" s="7" t="s">
        <v>101</v>
      </c>
      <c r="H2675" s="7" t="s">
        <v>102</v>
      </c>
    </row>
    <row r="2676" spans="1:8">
      <c r="A2676" t="s">
        <v>4</v>
      </c>
      <c r="B2676" s="4" t="s">
        <v>5</v>
      </c>
      <c r="C2676" s="4" t="s">
        <v>13</v>
      </c>
    </row>
    <row r="2677" spans="1:8">
      <c r="A2677" t="n">
        <v>22090</v>
      </c>
      <c r="B2677" s="39" t="n">
        <v>45</v>
      </c>
      <c r="C2677" s="7" t="n">
        <v>0</v>
      </c>
    </row>
    <row r="2678" spans="1:8">
      <c r="A2678" t="s">
        <v>4</v>
      </c>
      <c r="B2678" s="4" t="s">
        <v>5</v>
      </c>
      <c r="C2678" s="4" t="s">
        <v>13</v>
      </c>
      <c r="D2678" s="4" t="s">
        <v>13</v>
      </c>
      <c r="E2678" s="4" t="s">
        <v>28</v>
      </c>
      <c r="F2678" s="4" t="s">
        <v>28</v>
      </c>
      <c r="G2678" s="4" t="s">
        <v>28</v>
      </c>
      <c r="H2678" s="4" t="s">
        <v>10</v>
      </c>
    </row>
    <row r="2679" spans="1:8">
      <c r="A2679" t="n">
        <v>22092</v>
      </c>
      <c r="B2679" s="39" t="n">
        <v>45</v>
      </c>
      <c r="C2679" s="7" t="n">
        <v>2</v>
      </c>
      <c r="D2679" s="7" t="n">
        <v>3</v>
      </c>
      <c r="E2679" s="7" t="n">
        <v>-0.150000005960464</v>
      </c>
      <c r="F2679" s="7" t="n">
        <v>0.400000005960464</v>
      </c>
      <c r="G2679" s="7" t="n">
        <v>-13.0100002288818</v>
      </c>
      <c r="H2679" s="7" t="n">
        <v>0</v>
      </c>
    </row>
    <row r="2680" spans="1:8">
      <c r="A2680" t="s">
        <v>4</v>
      </c>
      <c r="B2680" s="4" t="s">
        <v>5</v>
      </c>
      <c r="C2680" s="4" t="s">
        <v>13</v>
      </c>
      <c r="D2680" s="4" t="s">
        <v>13</v>
      </c>
      <c r="E2680" s="4" t="s">
        <v>28</v>
      </c>
      <c r="F2680" s="4" t="s">
        <v>28</v>
      </c>
      <c r="G2680" s="4" t="s">
        <v>28</v>
      </c>
      <c r="H2680" s="4" t="s">
        <v>10</v>
      </c>
      <c r="I2680" s="4" t="s">
        <v>13</v>
      </c>
    </row>
    <row r="2681" spans="1:8">
      <c r="A2681" t="n">
        <v>22109</v>
      </c>
      <c r="B2681" s="39" t="n">
        <v>45</v>
      </c>
      <c r="C2681" s="7" t="n">
        <v>4</v>
      </c>
      <c r="D2681" s="7" t="n">
        <v>3</v>
      </c>
      <c r="E2681" s="7" t="n">
        <v>5.65000009536743</v>
      </c>
      <c r="F2681" s="7" t="n">
        <v>200.550003051758</v>
      </c>
      <c r="G2681" s="7" t="n">
        <v>0</v>
      </c>
      <c r="H2681" s="7" t="n">
        <v>0</v>
      </c>
      <c r="I2681" s="7" t="n">
        <v>0</v>
      </c>
    </row>
    <row r="2682" spans="1:8">
      <c r="A2682" t="s">
        <v>4</v>
      </c>
      <c r="B2682" s="4" t="s">
        <v>5</v>
      </c>
      <c r="C2682" s="4" t="s">
        <v>13</v>
      </c>
      <c r="D2682" s="4" t="s">
        <v>13</v>
      </c>
      <c r="E2682" s="4" t="s">
        <v>28</v>
      </c>
      <c r="F2682" s="4" t="s">
        <v>10</v>
      </c>
    </row>
    <row r="2683" spans="1:8">
      <c r="A2683" t="n">
        <v>22127</v>
      </c>
      <c r="B2683" s="39" t="n">
        <v>45</v>
      </c>
      <c r="C2683" s="7" t="n">
        <v>5</v>
      </c>
      <c r="D2683" s="7" t="n">
        <v>3</v>
      </c>
      <c r="E2683" s="7" t="n">
        <v>1.79999995231628</v>
      </c>
      <c r="F2683" s="7" t="n">
        <v>0</v>
      </c>
    </row>
    <row r="2684" spans="1:8">
      <c r="A2684" t="s">
        <v>4</v>
      </c>
      <c r="B2684" s="4" t="s">
        <v>5</v>
      </c>
      <c r="C2684" s="4" t="s">
        <v>13</v>
      </c>
      <c r="D2684" s="4" t="s">
        <v>13</v>
      </c>
      <c r="E2684" s="4" t="s">
        <v>28</v>
      </c>
      <c r="F2684" s="4" t="s">
        <v>10</v>
      </c>
    </row>
    <row r="2685" spans="1:8">
      <c r="A2685" t="n">
        <v>22136</v>
      </c>
      <c r="B2685" s="39" t="n">
        <v>45</v>
      </c>
      <c r="C2685" s="7" t="n">
        <v>11</v>
      </c>
      <c r="D2685" s="7" t="n">
        <v>3</v>
      </c>
      <c r="E2685" s="7" t="n">
        <v>37.5</v>
      </c>
      <c r="F2685" s="7" t="n">
        <v>0</v>
      </c>
    </row>
    <row r="2686" spans="1:8">
      <c r="A2686" t="s">
        <v>4</v>
      </c>
      <c r="B2686" s="4" t="s">
        <v>5</v>
      </c>
      <c r="C2686" s="4" t="s">
        <v>13</v>
      </c>
      <c r="D2686" s="4" t="s">
        <v>13</v>
      </c>
      <c r="E2686" s="4" t="s">
        <v>28</v>
      </c>
      <c r="F2686" s="4" t="s">
        <v>28</v>
      </c>
      <c r="G2686" s="4" t="s">
        <v>28</v>
      </c>
      <c r="H2686" s="4" t="s">
        <v>10</v>
      </c>
      <c r="I2686" s="4" t="s">
        <v>13</v>
      </c>
    </row>
    <row r="2687" spans="1:8">
      <c r="A2687" t="n">
        <v>22145</v>
      </c>
      <c r="B2687" s="39" t="n">
        <v>45</v>
      </c>
      <c r="C2687" s="7" t="n">
        <v>4</v>
      </c>
      <c r="D2687" s="7" t="n">
        <v>3</v>
      </c>
      <c r="E2687" s="7" t="n">
        <v>7.65000009536743</v>
      </c>
      <c r="F2687" s="7" t="n">
        <v>200.550003051758</v>
      </c>
      <c r="G2687" s="7" t="n">
        <v>0</v>
      </c>
      <c r="H2687" s="7" t="n">
        <v>4000</v>
      </c>
      <c r="I2687" s="7" t="n">
        <v>0</v>
      </c>
    </row>
    <row r="2688" spans="1:8">
      <c r="A2688" t="s">
        <v>4</v>
      </c>
      <c r="B2688" s="4" t="s">
        <v>5</v>
      </c>
      <c r="C2688" s="4" t="s">
        <v>10</v>
      </c>
      <c r="D2688" s="4" t="s">
        <v>13</v>
      </c>
      <c r="E2688" s="4" t="s">
        <v>6</v>
      </c>
      <c r="F2688" s="4" t="s">
        <v>28</v>
      </c>
      <c r="G2688" s="4" t="s">
        <v>28</v>
      </c>
      <c r="H2688" s="4" t="s">
        <v>28</v>
      </c>
    </row>
    <row r="2689" spans="1:9">
      <c r="A2689" t="n">
        <v>22163</v>
      </c>
      <c r="B2689" s="44" t="n">
        <v>48</v>
      </c>
      <c r="C2689" s="7" t="n">
        <v>6</v>
      </c>
      <c r="D2689" s="7" t="n">
        <v>0</v>
      </c>
      <c r="E2689" s="7" t="s">
        <v>196</v>
      </c>
      <c r="F2689" s="7" t="n">
        <v>-1</v>
      </c>
      <c r="G2689" s="7" t="n">
        <v>1</v>
      </c>
      <c r="H2689" s="7" t="n">
        <v>0</v>
      </c>
    </row>
    <row r="2690" spans="1:9">
      <c r="A2690" t="s">
        <v>4</v>
      </c>
      <c r="B2690" s="4" t="s">
        <v>5</v>
      </c>
      <c r="C2690" s="4" t="s">
        <v>10</v>
      </c>
      <c r="D2690" s="4" t="s">
        <v>13</v>
      </c>
      <c r="E2690" s="4" t="s">
        <v>6</v>
      </c>
      <c r="F2690" s="4" t="s">
        <v>28</v>
      </c>
      <c r="G2690" s="4" t="s">
        <v>28</v>
      </c>
      <c r="H2690" s="4" t="s">
        <v>28</v>
      </c>
    </row>
    <row r="2691" spans="1:9">
      <c r="A2691" t="n">
        <v>22194</v>
      </c>
      <c r="B2691" s="44" t="n">
        <v>48</v>
      </c>
      <c r="C2691" s="7" t="n">
        <v>61491</v>
      </c>
      <c r="D2691" s="7" t="n">
        <v>0</v>
      </c>
      <c r="E2691" s="7" t="s">
        <v>196</v>
      </c>
      <c r="F2691" s="7" t="n">
        <v>-1</v>
      </c>
      <c r="G2691" s="7" t="n">
        <v>1</v>
      </c>
      <c r="H2691" s="7" t="n">
        <v>0</v>
      </c>
    </row>
    <row r="2692" spans="1:9">
      <c r="A2692" t="s">
        <v>4</v>
      </c>
      <c r="B2692" s="4" t="s">
        <v>5</v>
      </c>
      <c r="C2692" s="4" t="s">
        <v>10</v>
      </c>
      <c r="D2692" s="4" t="s">
        <v>13</v>
      </c>
      <c r="E2692" s="4" t="s">
        <v>6</v>
      </c>
      <c r="F2692" s="4" t="s">
        <v>28</v>
      </c>
      <c r="G2692" s="4" t="s">
        <v>28</v>
      </c>
      <c r="H2692" s="4" t="s">
        <v>28</v>
      </c>
    </row>
    <row r="2693" spans="1:9">
      <c r="A2693" t="n">
        <v>22225</v>
      </c>
      <c r="B2693" s="44" t="n">
        <v>48</v>
      </c>
      <c r="C2693" s="7" t="n">
        <v>61492</v>
      </c>
      <c r="D2693" s="7" t="n">
        <v>0</v>
      </c>
      <c r="E2693" s="7" t="s">
        <v>196</v>
      </c>
      <c r="F2693" s="7" t="n">
        <v>-1</v>
      </c>
      <c r="G2693" s="7" t="n">
        <v>1</v>
      </c>
      <c r="H2693" s="7" t="n">
        <v>0</v>
      </c>
    </row>
    <row r="2694" spans="1:9">
      <c r="A2694" t="s">
        <v>4</v>
      </c>
      <c r="B2694" s="4" t="s">
        <v>5</v>
      </c>
      <c r="C2694" s="4" t="s">
        <v>10</v>
      </c>
      <c r="D2694" s="4" t="s">
        <v>13</v>
      </c>
      <c r="E2694" s="4" t="s">
        <v>6</v>
      </c>
      <c r="F2694" s="4" t="s">
        <v>28</v>
      </c>
      <c r="G2694" s="4" t="s">
        <v>28</v>
      </c>
      <c r="H2694" s="4" t="s">
        <v>28</v>
      </c>
    </row>
    <row r="2695" spans="1:9">
      <c r="A2695" t="n">
        <v>22256</v>
      </c>
      <c r="B2695" s="44" t="n">
        <v>48</v>
      </c>
      <c r="C2695" s="7" t="n">
        <v>61493</v>
      </c>
      <c r="D2695" s="7" t="n">
        <v>0</v>
      </c>
      <c r="E2695" s="7" t="s">
        <v>196</v>
      </c>
      <c r="F2695" s="7" t="n">
        <v>-1</v>
      </c>
      <c r="G2695" s="7" t="n">
        <v>1</v>
      </c>
      <c r="H2695" s="7" t="n">
        <v>0</v>
      </c>
    </row>
    <row r="2696" spans="1:9">
      <c r="A2696" t="s">
        <v>4</v>
      </c>
      <c r="B2696" s="4" t="s">
        <v>5</v>
      </c>
      <c r="C2696" s="4" t="s">
        <v>10</v>
      </c>
      <c r="D2696" s="4" t="s">
        <v>13</v>
      </c>
      <c r="E2696" s="4" t="s">
        <v>6</v>
      </c>
      <c r="F2696" s="4" t="s">
        <v>28</v>
      </c>
      <c r="G2696" s="4" t="s">
        <v>28</v>
      </c>
      <c r="H2696" s="4" t="s">
        <v>28</v>
      </c>
    </row>
    <row r="2697" spans="1:9">
      <c r="A2697" t="n">
        <v>22287</v>
      </c>
      <c r="B2697" s="44" t="n">
        <v>48</v>
      </c>
      <c r="C2697" s="7" t="n">
        <v>61494</v>
      </c>
      <c r="D2697" s="7" t="n">
        <v>0</v>
      </c>
      <c r="E2697" s="7" t="s">
        <v>196</v>
      </c>
      <c r="F2697" s="7" t="n">
        <v>-1</v>
      </c>
      <c r="G2697" s="7" t="n">
        <v>1</v>
      </c>
      <c r="H2697" s="7" t="n">
        <v>0</v>
      </c>
    </row>
    <row r="2698" spans="1:9">
      <c r="A2698" t="s">
        <v>4</v>
      </c>
      <c r="B2698" s="4" t="s">
        <v>5</v>
      </c>
      <c r="C2698" s="4" t="s">
        <v>13</v>
      </c>
      <c r="D2698" s="4" t="s">
        <v>10</v>
      </c>
    </row>
    <row r="2699" spans="1:9">
      <c r="A2699" t="n">
        <v>22318</v>
      </c>
      <c r="B2699" s="37" t="n">
        <v>58</v>
      </c>
      <c r="C2699" s="7" t="n">
        <v>255</v>
      </c>
      <c r="D2699" s="7" t="n">
        <v>0</v>
      </c>
    </row>
    <row r="2700" spans="1:9">
      <c r="A2700" t="s">
        <v>4</v>
      </c>
      <c r="B2700" s="4" t="s">
        <v>5</v>
      </c>
      <c r="C2700" s="4" t="s">
        <v>13</v>
      </c>
      <c r="D2700" s="4" t="s">
        <v>10</v>
      </c>
      <c r="E2700" s="4" t="s">
        <v>13</v>
      </c>
    </row>
    <row r="2701" spans="1:9">
      <c r="A2701" t="n">
        <v>22322</v>
      </c>
      <c r="B2701" s="14" t="n">
        <v>49</v>
      </c>
      <c r="C2701" s="7" t="n">
        <v>1</v>
      </c>
      <c r="D2701" s="7" t="n">
        <v>4000</v>
      </c>
      <c r="E2701" s="7" t="n">
        <v>0</v>
      </c>
    </row>
    <row r="2702" spans="1:9">
      <c r="A2702" t="s">
        <v>4</v>
      </c>
      <c r="B2702" s="4" t="s">
        <v>5</v>
      </c>
      <c r="C2702" s="4" t="s">
        <v>10</v>
      </c>
    </row>
    <row r="2703" spans="1:9">
      <c r="A2703" t="n">
        <v>22327</v>
      </c>
      <c r="B2703" s="28" t="n">
        <v>16</v>
      </c>
      <c r="C2703" s="7" t="n">
        <v>1500</v>
      </c>
    </row>
    <row r="2704" spans="1:9">
      <c r="A2704" t="s">
        <v>4</v>
      </c>
      <c r="B2704" s="4" t="s">
        <v>5</v>
      </c>
      <c r="C2704" s="4" t="s">
        <v>10</v>
      </c>
      <c r="D2704" s="4" t="s">
        <v>10</v>
      </c>
      <c r="E2704" s="4" t="s">
        <v>28</v>
      </c>
      <c r="F2704" s="4" t="s">
        <v>13</v>
      </c>
    </row>
    <row r="2705" spans="1:8">
      <c r="A2705" t="n">
        <v>22330</v>
      </c>
      <c r="B2705" s="70" t="n">
        <v>53</v>
      </c>
      <c r="C2705" s="7" t="n">
        <v>61491</v>
      </c>
      <c r="D2705" s="7" t="n">
        <v>11</v>
      </c>
      <c r="E2705" s="7" t="n">
        <v>10</v>
      </c>
      <c r="F2705" s="7" t="n">
        <v>0</v>
      </c>
    </row>
    <row r="2706" spans="1:8">
      <c r="A2706" t="s">
        <v>4</v>
      </c>
      <c r="B2706" s="4" t="s">
        <v>5</v>
      </c>
      <c r="C2706" s="4" t="s">
        <v>10</v>
      </c>
    </row>
    <row r="2707" spans="1:8">
      <c r="A2707" t="n">
        <v>22340</v>
      </c>
      <c r="B2707" s="28" t="n">
        <v>16</v>
      </c>
      <c r="C2707" s="7" t="n">
        <v>100</v>
      </c>
    </row>
    <row r="2708" spans="1:8">
      <c r="A2708" t="s">
        <v>4</v>
      </c>
      <c r="B2708" s="4" t="s">
        <v>5</v>
      </c>
      <c r="C2708" s="4" t="s">
        <v>10</v>
      </c>
      <c r="D2708" s="4" t="s">
        <v>10</v>
      </c>
      <c r="E2708" s="4" t="s">
        <v>28</v>
      </c>
      <c r="F2708" s="4" t="s">
        <v>13</v>
      </c>
    </row>
    <row r="2709" spans="1:8">
      <c r="A2709" t="n">
        <v>22343</v>
      </c>
      <c r="B2709" s="70" t="n">
        <v>53</v>
      </c>
      <c r="C2709" s="7" t="n">
        <v>61492</v>
      </c>
      <c r="D2709" s="7" t="n">
        <v>11</v>
      </c>
      <c r="E2709" s="7" t="n">
        <v>10</v>
      </c>
      <c r="F2709" s="7" t="n">
        <v>0</v>
      </c>
    </row>
    <row r="2710" spans="1:8">
      <c r="A2710" t="s">
        <v>4</v>
      </c>
      <c r="B2710" s="4" t="s">
        <v>5</v>
      </c>
      <c r="C2710" s="4" t="s">
        <v>10</v>
      </c>
    </row>
    <row r="2711" spans="1:8">
      <c r="A2711" t="n">
        <v>22353</v>
      </c>
      <c r="B2711" s="28" t="n">
        <v>16</v>
      </c>
      <c r="C2711" s="7" t="n">
        <v>100</v>
      </c>
    </row>
    <row r="2712" spans="1:8">
      <c r="A2712" t="s">
        <v>4</v>
      </c>
      <c r="B2712" s="4" t="s">
        <v>5</v>
      </c>
      <c r="C2712" s="4" t="s">
        <v>10</v>
      </c>
      <c r="D2712" s="4" t="s">
        <v>10</v>
      </c>
      <c r="E2712" s="4" t="s">
        <v>28</v>
      </c>
      <c r="F2712" s="4" t="s">
        <v>13</v>
      </c>
    </row>
    <row r="2713" spans="1:8">
      <c r="A2713" t="n">
        <v>22356</v>
      </c>
      <c r="B2713" s="70" t="n">
        <v>53</v>
      </c>
      <c r="C2713" s="7" t="n">
        <v>61493</v>
      </c>
      <c r="D2713" s="7" t="n">
        <v>11</v>
      </c>
      <c r="E2713" s="7" t="n">
        <v>10</v>
      </c>
      <c r="F2713" s="7" t="n">
        <v>0</v>
      </c>
    </row>
    <row r="2714" spans="1:8">
      <c r="A2714" t="s">
        <v>4</v>
      </c>
      <c r="B2714" s="4" t="s">
        <v>5</v>
      </c>
      <c r="C2714" s="4" t="s">
        <v>10</v>
      </c>
    </row>
    <row r="2715" spans="1:8">
      <c r="A2715" t="n">
        <v>22366</v>
      </c>
      <c r="B2715" s="28" t="n">
        <v>16</v>
      </c>
      <c r="C2715" s="7" t="n">
        <v>100</v>
      </c>
    </row>
    <row r="2716" spans="1:8">
      <c r="A2716" t="s">
        <v>4</v>
      </c>
      <c r="B2716" s="4" t="s">
        <v>5</v>
      </c>
      <c r="C2716" s="4" t="s">
        <v>10</v>
      </c>
      <c r="D2716" s="4" t="s">
        <v>10</v>
      </c>
      <c r="E2716" s="4" t="s">
        <v>28</v>
      </c>
      <c r="F2716" s="4" t="s">
        <v>13</v>
      </c>
    </row>
    <row r="2717" spans="1:8">
      <c r="A2717" t="n">
        <v>22369</v>
      </c>
      <c r="B2717" s="70" t="n">
        <v>53</v>
      </c>
      <c r="C2717" s="7" t="n">
        <v>61494</v>
      </c>
      <c r="D2717" s="7" t="n">
        <v>11</v>
      </c>
      <c r="E2717" s="7" t="n">
        <v>10</v>
      </c>
      <c r="F2717" s="7" t="n">
        <v>0</v>
      </c>
    </row>
    <row r="2718" spans="1:8">
      <c r="A2718" t="s">
        <v>4</v>
      </c>
      <c r="B2718" s="4" t="s">
        <v>5</v>
      </c>
      <c r="C2718" s="4" t="s">
        <v>13</v>
      </c>
      <c r="D2718" s="4" t="s">
        <v>10</v>
      </c>
    </row>
    <row r="2719" spans="1:8">
      <c r="A2719" t="n">
        <v>22379</v>
      </c>
      <c r="B2719" s="39" t="n">
        <v>45</v>
      </c>
      <c r="C2719" s="7" t="n">
        <v>7</v>
      </c>
      <c r="D2719" s="7" t="n">
        <v>255</v>
      </c>
    </row>
    <row r="2720" spans="1:8">
      <c r="A2720" t="s">
        <v>4</v>
      </c>
      <c r="B2720" s="4" t="s">
        <v>5</v>
      </c>
      <c r="C2720" s="4" t="s">
        <v>13</v>
      </c>
      <c r="D2720" s="4" t="s">
        <v>10</v>
      </c>
      <c r="E2720" s="4" t="s">
        <v>6</v>
      </c>
    </row>
    <row r="2721" spans="1:6">
      <c r="A2721" t="n">
        <v>22383</v>
      </c>
      <c r="B2721" s="46" t="n">
        <v>51</v>
      </c>
      <c r="C2721" s="7" t="n">
        <v>4</v>
      </c>
      <c r="D2721" s="7" t="n">
        <v>0</v>
      </c>
      <c r="E2721" s="7" t="s">
        <v>145</v>
      </c>
    </row>
    <row r="2722" spans="1:6">
      <c r="A2722" t="s">
        <v>4</v>
      </c>
      <c r="B2722" s="4" t="s">
        <v>5</v>
      </c>
      <c r="C2722" s="4" t="s">
        <v>10</v>
      </c>
    </row>
    <row r="2723" spans="1:6">
      <c r="A2723" t="n">
        <v>22397</v>
      </c>
      <c r="B2723" s="28" t="n">
        <v>16</v>
      </c>
      <c r="C2723" s="7" t="n">
        <v>0</v>
      </c>
    </row>
    <row r="2724" spans="1:6">
      <c r="A2724" t="s">
        <v>4</v>
      </c>
      <c r="B2724" s="4" t="s">
        <v>5</v>
      </c>
      <c r="C2724" s="4" t="s">
        <v>10</v>
      </c>
      <c r="D2724" s="4" t="s">
        <v>13</v>
      </c>
      <c r="E2724" s="4" t="s">
        <v>9</v>
      </c>
      <c r="F2724" s="4" t="s">
        <v>79</v>
      </c>
      <c r="G2724" s="4" t="s">
        <v>13</v>
      </c>
      <c r="H2724" s="4" t="s">
        <v>13</v>
      </c>
    </row>
    <row r="2725" spans="1:6">
      <c r="A2725" t="n">
        <v>22400</v>
      </c>
      <c r="B2725" s="58" t="n">
        <v>26</v>
      </c>
      <c r="C2725" s="7" t="n">
        <v>0</v>
      </c>
      <c r="D2725" s="7" t="n">
        <v>17</v>
      </c>
      <c r="E2725" s="7" t="n">
        <v>52909</v>
      </c>
      <c r="F2725" s="7" t="s">
        <v>236</v>
      </c>
      <c r="G2725" s="7" t="n">
        <v>2</v>
      </c>
      <c r="H2725" s="7" t="n">
        <v>0</v>
      </c>
    </row>
    <row r="2726" spans="1:6">
      <c r="A2726" t="s">
        <v>4</v>
      </c>
      <c r="B2726" s="4" t="s">
        <v>5</v>
      </c>
    </row>
    <row r="2727" spans="1:6">
      <c r="A2727" t="n">
        <v>22456</v>
      </c>
      <c r="B2727" s="34" t="n">
        <v>28</v>
      </c>
    </row>
    <row r="2728" spans="1:6">
      <c r="A2728" t="s">
        <v>4</v>
      </c>
      <c r="B2728" s="4" t="s">
        <v>5</v>
      </c>
      <c r="C2728" s="4" t="s">
        <v>13</v>
      </c>
      <c r="D2728" s="4" t="s">
        <v>10</v>
      </c>
      <c r="E2728" s="4" t="s">
        <v>6</v>
      </c>
    </row>
    <row r="2729" spans="1:6">
      <c r="A2729" t="n">
        <v>22457</v>
      </c>
      <c r="B2729" s="46" t="n">
        <v>51</v>
      </c>
      <c r="C2729" s="7" t="n">
        <v>4</v>
      </c>
      <c r="D2729" s="7" t="n">
        <v>6</v>
      </c>
      <c r="E2729" s="7" t="s">
        <v>237</v>
      </c>
    </row>
    <row r="2730" spans="1:6">
      <c r="A2730" t="s">
        <v>4</v>
      </c>
      <c r="B2730" s="4" t="s">
        <v>5</v>
      </c>
      <c r="C2730" s="4" t="s">
        <v>10</v>
      </c>
    </row>
    <row r="2731" spans="1:6">
      <c r="A2731" t="n">
        <v>22471</v>
      </c>
      <c r="B2731" s="28" t="n">
        <v>16</v>
      </c>
      <c r="C2731" s="7" t="n">
        <v>0</v>
      </c>
    </row>
    <row r="2732" spans="1:6">
      <c r="A2732" t="s">
        <v>4</v>
      </c>
      <c r="B2732" s="4" t="s">
        <v>5</v>
      </c>
      <c r="C2732" s="4" t="s">
        <v>10</v>
      </c>
      <c r="D2732" s="4" t="s">
        <v>13</v>
      </c>
      <c r="E2732" s="4" t="s">
        <v>9</v>
      </c>
      <c r="F2732" s="4" t="s">
        <v>79</v>
      </c>
      <c r="G2732" s="4" t="s">
        <v>13</v>
      </c>
      <c r="H2732" s="4" t="s">
        <v>13</v>
      </c>
    </row>
    <row r="2733" spans="1:6">
      <c r="A2733" t="n">
        <v>22474</v>
      </c>
      <c r="B2733" s="58" t="n">
        <v>26</v>
      </c>
      <c r="C2733" s="7" t="n">
        <v>6</v>
      </c>
      <c r="D2733" s="7" t="n">
        <v>17</v>
      </c>
      <c r="E2733" s="7" t="n">
        <v>8426</v>
      </c>
      <c r="F2733" s="7" t="s">
        <v>238</v>
      </c>
      <c r="G2733" s="7" t="n">
        <v>2</v>
      </c>
      <c r="H2733" s="7" t="n">
        <v>0</v>
      </c>
    </row>
    <row r="2734" spans="1:6">
      <c r="A2734" t="s">
        <v>4</v>
      </c>
      <c r="B2734" s="4" t="s">
        <v>5</v>
      </c>
    </row>
    <row r="2735" spans="1:6">
      <c r="A2735" t="n">
        <v>22584</v>
      </c>
      <c r="B2735" s="34" t="n">
        <v>28</v>
      </c>
    </row>
    <row r="2736" spans="1:6">
      <c r="A2736" t="s">
        <v>4</v>
      </c>
      <c r="B2736" s="4" t="s">
        <v>5</v>
      </c>
      <c r="C2736" s="4" t="s">
        <v>10</v>
      </c>
      <c r="D2736" s="4" t="s">
        <v>13</v>
      </c>
    </row>
    <row r="2737" spans="1:8">
      <c r="A2737" t="n">
        <v>22585</v>
      </c>
      <c r="B2737" s="60" t="n">
        <v>89</v>
      </c>
      <c r="C2737" s="7" t="n">
        <v>65533</v>
      </c>
      <c r="D2737" s="7" t="n">
        <v>1</v>
      </c>
    </row>
    <row r="2738" spans="1:8">
      <c r="A2738" t="s">
        <v>4</v>
      </c>
      <c r="B2738" s="4" t="s">
        <v>5</v>
      </c>
      <c r="C2738" s="4" t="s">
        <v>10</v>
      </c>
    </row>
    <row r="2739" spans="1:8">
      <c r="A2739" t="n">
        <v>22589</v>
      </c>
      <c r="B2739" s="28" t="n">
        <v>16</v>
      </c>
      <c r="C2739" s="7" t="n">
        <v>500</v>
      </c>
    </row>
    <row r="2740" spans="1:8">
      <c r="A2740" t="s">
        <v>4</v>
      </c>
      <c r="B2740" s="4" t="s">
        <v>5</v>
      </c>
      <c r="C2740" s="4" t="s">
        <v>10</v>
      </c>
    </row>
    <row r="2741" spans="1:8">
      <c r="A2741" t="n">
        <v>22592</v>
      </c>
      <c r="B2741" s="64" t="n">
        <v>54</v>
      </c>
      <c r="C2741" s="7" t="n">
        <v>61491</v>
      </c>
    </row>
    <row r="2742" spans="1:8">
      <c r="A2742" t="s">
        <v>4</v>
      </c>
      <c r="B2742" s="4" t="s">
        <v>5</v>
      </c>
      <c r="C2742" s="4" t="s">
        <v>10</v>
      </c>
    </row>
    <row r="2743" spans="1:8">
      <c r="A2743" t="n">
        <v>22595</v>
      </c>
      <c r="B2743" s="64" t="n">
        <v>54</v>
      </c>
      <c r="C2743" s="7" t="n">
        <v>61492</v>
      </c>
    </row>
    <row r="2744" spans="1:8">
      <c r="A2744" t="s">
        <v>4</v>
      </c>
      <c r="B2744" s="4" t="s">
        <v>5</v>
      </c>
      <c r="C2744" s="4" t="s">
        <v>10</v>
      </c>
    </row>
    <row r="2745" spans="1:8">
      <c r="A2745" t="n">
        <v>22598</v>
      </c>
      <c r="B2745" s="64" t="n">
        <v>54</v>
      </c>
      <c r="C2745" s="7" t="n">
        <v>61493</v>
      </c>
    </row>
    <row r="2746" spans="1:8">
      <c r="A2746" t="s">
        <v>4</v>
      </c>
      <c r="B2746" s="4" t="s">
        <v>5</v>
      </c>
      <c r="C2746" s="4" t="s">
        <v>10</v>
      </c>
    </row>
    <row r="2747" spans="1:8">
      <c r="A2747" t="n">
        <v>22601</v>
      </c>
      <c r="B2747" s="64" t="n">
        <v>54</v>
      </c>
      <c r="C2747" s="7" t="n">
        <v>61494</v>
      </c>
    </row>
    <row r="2748" spans="1:8">
      <c r="A2748" t="s">
        <v>4</v>
      </c>
      <c r="B2748" s="4" t="s">
        <v>5</v>
      </c>
      <c r="C2748" s="4" t="s">
        <v>13</v>
      </c>
      <c r="D2748" s="4" t="s">
        <v>10</v>
      </c>
      <c r="E2748" s="4" t="s">
        <v>9</v>
      </c>
      <c r="F2748" s="4" t="s">
        <v>10</v>
      </c>
      <c r="G2748" s="4" t="s">
        <v>9</v>
      </c>
      <c r="H2748" s="4" t="s">
        <v>13</v>
      </c>
    </row>
    <row r="2749" spans="1:8">
      <c r="A2749" t="n">
        <v>22604</v>
      </c>
      <c r="B2749" s="14" t="n">
        <v>49</v>
      </c>
      <c r="C2749" s="7" t="n">
        <v>0</v>
      </c>
      <c r="D2749" s="7" t="n">
        <v>570</v>
      </c>
      <c r="E2749" s="7" t="n">
        <v>1060320051</v>
      </c>
      <c r="F2749" s="7" t="n">
        <v>0</v>
      </c>
      <c r="G2749" s="7" t="n">
        <v>0</v>
      </c>
      <c r="H2749" s="7" t="n">
        <v>0</v>
      </c>
    </row>
    <row r="2750" spans="1:8">
      <c r="A2750" t="s">
        <v>4</v>
      </c>
      <c r="B2750" s="4" t="s">
        <v>5</v>
      </c>
      <c r="C2750" s="4" t="s">
        <v>13</v>
      </c>
      <c r="D2750" s="4" t="s">
        <v>10</v>
      </c>
      <c r="E2750" s="4" t="s">
        <v>28</v>
      </c>
    </row>
    <row r="2751" spans="1:8">
      <c r="A2751" t="n">
        <v>22619</v>
      </c>
      <c r="B2751" s="37" t="n">
        <v>58</v>
      </c>
      <c r="C2751" s="7" t="n">
        <v>101</v>
      </c>
      <c r="D2751" s="7" t="n">
        <v>500</v>
      </c>
      <c r="E2751" s="7" t="n">
        <v>1</v>
      </c>
    </row>
    <row r="2752" spans="1:8">
      <c r="A2752" t="s">
        <v>4</v>
      </c>
      <c r="B2752" s="4" t="s">
        <v>5</v>
      </c>
      <c r="C2752" s="4" t="s">
        <v>13</v>
      </c>
      <c r="D2752" s="4" t="s">
        <v>10</v>
      </c>
    </row>
    <row r="2753" spans="1:8">
      <c r="A2753" t="n">
        <v>22627</v>
      </c>
      <c r="B2753" s="37" t="n">
        <v>58</v>
      </c>
      <c r="C2753" s="7" t="n">
        <v>254</v>
      </c>
      <c r="D2753" s="7" t="n">
        <v>0</v>
      </c>
    </row>
    <row r="2754" spans="1:8">
      <c r="A2754" t="s">
        <v>4</v>
      </c>
      <c r="B2754" s="4" t="s">
        <v>5</v>
      </c>
      <c r="C2754" s="4" t="s">
        <v>10</v>
      </c>
      <c r="D2754" s="4" t="s">
        <v>28</v>
      </c>
      <c r="E2754" s="4" t="s">
        <v>28</v>
      </c>
      <c r="F2754" s="4" t="s">
        <v>28</v>
      </c>
      <c r="G2754" s="4" t="s">
        <v>28</v>
      </c>
    </row>
    <row r="2755" spans="1:8">
      <c r="A2755" t="n">
        <v>22631</v>
      </c>
      <c r="B2755" s="42" t="n">
        <v>46</v>
      </c>
      <c r="C2755" s="7" t="n">
        <v>0</v>
      </c>
      <c r="D2755" s="7" t="n">
        <v>-0.550000011920929</v>
      </c>
      <c r="E2755" s="7" t="n">
        <v>-1</v>
      </c>
      <c r="F2755" s="7" t="n">
        <v>-15.5500001907349</v>
      </c>
      <c r="G2755" s="7" t="n">
        <v>180</v>
      </c>
    </row>
    <row r="2756" spans="1:8">
      <c r="A2756" t="s">
        <v>4</v>
      </c>
      <c r="B2756" s="4" t="s">
        <v>5</v>
      </c>
      <c r="C2756" s="4" t="s">
        <v>10</v>
      </c>
      <c r="D2756" s="4" t="s">
        <v>28</v>
      </c>
      <c r="E2756" s="4" t="s">
        <v>28</v>
      </c>
      <c r="F2756" s="4" t="s">
        <v>28</v>
      </c>
      <c r="G2756" s="4" t="s">
        <v>28</v>
      </c>
    </row>
    <row r="2757" spans="1:8">
      <c r="A2757" t="n">
        <v>22650</v>
      </c>
      <c r="B2757" s="42" t="n">
        <v>46</v>
      </c>
      <c r="C2757" s="7" t="n">
        <v>6</v>
      </c>
      <c r="D2757" s="7" t="n">
        <v>0.5</v>
      </c>
      <c r="E2757" s="7" t="n">
        <v>-1</v>
      </c>
      <c r="F2757" s="7" t="n">
        <v>-14.8500003814697</v>
      </c>
      <c r="G2757" s="7" t="n">
        <v>180</v>
      </c>
    </row>
    <row r="2758" spans="1:8">
      <c r="A2758" t="s">
        <v>4</v>
      </c>
      <c r="B2758" s="4" t="s">
        <v>5</v>
      </c>
      <c r="C2758" s="4" t="s">
        <v>10</v>
      </c>
      <c r="D2758" s="4" t="s">
        <v>28</v>
      </c>
      <c r="E2758" s="4" t="s">
        <v>28</v>
      </c>
      <c r="F2758" s="4" t="s">
        <v>28</v>
      </c>
      <c r="G2758" s="4" t="s">
        <v>28</v>
      </c>
    </row>
    <row r="2759" spans="1:8">
      <c r="A2759" t="n">
        <v>22669</v>
      </c>
      <c r="B2759" s="42" t="n">
        <v>46</v>
      </c>
      <c r="C2759" s="7" t="n">
        <v>11</v>
      </c>
      <c r="D2759" s="7" t="n">
        <v>0</v>
      </c>
      <c r="E2759" s="7" t="n">
        <v>-1</v>
      </c>
      <c r="F2759" s="7" t="n">
        <v>-20.6000003814697</v>
      </c>
      <c r="G2759" s="7" t="n">
        <v>180</v>
      </c>
    </row>
    <row r="2760" spans="1:8">
      <c r="A2760" t="s">
        <v>4</v>
      </c>
      <c r="B2760" s="4" t="s">
        <v>5</v>
      </c>
      <c r="C2760" s="4" t="s">
        <v>10</v>
      </c>
      <c r="D2760" s="4" t="s">
        <v>28</v>
      </c>
      <c r="E2760" s="4" t="s">
        <v>28</v>
      </c>
      <c r="F2760" s="4" t="s">
        <v>28</v>
      </c>
      <c r="G2760" s="4" t="s">
        <v>28</v>
      </c>
    </row>
    <row r="2761" spans="1:8">
      <c r="A2761" t="n">
        <v>22688</v>
      </c>
      <c r="B2761" s="42" t="n">
        <v>46</v>
      </c>
      <c r="C2761" s="7" t="n">
        <v>61491</v>
      </c>
      <c r="D2761" s="7" t="n">
        <v>1.14999997615814</v>
      </c>
      <c r="E2761" s="7" t="n">
        <v>-1</v>
      </c>
      <c r="F2761" s="7" t="n">
        <v>-13.5500001907349</v>
      </c>
      <c r="G2761" s="7" t="n">
        <v>180</v>
      </c>
    </row>
    <row r="2762" spans="1:8">
      <c r="A2762" t="s">
        <v>4</v>
      </c>
      <c r="B2762" s="4" t="s">
        <v>5</v>
      </c>
      <c r="C2762" s="4" t="s">
        <v>10</v>
      </c>
      <c r="D2762" s="4" t="s">
        <v>28</v>
      </c>
      <c r="E2762" s="4" t="s">
        <v>28</v>
      </c>
      <c r="F2762" s="4" t="s">
        <v>28</v>
      </c>
      <c r="G2762" s="4" t="s">
        <v>28</v>
      </c>
    </row>
    <row r="2763" spans="1:8">
      <c r="A2763" t="n">
        <v>22707</v>
      </c>
      <c r="B2763" s="42" t="n">
        <v>46</v>
      </c>
      <c r="C2763" s="7" t="n">
        <v>61492</v>
      </c>
      <c r="D2763" s="7" t="n">
        <v>-1.14999997615814</v>
      </c>
      <c r="E2763" s="7" t="n">
        <v>-1</v>
      </c>
      <c r="F2763" s="7" t="n">
        <v>-13.3000001907349</v>
      </c>
      <c r="G2763" s="7" t="n">
        <v>180</v>
      </c>
    </row>
    <row r="2764" spans="1:8">
      <c r="A2764" t="s">
        <v>4</v>
      </c>
      <c r="B2764" s="4" t="s">
        <v>5</v>
      </c>
      <c r="C2764" s="4" t="s">
        <v>10</v>
      </c>
      <c r="D2764" s="4" t="s">
        <v>28</v>
      </c>
      <c r="E2764" s="4" t="s">
        <v>28</v>
      </c>
      <c r="F2764" s="4" t="s">
        <v>28</v>
      </c>
      <c r="G2764" s="4" t="s">
        <v>28</v>
      </c>
    </row>
    <row r="2765" spans="1:8">
      <c r="A2765" t="n">
        <v>22726</v>
      </c>
      <c r="B2765" s="42" t="n">
        <v>46</v>
      </c>
      <c r="C2765" s="7" t="n">
        <v>61493</v>
      </c>
      <c r="D2765" s="7" t="n">
        <v>-0.699999988079071</v>
      </c>
      <c r="E2765" s="7" t="n">
        <v>-1</v>
      </c>
      <c r="F2765" s="7" t="n">
        <v>-11.75</v>
      </c>
      <c r="G2765" s="7" t="n">
        <v>180</v>
      </c>
    </row>
    <row r="2766" spans="1:8">
      <c r="A2766" t="s">
        <v>4</v>
      </c>
      <c r="B2766" s="4" t="s">
        <v>5</v>
      </c>
      <c r="C2766" s="4" t="s">
        <v>10</v>
      </c>
      <c r="D2766" s="4" t="s">
        <v>28</v>
      </c>
      <c r="E2766" s="4" t="s">
        <v>28</v>
      </c>
      <c r="F2766" s="4" t="s">
        <v>28</v>
      </c>
      <c r="G2766" s="4" t="s">
        <v>28</v>
      </c>
    </row>
    <row r="2767" spans="1:8">
      <c r="A2767" t="n">
        <v>22745</v>
      </c>
      <c r="B2767" s="42" t="n">
        <v>46</v>
      </c>
      <c r="C2767" s="7" t="n">
        <v>61494</v>
      </c>
      <c r="D2767" s="7" t="n">
        <v>0.449999988079071</v>
      </c>
      <c r="E2767" s="7" t="n">
        <v>-1</v>
      </c>
      <c r="F2767" s="7" t="n">
        <v>-11.1000003814697</v>
      </c>
      <c r="G2767" s="7" t="n">
        <v>180</v>
      </c>
    </row>
    <row r="2768" spans="1:8">
      <c r="A2768" t="s">
        <v>4</v>
      </c>
      <c r="B2768" s="4" t="s">
        <v>5</v>
      </c>
      <c r="C2768" s="4" t="s">
        <v>10</v>
      </c>
      <c r="D2768" s="4" t="s">
        <v>28</v>
      </c>
      <c r="E2768" s="4" t="s">
        <v>28</v>
      </c>
      <c r="F2768" s="4" t="s">
        <v>28</v>
      </c>
      <c r="G2768" s="4" t="s">
        <v>10</v>
      </c>
      <c r="H2768" s="4" t="s">
        <v>10</v>
      </c>
    </row>
    <row r="2769" spans="1:8">
      <c r="A2769" t="n">
        <v>22764</v>
      </c>
      <c r="B2769" s="69" t="n">
        <v>60</v>
      </c>
      <c r="C2769" s="7" t="n">
        <v>0</v>
      </c>
      <c r="D2769" s="7" t="n">
        <v>0</v>
      </c>
      <c r="E2769" s="7" t="n">
        <v>0</v>
      </c>
      <c r="F2769" s="7" t="n">
        <v>0</v>
      </c>
      <c r="G2769" s="7" t="n">
        <v>0</v>
      </c>
      <c r="H2769" s="7" t="n">
        <v>0</v>
      </c>
    </row>
    <row r="2770" spans="1:8">
      <c r="A2770" t="s">
        <v>4</v>
      </c>
      <c r="B2770" s="4" t="s">
        <v>5</v>
      </c>
      <c r="C2770" s="4" t="s">
        <v>13</v>
      </c>
      <c r="D2770" s="4" t="s">
        <v>10</v>
      </c>
      <c r="E2770" s="4" t="s">
        <v>6</v>
      </c>
      <c r="F2770" s="4" t="s">
        <v>6</v>
      </c>
      <c r="G2770" s="4" t="s">
        <v>6</v>
      </c>
      <c r="H2770" s="4" t="s">
        <v>6</v>
      </c>
    </row>
    <row r="2771" spans="1:8">
      <c r="A2771" t="n">
        <v>22783</v>
      </c>
      <c r="B2771" s="46" t="n">
        <v>51</v>
      </c>
      <c r="C2771" s="7" t="n">
        <v>3</v>
      </c>
      <c r="D2771" s="7" t="n">
        <v>0</v>
      </c>
      <c r="E2771" s="7" t="s">
        <v>239</v>
      </c>
      <c r="F2771" s="7" t="s">
        <v>240</v>
      </c>
      <c r="G2771" s="7" t="s">
        <v>101</v>
      </c>
      <c r="H2771" s="7" t="s">
        <v>102</v>
      </c>
    </row>
    <row r="2772" spans="1:8">
      <c r="A2772" t="s">
        <v>4</v>
      </c>
      <c r="B2772" s="4" t="s">
        <v>5</v>
      </c>
      <c r="C2772" s="4" t="s">
        <v>13</v>
      </c>
      <c r="D2772" s="4" t="s">
        <v>10</v>
      </c>
      <c r="E2772" s="4" t="s">
        <v>6</v>
      </c>
      <c r="F2772" s="4" t="s">
        <v>6</v>
      </c>
      <c r="G2772" s="4" t="s">
        <v>6</v>
      </c>
      <c r="H2772" s="4" t="s">
        <v>6</v>
      </c>
    </row>
    <row r="2773" spans="1:8">
      <c r="A2773" t="n">
        <v>22812</v>
      </c>
      <c r="B2773" s="46" t="n">
        <v>51</v>
      </c>
      <c r="C2773" s="7" t="n">
        <v>3</v>
      </c>
      <c r="D2773" s="7" t="n">
        <v>6</v>
      </c>
      <c r="E2773" s="7" t="s">
        <v>239</v>
      </c>
      <c r="F2773" s="7" t="s">
        <v>240</v>
      </c>
      <c r="G2773" s="7" t="s">
        <v>101</v>
      </c>
      <c r="H2773" s="7" t="s">
        <v>102</v>
      </c>
    </row>
    <row r="2774" spans="1:8">
      <c r="A2774" t="s">
        <v>4</v>
      </c>
      <c r="B2774" s="4" t="s">
        <v>5</v>
      </c>
      <c r="C2774" s="4" t="s">
        <v>13</v>
      </c>
      <c r="D2774" s="4" t="s">
        <v>10</v>
      </c>
      <c r="E2774" s="4" t="s">
        <v>6</v>
      </c>
      <c r="F2774" s="4" t="s">
        <v>6</v>
      </c>
      <c r="G2774" s="4" t="s">
        <v>6</v>
      </c>
      <c r="H2774" s="4" t="s">
        <v>6</v>
      </c>
    </row>
    <row r="2775" spans="1:8">
      <c r="A2775" t="n">
        <v>22841</v>
      </c>
      <c r="B2775" s="46" t="n">
        <v>51</v>
      </c>
      <c r="C2775" s="7" t="n">
        <v>3</v>
      </c>
      <c r="D2775" s="7" t="n">
        <v>61491</v>
      </c>
      <c r="E2775" s="7" t="s">
        <v>239</v>
      </c>
      <c r="F2775" s="7" t="s">
        <v>240</v>
      </c>
      <c r="G2775" s="7" t="s">
        <v>101</v>
      </c>
      <c r="H2775" s="7" t="s">
        <v>102</v>
      </c>
    </row>
    <row r="2776" spans="1:8">
      <c r="A2776" t="s">
        <v>4</v>
      </c>
      <c r="B2776" s="4" t="s">
        <v>5</v>
      </c>
      <c r="C2776" s="4" t="s">
        <v>13</v>
      </c>
      <c r="D2776" s="4" t="s">
        <v>10</v>
      </c>
      <c r="E2776" s="4" t="s">
        <v>6</v>
      </c>
      <c r="F2776" s="4" t="s">
        <v>6</v>
      </c>
      <c r="G2776" s="4" t="s">
        <v>6</v>
      </c>
      <c r="H2776" s="4" t="s">
        <v>6</v>
      </c>
    </row>
    <row r="2777" spans="1:8">
      <c r="A2777" t="n">
        <v>22870</v>
      </c>
      <c r="B2777" s="46" t="n">
        <v>51</v>
      </c>
      <c r="C2777" s="7" t="n">
        <v>3</v>
      </c>
      <c r="D2777" s="7" t="n">
        <v>61492</v>
      </c>
      <c r="E2777" s="7" t="s">
        <v>239</v>
      </c>
      <c r="F2777" s="7" t="s">
        <v>240</v>
      </c>
      <c r="G2777" s="7" t="s">
        <v>101</v>
      </c>
      <c r="H2777" s="7" t="s">
        <v>102</v>
      </c>
    </row>
    <row r="2778" spans="1:8">
      <c r="A2778" t="s">
        <v>4</v>
      </c>
      <c r="B2778" s="4" t="s">
        <v>5</v>
      </c>
      <c r="C2778" s="4" t="s">
        <v>13</v>
      </c>
      <c r="D2778" s="4" t="s">
        <v>10</v>
      </c>
      <c r="E2778" s="4" t="s">
        <v>6</v>
      </c>
      <c r="F2778" s="4" t="s">
        <v>6</v>
      </c>
      <c r="G2778" s="4" t="s">
        <v>6</v>
      </c>
      <c r="H2778" s="4" t="s">
        <v>6</v>
      </c>
    </row>
    <row r="2779" spans="1:8">
      <c r="A2779" t="n">
        <v>22899</v>
      </c>
      <c r="B2779" s="46" t="n">
        <v>51</v>
      </c>
      <c r="C2779" s="7" t="n">
        <v>3</v>
      </c>
      <c r="D2779" s="7" t="n">
        <v>61493</v>
      </c>
      <c r="E2779" s="7" t="s">
        <v>239</v>
      </c>
      <c r="F2779" s="7" t="s">
        <v>240</v>
      </c>
      <c r="G2779" s="7" t="s">
        <v>101</v>
      </c>
      <c r="H2779" s="7" t="s">
        <v>102</v>
      </c>
    </row>
    <row r="2780" spans="1:8">
      <c r="A2780" t="s">
        <v>4</v>
      </c>
      <c r="B2780" s="4" t="s">
        <v>5</v>
      </c>
      <c r="C2780" s="4" t="s">
        <v>13</v>
      </c>
      <c r="D2780" s="4" t="s">
        <v>10</v>
      </c>
      <c r="E2780" s="4" t="s">
        <v>6</v>
      </c>
      <c r="F2780" s="4" t="s">
        <v>6</v>
      </c>
      <c r="G2780" s="4" t="s">
        <v>6</v>
      </c>
      <c r="H2780" s="4" t="s">
        <v>6</v>
      </c>
    </row>
    <row r="2781" spans="1:8">
      <c r="A2781" t="n">
        <v>22928</v>
      </c>
      <c r="B2781" s="46" t="n">
        <v>51</v>
      </c>
      <c r="C2781" s="7" t="n">
        <v>3</v>
      </c>
      <c r="D2781" s="7" t="n">
        <v>61494</v>
      </c>
      <c r="E2781" s="7" t="s">
        <v>239</v>
      </c>
      <c r="F2781" s="7" t="s">
        <v>240</v>
      </c>
      <c r="G2781" s="7" t="s">
        <v>101</v>
      </c>
      <c r="H2781" s="7" t="s">
        <v>102</v>
      </c>
    </row>
    <row r="2782" spans="1:8">
      <c r="A2782" t="s">
        <v>4</v>
      </c>
      <c r="B2782" s="4" t="s">
        <v>5</v>
      </c>
      <c r="C2782" s="4" t="s">
        <v>13</v>
      </c>
    </row>
    <row r="2783" spans="1:8">
      <c r="A2783" t="n">
        <v>22957</v>
      </c>
      <c r="B2783" s="39" t="n">
        <v>45</v>
      </c>
      <c r="C2783" s="7" t="n">
        <v>0</v>
      </c>
    </row>
    <row r="2784" spans="1:8">
      <c r="A2784" t="s">
        <v>4</v>
      </c>
      <c r="B2784" s="4" t="s">
        <v>5</v>
      </c>
      <c r="C2784" s="4" t="s">
        <v>13</v>
      </c>
      <c r="D2784" s="4" t="s">
        <v>13</v>
      </c>
      <c r="E2784" s="4" t="s">
        <v>28</v>
      </c>
      <c r="F2784" s="4" t="s">
        <v>28</v>
      </c>
      <c r="G2784" s="4" t="s">
        <v>28</v>
      </c>
      <c r="H2784" s="4" t="s">
        <v>10</v>
      </c>
    </row>
    <row r="2785" spans="1:8">
      <c r="A2785" t="n">
        <v>22959</v>
      </c>
      <c r="B2785" s="39" t="n">
        <v>45</v>
      </c>
      <c r="C2785" s="7" t="n">
        <v>2</v>
      </c>
      <c r="D2785" s="7" t="n">
        <v>3</v>
      </c>
      <c r="E2785" s="7" t="n">
        <v>0</v>
      </c>
      <c r="F2785" s="7" t="n">
        <v>0.25</v>
      </c>
      <c r="G2785" s="7" t="n">
        <v>-19.2000007629395</v>
      </c>
      <c r="H2785" s="7" t="n">
        <v>0</v>
      </c>
    </row>
    <row r="2786" spans="1:8">
      <c r="A2786" t="s">
        <v>4</v>
      </c>
      <c r="B2786" s="4" t="s">
        <v>5</v>
      </c>
      <c r="C2786" s="4" t="s">
        <v>13</v>
      </c>
      <c r="D2786" s="4" t="s">
        <v>13</v>
      </c>
      <c r="E2786" s="4" t="s">
        <v>28</v>
      </c>
      <c r="F2786" s="4" t="s">
        <v>28</v>
      </c>
      <c r="G2786" s="4" t="s">
        <v>28</v>
      </c>
      <c r="H2786" s="4" t="s">
        <v>10</v>
      </c>
      <c r="I2786" s="4" t="s">
        <v>13</v>
      </c>
    </row>
    <row r="2787" spans="1:8">
      <c r="A2787" t="n">
        <v>22976</v>
      </c>
      <c r="B2787" s="39" t="n">
        <v>45</v>
      </c>
      <c r="C2787" s="7" t="n">
        <v>4</v>
      </c>
      <c r="D2787" s="7" t="n">
        <v>3</v>
      </c>
      <c r="E2787" s="7" t="n">
        <v>9</v>
      </c>
      <c r="F2787" s="7" t="n">
        <v>42.7999992370605</v>
      </c>
      <c r="G2787" s="7" t="n">
        <v>0</v>
      </c>
      <c r="H2787" s="7" t="n">
        <v>0</v>
      </c>
      <c r="I2787" s="7" t="n">
        <v>0</v>
      </c>
    </row>
    <row r="2788" spans="1:8">
      <c r="A2788" t="s">
        <v>4</v>
      </c>
      <c r="B2788" s="4" t="s">
        <v>5</v>
      </c>
      <c r="C2788" s="4" t="s">
        <v>13</v>
      </c>
      <c r="D2788" s="4" t="s">
        <v>13</v>
      </c>
      <c r="E2788" s="4" t="s">
        <v>28</v>
      </c>
      <c r="F2788" s="4" t="s">
        <v>10</v>
      </c>
    </row>
    <row r="2789" spans="1:8">
      <c r="A2789" t="n">
        <v>22994</v>
      </c>
      <c r="B2789" s="39" t="n">
        <v>45</v>
      </c>
      <c r="C2789" s="7" t="n">
        <v>5</v>
      </c>
      <c r="D2789" s="7" t="n">
        <v>3</v>
      </c>
      <c r="E2789" s="7" t="n">
        <v>3.5</v>
      </c>
      <c r="F2789" s="7" t="n">
        <v>0</v>
      </c>
    </row>
    <row r="2790" spans="1:8">
      <c r="A2790" t="s">
        <v>4</v>
      </c>
      <c r="B2790" s="4" t="s">
        <v>5</v>
      </c>
      <c r="C2790" s="4" t="s">
        <v>13</v>
      </c>
      <c r="D2790" s="4" t="s">
        <v>13</v>
      </c>
      <c r="E2790" s="4" t="s">
        <v>28</v>
      </c>
      <c r="F2790" s="4" t="s">
        <v>10</v>
      </c>
    </row>
    <row r="2791" spans="1:8">
      <c r="A2791" t="n">
        <v>23003</v>
      </c>
      <c r="B2791" s="39" t="n">
        <v>45</v>
      </c>
      <c r="C2791" s="7" t="n">
        <v>11</v>
      </c>
      <c r="D2791" s="7" t="n">
        <v>3</v>
      </c>
      <c r="E2791" s="7" t="n">
        <v>34.5999984741211</v>
      </c>
      <c r="F2791" s="7" t="n">
        <v>0</v>
      </c>
    </row>
    <row r="2792" spans="1:8">
      <c r="A2792" t="s">
        <v>4</v>
      </c>
      <c r="B2792" s="4" t="s">
        <v>5</v>
      </c>
      <c r="C2792" s="4" t="s">
        <v>13</v>
      </c>
      <c r="D2792" s="4" t="s">
        <v>13</v>
      </c>
      <c r="E2792" s="4" t="s">
        <v>28</v>
      </c>
      <c r="F2792" s="4" t="s">
        <v>28</v>
      </c>
      <c r="G2792" s="4" t="s">
        <v>28</v>
      </c>
      <c r="H2792" s="4" t="s">
        <v>10</v>
      </c>
    </row>
    <row r="2793" spans="1:8">
      <c r="A2793" t="n">
        <v>23012</v>
      </c>
      <c r="B2793" s="39" t="n">
        <v>45</v>
      </c>
      <c r="C2793" s="7" t="n">
        <v>2</v>
      </c>
      <c r="D2793" s="7" t="n">
        <v>3</v>
      </c>
      <c r="E2793" s="7" t="n">
        <v>0</v>
      </c>
      <c r="F2793" s="7" t="n">
        <v>0.400000005960464</v>
      </c>
      <c r="G2793" s="7" t="n">
        <v>-19.0799999237061</v>
      </c>
      <c r="H2793" s="7" t="n">
        <v>5000</v>
      </c>
    </row>
    <row r="2794" spans="1:8">
      <c r="A2794" t="s">
        <v>4</v>
      </c>
      <c r="B2794" s="4" t="s">
        <v>5</v>
      </c>
      <c r="C2794" s="4" t="s">
        <v>13</v>
      </c>
      <c r="D2794" s="4" t="s">
        <v>13</v>
      </c>
      <c r="E2794" s="4" t="s">
        <v>28</v>
      </c>
      <c r="F2794" s="4" t="s">
        <v>28</v>
      </c>
      <c r="G2794" s="4" t="s">
        <v>28</v>
      </c>
      <c r="H2794" s="4" t="s">
        <v>10</v>
      </c>
      <c r="I2794" s="4" t="s">
        <v>13</v>
      </c>
    </row>
    <row r="2795" spans="1:8">
      <c r="A2795" t="n">
        <v>23029</v>
      </c>
      <c r="B2795" s="39" t="n">
        <v>45</v>
      </c>
      <c r="C2795" s="7" t="n">
        <v>4</v>
      </c>
      <c r="D2795" s="7" t="n">
        <v>3</v>
      </c>
      <c r="E2795" s="7" t="n">
        <v>6.84999990463257</v>
      </c>
      <c r="F2795" s="7" t="n">
        <v>46</v>
      </c>
      <c r="G2795" s="7" t="n">
        <v>0</v>
      </c>
      <c r="H2795" s="7" t="n">
        <v>5000</v>
      </c>
      <c r="I2795" s="7" t="n">
        <v>0</v>
      </c>
    </row>
    <row r="2796" spans="1:8">
      <c r="A2796" t="s">
        <v>4</v>
      </c>
      <c r="B2796" s="4" t="s">
        <v>5</v>
      </c>
      <c r="C2796" s="4" t="s">
        <v>13</v>
      </c>
      <c r="D2796" s="4" t="s">
        <v>13</v>
      </c>
      <c r="E2796" s="4" t="s">
        <v>28</v>
      </c>
      <c r="F2796" s="4" t="s">
        <v>10</v>
      </c>
    </row>
    <row r="2797" spans="1:8">
      <c r="A2797" t="n">
        <v>23047</v>
      </c>
      <c r="B2797" s="39" t="n">
        <v>45</v>
      </c>
      <c r="C2797" s="7" t="n">
        <v>5</v>
      </c>
      <c r="D2797" s="7" t="n">
        <v>3</v>
      </c>
      <c r="E2797" s="7" t="n">
        <v>2</v>
      </c>
      <c r="F2797" s="7" t="n">
        <v>5000</v>
      </c>
    </row>
    <row r="2798" spans="1:8">
      <c r="A2798" t="s">
        <v>4</v>
      </c>
      <c r="B2798" s="4" t="s">
        <v>5</v>
      </c>
      <c r="C2798" s="4" t="s">
        <v>10</v>
      </c>
      <c r="D2798" s="4" t="s">
        <v>10</v>
      </c>
      <c r="E2798" s="4" t="s">
        <v>28</v>
      </c>
      <c r="F2798" s="4" t="s">
        <v>28</v>
      </c>
      <c r="G2798" s="4" t="s">
        <v>28</v>
      </c>
      <c r="H2798" s="4" t="s">
        <v>28</v>
      </c>
      <c r="I2798" s="4" t="s">
        <v>13</v>
      </c>
      <c r="J2798" s="4" t="s">
        <v>10</v>
      </c>
    </row>
    <row r="2799" spans="1:8">
      <c r="A2799" t="n">
        <v>23056</v>
      </c>
      <c r="B2799" s="54" t="n">
        <v>55</v>
      </c>
      <c r="C2799" s="7" t="n">
        <v>0</v>
      </c>
      <c r="D2799" s="7" t="n">
        <v>65024</v>
      </c>
      <c r="E2799" s="7" t="n">
        <v>0</v>
      </c>
      <c r="F2799" s="7" t="n">
        <v>0</v>
      </c>
      <c r="G2799" s="7" t="n">
        <v>3</v>
      </c>
      <c r="H2799" s="7" t="n">
        <v>1.20000004768372</v>
      </c>
      <c r="I2799" s="7" t="n">
        <v>1</v>
      </c>
      <c r="J2799" s="7" t="n">
        <v>0</v>
      </c>
    </row>
    <row r="2800" spans="1:8">
      <c r="A2800" t="s">
        <v>4</v>
      </c>
      <c r="B2800" s="4" t="s">
        <v>5</v>
      </c>
      <c r="C2800" s="4" t="s">
        <v>10</v>
      </c>
    </row>
    <row r="2801" spans="1:10">
      <c r="A2801" t="n">
        <v>23080</v>
      </c>
      <c r="B2801" s="28" t="n">
        <v>16</v>
      </c>
      <c r="C2801" s="7" t="n">
        <v>30</v>
      </c>
    </row>
    <row r="2802" spans="1:10">
      <c r="A2802" t="s">
        <v>4</v>
      </c>
      <c r="B2802" s="4" t="s">
        <v>5</v>
      </c>
      <c r="C2802" s="4" t="s">
        <v>10</v>
      </c>
      <c r="D2802" s="4" t="s">
        <v>10</v>
      </c>
      <c r="E2802" s="4" t="s">
        <v>28</v>
      </c>
      <c r="F2802" s="4" t="s">
        <v>28</v>
      </c>
      <c r="G2802" s="4" t="s">
        <v>28</v>
      </c>
      <c r="H2802" s="4" t="s">
        <v>28</v>
      </c>
      <c r="I2802" s="4" t="s">
        <v>13</v>
      </c>
      <c r="J2802" s="4" t="s">
        <v>10</v>
      </c>
    </row>
    <row r="2803" spans="1:10">
      <c r="A2803" t="n">
        <v>23083</v>
      </c>
      <c r="B2803" s="54" t="n">
        <v>55</v>
      </c>
      <c r="C2803" s="7" t="n">
        <v>6</v>
      </c>
      <c r="D2803" s="7" t="n">
        <v>65024</v>
      </c>
      <c r="E2803" s="7" t="n">
        <v>0</v>
      </c>
      <c r="F2803" s="7" t="n">
        <v>0</v>
      </c>
      <c r="G2803" s="7" t="n">
        <v>3.5</v>
      </c>
      <c r="H2803" s="7" t="n">
        <v>1.20000004768372</v>
      </c>
      <c r="I2803" s="7" t="n">
        <v>1</v>
      </c>
      <c r="J2803" s="7" t="n">
        <v>0</v>
      </c>
    </row>
    <row r="2804" spans="1:10">
      <c r="A2804" t="s">
        <v>4</v>
      </c>
      <c r="B2804" s="4" t="s">
        <v>5</v>
      </c>
      <c r="C2804" s="4" t="s">
        <v>10</v>
      </c>
    </row>
    <row r="2805" spans="1:10">
      <c r="A2805" t="n">
        <v>23107</v>
      </c>
      <c r="B2805" s="28" t="n">
        <v>16</v>
      </c>
      <c r="C2805" s="7" t="n">
        <v>30</v>
      </c>
    </row>
    <row r="2806" spans="1:10">
      <c r="A2806" t="s">
        <v>4</v>
      </c>
      <c r="B2806" s="4" t="s">
        <v>5</v>
      </c>
      <c r="C2806" s="4" t="s">
        <v>10</v>
      </c>
      <c r="D2806" s="4" t="s">
        <v>10</v>
      </c>
      <c r="E2806" s="4" t="s">
        <v>28</v>
      </c>
      <c r="F2806" s="4" t="s">
        <v>28</v>
      </c>
      <c r="G2806" s="4" t="s">
        <v>28</v>
      </c>
      <c r="H2806" s="4" t="s">
        <v>28</v>
      </c>
      <c r="I2806" s="4" t="s">
        <v>13</v>
      </c>
      <c r="J2806" s="4" t="s">
        <v>10</v>
      </c>
    </row>
    <row r="2807" spans="1:10">
      <c r="A2807" t="n">
        <v>23110</v>
      </c>
      <c r="B2807" s="54" t="n">
        <v>55</v>
      </c>
      <c r="C2807" s="7" t="n">
        <v>61491</v>
      </c>
      <c r="D2807" s="7" t="n">
        <v>65024</v>
      </c>
      <c r="E2807" s="7" t="n">
        <v>0</v>
      </c>
      <c r="F2807" s="7" t="n">
        <v>0</v>
      </c>
      <c r="G2807" s="7" t="n">
        <v>4</v>
      </c>
      <c r="H2807" s="7" t="n">
        <v>1.20000004768372</v>
      </c>
      <c r="I2807" s="7" t="n">
        <v>1</v>
      </c>
      <c r="J2807" s="7" t="n">
        <v>0</v>
      </c>
    </row>
    <row r="2808" spans="1:10">
      <c r="A2808" t="s">
        <v>4</v>
      </c>
      <c r="B2808" s="4" t="s">
        <v>5</v>
      </c>
      <c r="C2808" s="4" t="s">
        <v>10</v>
      </c>
    </row>
    <row r="2809" spans="1:10">
      <c r="A2809" t="n">
        <v>23134</v>
      </c>
      <c r="B2809" s="28" t="n">
        <v>16</v>
      </c>
      <c r="C2809" s="7" t="n">
        <v>30</v>
      </c>
    </row>
    <row r="2810" spans="1:10">
      <c r="A2810" t="s">
        <v>4</v>
      </c>
      <c r="B2810" s="4" t="s">
        <v>5</v>
      </c>
      <c r="C2810" s="4" t="s">
        <v>10</v>
      </c>
      <c r="D2810" s="4" t="s">
        <v>10</v>
      </c>
      <c r="E2810" s="4" t="s">
        <v>28</v>
      </c>
      <c r="F2810" s="4" t="s">
        <v>28</v>
      </c>
      <c r="G2810" s="4" t="s">
        <v>28</v>
      </c>
      <c r="H2810" s="4" t="s">
        <v>28</v>
      </c>
      <c r="I2810" s="4" t="s">
        <v>13</v>
      </c>
      <c r="J2810" s="4" t="s">
        <v>10</v>
      </c>
    </row>
    <row r="2811" spans="1:10">
      <c r="A2811" t="n">
        <v>23137</v>
      </c>
      <c r="B2811" s="54" t="n">
        <v>55</v>
      </c>
      <c r="C2811" s="7" t="n">
        <v>61492</v>
      </c>
      <c r="D2811" s="7" t="n">
        <v>65024</v>
      </c>
      <c r="E2811" s="7" t="n">
        <v>0</v>
      </c>
      <c r="F2811" s="7" t="n">
        <v>0</v>
      </c>
      <c r="G2811" s="7" t="n">
        <v>4.5</v>
      </c>
      <c r="H2811" s="7" t="n">
        <v>1.20000004768372</v>
      </c>
      <c r="I2811" s="7" t="n">
        <v>1</v>
      </c>
      <c r="J2811" s="7" t="n">
        <v>0</v>
      </c>
    </row>
    <row r="2812" spans="1:10">
      <c r="A2812" t="s">
        <v>4</v>
      </c>
      <c r="B2812" s="4" t="s">
        <v>5</v>
      </c>
      <c r="C2812" s="4" t="s">
        <v>10</v>
      </c>
    </row>
    <row r="2813" spans="1:10">
      <c r="A2813" t="n">
        <v>23161</v>
      </c>
      <c r="B2813" s="28" t="n">
        <v>16</v>
      </c>
      <c r="C2813" s="7" t="n">
        <v>30</v>
      </c>
    </row>
    <row r="2814" spans="1:10">
      <c r="A2814" t="s">
        <v>4</v>
      </c>
      <c r="B2814" s="4" t="s">
        <v>5</v>
      </c>
      <c r="C2814" s="4" t="s">
        <v>10</v>
      </c>
      <c r="D2814" s="4" t="s">
        <v>10</v>
      </c>
      <c r="E2814" s="4" t="s">
        <v>28</v>
      </c>
      <c r="F2814" s="4" t="s">
        <v>28</v>
      </c>
      <c r="G2814" s="4" t="s">
        <v>28</v>
      </c>
      <c r="H2814" s="4" t="s">
        <v>28</v>
      </c>
      <c r="I2814" s="4" t="s">
        <v>13</v>
      </c>
      <c r="J2814" s="4" t="s">
        <v>10</v>
      </c>
    </row>
    <row r="2815" spans="1:10">
      <c r="A2815" t="n">
        <v>23164</v>
      </c>
      <c r="B2815" s="54" t="n">
        <v>55</v>
      </c>
      <c r="C2815" s="7" t="n">
        <v>61493</v>
      </c>
      <c r="D2815" s="7" t="n">
        <v>65024</v>
      </c>
      <c r="E2815" s="7" t="n">
        <v>0</v>
      </c>
      <c r="F2815" s="7" t="n">
        <v>0</v>
      </c>
      <c r="G2815" s="7" t="n">
        <v>5</v>
      </c>
      <c r="H2815" s="7" t="n">
        <v>1.20000004768372</v>
      </c>
      <c r="I2815" s="7" t="n">
        <v>1</v>
      </c>
      <c r="J2815" s="7" t="n">
        <v>0</v>
      </c>
    </row>
    <row r="2816" spans="1:10">
      <c r="A2816" t="s">
        <v>4</v>
      </c>
      <c r="B2816" s="4" t="s">
        <v>5</v>
      </c>
      <c r="C2816" s="4" t="s">
        <v>10</v>
      </c>
    </row>
    <row r="2817" spans="1:10">
      <c r="A2817" t="n">
        <v>23188</v>
      </c>
      <c r="B2817" s="28" t="n">
        <v>16</v>
      </c>
      <c r="C2817" s="7" t="n">
        <v>30</v>
      </c>
    </row>
    <row r="2818" spans="1:10">
      <c r="A2818" t="s">
        <v>4</v>
      </c>
      <c r="B2818" s="4" t="s">
        <v>5</v>
      </c>
      <c r="C2818" s="4" t="s">
        <v>10</v>
      </c>
      <c r="D2818" s="4" t="s">
        <v>10</v>
      </c>
      <c r="E2818" s="4" t="s">
        <v>28</v>
      </c>
      <c r="F2818" s="4" t="s">
        <v>28</v>
      </c>
      <c r="G2818" s="4" t="s">
        <v>28</v>
      </c>
      <c r="H2818" s="4" t="s">
        <v>28</v>
      </c>
      <c r="I2818" s="4" t="s">
        <v>13</v>
      </c>
      <c r="J2818" s="4" t="s">
        <v>10</v>
      </c>
    </row>
    <row r="2819" spans="1:10">
      <c r="A2819" t="n">
        <v>23191</v>
      </c>
      <c r="B2819" s="54" t="n">
        <v>55</v>
      </c>
      <c r="C2819" s="7" t="n">
        <v>61494</v>
      </c>
      <c r="D2819" s="7" t="n">
        <v>65024</v>
      </c>
      <c r="E2819" s="7" t="n">
        <v>0</v>
      </c>
      <c r="F2819" s="7" t="n">
        <v>0</v>
      </c>
      <c r="G2819" s="7" t="n">
        <v>5.5</v>
      </c>
      <c r="H2819" s="7" t="n">
        <v>1.20000004768372</v>
      </c>
      <c r="I2819" s="7" t="n">
        <v>1</v>
      </c>
      <c r="J2819" s="7" t="n">
        <v>0</v>
      </c>
    </row>
    <row r="2820" spans="1:10">
      <c r="A2820" t="s">
        <v>4</v>
      </c>
      <c r="B2820" s="4" t="s">
        <v>5</v>
      </c>
      <c r="C2820" s="4" t="s">
        <v>13</v>
      </c>
      <c r="D2820" s="4" t="s">
        <v>10</v>
      </c>
      <c r="E2820" s="4" t="s">
        <v>6</v>
      </c>
      <c r="F2820" s="4" t="s">
        <v>6</v>
      </c>
      <c r="G2820" s="4" t="s">
        <v>6</v>
      </c>
      <c r="H2820" s="4" t="s">
        <v>6</v>
      </c>
    </row>
    <row r="2821" spans="1:10">
      <c r="A2821" t="n">
        <v>23215</v>
      </c>
      <c r="B2821" s="46" t="n">
        <v>51</v>
      </c>
      <c r="C2821" s="7" t="n">
        <v>3</v>
      </c>
      <c r="D2821" s="7" t="n">
        <v>11</v>
      </c>
      <c r="E2821" s="7" t="s">
        <v>99</v>
      </c>
      <c r="F2821" s="7" t="s">
        <v>148</v>
      </c>
      <c r="G2821" s="7" t="s">
        <v>101</v>
      </c>
      <c r="H2821" s="7" t="s">
        <v>102</v>
      </c>
    </row>
    <row r="2822" spans="1:10">
      <c r="A2822" t="s">
        <v>4</v>
      </c>
      <c r="B2822" s="4" t="s">
        <v>5</v>
      </c>
      <c r="C2822" s="4" t="s">
        <v>13</v>
      </c>
      <c r="D2822" s="4" t="s">
        <v>10</v>
      </c>
      <c r="E2822" s="4" t="s">
        <v>28</v>
      </c>
    </row>
    <row r="2823" spans="1:10">
      <c r="A2823" t="n">
        <v>23228</v>
      </c>
      <c r="B2823" s="37" t="n">
        <v>58</v>
      </c>
      <c r="C2823" s="7" t="n">
        <v>100</v>
      </c>
      <c r="D2823" s="7" t="n">
        <v>1000</v>
      </c>
      <c r="E2823" s="7" t="n">
        <v>1</v>
      </c>
    </row>
    <row r="2824" spans="1:10">
      <c r="A2824" t="s">
        <v>4</v>
      </c>
      <c r="B2824" s="4" t="s">
        <v>5</v>
      </c>
      <c r="C2824" s="4" t="s">
        <v>13</v>
      </c>
      <c r="D2824" s="4" t="s">
        <v>10</v>
      </c>
    </row>
    <row r="2825" spans="1:10">
      <c r="A2825" t="n">
        <v>23236</v>
      </c>
      <c r="B2825" s="37" t="n">
        <v>58</v>
      </c>
      <c r="C2825" s="7" t="n">
        <v>255</v>
      </c>
      <c r="D2825" s="7" t="n">
        <v>0</v>
      </c>
    </row>
    <row r="2826" spans="1:10">
      <c r="A2826" t="s">
        <v>4</v>
      </c>
      <c r="B2826" s="4" t="s">
        <v>5</v>
      </c>
      <c r="C2826" s="4" t="s">
        <v>10</v>
      </c>
      <c r="D2826" s="4" t="s">
        <v>13</v>
      </c>
      <c r="E2826" s="4" t="s">
        <v>6</v>
      </c>
      <c r="F2826" s="4" t="s">
        <v>28</v>
      </c>
      <c r="G2826" s="4" t="s">
        <v>28</v>
      </c>
      <c r="H2826" s="4" t="s">
        <v>28</v>
      </c>
    </row>
    <row r="2827" spans="1:10">
      <c r="A2827" t="n">
        <v>23240</v>
      </c>
      <c r="B2827" s="44" t="n">
        <v>48</v>
      </c>
      <c r="C2827" s="7" t="n">
        <v>11</v>
      </c>
      <c r="D2827" s="7" t="n">
        <v>0</v>
      </c>
      <c r="E2827" s="7" t="s">
        <v>196</v>
      </c>
      <c r="F2827" s="7" t="n">
        <v>0.5</v>
      </c>
      <c r="G2827" s="7" t="n">
        <v>0.75</v>
      </c>
      <c r="H2827" s="7" t="n">
        <v>0</v>
      </c>
    </row>
    <row r="2828" spans="1:10">
      <c r="A2828" t="s">
        <v>4</v>
      </c>
      <c r="B2828" s="4" t="s">
        <v>5</v>
      </c>
      <c r="C2828" s="4" t="s">
        <v>10</v>
      </c>
    </row>
    <row r="2829" spans="1:10">
      <c r="A2829" t="n">
        <v>23271</v>
      </c>
      <c r="B2829" s="28" t="n">
        <v>16</v>
      </c>
      <c r="C2829" s="7" t="n">
        <v>1500</v>
      </c>
    </row>
    <row r="2830" spans="1:10">
      <c r="A2830" t="s">
        <v>4</v>
      </c>
      <c r="B2830" s="4" t="s">
        <v>5</v>
      </c>
      <c r="C2830" s="4" t="s">
        <v>10</v>
      </c>
      <c r="D2830" s="4" t="s">
        <v>28</v>
      </c>
      <c r="E2830" s="4" t="s">
        <v>28</v>
      </c>
      <c r="F2830" s="4" t="s">
        <v>13</v>
      </c>
    </row>
    <row r="2831" spans="1:10">
      <c r="A2831" t="n">
        <v>23274</v>
      </c>
      <c r="B2831" s="62" t="n">
        <v>52</v>
      </c>
      <c r="C2831" s="7" t="n">
        <v>11</v>
      </c>
      <c r="D2831" s="7" t="n">
        <v>0</v>
      </c>
      <c r="E2831" s="7" t="n">
        <v>10</v>
      </c>
      <c r="F2831" s="7" t="n">
        <v>0</v>
      </c>
    </row>
    <row r="2832" spans="1:10">
      <c r="A2832" t="s">
        <v>4</v>
      </c>
      <c r="B2832" s="4" t="s">
        <v>5</v>
      </c>
      <c r="C2832" s="4" t="s">
        <v>10</v>
      </c>
    </row>
    <row r="2833" spans="1:10">
      <c r="A2833" t="n">
        <v>23286</v>
      </c>
      <c r="B2833" s="64" t="n">
        <v>54</v>
      </c>
      <c r="C2833" s="7" t="n">
        <v>11</v>
      </c>
    </row>
    <row r="2834" spans="1:10">
      <c r="A2834" t="s">
        <v>4</v>
      </c>
      <c r="B2834" s="4" t="s">
        <v>5</v>
      </c>
      <c r="C2834" s="4" t="s">
        <v>10</v>
      </c>
      <c r="D2834" s="4" t="s">
        <v>13</v>
      </c>
    </row>
    <row r="2835" spans="1:10">
      <c r="A2835" t="n">
        <v>23289</v>
      </c>
      <c r="B2835" s="56" t="n">
        <v>56</v>
      </c>
      <c r="C2835" s="7" t="n">
        <v>0</v>
      </c>
      <c r="D2835" s="7" t="n">
        <v>0</v>
      </c>
    </row>
    <row r="2836" spans="1:10">
      <c r="A2836" t="s">
        <v>4</v>
      </c>
      <c r="B2836" s="4" t="s">
        <v>5</v>
      </c>
      <c r="C2836" s="4" t="s">
        <v>10</v>
      </c>
      <c r="D2836" s="4" t="s">
        <v>10</v>
      </c>
      <c r="E2836" s="4" t="s">
        <v>28</v>
      </c>
      <c r="F2836" s="4" t="s">
        <v>13</v>
      </c>
    </row>
    <row r="2837" spans="1:10">
      <c r="A2837" t="n">
        <v>23293</v>
      </c>
      <c r="B2837" s="70" t="n">
        <v>53</v>
      </c>
      <c r="C2837" s="7" t="n">
        <v>0</v>
      </c>
      <c r="D2837" s="7" t="n">
        <v>11</v>
      </c>
      <c r="E2837" s="7" t="n">
        <v>10</v>
      </c>
      <c r="F2837" s="7" t="n">
        <v>0</v>
      </c>
    </row>
    <row r="2838" spans="1:10">
      <c r="A2838" t="s">
        <v>4</v>
      </c>
      <c r="B2838" s="4" t="s">
        <v>5</v>
      </c>
      <c r="C2838" s="4" t="s">
        <v>10</v>
      </c>
      <c r="D2838" s="4" t="s">
        <v>13</v>
      </c>
    </row>
    <row r="2839" spans="1:10">
      <c r="A2839" t="n">
        <v>23303</v>
      </c>
      <c r="B2839" s="56" t="n">
        <v>56</v>
      </c>
      <c r="C2839" s="7" t="n">
        <v>6</v>
      </c>
      <c r="D2839" s="7" t="n">
        <v>0</v>
      </c>
    </row>
    <row r="2840" spans="1:10">
      <c r="A2840" t="s">
        <v>4</v>
      </c>
      <c r="B2840" s="4" t="s">
        <v>5</v>
      </c>
      <c r="C2840" s="4" t="s">
        <v>10</v>
      </c>
      <c r="D2840" s="4" t="s">
        <v>10</v>
      </c>
      <c r="E2840" s="4" t="s">
        <v>28</v>
      </c>
      <c r="F2840" s="4" t="s">
        <v>13</v>
      </c>
    </row>
    <row r="2841" spans="1:10">
      <c r="A2841" t="n">
        <v>23307</v>
      </c>
      <c r="B2841" s="70" t="n">
        <v>53</v>
      </c>
      <c r="C2841" s="7" t="n">
        <v>6</v>
      </c>
      <c r="D2841" s="7" t="n">
        <v>11</v>
      </c>
      <c r="E2841" s="7" t="n">
        <v>10</v>
      </c>
      <c r="F2841" s="7" t="n">
        <v>0</v>
      </c>
    </row>
    <row r="2842" spans="1:10">
      <c r="A2842" t="s">
        <v>4</v>
      </c>
      <c r="B2842" s="4" t="s">
        <v>5</v>
      </c>
      <c r="C2842" s="4" t="s">
        <v>10</v>
      </c>
      <c r="D2842" s="4" t="s">
        <v>13</v>
      </c>
    </row>
    <row r="2843" spans="1:10">
      <c r="A2843" t="n">
        <v>23317</v>
      </c>
      <c r="B2843" s="56" t="n">
        <v>56</v>
      </c>
      <c r="C2843" s="7" t="n">
        <v>61491</v>
      </c>
      <c r="D2843" s="7" t="n">
        <v>0</v>
      </c>
    </row>
    <row r="2844" spans="1:10">
      <c r="A2844" t="s">
        <v>4</v>
      </c>
      <c r="B2844" s="4" t="s">
        <v>5</v>
      </c>
      <c r="C2844" s="4" t="s">
        <v>10</v>
      </c>
      <c r="D2844" s="4" t="s">
        <v>10</v>
      </c>
      <c r="E2844" s="4" t="s">
        <v>28</v>
      </c>
      <c r="F2844" s="4" t="s">
        <v>13</v>
      </c>
    </row>
    <row r="2845" spans="1:10">
      <c r="A2845" t="n">
        <v>23321</v>
      </c>
      <c r="B2845" s="70" t="n">
        <v>53</v>
      </c>
      <c r="C2845" s="7" t="n">
        <v>61491</v>
      </c>
      <c r="D2845" s="7" t="n">
        <v>11</v>
      </c>
      <c r="E2845" s="7" t="n">
        <v>10</v>
      </c>
      <c r="F2845" s="7" t="n">
        <v>0</v>
      </c>
    </row>
    <row r="2846" spans="1:10">
      <c r="A2846" t="s">
        <v>4</v>
      </c>
      <c r="B2846" s="4" t="s">
        <v>5</v>
      </c>
      <c r="C2846" s="4" t="s">
        <v>10</v>
      </c>
      <c r="D2846" s="4" t="s">
        <v>13</v>
      </c>
    </row>
    <row r="2847" spans="1:10">
      <c r="A2847" t="n">
        <v>23331</v>
      </c>
      <c r="B2847" s="56" t="n">
        <v>56</v>
      </c>
      <c r="C2847" s="7" t="n">
        <v>61492</v>
      </c>
      <c r="D2847" s="7" t="n">
        <v>0</v>
      </c>
    </row>
    <row r="2848" spans="1:10">
      <c r="A2848" t="s">
        <v>4</v>
      </c>
      <c r="B2848" s="4" t="s">
        <v>5</v>
      </c>
      <c r="C2848" s="4" t="s">
        <v>10</v>
      </c>
      <c r="D2848" s="4" t="s">
        <v>10</v>
      </c>
      <c r="E2848" s="4" t="s">
        <v>28</v>
      </c>
      <c r="F2848" s="4" t="s">
        <v>13</v>
      </c>
    </row>
    <row r="2849" spans="1:6">
      <c r="A2849" t="n">
        <v>23335</v>
      </c>
      <c r="B2849" s="70" t="n">
        <v>53</v>
      </c>
      <c r="C2849" s="7" t="n">
        <v>61492</v>
      </c>
      <c r="D2849" s="7" t="n">
        <v>11</v>
      </c>
      <c r="E2849" s="7" t="n">
        <v>10</v>
      </c>
      <c r="F2849" s="7" t="n">
        <v>0</v>
      </c>
    </row>
    <row r="2850" spans="1:6">
      <c r="A2850" t="s">
        <v>4</v>
      </c>
      <c r="B2850" s="4" t="s">
        <v>5</v>
      </c>
      <c r="C2850" s="4" t="s">
        <v>10</v>
      </c>
      <c r="D2850" s="4" t="s">
        <v>13</v>
      </c>
    </row>
    <row r="2851" spans="1:6">
      <c r="A2851" t="n">
        <v>23345</v>
      </c>
      <c r="B2851" s="56" t="n">
        <v>56</v>
      </c>
      <c r="C2851" s="7" t="n">
        <v>61493</v>
      </c>
      <c r="D2851" s="7" t="n">
        <v>0</v>
      </c>
    </row>
    <row r="2852" spans="1:6">
      <c r="A2852" t="s">
        <v>4</v>
      </c>
      <c r="B2852" s="4" t="s">
        <v>5</v>
      </c>
      <c r="C2852" s="4" t="s">
        <v>10</v>
      </c>
      <c r="D2852" s="4" t="s">
        <v>10</v>
      </c>
      <c r="E2852" s="4" t="s">
        <v>28</v>
      </c>
      <c r="F2852" s="4" t="s">
        <v>13</v>
      </c>
    </row>
    <row r="2853" spans="1:6">
      <c r="A2853" t="n">
        <v>23349</v>
      </c>
      <c r="B2853" s="70" t="n">
        <v>53</v>
      </c>
      <c r="C2853" s="7" t="n">
        <v>61493</v>
      </c>
      <c r="D2853" s="7" t="n">
        <v>11</v>
      </c>
      <c r="E2853" s="7" t="n">
        <v>10</v>
      </c>
      <c r="F2853" s="7" t="n">
        <v>0</v>
      </c>
    </row>
    <row r="2854" spans="1:6">
      <c r="A2854" t="s">
        <v>4</v>
      </c>
      <c r="B2854" s="4" t="s">
        <v>5</v>
      </c>
      <c r="C2854" s="4" t="s">
        <v>10</v>
      </c>
      <c r="D2854" s="4" t="s">
        <v>13</v>
      </c>
    </row>
    <row r="2855" spans="1:6">
      <c r="A2855" t="n">
        <v>23359</v>
      </c>
      <c r="B2855" s="56" t="n">
        <v>56</v>
      </c>
      <c r="C2855" s="7" t="n">
        <v>61494</v>
      </c>
      <c r="D2855" s="7" t="n">
        <v>0</v>
      </c>
    </row>
    <row r="2856" spans="1:6">
      <c r="A2856" t="s">
        <v>4</v>
      </c>
      <c r="B2856" s="4" t="s">
        <v>5</v>
      </c>
      <c r="C2856" s="4" t="s">
        <v>10</v>
      </c>
      <c r="D2856" s="4" t="s">
        <v>10</v>
      </c>
      <c r="E2856" s="4" t="s">
        <v>28</v>
      </c>
      <c r="F2856" s="4" t="s">
        <v>13</v>
      </c>
    </row>
    <row r="2857" spans="1:6">
      <c r="A2857" t="n">
        <v>23363</v>
      </c>
      <c r="B2857" s="70" t="n">
        <v>53</v>
      </c>
      <c r="C2857" s="7" t="n">
        <v>61494</v>
      </c>
      <c r="D2857" s="7" t="n">
        <v>11</v>
      </c>
      <c r="E2857" s="7" t="n">
        <v>10</v>
      </c>
      <c r="F2857" s="7" t="n">
        <v>0</v>
      </c>
    </row>
    <row r="2858" spans="1:6">
      <c r="A2858" t="s">
        <v>4</v>
      </c>
      <c r="B2858" s="4" t="s">
        <v>5</v>
      </c>
      <c r="C2858" s="4" t="s">
        <v>10</v>
      </c>
    </row>
    <row r="2859" spans="1:6">
      <c r="A2859" t="n">
        <v>23373</v>
      </c>
      <c r="B2859" s="64" t="n">
        <v>54</v>
      </c>
      <c r="C2859" s="7" t="n">
        <v>0</v>
      </c>
    </row>
    <row r="2860" spans="1:6">
      <c r="A2860" t="s">
        <v>4</v>
      </c>
      <c r="B2860" s="4" t="s">
        <v>5</v>
      </c>
      <c r="C2860" s="4" t="s">
        <v>10</v>
      </c>
    </row>
    <row r="2861" spans="1:6">
      <c r="A2861" t="n">
        <v>23376</v>
      </c>
      <c r="B2861" s="64" t="n">
        <v>54</v>
      </c>
      <c r="C2861" s="7" t="n">
        <v>6</v>
      </c>
    </row>
    <row r="2862" spans="1:6">
      <c r="A2862" t="s">
        <v>4</v>
      </c>
      <c r="B2862" s="4" t="s">
        <v>5</v>
      </c>
      <c r="C2862" s="4" t="s">
        <v>10</v>
      </c>
    </row>
    <row r="2863" spans="1:6">
      <c r="A2863" t="n">
        <v>23379</v>
      </c>
      <c r="B2863" s="64" t="n">
        <v>54</v>
      </c>
      <c r="C2863" s="7" t="n">
        <v>61491</v>
      </c>
    </row>
    <row r="2864" spans="1:6">
      <c r="A2864" t="s">
        <v>4</v>
      </c>
      <c r="B2864" s="4" t="s">
        <v>5</v>
      </c>
      <c r="C2864" s="4" t="s">
        <v>10</v>
      </c>
    </row>
    <row r="2865" spans="1:6">
      <c r="A2865" t="n">
        <v>23382</v>
      </c>
      <c r="B2865" s="64" t="n">
        <v>54</v>
      </c>
      <c r="C2865" s="7" t="n">
        <v>61492</v>
      </c>
    </row>
    <row r="2866" spans="1:6">
      <c r="A2866" t="s">
        <v>4</v>
      </c>
      <c r="B2866" s="4" t="s">
        <v>5</v>
      </c>
      <c r="C2866" s="4" t="s">
        <v>10</v>
      </c>
    </row>
    <row r="2867" spans="1:6">
      <c r="A2867" t="n">
        <v>23385</v>
      </c>
      <c r="B2867" s="64" t="n">
        <v>54</v>
      </c>
      <c r="C2867" s="7" t="n">
        <v>61493</v>
      </c>
    </row>
    <row r="2868" spans="1:6">
      <c r="A2868" t="s">
        <v>4</v>
      </c>
      <c r="B2868" s="4" t="s">
        <v>5</v>
      </c>
      <c r="C2868" s="4" t="s">
        <v>10</v>
      </c>
    </row>
    <row r="2869" spans="1:6">
      <c r="A2869" t="n">
        <v>23388</v>
      </c>
      <c r="B2869" s="64" t="n">
        <v>54</v>
      </c>
      <c r="C2869" s="7" t="n">
        <v>61494</v>
      </c>
    </row>
    <row r="2870" spans="1:6">
      <c r="A2870" t="s">
        <v>4</v>
      </c>
      <c r="B2870" s="4" t="s">
        <v>5</v>
      </c>
      <c r="C2870" s="4" t="s">
        <v>13</v>
      </c>
      <c r="D2870" s="4" t="s">
        <v>10</v>
      </c>
    </row>
    <row r="2871" spans="1:6">
      <c r="A2871" t="n">
        <v>23391</v>
      </c>
      <c r="B2871" s="39" t="n">
        <v>45</v>
      </c>
      <c r="C2871" s="7" t="n">
        <v>7</v>
      </c>
      <c r="D2871" s="7" t="n">
        <v>255</v>
      </c>
    </row>
    <row r="2872" spans="1:6">
      <c r="A2872" t="s">
        <v>4</v>
      </c>
      <c r="B2872" s="4" t="s">
        <v>5</v>
      </c>
      <c r="C2872" s="4" t="s">
        <v>13</v>
      </c>
      <c r="D2872" s="4" t="s">
        <v>10</v>
      </c>
      <c r="E2872" s="4" t="s">
        <v>6</v>
      </c>
    </row>
    <row r="2873" spans="1:6">
      <c r="A2873" t="n">
        <v>23395</v>
      </c>
      <c r="B2873" s="46" t="n">
        <v>51</v>
      </c>
      <c r="C2873" s="7" t="n">
        <v>4</v>
      </c>
      <c r="D2873" s="7" t="n">
        <v>11</v>
      </c>
      <c r="E2873" s="7" t="s">
        <v>165</v>
      </c>
    </row>
    <row r="2874" spans="1:6">
      <c r="A2874" t="s">
        <v>4</v>
      </c>
      <c r="B2874" s="4" t="s">
        <v>5</v>
      </c>
      <c r="C2874" s="4" t="s">
        <v>10</v>
      </c>
    </row>
    <row r="2875" spans="1:6">
      <c r="A2875" t="n">
        <v>23409</v>
      </c>
      <c r="B2875" s="28" t="n">
        <v>16</v>
      </c>
      <c r="C2875" s="7" t="n">
        <v>0</v>
      </c>
    </row>
    <row r="2876" spans="1:6">
      <c r="A2876" t="s">
        <v>4</v>
      </c>
      <c r="B2876" s="4" t="s">
        <v>5</v>
      </c>
      <c r="C2876" s="4" t="s">
        <v>10</v>
      </c>
      <c r="D2876" s="4" t="s">
        <v>13</v>
      </c>
      <c r="E2876" s="4" t="s">
        <v>9</v>
      </c>
      <c r="F2876" s="4" t="s">
        <v>79</v>
      </c>
      <c r="G2876" s="4" t="s">
        <v>13</v>
      </c>
      <c r="H2876" s="4" t="s">
        <v>13</v>
      </c>
    </row>
    <row r="2877" spans="1:6">
      <c r="A2877" t="n">
        <v>23412</v>
      </c>
      <c r="B2877" s="58" t="n">
        <v>26</v>
      </c>
      <c r="C2877" s="7" t="n">
        <v>11</v>
      </c>
      <c r="D2877" s="7" t="n">
        <v>17</v>
      </c>
      <c r="E2877" s="7" t="n">
        <v>10369</v>
      </c>
      <c r="F2877" s="7" t="s">
        <v>241</v>
      </c>
      <c r="G2877" s="7" t="n">
        <v>2</v>
      </c>
      <c r="H2877" s="7" t="n">
        <v>0</v>
      </c>
    </row>
    <row r="2878" spans="1:6">
      <c r="A2878" t="s">
        <v>4</v>
      </c>
      <c r="B2878" s="4" t="s">
        <v>5</v>
      </c>
    </row>
    <row r="2879" spans="1:6">
      <c r="A2879" t="n">
        <v>23535</v>
      </c>
      <c r="B2879" s="34" t="n">
        <v>28</v>
      </c>
    </row>
    <row r="2880" spans="1:6">
      <c r="A2880" t="s">
        <v>4</v>
      </c>
      <c r="B2880" s="4" t="s">
        <v>5</v>
      </c>
      <c r="C2880" s="4" t="s">
        <v>10</v>
      </c>
      <c r="D2880" s="4" t="s">
        <v>13</v>
      </c>
    </row>
    <row r="2881" spans="1:8">
      <c r="A2881" t="n">
        <v>23536</v>
      </c>
      <c r="B2881" s="60" t="n">
        <v>89</v>
      </c>
      <c r="C2881" s="7" t="n">
        <v>65533</v>
      </c>
      <c r="D2881" s="7" t="n">
        <v>1</v>
      </c>
    </row>
    <row r="2882" spans="1:8">
      <c r="A2882" t="s">
        <v>4</v>
      </c>
      <c r="B2882" s="4" t="s">
        <v>5</v>
      </c>
      <c r="C2882" s="4" t="s">
        <v>10</v>
      </c>
      <c r="D2882" s="4" t="s">
        <v>13</v>
      </c>
      <c r="E2882" s="4" t="s">
        <v>6</v>
      </c>
      <c r="F2882" s="4" t="s">
        <v>28</v>
      </c>
      <c r="G2882" s="4" t="s">
        <v>28</v>
      </c>
      <c r="H2882" s="4" t="s">
        <v>28</v>
      </c>
    </row>
    <row r="2883" spans="1:8">
      <c r="A2883" t="n">
        <v>23540</v>
      </c>
      <c r="B2883" s="44" t="n">
        <v>48</v>
      </c>
      <c r="C2883" s="7" t="n">
        <v>11</v>
      </c>
      <c r="D2883" s="7" t="n">
        <v>0</v>
      </c>
      <c r="E2883" s="7" t="s">
        <v>197</v>
      </c>
      <c r="F2883" s="7" t="n">
        <v>-1</v>
      </c>
      <c r="G2883" s="7" t="n">
        <v>1</v>
      </c>
      <c r="H2883" s="7" t="n">
        <v>0</v>
      </c>
    </row>
    <row r="2884" spans="1:8">
      <c r="A2884" t="s">
        <v>4</v>
      </c>
      <c r="B2884" s="4" t="s">
        <v>5</v>
      </c>
      <c r="C2884" s="4" t="s">
        <v>10</v>
      </c>
    </row>
    <row r="2885" spans="1:8">
      <c r="A2885" t="n">
        <v>23568</v>
      </c>
      <c r="B2885" s="28" t="n">
        <v>16</v>
      </c>
      <c r="C2885" s="7" t="n">
        <v>500</v>
      </c>
    </row>
    <row r="2886" spans="1:8">
      <c r="A2886" t="s">
        <v>4</v>
      </c>
      <c r="B2886" s="4" t="s">
        <v>5</v>
      </c>
      <c r="C2886" s="4" t="s">
        <v>13</v>
      </c>
      <c r="D2886" s="4" t="s">
        <v>10</v>
      </c>
      <c r="E2886" s="4" t="s">
        <v>6</v>
      </c>
    </row>
    <row r="2887" spans="1:8">
      <c r="A2887" t="n">
        <v>23571</v>
      </c>
      <c r="B2887" s="46" t="n">
        <v>51</v>
      </c>
      <c r="C2887" s="7" t="n">
        <v>4</v>
      </c>
      <c r="D2887" s="7" t="n">
        <v>11</v>
      </c>
      <c r="E2887" s="7" t="s">
        <v>242</v>
      </c>
    </row>
    <row r="2888" spans="1:8">
      <c r="A2888" t="s">
        <v>4</v>
      </c>
      <c r="B2888" s="4" t="s">
        <v>5</v>
      </c>
      <c r="C2888" s="4" t="s">
        <v>10</v>
      </c>
    </row>
    <row r="2889" spans="1:8">
      <c r="A2889" t="n">
        <v>23584</v>
      </c>
      <c r="B2889" s="28" t="n">
        <v>16</v>
      </c>
      <c r="C2889" s="7" t="n">
        <v>0</v>
      </c>
    </row>
    <row r="2890" spans="1:8">
      <c r="A2890" t="s">
        <v>4</v>
      </c>
      <c r="B2890" s="4" t="s">
        <v>5</v>
      </c>
      <c r="C2890" s="4" t="s">
        <v>10</v>
      </c>
      <c r="D2890" s="4" t="s">
        <v>13</v>
      </c>
      <c r="E2890" s="4" t="s">
        <v>9</v>
      </c>
      <c r="F2890" s="4" t="s">
        <v>79</v>
      </c>
      <c r="G2890" s="4" t="s">
        <v>13</v>
      </c>
      <c r="H2890" s="4" t="s">
        <v>13</v>
      </c>
      <c r="I2890" s="4" t="s">
        <v>13</v>
      </c>
      <c r="J2890" s="4" t="s">
        <v>9</v>
      </c>
      <c r="K2890" s="4" t="s">
        <v>79</v>
      </c>
      <c r="L2890" s="4" t="s">
        <v>13</v>
      </c>
      <c r="M2890" s="4" t="s">
        <v>13</v>
      </c>
    </row>
    <row r="2891" spans="1:8">
      <c r="A2891" t="n">
        <v>23587</v>
      </c>
      <c r="B2891" s="58" t="n">
        <v>26</v>
      </c>
      <c r="C2891" s="7" t="n">
        <v>11</v>
      </c>
      <c r="D2891" s="7" t="n">
        <v>17</v>
      </c>
      <c r="E2891" s="7" t="n">
        <v>10370</v>
      </c>
      <c r="F2891" s="7" t="s">
        <v>243</v>
      </c>
      <c r="G2891" s="7" t="n">
        <v>2</v>
      </c>
      <c r="H2891" s="7" t="n">
        <v>3</v>
      </c>
      <c r="I2891" s="7" t="n">
        <v>17</v>
      </c>
      <c r="J2891" s="7" t="n">
        <v>10371</v>
      </c>
      <c r="K2891" s="7" t="s">
        <v>244</v>
      </c>
      <c r="L2891" s="7" t="n">
        <v>2</v>
      </c>
      <c r="M2891" s="7" t="n">
        <v>0</v>
      </c>
    </row>
    <row r="2892" spans="1:8">
      <c r="A2892" t="s">
        <v>4</v>
      </c>
      <c r="B2892" s="4" t="s">
        <v>5</v>
      </c>
    </row>
    <row r="2893" spans="1:8">
      <c r="A2893" t="n">
        <v>23767</v>
      </c>
      <c r="B2893" s="34" t="n">
        <v>28</v>
      </c>
    </row>
    <row r="2894" spans="1:8">
      <c r="A2894" t="s">
        <v>4</v>
      </c>
      <c r="B2894" s="4" t="s">
        <v>5</v>
      </c>
      <c r="C2894" s="4" t="s">
        <v>10</v>
      </c>
      <c r="D2894" s="4" t="s">
        <v>13</v>
      </c>
    </row>
    <row r="2895" spans="1:8">
      <c r="A2895" t="n">
        <v>23768</v>
      </c>
      <c r="B2895" s="60" t="n">
        <v>89</v>
      </c>
      <c r="C2895" s="7" t="n">
        <v>65533</v>
      </c>
      <c r="D2895" s="7" t="n">
        <v>1</v>
      </c>
    </row>
    <row r="2896" spans="1:8">
      <c r="A2896" t="s">
        <v>4</v>
      </c>
      <c r="B2896" s="4" t="s">
        <v>5</v>
      </c>
      <c r="C2896" s="4" t="s">
        <v>13</v>
      </c>
      <c r="D2896" s="48" t="s">
        <v>104</v>
      </c>
      <c r="E2896" s="4" t="s">
        <v>5</v>
      </c>
      <c r="F2896" s="4" t="s">
        <v>13</v>
      </c>
      <c r="G2896" s="4" t="s">
        <v>10</v>
      </c>
      <c r="H2896" s="48" t="s">
        <v>105</v>
      </c>
      <c r="I2896" s="4" t="s">
        <v>13</v>
      </c>
      <c r="J2896" s="4" t="s">
        <v>27</v>
      </c>
    </row>
    <row r="2897" spans="1:13">
      <c r="A2897" t="n">
        <v>23772</v>
      </c>
      <c r="B2897" s="11" t="n">
        <v>5</v>
      </c>
      <c r="C2897" s="7" t="n">
        <v>28</v>
      </c>
      <c r="D2897" s="48" t="s">
        <v>3</v>
      </c>
      <c r="E2897" s="38" t="n">
        <v>64</v>
      </c>
      <c r="F2897" s="7" t="n">
        <v>5</v>
      </c>
      <c r="G2897" s="7" t="n">
        <v>4</v>
      </c>
      <c r="H2897" s="48" t="s">
        <v>3</v>
      </c>
      <c r="I2897" s="7" t="n">
        <v>1</v>
      </c>
      <c r="J2897" s="12" t="n">
        <f t="normal" ca="1">A2915</f>
        <v>0</v>
      </c>
    </row>
    <row r="2898" spans="1:13">
      <c r="A2898" t="s">
        <v>4</v>
      </c>
      <c r="B2898" s="4" t="s">
        <v>5</v>
      </c>
      <c r="C2898" s="4" t="s">
        <v>13</v>
      </c>
      <c r="D2898" s="4" t="s">
        <v>10</v>
      </c>
      <c r="E2898" s="4" t="s">
        <v>10</v>
      </c>
      <c r="F2898" s="4" t="s">
        <v>13</v>
      </c>
    </row>
    <row r="2899" spans="1:13">
      <c r="A2899" t="n">
        <v>23783</v>
      </c>
      <c r="B2899" s="32" t="n">
        <v>25</v>
      </c>
      <c r="C2899" s="7" t="n">
        <v>1</v>
      </c>
      <c r="D2899" s="7" t="n">
        <v>260</v>
      </c>
      <c r="E2899" s="7" t="n">
        <v>640</v>
      </c>
      <c r="F2899" s="7" t="n">
        <v>1</v>
      </c>
    </row>
    <row r="2900" spans="1:13">
      <c r="A2900" t="s">
        <v>4</v>
      </c>
      <c r="B2900" s="4" t="s">
        <v>5</v>
      </c>
      <c r="C2900" s="4" t="s">
        <v>13</v>
      </c>
      <c r="D2900" s="4" t="s">
        <v>10</v>
      </c>
      <c r="E2900" s="4" t="s">
        <v>6</v>
      </c>
    </row>
    <row r="2901" spans="1:13">
      <c r="A2901" t="n">
        <v>23790</v>
      </c>
      <c r="B2901" s="46" t="n">
        <v>51</v>
      </c>
      <c r="C2901" s="7" t="n">
        <v>4</v>
      </c>
      <c r="D2901" s="7" t="n">
        <v>4</v>
      </c>
      <c r="E2901" s="7" t="s">
        <v>135</v>
      </c>
    </row>
    <row r="2902" spans="1:13">
      <c r="A2902" t="s">
        <v>4</v>
      </c>
      <c r="B2902" s="4" t="s">
        <v>5</v>
      </c>
      <c r="C2902" s="4" t="s">
        <v>10</v>
      </c>
    </row>
    <row r="2903" spans="1:13">
      <c r="A2903" t="n">
        <v>23804</v>
      </c>
      <c r="B2903" s="28" t="n">
        <v>16</v>
      </c>
      <c r="C2903" s="7" t="n">
        <v>0</v>
      </c>
    </row>
    <row r="2904" spans="1:13">
      <c r="A2904" t="s">
        <v>4</v>
      </c>
      <c r="B2904" s="4" t="s">
        <v>5</v>
      </c>
      <c r="C2904" s="4" t="s">
        <v>10</v>
      </c>
      <c r="D2904" s="4" t="s">
        <v>13</v>
      </c>
      <c r="E2904" s="4" t="s">
        <v>9</v>
      </c>
      <c r="F2904" s="4" t="s">
        <v>79</v>
      </c>
      <c r="G2904" s="4" t="s">
        <v>13</v>
      </c>
      <c r="H2904" s="4" t="s">
        <v>13</v>
      </c>
    </row>
    <row r="2905" spans="1:13">
      <c r="A2905" t="n">
        <v>23807</v>
      </c>
      <c r="B2905" s="58" t="n">
        <v>26</v>
      </c>
      <c r="C2905" s="7" t="n">
        <v>4</v>
      </c>
      <c r="D2905" s="7" t="n">
        <v>17</v>
      </c>
      <c r="E2905" s="7" t="n">
        <v>7405</v>
      </c>
      <c r="F2905" s="7" t="s">
        <v>245</v>
      </c>
      <c r="G2905" s="7" t="n">
        <v>2</v>
      </c>
      <c r="H2905" s="7" t="n">
        <v>0</v>
      </c>
    </row>
    <row r="2906" spans="1:13">
      <c r="A2906" t="s">
        <v>4</v>
      </c>
      <c r="B2906" s="4" t="s">
        <v>5</v>
      </c>
    </row>
    <row r="2907" spans="1:13">
      <c r="A2907" t="n">
        <v>23832</v>
      </c>
      <c r="B2907" s="34" t="n">
        <v>28</v>
      </c>
    </row>
    <row r="2908" spans="1:13">
      <c r="A2908" t="s">
        <v>4</v>
      </c>
      <c r="B2908" s="4" t="s">
        <v>5</v>
      </c>
      <c r="C2908" s="4" t="s">
        <v>10</v>
      </c>
      <c r="D2908" s="4" t="s">
        <v>13</v>
      </c>
    </row>
    <row r="2909" spans="1:13">
      <c r="A2909" t="n">
        <v>23833</v>
      </c>
      <c r="B2909" s="60" t="n">
        <v>89</v>
      </c>
      <c r="C2909" s="7" t="n">
        <v>65533</v>
      </c>
      <c r="D2909" s="7" t="n">
        <v>1</v>
      </c>
    </row>
    <row r="2910" spans="1:13">
      <c r="A2910" t="s">
        <v>4</v>
      </c>
      <c r="B2910" s="4" t="s">
        <v>5</v>
      </c>
      <c r="C2910" s="4" t="s">
        <v>13</v>
      </c>
      <c r="D2910" s="4" t="s">
        <v>10</v>
      </c>
      <c r="E2910" s="4" t="s">
        <v>10</v>
      </c>
      <c r="F2910" s="4" t="s">
        <v>13</v>
      </c>
    </row>
    <row r="2911" spans="1:13">
      <c r="A2911" t="n">
        <v>23837</v>
      </c>
      <c r="B2911" s="32" t="n">
        <v>25</v>
      </c>
      <c r="C2911" s="7" t="n">
        <v>1</v>
      </c>
      <c r="D2911" s="7" t="n">
        <v>65535</v>
      </c>
      <c r="E2911" s="7" t="n">
        <v>65535</v>
      </c>
      <c r="F2911" s="7" t="n">
        <v>0</v>
      </c>
    </row>
    <row r="2912" spans="1:13">
      <c r="A2912" t="s">
        <v>4</v>
      </c>
      <c r="B2912" s="4" t="s">
        <v>5</v>
      </c>
      <c r="C2912" s="4" t="s">
        <v>27</v>
      </c>
    </row>
    <row r="2913" spans="1:10">
      <c r="A2913" t="n">
        <v>23844</v>
      </c>
      <c r="B2913" s="15" t="n">
        <v>3</v>
      </c>
      <c r="C2913" s="12" t="n">
        <f t="normal" ca="1">A2931</f>
        <v>0</v>
      </c>
    </row>
    <row r="2914" spans="1:10">
      <c r="A2914" t="s">
        <v>4</v>
      </c>
      <c r="B2914" s="4" t="s">
        <v>5</v>
      </c>
      <c r="C2914" s="4" t="s">
        <v>13</v>
      </c>
      <c r="D2914" s="48" t="s">
        <v>104</v>
      </c>
      <c r="E2914" s="4" t="s">
        <v>5</v>
      </c>
      <c r="F2914" s="4" t="s">
        <v>13</v>
      </c>
      <c r="G2914" s="4" t="s">
        <v>10</v>
      </c>
      <c r="H2914" s="48" t="s">
        <v>105</v>
      </c>
      <c r="I2914" s="4" t="s">
        <v>13</v>
      </c>
      <c r="J2914" s="4" t="s">
        <v>27</v>
      </c>
    </row>
    <row r="2915" spans="1:10">
      <c r="A2915" t="n">
        <v>23849</v>
      </c>
      <c r="B2915" s="11" t="n">
        <v>5</v>
      </c>
      <c r="C2915" s="7" t="n">
        <v>28</v>
      </c>
      <c r="D2915" s="48" t="s">
        <v>3</v>
      </c>
      <c r="E2915" s="38" t="n">
        <v>64</v>
      </c>
      <c r="F2915" s="7" t="n">
        <v>5</v>
      </c>
      <c r="G2915" s="7" t="n">
        <v>8</v>
      </c>
      <c r="H2915" s="48" t="s">
        <v>3</v>
      </c>
      <c r="I2915" s="7" t="n">
        <v>1</v>
      </c>
      <c r="J2915" s="12" t="n">
        <f t="normal" ca="1">A2931</f>
        <v>0</v>
      </c>
    </row>
    <row r="2916" spans="1:10">
      <c r="A2916" t="s">
        <v>4</v>
      </c>
      <c r="B2916" s="4" t="s">
        <v>5</v>
      </c>
      <c r="C2916" s="4" t="s">
        <v>13</v>
      </c>
      <c r="D2916" s="4" t="s">
        <v>10</v>
      </c>
      <c r="E2916" s="4" t="s">
        <v>10</v>
      </c>
      <c r="F2916" s="4" t="s">
        <v>13</v>
      </c>
    </row>
    <row r="2917" spans="1:10">
      <c r="A2917" t="n">
        <v>23860</v>
      </c>
      <c r="B2917" s="32" t="n">
        <v>25</v>
      </c>
      <c r="C2917" s="7" t="n">
        <v>1</v>
      </c>
      <c r="D2917" s="7" t="n">
        <v>260</v>
      </c>
      <c r="E2917" s="7" t="n">
        <v>640</v>
      </c>
      <c r="F2917" s="7" t="n">
        <v>1</v>
      </c>
    </row>
    <row r="2918" spans="1:10">
      <c r="A2918" t="s">
        <v>4</v>
      </c>
      <c r="B2918" s="4" t="s">
        <v>5</v>
      </c>
      <c r="C2918" s="4" t="s">
        <v>13</v>
      </c>
      <c r="D2918" s="4" t="s">
        <v>10</v>
      </c>
      <c r="E2918" s="4" t="s">
        <v>6</v>
      </c>
    </row>
    <row r="2919" spans="1:10">
      <c r="A2919" t="n">
        <v>23867</v>
      </c>
      <c r="B2919" s="46" t="n">
        <v>51</v>
      </c>
      <c r="C2919" s="7" t="n">
        <v>4</v>
      </c>
      <c r="D2919" s="7" t="n">
        <v>8</v>
      </c>
      <c r="E2919" s="7" t="s">
        <v>135</v>
      </c>
    </row>
    <row r="2920" spans="1:10">
      <c r="A2920" t="s">
        <v>4</v>
      </c>
      <c r="B2920" s="4" t="s">
        <v>5</v>
      </c>
      <c r="C2920" s="4" t="s">
        <v>10</v>
      </c>
    </row>
    <row r="2921" spans="1:10">
      <c r="A2921" t="n">
        <v>23881</v>
      </c>
      <c r="B2921" s="28" t="n">
        <v>16</v>
      </c>
      <c r="C2921" s="7" t="n">
        <v>0</v>
      </c>
    </row>
    <row r="2922" spans="1:10">
      <c r="A2922" t="s">
        <v>4</v>
      </c>
      <c r="B2922" s="4" t="s">
        <v>5</v>
      </c>
      <c r="C2922" s="4" t="s">
        <v>10</v>
      </c>
      <c r="D2922" s="4" t="s">
        <v>13</v>
      </c>
      <c r="E2922" s="4" t="s">
        <v>9</v>
      </c>
      <c r="F2922" s="4" t="s">
        <v>79</v>
      </c>
      <c r="G2922" s="4" t="s">
        <v>13</v>
      </c>
      <c r="H2922" s="4" t="s">
        <v>13</v>
      </c>
    </row>
    <row r="2923" spans="1:10">
      <c r="A2923" t="n">
        <v>23884</v>
      </c>
      <c r="B2923" s="58" t="n">
        <v>26</v>
      </c>
      <c r="C2923" s="7" t="n">
        <v>8</v>
      </c>
      <c r="D2923" s="7" t="n">
        <v>17</v>
      </c>
      <c r="E2923" s="7" t="n">
        <v>9366</v>
      </c>
      <c r="F2923" s="7" t="s">
        <v>245</v>
      </c>
      <c r="G2923" s="7" t="n">
        <v>2</v>
      </c>
      <c r="H2923" s="7" t="n">
        <v>0</v>
      </c>
    </row>
    <row r="2924" spans="1:10">
      <c r="A2924" t="s">
        <v>4</v>
      </c>
      <c r="B2924" s="4" t="s">
        <v>5</v>
      </c>
    </row>
    <row r="2925" spans="1:10">
      <c r="A2925" t="n">
        <v>23909</v>
      </c>
      <c r="B2925" s="34" t="n">
        <v>28</v>
      </c>
    </row>
    <row r="2926" spans="1:10">
      <c r="A2926" t="s">
        <v>4</v>
      </c>
      <c r="B2926" s="4" t="s">
        <v>5</v>
      </c>
      <c r="C2926" s="4" t="s">
        <v>10</v>
      </c>
      <c r="D2926" s="4" t="s">
        <v>13</v>
      </c>
    </row>
    <row r="2927" spans="1:10">
      <c r="A2927" t="n">
        <v>23910</v>
      </c>
      <c r="B2927" s="60" t="n">
        <v>89</v>
      </c>
      <c r="C2927" s="7" t="n">
        <v>65533</v>
      </c>
      <c r="D2927" s="7" t="n">
        <v>1</v>
      </c>
    </row>
    <row r="2928" spans="1:10">
      <c r="A2928" t="s">
        <v>4</v>
      </c>
      <c r="B2928" s="4" t="s">
        <v>5</v>
      </c>
      <c r="C2928" s="4" t="s">
        <v>13</v>
      </c>
      <c r="D2928" s="4" t="s">
        <v>10</v>
      </c>
      <c r="E2928" s="4" t="s">
        <v>10</v>
      </c>
      <c r="F2928" s="4" t="s">
        <v>13</v>
      </c>
    </row>
    <row r="2929" spans="1:10">
      <c r="A2929" t="n">
        <v>23914</v>
      </c>
      <c r="B2929" s="32" t="n">
        <v>25</v>
      </c>
      <c r="C2929" s="7" t="n">
        <v>1</v>
      </c>
      <c r="D2929" s="7" t="n">
        <v>65535</v>
      </c>
      <c r="E2929" s="7" t="n">
        <v>65535</v>
      </c>
      <c r="F2929" s="7" t="n">
        <v>0</v>
      </c>
    </row>
    <row r="2930" spans="1:10">
      <c r="A2930" t="s">
        <v>4</v>
      </c>
      <c r="B2930" s="4" t="s">
        <v>5</v>
      </c>
      <c r="C2930" s="4" t="s">
        <v>13</v>
      </c>
      <c r="D2930" s="48" t="s">
        <v>104</v>
      </c>
      <c r="E2930" s="4" t="s">
        <v>5</v>
      </c>
      <c r="F2930" s="4" t="s">
        <v>13</v>
      </c>
      <c r="G2930" s="4" t="s">
        <v>10</v>
      </c>
      <c r="H2930" s="48" t="s">
        <v>105</v>
      </c>
      <c r="I2930" s="4" t="s">
        <v>13</v>
      </c>
      <c r="J2930" s="4" t="s">
        <v>27</v>
      </c>
    </row>
    <row r="2931" spans="1:10">
      <c r="A2931" t="n">
        <v>23921</v>
      </c>
      <c r="B2931" s="11" t="n">
        <v>5</v>
      </c>
      <c r="C2931" s="7" t="n">
        <v>28</v>
      </c>
      <c r="D2931" s="48" t="s">
        <v>3</v>
      </c>
      <c r="E2931" s="38" t="n">
        <v>64</v>
      </c>
      <c r="F2931" s="7" t="n">
        <v>5</v>
      </c>
      <c r="G2931" s="7" t="n">
        <v>5</v>
      </c>
      <c r="H2931" s="48" t="s">
        <v>3</v>
      </c>
      <c r="I2931" s="7" t="n">
        <v>1</v>
      </c>
      <c r="J2931" s="12" t="n">
        <f t="normal" ca="1">A2949</f>
        <v>0</v>
      </c>
    </row>
    <row r="2932" spans="1:10">
      <c r="A2932" t="s">
        <v>4</v>
      </c>
      <c r="B2932" s="4" t="s">
        <v>5</v>
      </c>
      <c r="C2932" s="4" t="s">
        <v>13</v>
      </c>
      <c r="D2932" s="4" t="s">
        <v>10</v>
      </c>
      <c r="E2932" s="4" t="s">
        <v>10</v>
      </c>
      <c r="F2932" s="4" t="s">
        <v>13</v>
      </c>
    </row>
    <row r="2933" spans="1:10">
      <c r="A2933" t="n">
        <v>23932</v>
      </c>
      <c r="B2933" s="32" t="n">
        <v>25</v>
      </c>
      <c r="C2933" s="7" t="n">
        <v>1</v>
      </c>
      <c r="D2933" s="7" t="n">
        <v>60</v>
      </c>
      <c r="E2933" s="7" t="n">
        <v>640</v>
      </c>
      <c r="F2933" s="7" t="n">
        <v>1</v>
      </c>
    </row>
    <row r="2934" spans="1:10">
      <c r="A2934" t="s">
        <v>4</v>
      </c>
      <c r="B2934" s="4" t="s">
        <v>5</v>
      </c>
      <c r="C2934" s="4" t="s">
        <v>13</v>
      </c>
      <c r="D2934" s="4" t="s">
        <v>10</v>
      </c>
      <c r="E2934" s="4" t="s">
        <v>6</v>
      </c>
    </row>
    <row r="2935" spans="1:10">
      <c r="A2935" t="n">
        <v>23939</v>
      </c>
      <c r="B2935" s="46" t="n">
        <v>51</v>
      </c>
      <c r="C2935" s="7" t="n">
        <v>4</v>
      </c>
      <c r="D2935" s="7" t="n">
        <v>5</v>
      </c>
      <c r="E2935" s="7" t="s">
        <v>246</v>
      </c>
    </row>
    <row r="2936" spans="1:10">
      <c r="A2936" t="s">
        <v>4</v>
      </c>
      <c r="B2936" s="4" t="s">
        <v>5</v>
      </c>
      <c r="C2936" s="4" t="s">
        <v>10</v>
      </c>
    </row>
    <row r="2937" spans="1:10">
      <c r="A2937" t="n">
        <v>23952</v>
      </c>
      <c r="B2937" s="28" t="n">
        <v>16</v>
      </c>
      <c r="C2937" s="7" t="n">
        <v>0</v>
      </c>
    </row>
    <row r="2938" spans="1:10">
      <c r="A2938" t="s">
        <v>4</v>
      </c>
      <c r="B2938" s="4" t="s">
        <v>5</v>
      </c>
      <c r="C2938" s="4" t="s">
        <v>10</v>
      </c>
      <c r="D2938" s="4" t="s">
        <v>13</v>
      </c>
      <c r="E2938" s="4" t="s">
        <v>9</v>
      </c>
      <c r="F2938" s="4" t="s">
        <v>79</v>
      </c>
      <c r="G2938" s="4" t="s">
        <v>13</v>
      </c>
      <c r="H2938" s="4" t="s">
        <v>13</v>
      </c>
    </row>
    <row r="2939" spans="1:10">
      <c r="A2939" t="n">
        <v>23955</v>
      </c>
      <c r="B2939" s="58" t="n">
        <v>26</v>
      </c>
      <c r="C2939" s="7" t="n">
        <v>5</v>
      </c>
      <c r="D2939" s="7" t="n">
        <v>17</v>
      </c>
      <c r="E2939" s="7" t="n">
        <v>3386</v>
      </c>
      <c r="F2939" s="7" t="s">
        <v>247</v>
      </c>
      <c r="G2939" s="7" t="n">
        <v>2</v>
      </c>
      <c r="H2939" s="7" t="n">
        <v>0</v>
      </c>
    </row>
    <row r="2940" spans="1:10">
      <c r="A2940" t="s">
        <v>4</v>
      </c>
      <c r="B2940" s="4" t="s">
        <v>5</v>
      </c>
    </row>
    <row r="2941" spans="1:10">
      <c r="A2941" t="n">
        <v>23997</v>
      </c>
      <c r="B2941" s="34" t="n">
        <v>28</v>
      </c>
    </row>
    <row r="2942" spans="1:10">
      <c r="A2942" t="s">
        <v>4</v>
      </c>
      <c r="B2942" s="4" t="s">
        <v>5</v>
      </c>
      <c r="C2942" s="4" t="s">
        <v>10</v>
      </c>
      <c r="D2942" s="4" t="s">
        <v>13</v>
      </c>
    </row>
    <row r="2943" spans="1:10">
      <c r="A2943" t="n">
        <v>23998</v>
      </c>
      <c r="B2943" s="60" t="n">
        <v>89</v>
      </c>
      <c r="C2943" s="7" t="n">
        <v>65533</v>
      </c>
      <c r="D2943" s="7" t="n">
        <v>1</v>
      </c>
    </row>
    <row r="2944" spans="1:10">
      <c r="A2944" t="s">
        <v>4</v>
      </c>
      <c r="B2944" s="4" t="s">
        <v>5</v>
      </c>
      <c r="C2944" s="4" t="s">
        <v>13</v>
      </c>
      <c r="D2944" s="4" t="s">
        <v>10</v>
      </c>
      <c r="E2944" s="4" t="s">
        <v>10</v>
      </c>
      <c r="F2944" s="4" t="s">
        <v>13</v>
      </c>
    </row>
    <row r="2945" spans="1:10">
      <c r="A2945" t="n">
        <v>24002</v>
      </c>
      <c r="B2945" s="32" t="n">
        <v>25</v>
      </c>
      <c r="C2945" s="7" t="n">
        <v>1</v>
      </c>
      <c r="D2945" s="7" t="n">
        <v>65535</v>
      </c>
      <c r="E2945" s="7" t="n">
        <v>65535</v>
      </c>
      <c r="F2945" s="7" t="n">
        <v>0</v>
      </c>
    </row>
    <row r="2946" spans="1:10">
      <c r="A2946" t="s">
        <v>4</v>
      </c>
      <c r="B2946" s="4" t="s">
        <v>5</v>
      </c>
      <c r="C2946" s="4" t="s">
        <v>27</v>
      </c>
    </row>
    <row r="2947" spans="1:10">
      <c r="A2947" t="n">
        <v>24009</v>
      </c>
      <c r="B2947" s="15" t="n">
        <v>3</v>
      </c>
      <c r="C2947" s="12" t="n">
        <f t="normal" ca="1">A2977</f>
        <v>0</v>
      </c>
    </row>
    <row r="2948" spans="1:10">
      <c r="A2948" t="s">
        <v>4</v>
      </c>
      <c r="B2948" s="4" t="s">
        <v>5</v>
      </c>
      <c r="C2948" s="4" t="s">
        <v>13</v>
      </c>
      <c r="D2948" s="48" t="s">
        <v>104</v>
      </c>
      <c r="E2948" s="4" t="s">
        <v>5</v>
      </c>
      <c r="F2948" s="4" t="s">
        <v>13</v>
      </c>
      <c r="G2948" s="4" t="s">
        <v>10</v>
      </c>
      <c r="H2948" s="48" t="s">
        <v>105</v>
      </c>
      <c r="I2948" s="4" t="s">
        <v>13</v>
      </c>
      <c r="J2948" s="4" t="s">
        <v>27</v>
      </c>
    </row>
    <row r="2949" spans="1:10">
      <c r="A2949" t="n">
        <v>24014</v>
      </c>
      <c r="B2949" s="11" t="n">
        <v>5</v>
      </c>
      <c r="C2949" s="7" t="n">
        <v>28</v>
      </c>
      <c r="D2949" s="48" t="s">
        <v>3</v>
      </c>
      <c r="E2949" s="38" t="n">
        <v>64</v>
      </c>
      <c r="F2949" s="7" t="n">
        <v>5</v>
      </c>
      <c r="G2949" s="7" t="n">
        <v>3</v>
      </c>
      <c r="H2949" s="48" t="s">
        <v>3</v>
      </c>
      <c r="I2949" s="7" t="n">
        <v>1</v>
      </c>
      <c r="J2949" s="12" t="n">
        <f t="normal" ca="1">A2967</f>
        <v>0</v>
      </c>
    </row>
    <row r="2950" spans="1:10">
      <c r="A2950" t="s">
        <v>4</v>
      </c>
      <c r="B2950" s="4" t="s">
        <v>5</v>
      </c>
      <c r="C2950" s="4" t="s">
        <v>13</v>
      </c>
      <c r="D2950" s="4" t="s">
        <v>10</v>
      </c>
      <c r="E2950" s="4" t="s">
        <v>10</v>
      </c>
      <c r="F2950" s="4" t="s">
        <v>13</v>
      </c>
    </row>
    <row r="2951" spans="1:10">
      <c r="A2951" t="n">
        <v>24025</v>
      </c>
      <c r="B2951" s="32" t="n">
        <v>25</v>
      </c>
      <c r="C2951" s="7" t="n">
        <v>1</v>
      </c>
      <c r="D2951" s="7" t="n">
        <v>60</v>
      </c>
      <c r="E2951" s="7" t="n">
        <v>640</v>
      </c>
      <c r="F2951" s="7" t="n">
        <v>1</v>
      </c>
    </row>
    <row r="2952" spans="1:10">
      <c r="A2952" t="s">
        <v>4</v>
      </c>
      <c r="B2952" s="4" t="s">
        <v>5</v>
      </c>
      <c r="C2952" s="4" t="s">
        <v>13</v>
      </c>
      <c r="D2952" s="4" t="s">
        <v>10</v>
      </c>
      <c r="E2952" s="4" t="s">
        <v>6</v>
      </c>
    </row>
    <row r="2953" spans="1:10">
      <c r="A2953" t="n">
        <v>24032</v>
      </c>
      <c r="B2953" s="46" t="n">
        <v>51</v>
      </c>
      <c r="C2953" s="7" t="n">
        <v>4</v>
      </c>
      <c r="D2953" s="7" t="n">
        <v>3</v>
      </c>
      <c r="E2953" s="7" t="s">
        <v>246</v>
      </c>
    </row>
    <row r="2954" spans="1:10">
      <c r="A2954" t="s">
        <v>4</v>
      </c>
      <c r="B2954" s="4" t="s">
        <v>5</v>
      </c>
      <c r="C2954" s="4" t="s">
        <v>10</v>
      </c>
    </row>
    <row r="2955" spans="1:10">
      <c r="A2955" t="n">
        <v>24045</v>
      </c>
      <c r="B2955" s="28" t="n">
        <v>16</v>
      </c>
      <c r="C2955" s="7" t="n">
        <v>0</v>
      </c>
    </row>
    <row r="2956" spans="1:10">
      <c r="A2956" t="s">
        <v>4</v>
      </c>
      <c r="B2956" s="4" t="s">
        <v>5</v>
      </c>
      <c r="C2956" s="4" t="s">
        <v>10</v>
      </c>
      <c r="D2956" s="4" t="s">
        <v>13</v>
      </c>
      <c r="E2956" s="4" t="s">
        <v>9</v>
      </c>
      <c r="F2956" s="4" t="s">
        <v>79</v>
      </c>
      <c r="G2956" s="4" t="s">
        <v>13</v>
      </c>
      <c r="H2956" s="4" t="s">
        <v>13</v>
      </c>
    </row>
    <row r="2957" spans="1:10">
      <c r="A2957" t="n">
        <v>24048</v>
      </c>
      <c r="B2957" s="58" t="n">
        <v>26</v>
      </c>
      <c r="C2957" s="7" t="n">
        <v>3</v>
      </c>
      <c r="D2957" s="7" t="n">
        <v>17</v>
      </c>
      <c r="E2957" s="7" t="n">
        <v>2380</v>
      </c>
      <c r="F2957" s="7" t="s">
        <v>247</v>
      </c>
      <c r="G2957" s="7" t="n">
        <v>2</v>
      </c>
      <c r="H2957" s="7" t="n">
        <v>0</v>
      </c>
    </row>
    <row r="2958" spans="1:10">
      <c r="A2958" t="s">
        <v>4</v>
      </c>
      <c r="B2958" s="4" t="s">
        <v>5</v>
      </c>
    </row>
    <row r="2959" spans="1:10">
      <c r="A2959" t="n">
        <v>24090</v>
      </c>
      <c r="B2959" s="34" t="n">
        <v>28</v>
      </c>
    </row>
    <row r="2960" spans="1:10">
      <c r="A2960" t="s">
        <v>4</v>
      </c>
      <c r="B2960" s="4" t="s">
        <v>5</v>
      </c>
      <c r="C2960" s="4" t="s">
        <v>10</v>
      </c>
      <c r="D2960" s="4" t="s">
        <v>13</v>
      </c>
    </row>
    <row r="2961" spans="1:10">
      <c r="A2961" t="n">
        <v>24091</v>
      </c>
      <c r="B2961" s="60" t="n">
        <v>89</v>
      </c>
      <c r="C2961" s="7" t="n">
        <v>65533</v>
      </c>
      <c r="D2961" s="7" t="n">
        <v>1</v>
      </c>
    </row>
    <row r="2962" spans="1:10">
      <c r="A2962" t="s">
        <v>4</v>
      </c>
      <c r="B2962" s="4" t="s">
        <v>5</v>
      </c>
      <c r="C2962" s="4" t="s">
        <v>13</v>
      </c>
      <c r="D2962" s="4" t="s">
        <v>10</v>
      </c>
      <c r="E2962" s="4" t="s">
        <v>10</v>
      </c>
      <c r="F2962" s="4" t="s">
        <v>13</v>
      </c>
    </row>
    <row r="2963" spans="1:10">
      <c r="A2963" t="n">
        <v>24095</v>
      </c>
      <c r="B2963" s="32" t="n">
        <v>25</v>
      </c>
      <c r="C2963" s="7" t="n">
        <v>1</v>
      </c>
      <c r="D2963" s="7" t="n">
        <v>65535</v>
      </c>
      <c r="E2963" s="7" t="n">
        <v>65535</v>
      </c>
      <c r="F2963" s="7" t="n">
        <v>0</v>
      </c>
    </row>
    <row r="2964" spans="1:10">
      <c r="A2964" t="s">
        <v>4</v>
      </c>
      <c r="B2964" s="4" t="s">
        <v>5</v>
      </c>
      <c r="C2964" s="4" t="s">
        <v>27</v>
      </c>
    </row>
    <row r="2965" spans="1:10">
      <c r="A2965" t="n">
        <v>24102</v>
      </c>
      <c r="B2965" s="15" t="n">
        <v>3</v>
      </c>
      <c r="C2965" s="12" t="n">
        <f t="normal" ca="1">A2977</f>
        <v>0</v>
      </c>
    </row>
    <row r="2966" spans="1:10">
      <c r="A2966" t="s">
        <v>4</v>
      </c>
      <c r="B2966" s="4" t="s">
        <v>5</v>
      </c>
      <c r="C2966" s="4" t="s">
        <v>13</v>
      </c>
      <c r="D2966" s="4" t="s">
        <v>10</v>
      </c>
      <c r="E2966" s="4" t="s">
        <v>6</v>
      </c>
    </row>
    <row r="2967" spans="1:10">
      <c r="A2967" t="n">
        <v>24107</v>
      </c>
      <c r="B2967" s="46" t="n">
        <v>51</v>
      </c>
      <c r="C2967" s="7" t="n">
        <v>4</v>
      </c>
      <c r="D2967" s="7" t="n">
        <v>0</v>
      </c>
      <c r="E2967" s="7" t="s">
        <v>145</v>
      </c>
    </row>
    <row r="2968" spans="1:10">
      <c r="A2968" t="s">
        <v>4</v>
      </c>
      <c r="B2968" s="4" t="s">
        <v>5</v>
      </c>
      <c r="C2968" s="4" t="s">
        <v>10</v>
      </c>
    </row>
    <row r="2969" spans="1:10">
      <c r="A2969" t="n">
        <v>24121</v>
      </c>
      <c r="B2969" s="28" t="n">
        <v>16</v>
      </c>
      <c r="C2969" s="7" t="n">
        <v>0</v>
      </c>
    </row>
    <row r="2970" spans="1:10">
      <c r="A2970" t="s">
        <v>4</v>
      </c>
      <c r="B2970" s="4" t="s">
        <v>5</v>
      </c>
      <c r="C2970" s="4" t="s">
        <v>10</v>
      </c>
      <c r="D2970" s="4" t="s">
        <v>13</v>
      </c>
      <c r="E2970" s="4" t="s">
        <v>9</v>
      </c>
      <c r="F2970" s="4" t="s">
        <v>79</v>
      </c>
      <c r="G2970" s="4" t="s">
        <v>13</v>
      </c>
      <c r="H2970" s="4" t="s">
        <v>13</v>
      </c>
      <c r="I2970" s="4" t="s">
        <v>13</v>
      </c>
      <c r="J2970" s="4" t="s">
        <v>9</v>
      </c>
      <c r="K2970" s="4" t="s">
        <v>79</v>
      </c>
      <c r="L2970" s="4" t="s">
        <v>13</v>
      </c>
      <c r="M2970" s="4" t="s">
        <v>13</v>
      </c>
    </row>
    <row r="2971" spans="1:10">
      <c r="A2971" t="n">
        <v>24124</v>
      </c>
      <c r="B2971" s="58" t="n">
        <v>26</v>
      </c>
      <c r="C2971" s="7" t="n">
        <v>0</v>
      </c>
      <c r="D2971" s="7" t="n">
        <v>17</v>
      </c>
      <c r="E2971" s="7" t="n">
        <v>52910</v>
      </c>
      <c r="F2971" s="7" t="s">
        <v>248</v>
      </c>
      <c r="G2971" s="7" t="n">
        <v>2</v>
      </c>
      <c r="H2971" s="7" t="n">
        <v>3</v>
      </c>
      <c r="I2971" s="7" t="n">
        <v>17</v>
      </c>
      <c r="J2971" s="7" t="n">
        <v>52911</v>
      </c>
      <c r="K2971" s="7" t="s">
        <v>249</v>
      </c>
      <c r="L2971" s="7" t="n">
        <v>2</v>
      </c>
      <c r="M2971" s="7" t="n">
        <v>0</v>
      </c>
    </row>
    <row r="2972" spans="1:10">
      <c r="A2972" t="s">
        <v>4</v>
      </c>
      <c r="B2972" s="4" t="s">
        <v>5</v>
      </c>
    </row>
    <row r="2973" spans="1:10">
      <c r="A2973" t="n">
        <v>24225</v>
      </c>
      <c r="B2973" s="34" t="n">
        <v>28</v>
      </c>
    </row>
    <row r="2974" spans="1:10">
      <c r="A2974" t="s">
        <v>4</v>
      </c>
      <c r="B2974" s="4" t="s">
        <v>5</v>
      </c>
      <c r="C2974" s="4" t="s">
        <v>10</v>
      </c>
      <c r="D2974" s="4" t="s">
        <v>13</v>
      </c>
    </row>
    <row r="2975" spans="1:10">
      <c r="A2975" t="n">
        <v>24226</v>
      </c>
      <c r="B2975" s="60" t="n">
        <v>89</v>
      </c>
      <c r="C2975" s="7" t="n">
        <v>65533</v>
      </c>
      <c r="D2975" s="7" t="n">
        <v>1</v>
      </c>
    </row>
    <row r="2976" spans="1:10">
      <c r="A2976" t="s">
        <v>4</v>
      </c>
      <c r="B2976" s="4" t="s">
        <v>5</v>
      </c>
      <c r="C2976" s="4" t="s">
        <v>13</v>
      </c>
      <c r="D2976" s="4" t="s">
        <v>10</v>
      </c>
      <c r="E2976" s="4" t="s">
        <v>28</v>
      </c>
    </row>
    <row r="2977" spans="1:13">
      <c r="A2977" t="n">
        <v>24230</v>
      </c>
      <c r="B2977" s="37" t="n">
        <v>58</v>
      </c>
      <c r="C2977" s="7" t="n">
        <v>101</v>
      </c>
      <c r="D2977" s="7" t="n">
        <v>300</v>
      </c>
      <c r="E2977" s="7" t="n">
        <v>1</v>
      </c>
    </row>
    <row r="2978" spans="1:13">
      <c r="A2978" t="s">
        <v>4</v>
      </c>
      <c r="B2978" s="4" t="s">
        <v>5</v>
      </c>
      <c r="C2978" s="4" t="s">
        <v>13</v>
      </c>
      <c r="D2978" s="4" t="s">
        <v>10</v>
      </c>
    </row>
    <row r="2979" spans="1:13">
      <c r="A2979" t="n">
        <v>24238</v>
      </c>
      <c r="B2979" s="37" t="n">
        <v>58</v>
      </c>
      <c r="C2979" s="7" t="n">
        <v>254</v>
      </c>
      <c r="D2979" s="7" t="n">
        <v>0</v>
      </c>
    </row>
    <row r="2980" spans="1:13">
      <c r="A2980" t="s">
        <v>4</v>
      </c>
      <c r="B2980" s="4" t="s">
        <v>5</v>
      </c>
      <c r="C2980" s="4" t="s">
        <v>13</v>
      </c>
      <c r="D2980" s="4" t="s">
        <v>13</v>
      </c>
      <c r="E2980" s="4" t="s">
        <v>28</v>
      </c>
      <c r="F2980" s="4" t="s">
        <v>28</v>
      </c>
      <c r="G2980" s="4" t="s">
        <v>28</v>
      </c>
      <c r="H2980" s="4" t="s">
        <v>10</v>
      </c>
    </row>
    <row r="2981" spans="1:13">
      <c r="A2981" t="n">
        <v>24242</v>
      </c>
      <c r="B2981" s="39" t="n">
        <v>45</v>
      </c>
      <c r="C2981" s="7" t="n">
        <v>2</v>
      </c>
      <c r="D2981" s="7" t="n">
        <v>3</v>
      </c>
      <c r="E2981" s="7" t="n">
        <v>-0.0299999993294477</v>
      </c>
      <c r="F2981" s="7" t="n">
        <v>0.400000005960464</v>
      </c>
      <c r="G2981" s="7" t="n">
        <v>-20.6000003814697</v>
      </c>
      <c r="H2981" s="7" t="n">
        <v>0</v>
      </c>
    </row>
    <row r="2982" spans="1:13">
      <c r="A2982" t="s">
        <v>4</v>
      </c>
      <c r="B2982" s="4" t="s">
        <v>5</v>
      </c>
      <c r="C2982" s="4" t="s">
        <v>13</v>
      </c>
      <c r="D2982" s="4" t="s">
        <v>13</v>
      </c>
      <c r="E2982" s="4" t="s">
        <v>28</v>
      </c>
      <c r="F2982" s="4" t="s">
        <v>28</v>
      </c>
      <c r="G2982" s="4" t="s">
        <v>28</v>
      </c>
      <c r="H2982" s="4" t="s">
        <v>10</v>
      </c>
      <c r="I2982" s="4" t="s">
        <v>13</v>
      </c>
    </row>
    <row r="2983" spans="1:13">
      <c r="A2983" t="n">
        <v>24259</v>
      </c>
      <c r="B2983" s="39" t="n">
        <v>45</v>
      </c>
      <c r="C2983" s="7" t="n">
        <v>4</v>
      </c>
      <c r="D2983" s="7" t="n">
        <v>3</v>
      </c>
      <c r="E2983" s="7" t="n">
        <v>9.34000015258789</v>
      </c>
      <c r="F2983" s="7" t="n">
        <v>16.6399993896484</v>
      </c>
      <c r="G2983" s="7" t="n">
        <v>2</v>
      </c>
      <c r="H2983" s="7" t="n">
        <v>0</v>
      </c>
      <c r="I2983" s="7" t="n">
        <v>0</v>
      </c>
    </row>
    <row r="2984" spans="1:13">
      <c r="A2984" t="s">
        <v>4</v>
      </c>
      <c r="B2984" s="4" t="s">
        <v>5</v>
      </c>
      <c r="C2984" s="4" t="s">
        <v>13</v>
      </c>
      <c r="D2984" s="4" t="s">
        <v>13</v>
      </c>
      <c r="E2984" s="4" t="s">
        <v>28</v>
      </c>
      <c r="F2984" s="4" t="s">
        <v>10</v>
      </c>
    </row>
    <row r="2985" spans="1:13">
      <c r="A2985" t="n">
        <v>24277</v>
      </c>
      <c r="B2985" s="39" t="n">
        <v>45</v>
      </c>
      <c r="C2985" s="7" t="n">
        <v>5</v>
      </c>
      <c r="D2985" s="7" t="n">
        <v>3</v>
      </c>
      <c r="E2985" s="7" t="n">
        <v>1.5</v>
      </c>
      <c r="F2985" s="7" t="n">
        <v>0</v>
      </c>
    </row>
    <row r="2986" spans="1:13">
      <c r="A2986" t="s">
        <v>4</v>
      </c>
      <c r="B2986" s="4" t="s">
        <v>5</v>
      </c>
      <c r="C2986" s="4" t="s">
        <v>13</v>
      </c>
      <c r="D2986" s="4" t="s">
        <v>13</v>
      </c>
      <c r="E2986" s="4" t="s">
        <v>28</v>
      </c>
      <c r="F2986" s="4" t="s">
        <v>10</v>
      </c>
    </row>
    <row r="2987" spans="1:13">
      <c r="A2987" t="n">
        <v>24286</v>
      </c>
      <c r="B2987" s="39" t="n">
        <v>45</v>
      </c>
      <c r="C2987" s="7" t="n">
        <v>5</v>
      </c>
      <c r="D2987" s="7" t="n">
        <v>3</v>
      </c>
      <c r="E2987" s="7" t="n">
        <v>1.20000004768372</v>
      </c>
      <c r="F2987" s="7" t="n">
        <v>3000</v>
      </c>
    </row>
    <row r="2988" spans="1:13">
      <c r="A2988" t="s">
        <v>4</v>
      </c>
      <c r="B2988" s="4" t="s">
        <v>5</v>
      </c>
      <c r="C2988" s="4" t="s">
        <v>13</v>
      </c>
      <c r="D2988" s="4" t="s">
        <v>13</v>
      </c>
      <c r="E2988" s="4" t="s">
        <v>28</v>
      </c>
      <c r="F2988" s="4" t="s">
        <v>10</v>
      </c>
    </row>
    <row r="2989" spans="1:13">
      <c r="A2989" t="n">
        <v>24295</v>
      </c>
      <c r="B2989" s="39" t="n">
        <v>45</v>
      </c>
      <c r="C2989" s="7" t="n">
        <v>11</v>
      </c>
      <c r="D2989" s="7" t="n">
        <v>3</v>
      </c>
      <c r="E2989" s="7" t="n">
        <v>34.5999984741211</v>
      </c>
      <c r="F2989" s="7" t="n">
        <v>0</v>
      </c>
    </row>
    <row r="2990" spans="1:13">
      <c r="A2990" t="s">
        <v>4</v>
      </c>
      <c r="B2990" s="4" t="s">
        <v>5</v>
      </c>
      <c r="C2990" s="4" t="s">
        <v>10</v>
      </c>
      <c r="D2990" s="4" t="s">
        <v>13</v>
      </c>
      <c r="E2990" s="4" t="s">
        <v>6</v>
      </c>
      <c r="F2990" s="4" t="s">
        <v>28</v>
      </c>
      <c r="G2990" s="4" t="s">
        <v>28</v>
      </c>
      <c r="H2990" s="4" t="s">
        <v>28</v>
      </c>
    </row>
    <row r="2991" spans="1:13">
      <c r="A2991" t="n">
        <v>24304</v>
      </c>
      <c r="B2991" s="44" t="n">
        <v>48</v>
      </c>
      <c r="C2991" s="7" t="n">
        <v>11</v>
      </c>
      <c r="D2991" s="7" t="n">
        <v>0</v>
      </c>
      <c r="E2991" s="7" t="s">
        <v>124</v>
      </c>
      <c r="F2991" s="7" t="n">
        <v>-1</v>
      </c>
      <c r="G2991" s="7" t="n">
        <v>1</v>
      </c>
      <c r="H2991" s="7" t="n">
        <v>0</v>
      </c>
    </row>
    <row r="2992" spans="1:13">
      <c r="A2992" t="s">
        <v>4</v>
      </c>
      <c r="B2992" s="4" t="s">
        <v>5</v>
      </c>
      <c r="C2992" s="4" t="s">
        <v>13</v>
      </c>
      <c r="D2992" s="4" t="s">
        <v>10</v>
      </c>
    </row>
    <row r="2993" spans="1:9">
      <c r="A2993" t="n">
        <v>24334</v>
      </c>
      <c r="B2993" s="37" t="n">
        <v>58</v>
      </c>
      <c r="C2993" s="7" t="n">
        <v>255</v>
      </c>
      <c r="D2993" s="7" t="n">
        <v>0</v>
      </c>
    </row>
    <row r="2994" spans="1:9">
      <c r="A2994" t="s">
        <v>4</v>
      </c>
      <c r="B2994" s="4" t="s">
        <v>5</v>
      </c>
      <c r="C2994" s="4" t="s">
        <v>13</v>
      </c>
      <c r="D2994" s="4" t="s">
        <v>10</v>
      </c>
      <c r="E2994" s="4" t="s">
        <v>6</v>
      </c>
    </row>
    <row r="2995" spans="1:9">
      <c r="A2995" t="n">
        <v>24338</v>
      </c>
      <c r="B2995" s="46" t="n">
        <v>51</v>
      </c>
      <c r="C2995" s="7" t="n">
        <v>4</v>
      </c>
      <c r="D2995" s="7" t="n">
        <v>11</v>
      </c>
      <c r="E2995" s="7" t="s">
        <v>135</v>
      </c>
    </row>
    <row r="2996" spans="1:9">
      <c r="A2996" t="s">
        <v>4</v>
      </c>
      <c r="B2996" s="4" t="s">
        <v>5</v>
      </c>
      <c r="C2996" s="4" t="s">
        <v>10</v>
      </c>
    </row>
    <row r="2997" spans="1:9">
      <c r="A2997" t="n">
        <v>24352</v>
      </c>
      <c r="B2997" s="28" t="n">
        <v>16</v>
      </c>
      <c r="C2997" s="7" t="n">
        <v>0</v>
      </c>
    </row>
    <row r="2998" spans="1:9">
      <c r="A2998" t="s">
        <v>4</v>
      </c>
      <c r="B2998" s="4" t="s">
        <v>5</v>
      </c>
      <c r="C2998" s="4" t="s">
        <v>10</v>
      </c>
      <c r="D2998" s="4" t="s">
        <v>13</v>
      </c>
      <c r="E2998" s="4" t="s">
        <v>9</v>
      </c>
      <c r="F2998" s="4" t="s">
        <v>79</v>
      </c>
      <c r="G2998" s="4" t="s">
        <v>13</v>
      </c>
      <c r="H2998" s="4" t="s">
        <v>13</v>
      </c>
      <c r="I2998" s="4" t="s">
        <v>13</v>
      </c>
      <c r="J2998" s="4" t="s">
        <v>9</v>
      </c>
      <c r="K2998" s="4" t="s">
        <v>79</v>
      </c>
      <c r="L2998" s="4" t="s">
        <v>13</v>
      </c>
      <c r="M2998" s="4" t="s">
        <v>13</v>
      </c>
      <c r="N2998" s="4" t="s">
        <v>13</v>
      </c>
      <c r="O2998" s="4" t="s">
        <v>9</v>
      </c>
      <c r="P2998" s="4" t="s">
        <v>79</v>
      </c>
      <c r="Q2998" s="4" t="s">
        <v>13</v>
      </c>
      <c r="R2998" s="4" t="s">
        <v>13</v>
      </c>
    </row>
    <row r="2999" spans="1:9">
      <c r="A2999" t="n">
        <v>24355</v>
      </c>
      <c r="B2999" s="58" t="n">
        <v>26</v>
      </c>
      <c r="C2999" s="7" t="n">
        <v>11</v>
      </c>
      <c r="D2999" s="7" t="n">
        <v>17</v>
      </c>
      <c r="E2999" s="7" t="n">
        <v>10372</v>
      </c>
      <c r="F2999" s="7" t="s">
        <v>250</v>
      </c>
      <c r="G2999" s="7" t="n">
        <v>2</v>
      </c>
      <c r="H2999" s="7" t="n">
        <v>3</v>
      </c>
      <c r="I2999" s="7" t="n">
        <v>17</v>
      </c>
      <c r="J2999" s="7" t="n">
        <v>10373</v>
      </c>
      <c r="K2999" s="7" t="s">
        <v>251</v>
      </c>
      <c r="L2999" s="7" t="n">
        <v>2</v>
      </c>
      <c r="M2999" s="7" t="n">
        <v>3</v>
      </c>
      <c r="N2999" s="7" t="n">
        <v>17</v>
      </c>
      <c r="O2999" s="7" t="n">
        <v>10374</v>
      </c>
      <c r="P2999" s="7" t="s">
        <v>252</v>
      </c>
      <c r="Q2999" s="7" t="n">
        <v>2</v>
      </c>
      <c r="R2999" s="7" t="n">
        <v>0</v>
      </c>
    </row>
    <row r="3000" spans="1:9">
      <c r="A3000" t="s">
        <v>4</v>
      </c>
      <c r="B3000" s="4" t="s">
        <v>5</v>
      </c>
    </row>
    <row r="3001" spans="1:9">
      <c r="A3001" t="n">
        <v>24639</v>
      </c>
      <c r="B3001" s="34" t="n">
        <v>28</v>
      </c>
    </row>
    <row r="3002" spans="1:9">
      <c r="A3002" t="s">
        <v>4</v>
      </c>
      <c r="B3002" s="4" t="s">
        <v>5</v>
      </c>
      <c r="C3002" s="4" t="s">
        <v>10</v>
      </c>
      <c r="D3002" s="4" t="s">
        <v>13</v>
      </c>
    </row>
    <row r="3003" spans="1:9">
      <c r="A3003" t="n">
        <v>24640</v>
      </c>
      <c r="B3003" s="60" t="n">
        <v>89</v>
      </c>
      <c r="C3003" s="7" t="n">
        <v>65533</v>
      </c>
      <c r="D3003" s="7" t="n">
        <v>1</v>
      </c>
    </row>
    <row r="3004" spans="1:9">
      <c r="A3004" t="s">
        <v>4</v>
      </c>
      <c r="B3004" s="4" t="s">
        <v>5</v>
      </c>
      <c r="C3004" s="4" t="s">
        <v>13</v>
      </c>
      <c r="D3004" s="48" t="s">
        <v>104</v>
      </c>
      <c r="E3004" s="4" t="s">
        <v>5</v>
      </c>
      <c r="F3004" s="4" t="s">
        <v>13</v>
      </c>
      <c r="G3004" s="4" t="s">
        <v>10</v>
      </c>
      <c r="H3004" s="48" t="s">
        <v>105</v>
      </c>
      <c r="I3004" s="4" t="s">
        <v>13</v>
      </c>
      <c r="J3004" s="4" t="s">
        <v>27</v>
      </c>
    </row>
    <row r="3005" spans="1:9">
      <c r="A3005" t="n">
        <v>24644</v>
      </c>
      <c r="B3005" s="11" t="n">
        <v>5</v>
      </c>
      <c r="C3005" s="7" t="n">
        <v>28</v>
      </c>
      <c r="D3005" s="48" t="s">
        <v>3</v>
      </c>
      <c r="E3005" s="38" t="n">
        <v>64</v>
      </c>
      <c r="F3005" s="7" t="n">
        <v>5</v>
      </c>
      <c r="G3005" s="7" t="n">
        <v>2</v>
      </c>
      <c r="H3005" s="48" t="s">
        <v>3</v>
      </c>
      <c r="I3005" s="7" t="n">
        <v>1</v>
      </c>
      <c r="J3005" s="12" t="n">
        <f t="normal" ca="1">A3019</f>
        <v>0</v>
      </c>
    </row>
    <row r="3006" spans="1:9">
      <c r="A3006" t="s">
        <v>4</v>
      </c>
      <c r="B3006" s="4" t="s">
        <v>5</v>
      </c>
      <c r="C3006" s="4" t="s">
        <v>13</v>
      </c>
      <c r="D3006" s="4" t="s">
        <v>10</v>
      </c>
      <c r="E3006" s="4" t="s">
        <v>10</v>
      </c>
      <c r="F3006" s="4" t="s">
        <v>13</v>
      </c>
    </row>
    <row r="3007" spans="1:9">
      <c r="A3007" t="n">
        <v>24655</v>
      </c>
      <c r="B3007" s="32" t="n">
        <v>25</v>
      </c>
      <c r="C3007" s="7" t="n">
        <v>1</v>
      </c>
      <c r="D3007" s="7" t="n">
        <v>60</v>
      </c>
      <c r="E3007" s="7" t="n">
        <v>640</v>
      </c>
      <c r="F3007" s="7" t="n">
        <v>1</v>
      </c>
    </row>
    <row r="3008" spans="1:9">
      <c r="A3008" t="s">
        <v>4</v>
      </c>
      <c r="B3008" s="4" t="s">
        <v>5</v>
      </c>
      <c r="C3008" s="4" t="s">
        <v>13</v>
      </c>
      <c r="D3008" s="4" t="s">
        <v>10</v>
      </c>
      <c r="E3008" s="4" t="s">
        <v>6</v>
      </c>
    </row>
    <row r="3009" spans="1:18">
      <c r="A3009" t="n">
        <v>24662</v>
      </c>
      <c r="B3009" s="46" t="n">
        <v>51</v>
      </c>
      <c r="C3009" s="7" t="n">
        <v>4</v>
      </c>
      <c r="D3009" s="7" t="n">
        <v>2</v>
      </c>
      <c r="E3009" s="7" t="s">
        <v>173</v>
      </c>
    </row>
    <row r="3010" spans="1:18">
      <c r="A3010" t="s">
        <v>4</v>
      </c>
      <c r="B3010" s="4" t="s">
        <v>5</v>
      </c>
      <c r="C3010" s="4" t="s">
        <v>10</v>
      </c>
    </row>
    <row r="3011" spans="1:18">
      <c r="A3011" t="n">
        <v>24676</v>
      </c>
      <c r="B3011" s="28" t="n">
        <v>16</v>
      </c>
      <c r="C3011" s="7" t="n">
        <v>0</v>
      </c>
    </row>
    <row r="3012" spans="1:18">
      <c r="A3012" t="s">
        <v>4</v>
      </c>
      <c r="B3012" s="4" t="s">
        <v>5</v>
      </c>
      <c r="C3012" s="4" t="s">
        <v>10</v>
      </c>
      <c r="D3012" s="4" t="s">
        <v>13</v>
      </c>
      <c r="E3012" s="4" t="s">
        <v>9</v>
      </c>
      <c r="F3012" s="4" t="s">
        <v>79</v>
      </c>
      <c r="G3012" s="4" t="s">
        <v>13</v>
      </c>
      <c r="H3012" s="4" t="s">
        <v>13</v>
      </c>
    </row>
    <row r="3013" spans="1:18">
      <c r="A3013" t="n">
        <v>24679</v>
      </c>
      <c r="B3013" s="58" t="n">
        <v>26</v>
      </c>
      <c r="C3013" s="7" t="n">
        <v>2</v>
      </c>
      <c r="D3013" s="7" t="n">
        <v>17</v>
      </c>
      <c r="E3013" s="7" t="n">
        <v>6420</v>
      </c>
      <c r="F3013" s="7" t="s">
        <v>253</v>
      </c>
      <c r="G3013" s="7" t="n">
        <v>2</v>
      </c>
      <c r="H3013" s="7" t="n">
        <v>0</v>
      </c>
    </row>
    <row r="3014" spans="1:18">
      <c r="A3014" t="s">
        <v>4</v>
      </c>
      <c r="B3014" s="4" t="s">
        <v>5</v>
      </c>
    </row>
    <row r="3015" spans="1:18">
      <c r="A3015" t="n">
        <v>24701</v>
      </c>
      <c r="B3015" s="34" t="n">
        <v>28</v>
      </c>
    </row>
    <row r="3016" spans="1:18">
      <c r="A3016" t="s">
        <v>4</v>
      </c>
      <c r="B3016" s="4" t="s">
        <v>5</v>
      </c>
      <c r="C3016" s="4" t="s">
        <v>10</v>
      </c>
      <c r="D3016" s="4" t="s">
        <v>13</v>
      </c>
    </row>
    <row r="3017" spans="1:18">
      <c r="A3017" t="n">
        <v>24702</v>
      </c>
      <c r="B3017" s="60" t="n">
        <v>89</v>
      </c>
      <c r="C3017" s="7" t="n">
        <v>65533</v>
      </c>
      <c r="D3017" s="7" t="n">
        <v>1</v>
      </c>
    </row>
    <row r="3018" spans="1:18">
      <c r="A3018" t="s">
        <v>4</v>
      </c>
      <c r="B3018" s="4" t="s">
        <v>5</v>
      </c>
      <c r="C3018" s="4" t="s">
        <v>13</v>
      </c>
      <c r="D3018" s="48" t="s">
        <v>104</v>
      </c>
      <c r="E3018" s="4" t="s">
        <v>5</v>
      </c>
      <c r="F3018" s="4" t="s">
        <v>13</v>
      </c>
      <c r="G3018" s="4" t="s">
        <v>10</v>
      </c>
      <c r="H3018" s="48" t="s">
        <v>105</v>
      </c>
      <c r="I3018" s="4" t="s">
        <v>13</v>
      </c>
      <c r="J3018" s="4" t="s">
        <v>27</v>
      </c>
    </row>
    <row r="3019" spans="1:18">
      <c r="A3019" t="n">
        <v>24706</v>
      </c>
      <c r="B3019" s="11" t="n">
        <v>5</v>
      </c>
      <c r="C3019" s="7" t="n">
        <v>28</v>
      </c>
      <c r="D3019" s="48" t="s">
        <v>3</v>
      </c>
      <c r="E3019" s="38" t="n">
        <v>64</v>
      </c>
      <c r="F3019" s="7" t="n">
        <v>5</v>
      </c>
      <c r="G3019" s="7" t="n">
        <v>7</v>
      </c>
      <c r="H3019" s="48" t="s">
        <v>3</v>
      </c>
      <c r="I3019" s="7" t="n">
        <v>1</v>
      </c>
      <c r="J3019" s="12" t="n">
        <f t="normal" ca="1">A3033</f>
        <v>0</v>
      </c>
    </row>
    <row r="3020" spans="1:18">
      <c r="A3020" t="s">
        <v>4</v>
      </c>
      <c r="B3020" s="4" t="s">
        <v>5</v>
      </c>
      <c r="C3020" s="4" t="s">
        <v>13</v>
      </c>
      <c r="D3020" s="4" t="s">
        <v>10</v>
      </c>
      <c r="E3020" s="4" t="s">
        <v>10</v>
      </c>
      <c r="F3020" s="4" t="s">
        <v>13</v>
      </c>
    </row>
    <row r="3021" spans="1:18">
      <c r="A3021" t="n">
        <v>24717</v>
      </c>
      <c r="B3021" s="32" t="n">
        <v>25</v>
      </c>
      <c r="C3021" s="7" t="n">
        <v>1</v>
      </c>
      <c r="D3021" s="7" t="n">
        <v>60</v>
      </c>
      <c r="E3021" s="7" t="n">
        <v>640</v>
      </c>
      <c r="F3021" s="7" t="n">
        <v>1</v>
      </c>
    </row>
    <row r="3022" spans="1:18">
      <c r="A3022" t="s">
        <v>4</v>
      </c>
      <c r="B3022" s="4" t="s">
        <v>5</v>
      </c>
      <c r="C3022" s="4" t="s">
        <v>13</v>
      </c>
      <c r="D3022" s="4" t="s">
        <v>10</v>
      </c>
      <c r="E3022" s="4" t="s">
        <v>6</v>
      </c>
    </row>
    <row r="3023" spans="1:18">
      <c r="A3023" t="n">
        <v>24724</v>
      </c>
      <c r="B3023" s="46" t="n">
        <v>51</v>
      </c>
      <c r="C3023" s="7" t="n">
        <v>4</v>
      </c>
      <c r="D3023" s="7" t="n">
        <v>7</v>
      </c>
      <c r="E3023" s="7" t="s">
        <v>217</v>
      </c>
    </row>
    <row r="3024" spans="1:18">
      <c r="A3024" t="s">
        <v>4</v>
      </c>
      <c r="B3024" s="4" t="s">
        <v>5</v>
      </c>
      <c r="C3024" s="4" t="s">
        <v>10</v>
      </c>
    </row>
    <row r="3025" spans="1:10">
      <c r="A3025" t="n">
        <v>24738</v>
      </c>
      <c r="B3025" s="28" t="n">
        <v>16</v>
      </c>
      <c r="C3025" s="7" t="n">
        <v>0</v>
      </c>
    </row>
    <row r="3026" spans="1:10">
      <c r="A3026" t="s">
        <v>4</v>
      </c>
      <c r="B3026" s="4" t="s">
        <v>5</v>
      </c>
      <c r="C3026" s="4" t="s">
        <v>10</v>
      </c>
      <c r="D3026" s="4" t="s">
        <v>13</v>
      </c>
      <c r="E3026" s="4" t="s">
        <v>9</v>
      </c>
      <c r="F3026" s="4" t="s">
        <v>79</v>
      </c>
      <c r="G3026" s="4" t="s">
        <v>13</v>
      </c>
      <c r="H3026" s="4" t="s">
        <v>13</v>
      </c>
    </row>
    <row r="3027" spans="1:10">
      <c r="A3027" t="n">
        <v>24741</v>
      </c>
      <c r="B3027" s="58" t="n">
        <v>26</v>
      </c>
      <c r="C3027" s="7" t="n">
        <v>7</v>
      </c>
      <c r="D3027" s="7" t="n">
        <v>17</v>
      </c>
      <c r="E3027" s="7" t="n">
        <v>4403</v>
      </c>
      <c r="F3027" s="7" t="s">
        <v>254</v>
      </c>
      <c r="G3027" s="7" t="n">
        <v>2</v>
      </c>
      <c r="H3027" s="7" t="n">
        <v>0</v>
      </c>
    </row>
    <row r="3028" spans="1:10">
      <c r="A3028" t="s">
        <v>4</v>
      </c>
      <c r="B3028" s="4" t="s">
        <v>5</v>
      </c>
    </row>
    <row r="3029" spans="1:10">
      <c r="A3029" t="n">
        <v>24822</v>
      </c>
      <c r="B3029" s="34" t="n">
        <v>28</v>
      </c>
    </row>
    <row r="3030" spans="1:10">
      <c r="A3030" t="s">
        <v>4</v>
      </c>
      <c r="B3030" s="4" t="s">
        <v>5</v>
      </c>
      <c r="C3030" s="4" t="s">
        <v>10</v>
      </c>
      <c r="D3030" s="4" t="s">
        <v>13</v>
      </c>
    </row>
    <row r="3031" spans="1:10">
      <c r="A3031" t="n">
        <v>24823</v>
      </c>
      <c r="B3031" s="60" t="n">
        <v>89</v>
      </c>
      <c r="C3031" s="7" t="n">
        <v>65533</v>
      </c>
      <c r="D3031" s="7" t="n">
        <v>1</v>
      </c>
    </row>
    <row r="3032" spans="1:10">
      <c r="A3032" t="s">
        <v>4</v>
      </c>
      <c r="B3032" s="4" t="s">
        <v>5</v>
      </c>
      <c r="C3032" s="4" t="s">
        <v>13</v>
      </c>
      <c r="D3032" s="48" t="s">
        <v>104</v>
      </c>
      <c r="E3032" s="4" t="s">
        <v>5</v>
      </c>
      <c r="F3032" s="4" t="s">
        <v>13</v>
      </c>
      <c r="G3032" s="4" t="s">
        <v>10</v>
      </c>
      <c r="H3032" s="48" t="s">
        <v>105</v>
      </c>
      <c r="I3032" s="4" t="s">
        <v>13</v>
      </c>
      <c r="J3032" s="4" t="s">
        <v>27</v>
      </c>
    </row>
    <row r="3033" spans="1:10">
      <c r="A3033" t="n">
        <v>24827</v>
      </c>
      <c r="B3033" s="11" t="n">
        <v>5</v>
      </c>
      <c r="C3033" s="7" t="n">
        <v>28</v>
      </c>
      <c r="D3033" s="48" t="s">
        <v>3</v>
      </c>
      <c r="E3033" s="38" t="n">
        <v>64</v>
      </c>
      <c r="F3033" s="7" t="n">
        <v>5</v>
      </c>
      <c r="G3033" s="7" t="n">
        <v>9</v>
      </c>
      <c r="H3033" s="48" t="s">
        <v>3</v>
      </c>
      <c r="I3033" s="7" t="n">
        <v>1</v>
      </c>
      <c r="J3033" s="12" t="n">
        <f t="normal" ca="1">A3047</f>
        <v>0</v>
      </c>
    </row>
    <row r="3034" spans="1:10">
      <c r="A3034" t="s">
        <v>4</v>
      </c>
      <c r="B3034" s="4" t="s">
        <v>5</v>
      </c>
      <c r="C3034" s="4" t="s">
        <v>13</v>
      </c>
      <c r="D3034" s="4" t="s">
        <v>10</v>
      </c>
      <c r="E3034" s="4" t="s">
        <v>10</v>
      </c>
      <c r="F3034" s="4" t="s">
        <v>13</v>
      </c>
    </row>
    <row r="3035" spans="1:10">
      <c r="A3035" t="n">
        <v>24838</v>
      </c>
      <c r="B3035" s="32" t="n">
        <v>25</v>
      </c>
      <c r="C3035" s="7" t="n">
        <v>1</v>
      </c>
      <c r="D3035" s="7" t="n">
        <v>60</v>
      </c>
      <c r="E3035" s="7" t="n">
        <v>640</v>
      </c>
      <c r="F3035" s="7" t="n">
        <v>1</v>
      </c>
    </row>
    <row r="3036" spans="1:10">
      <c r="A3036" t="s">
        <v>4</v>
      </c>
      <c r="B3036" s="4" t="s">
        <v>5</v>
      </c>
      <c r="C3036" s="4" t="s">
        <v>13</v>
      </c>
      <c r="D3036" s="4" t="s">
        <v>10</v>
      </c>
      <c r="E3036" s="4" t="s">
        <v>6</v>
      </c>
    </row>
    <row r="3037" spans="1:10">
      <c r="A3037" t="n">
        <v>24845</v>
      </c>
      <c r="B3037" s="46" t="n">
        <v>51</v>
      </c>
      <c r="C3037" s="7" t="n">
        <v>4</v>
      </c>
      <c r="D3037" s="7" t="n">
        <v>9</v>
      </c>
      <c r="E3037" s="7" t="s">
        <v>255</v>
      </c>
    </row>
    <row r="3038" spans="1:10">
      <c r="A3038" t="s">
        <v>4</v>
      </c>
      <c r="B3038" s="4" t="s">
        <v>5</v>
      </c>
      <c r="C3038" s="4" t="s">
        <v>10</v>
      </c>
    </row>
    <row r="3039" spans="1:10">
      <c r="A3039" t="n">
        <v>24858</v>
      </c>
      <c r="B3039" s="28" t="n">
        <v>16</v>
      </c>
      <c r="C3039" s="7" t="n">
        <v>0</v>
      </c>
    </row>
    <row r="3040" spans="1:10">
      <c r="A3040" t="s">
        <v>4</v>
      </c>
      <c r="B3040" s="4" t="s">
        <v>5</v>
      </c>
      <c r="C3040" s="4" t="s">
        <v>10</v>
      </c>
      <c r="D3040" s="4" t="s">
        <v>13</v>
      </c>
      <c r="E3040" s="4" t="s">
        <v>9</v>
      </c>
      <c r="F3040" s="4" t="s">
        <v>79</v>
      </c>
      <c r="G3040" s="4" t="s">
        <v>13</v>
      </c>
      <c r="H3040" s="4" t="s">
        <v>13</v>
      </c>
    </row>
    <row r="3041" spans="1:10">
      <c r="A3041" t="n">
        <v>24861</v>
      </c>
      <c r="B3041" s="58" t="n">
        <v>26</v>
      </c>
      <c r="C3041" s="7" t="n">
        <v>9</v>
      </c>
      <c r="D3041" s="7" t="n">
        <v>17</v>
      </c>
      <c r="E3041" s="7" t="n">
        <v>5364</v>
      </c>
      <c r="F3041" s="7" t="s">
        <v>256</v>
      </c>
      <c r="G3041" s="7" t="n">
        <v>2</v>
      </c>
      <c r="H3041" s="7" t="n">
        <v>0</v>
      </c>
    </row>
    <row r="3042" spans="1:10">
      <c r="A3042" t="s">
        <v>4</v>
      </c>
      <c r="B3042" s="4" t="s">
        <v>5</v>
      </c>
    </row>
    <row r="3043" spans="1:10">
      <c r="A3043" t="n">
        <v>24936</v>
      </c>
      <c r="B3043" s="34" t="n">
        <v>28</v>
      </c>
    </row>
    <row r="3044" spans="1:10">
      <c r="A3044" t="s">
        <v>4</v>
      </c>
      <c r="B3044" s="4" t="s">
        <v>5</v>
      </c>
      <c r="C3044" s="4" t="s">
        <v>10</v>
      </c>
      <c r="D3044" s="4" t="s">
        <v>13</v>
      </c>
    </row>
    <row r="3045" spans="1:10">
      <c r="A3045" t="n">
        <v>24937</v>
      </c>
      <c r="B3045" s="60" t="n">
        <v>89</v>
      </c>
      <c r="C3045" s="7" t="n">
        <v>65533</v>
      </c>
      <c r="D3045" s="7" t="n">
        <v>1</v>
      </c>
    </row>
    <row r="3046" spans="1:10">
      <c r="A3046" t="s">
        <v>4</v>
      </c>
      <c r="B3046" s="4" t="s">
        <v>5</v>
      </c>
      <c r="C3046" s="4" t="s">
        <v>13</v>
      </c>
      <c r="D3046" s="4" t="s">
        <v>10</v>
      </c>
      <c r="E3046" s="4" t="s">
        <v>13</v>
      </c>
      <c r="F3046" s="4" t="s">
        <v>27</v>
      </c>
    </row>
    <row r="3047" spans="1:10">
      <c r="A3047" t="n">
        <v>24941</v>
      </c>
      <c r="B3047" s="11" t="n">
        <v>5</v>
      </c>
      <c r="C3047" s="7" t="n">
        <v>30</v>
      </c>
      <c r="D3047" s="7" t="n">
        <v>4170</v>
      </c>
      <c r="E3047" s="7" t="n">
        <v>1</v>
      </c>
      <c r="F3047" s="12" t="n">
        <f t="normal" ca="1">A3061</f>
        <v>0</v>
      </c>
    </row>
    <row r="3048" spans="1:10">
      <c r="A3048" t="s">
        <v>4</v>
      </c>
      <c r="B3048" s="4" t="s">
        <v>5</v>
      </c>
      <c r="C3048" s="4" t="s">
        <v>13</v>
      </c>
      <c r="D3048" s="4" t="s">
        <v>10</v>
      </c>
      <c r="E3048" s="4" t="s">
        <v>10</v>
      </c>
      <c r="F3048" s="4" t="s">
        <v>13</v>
      </c>
    </row>
    <row r="3049" spans="1:10">
      <c r="A3049" t="n">
        <v>24950</v>
      </c>
      <c r="B3049" s="32" t="n">
        <v>25</v>
      </c>
      <c r="C3049" s="7" t="n">
        <v>1</v>
      </c>
      <c r="D3049" s="7" t="n">
        <v>260</v>
      </c>
      <c r="E3049" s="7" t="n">
        <v>640</v>
      </c>
      <c r="F3049" s="7" t="n">
        <v>1</v>
      </c>
    </row>
    <row r="3050" spans="1:10">
      <c r="A3050" t="s">
        <v>4</v>
      </c>
      <c r="B3050" s="4" t="s">
        <v>5</v>
      </c>
      <c r="C3050" s="4" t="s">
        <v>13</v>
      </c>
      <c r="D3050" s="4" t="s">
        <v>10</v>
      </c>
      <c r="E3050" s="4" t="s">
        <v>6</v>
      </c>
    </row>
    <row r="3051" spans="1:10">
      <c r="A3051" t="n">
        <v>24957</v>
      </c>
      <c r="B3051" s="46" t="n">
        <v>51</v>
      </c>
      <c r="C3051" s="7" t="n">
        <v>4</v>
      </c>
      <c r="D3051" s="7" t="n">
        <v>0</v>
      </c>
      <c r="E3051" s="7" t="s">
        <v>217</v>
      </c>
    </row>
    <row r="3052" spans="1:10">
      <c r="A3052" t="s">
        <v>4</v>
      </c>
      <c r="B3052" s="4" t="s">
        <v>5</v>
      </c>
      <c r="C3052" s="4" t="s">
        <v>10</v>
      </c>
    </row>
    <row r="3053" spans="1:10">
      <c r="A3053" t="n">
        <v>24971</v>
      </c>
      <c r="B3053" s="28" t="n">
        <v>16</v>
      </c>
      <c r="C3053" s="7" t="n">
        <v>0</v>
      </c>
    </row>
    <row r="3054" spans="1:10">
      <c r="A3054" t="s">
        <v>4</v>
      </c>
      <c r="B3054" s="4" t="s">
        <v>5</v>
      </c>
      <c r="C3054" s="4" t="s">
        <v>10</v>
      </c>
      <c r="D3054" s="4" t="s">
        <v>13</v>
      </c>
      <c r="E3054" s="4" t="s">
        <v>9</v>
      </c>
      <c r="F3054" s="4" t="s">
        <v>79</v>
      </c>
      <c r="G3054" s="4" t="s">
        <v>13</v>
      </c>
      <c r="H3054" s="4" t="s">
        <v>13</v>
      </c>
    </row>
    <row r="3055" spans="1:10">
      <c r="A3055" t="n">
        <v>24974</v>
      </c>
      <c r="B3055" s="58" t="n">
        <v>26</v>
      </c>
      <c r="C3055" s="7" t="n">
        <v>0</v>
      </c>
      <c r="D3055" s="7" t="n">
        <v>17</v>
      </c>
      <c r="E3055" s="7" t="n">
        <v>52912</v>
      </c>
      <c r="F3055" s="7" t="s">
        <v>257</v>
      </c>
      <c r="G3055" s="7" t="n">
        <v>2</v>
      </c>
      <c r="H3055" s="7" t="n">
        <v>0</v>
      </c>
    </row>
    <row r="3056" spans="1:10">
      <c r="A3056" t="s">
        <v>4</v>
      </c>
      <c r="B3056" s="4" t="s">
        <v>5</v>
      </c>
    </row>
    <row r="3057" spans="1:8">
      <c r="A3057" t="n">
        <v>25060</v>
      </c>
      <c r="B3057" s="34" t="n">
        <v>28</v>
      </c>
    </row>
    <row r="3058" spans="1:8">
      <c r="A3058" t="s">
        <v>4</v>
      </c>
      <c r="B3058" s="4" t="s">
        <v>5</v>
      </c>
      <c r="C3058" s="4" t="s">
        <v>10</v>
      </c>
      <c r="D3058" s="4" t="s">
        <v>13</v>
      </c>
    </row>
    <row r="3059" spans="1:8">
      <c r="A3059" t="n">
        <v>25061</v>
      </c>
      <c r="B3059" s="60" t="n">
        <v>89</v>
      </c>
      <c r="C3059" s="7" t="n">
        <v>65533</v>
      </c>
      <c r="D3059" s="7" t="n">
        <v>1</v>
      </c>
    </row>
    <row r="3060" spans="1:8">
      <c r="A3060" t="s">
        <v>4</v>
      </c>
      <c r="B3060" s="4" t="s">
        <v>5</v>
      </c>
      <c r="C3060" s="4" t="s">
        <v>13</v>
      </c>
      <c r="D3060" s="4" t="s">
        <v>10</v>
      </c>
      <c r="E3060" s="4" t="s">
        <v>10</v>
      </c>
      <c r="F3060" s="4" t="s">
        <v>13</v>
      </c>
    </row>
    <row r="3061" spans="1:8">
      <c r="A3061" t="n">
        <v>25065</v>
      </c>
      <c r="B3061" s="32" t="n">
        <v>25</v>
      </c>
      <c r="C3061" s="7" t="n">
        <v>1</v>
      </c>
      <c r="D3061" s="7" t="n">
        <v>260</v>
      </c>
      <c r="E3061" s="7" t="n">
        <v>640</v>
      </c>
      <c r="F3061" s="7" t="n">
        <v>1</v>
      </c>
    </row>
    <row r="3062" spans="1:8">
      <c r="A3062" t="s">
        <v>4</v>
      </c>
      <c r="B3062" s="4" t="s">
        <v>5</v>
      </c>
      <c r="C3062" s="4" t="s">
        <v>13</v>
      </c>
      <c r="D3062" s="4" t="s">
        <v>10</v>
      </c>
      <c r="E3062" s="4" t="s">
        <v>6</v>
      </c>
    </row>
    <row r="3063" spans="1:8">
      <c r="A3063" t="n">
        <v>25072</v>
      </c>
      <c r="B3063" s="46" t="n">
        <v>51</v>
      </c>
      <c r="C3063" s="7" t="n">
        <v>4</v>
      </c>
      <c r="D3063" s="7" t="n">
        <v>0</v>
      </c>
      <c r="E3063" s="7" t="s">
        <v>258</v>
      </c>
    </row>
    <row r="3064" spans="1:8">
      <c r="A3064" t="s">
        <v>4</v>
      </c>
      <c r="B3064" s="4" t="s">
        <v>5</v>
      </c>
      <c r="C3064" s="4" t="s">
        <v>10</v>
      </c>
    </row>
    <row r="3065" spans="1:8">
      <c r="A3065" t="n">
        <v>25085</v>
      </c>
      <c r="B3065" s="28" t="n">
        <v>16</v>
      </c>
      <c r="C3065" s="7" t="n">
        <v>0</v>
      </c>
    </row>
    <row r="3066" spans="1:8">
      <c r="A3066" t="s">
        <v>4</v>
      </c>
      <c r="B3066" s="4" t="s">
        <v>5</v>
      </c>
      <c r="C3066" s="4" t="s">
        <v>10</v>
      </c>
      <c r="D3066" s="4" t="s">
        <v>13</v>
      </c>
      <c r="E3066" s="4" t="s">
        <v>9</v>
      </c>
      <c r="F3066" s="4" t="s">
        <v>79</v>
      </c>
      <c r="G3066" s="4" t="s">
        <v>13</v>
      </c>
      <c r="H3066" s="4" t="s">
        <v>13</v>
      </c>
    </row>
    <row r="3067" spans="1:8">
      <c r="A3067" t="n">
        <v>25088</v>
      </c>
      <c r="B3067" s="58" t="n">
        <v>26</v>
      </c>
      <c r="C3067" s="7" t="n">
        <v>0</v>
      </c>
      <c r="D3067" s="7" t="n">
        <v>17</v>
      </c>
      <c r="E3067" s="7" t="n">
        <v>52913</v>
      </c>
      <c r="F3067" s="7" t="s">
        <v>259</v>
      </c>
      <c r="G3067" s="7" t="n">
        <v>2</v>
      </c>
      <c r="H3067" s="7" t="n">
        <v>0</v>
      </c>
    </row>
    <row r="3068" spans="1:8">
      <c r="A3068" t="s">
        <v>4</v>
      </c>
      <c r="B3068" s="4" t="s">
        <v>5</v>
      </c>
    </row>
    <row r="3069" spans="1:8">
      <c r="A3069" t="n">
        <v>25181</v>
      </c>
      <c r="B3069" s="34" t="n">
        <v>28</v>
      </c>
    </row>
    <row r="3070" spans="1:8">
      <c r="A3070" t="s">
        <v>4</v>
      </c>
      <c r="B3070" s="4" t="s">
        <v>5</v>
      </c>
      <c r="C3070" s="4" t="s">
        <v>10</v>
      </c>
      <c r="D3070" s="4" t="s">
        <v>13</v>
      </c>
    </row>
    <row r="3071" spans="1:8">
      <c r="A3071" t="n">
        <v>25182</v>
      </c>
      <c r="B3071" s="60" t="n">
        <v>89</v>
      </c>
      <c r="C3071" s="7" t="n">
        <v>65533</v>
      </c>
      <c r="D3071" s="7" t="n">
        <v>1</v>
      </c>
    </row>
    <row r="3072" spans="1:8">
      <c r="A3072" t="s">
        <v>4</v>
      </c>
      <c r="B3072" s="4" t="s">
        <v>5</v>
      </c>
      <c r="C3072" s="4" t="s">
        <v>13</v>
      </c>
      <c r="D3072" s="4" t="s">
        <v>10</v>
      </c>
      <c r="E3072" s="4" t="s">
        <v>10</v>
      </c>
      <c r="F3072" s="4" t="s">
        <v>13</v>
      </c>
    </row>
    <row r="3073" spans="1:8">
      <c r="A3073" t="n">
        <v>25186</v>
      </c>
      <c r="B3073" s="32" t="n">
        <v>25</v>
      </c>
      <c r="C3073" s="7" t="n">
        <v>1</v>
      </c>
      <c r="D3073" s="7" t="n">
        <v>65535</v>
      </c>
      <c r="E3073" s="7" t="n">
        <v>65535</v>
      </c>
      <c r="F3073" s="7" t="n">
        <v>0</v>
      </c>
    </row>
    <row r="3074" spans="1:8">
      <c r="A3074" t="s">
        <v>4</v>
      </c>
      <c r="B3074" s="4" t="s">
        <v>5</v>
      </c>
      <c r="C3074" s="4" t="s">
        <v>13</v>
      </c>
      <c r="D3074" s="4" t="s">
        <v>10</v>
      </c>
      <c r="E3074" s="4" t="s">
        <v>6</v>
      </c>
    </row>
    <row r="3075" spans="1:8">
      <c r="A3075" t="n">
        <v>25193</v>
      </c>
      <c r="B3075" s="46" t="n">
        <v>51</v>
      </c>
      <c r="C3075" s="7" t="n">
        <v>4</v>
      </c>
      <c r="D3075" s="7" t="n">
        <v>11</v>
      </c>
      <c r="E3075" s="7" t="s">
        <v>260</v>
      </c>
    </row>
    <row r="3076" spans="1:8">
      <c r="A3076" t="s">
        <v>4</v>
      </c>
      <c r="B3076" s="4" t="s">
        <v>5</v>
      </c>
      <c r="C3076" s="4" t="s">
        <v>10</v>
      </c>
    </row>
    <row r="3077" spans="1:8">
      <c r="A3077" t="n">
        <v>25207</v>
      </c>
      <c r="B3077" s="28" t="n">
        <v>16</v>
      </c>
      <c r="C3077" s="7" t="n">
        <v>0</v>
      </c>
    </row>
    <row r="3078" spans="1:8">
      <c r="A3078" t="s">
        <v>4</v>
      </c>
      <c r="B3078" s="4" t="s">
        <v>5</v>
      </c>
      <c r="C3078" s="4" t="s">
        <v>10</v>
      </c>
      <c r="D3078" s="4" t="s">
        <v>13</v>
      </c>
      <c r="E3078" s="4" t="s">
        <v>9</v>
      </c>
      <c r="F3078" s="4" t="s">
        <v>79</v>
      </c>
      <c r="G3078" s="4" t="s">
        <v>13</v>
      </c>
      <c r="H3078" s="4" t="s">
        <v>13</v>
      </c>
    </row>
    <row r="3079" spans="1:8">
      <c r="A3079" t="n">
        <v>25210</v>
      </c>
      <c r="B3079" s="58" t="n">
        <v>26</v>
      </c>
      <c r="C3079" s="7" t="n">
        <v>11</v>
      </c>
      <c r="D3079" s="7" t="n">
        <v>17</v>
      </c>
      <c r="E3079" s="7" t="n">
        <v>10375</v>
      </c>
      <c r="F3079" s="7" t="s">
        <v>261</v>
      </c>
      <c r="G3079" s="7" t="n">
        <v>2</v>
      </c>
      <c r="H3079" s="7" t="n">
        <v>0</v>
      </c>
    </row>
    <row r="3080" spans="1:8">
      <c r="A3080" t="s">
        <v>4</v>
      </c>
      <c r="B3080" s="4" t="s">
        <v>5</v>
      </c>
    </row>
    <row r="3081" spans="1:8">
      <c r="A3081" t="n">
        <v>25260</v>
      </c>
      <c r="B3081" s="34" t="n">
        <v>28</v>
      </c>
    </row>
    <row r="3082" spans="1:8">
      <c r="A3082" t="s">
        <v>4</v>
      </c>
      <c r="B3082" s="4" t="s">
        <v>5</v>
      </c>
      <c r="C3082" s="4" t="s">
        <v>13</v>
      </c>
      <c r="D3082" s="4" t="s">
        <v>10</v>
      </c>
      <c r="E3082" s="4" t="s">
        <v>6</v>
      </c>
    </row>
    <row r="3083" spans="1:8">
      <c r="A3083" t="n">
        <v>25261</v>
      </c>
      <c r="B3083" s="46" t="n">
        <v>51</v>
      </c>
      <c r="C3083" s="7" t="n">
        <v>4</v>
      </c>
      <c r="D3083" s="7" t="n">
        <v>11</v>
      </c>
      <c r="E3083" s="7" t="s">
        <v>262</v>
      </c>
    </row>
    <row r="3084" spans="1:8">
      <c r="A3084" t="s">
        <v>4</v>
      </c>
      <c r="B3084" s="4" t="s">
        <v>5</v>
      </c>
      <c r="C3084" s="4" t="s">
        <v>10</v>
      </c>
    </row>
    <row r="3085" spans="1:8">
      <c r="A3085" t="n">
        <v>25276</v>
      </c>
      <c r="B3085" s="28" t="n">
        <v>16</v>
      </c>
      <c r="C3085" s="7" t="n">
        <v>0</v>
      </c>
    </row>
    <row r="3086" spans="1:8">
      <c r="A3086" t="s">
        <v>4</v>
      </c>
      <c r="B3086" s="4" t="s">
        <v>5</v>
      </c>
      <c r="C3086" s="4" t="s">
        <v>10</v>
      </c>
      <c r="D3086" s="4" t="s">
        <v>13</v>
      </c>
      <c r="E3086" s="4" t="s">
        <v>9</v>
      </c>
      <c r="F3086" s="4" t="s">
        <v>79</v>
      </c>
      <c r="G3086" s="4" t="s">
        <v>13</v>
      </c>
      <c r="H3086" s="4" t="s">
        <v>13</v>
      </c>
      <c r="I3086" s="4" t="s">
        <v>13</v>
      </c>
    </row>
    <row r="3087" spans="1:8">
      <c r="A3087" t="n">
        <v>25279</v>
      </c>
      <c r="B3087" s="58" t="n">
        <v>26</v>
      </c>
      <c r="C3087" s="7" t="n">
        <v>11</v>
      </c>
      <c r="D3087" s="7" t="n">
        <v>17</v>
      </c>
      <c r="E3087" s="7" t="n">
        <v>10376</v>
      </c>
      <c r="F3087" s="7" t="s">
        <v>263</v>
      </c>
      <c r="G3087" s="7" t="n">
        <v>8</v>
      </c>
      <c r="H3087" s="7" t="n">
        <v>2</v>
      </c>
      <c r="I3087" s="7" t="n">
        <v>0</v>
      </c>
    </row>
    <row r="3088" spans="1:8">
      <c r="A3088" t="s">
        <v>4</v>
      </c>
      <c r="B3088" s="4" t="s">
        <v>5</v>
      </c>
      <c r="C3088" s="4" t="s">
        <v>10</v>
      </c>
    </row>
    <row r="3089" spans="1:9">
      <c r="A3089" t="n">
        <v>25299</v>
      </c>
      <c r="B3089" s="28" t="n">
        <v>16</v>
      </c>
      <c r="C3089" s="7" t="n">
        <v>1000</v>
      </c>
    </row>
    <row r="3090" spans="1:9">
      <c r="A3090" t="s">
        <v>4</v>
      </c>
      <c r="B3090" s="4" t="s">
        <v>5</v>
      </c>
      <c r="C3090" s="4" t="s">
        <v>10</v>
      </c>
      <c r="D3090" s="4" t="s">
        <v>13</v>
      </c>
      <c r="E3090" s="4" t="s">
        <v>6</v>
      </c>
      <c r="F3090" s="4" t="s">
        <v>28</v>
      </c>
      <c r="G3090" s="4" t="s">
        <v>28</v>
      </c>
      <c r="H3090" s="4" t="s">
        <v>28</v>
      </c>
    </row>
    <row r="3091" spans="1:9">
      <c r="A3091" t="n">
        <v>25302</v>
      </c>
      <c r="B3091" s="44" t="n">
        <v>48</v>
      </c>
      <c r="C3091" s="7" t="n">
        <v>11</v>
      </c>
      <c r="D3091" s="7" t="n">
        <v>0</v>
      </c>
      <c r="E3091" s="7" t="s">
        <v>198</v>
      </c>
      <c r="F3091" s="7" t="n">
        <v>-1</v>
      </c>
      <c r="G3091" s="7" t="n">
        <v>0.75</v>
      </c>
      <c r="H3091" s="7" t="n">
        <v>0</v>
      </c>
    </row>
    <row r="3092" spans="1:9">
      <c r="A3092" t="s">
        <v>4</v>
      </c>
      <c r="B3092" s="4" t="s">
        <v>5</v>
      </c>
      <c r="C3092" s="4" t="s">
        <v>13</v>
      </c>
      <c r="D3092" s="4" t="s">
        <v>10</v>
      </c>
      <c r="E3092" s="4" t="s">
        <v>28</v>
      </c>
      <c r="F3092" s="4" t="s">
        <v>10</v>
      </c>
      <c r="G3092" s="4" t="s">
        <v>9</v>
      </c>
      <c r="H3092" s="4" t="s">
        <v>9</v>
      </c>
      <c r="I3092" s="4" t="s">
        <v>10</v>
      </c>
      <c r="J3092" s="4" t="s">
        <v>10</v>
      </c>
      <c r="K3092" s="4" t="s">
        <v>9</v>
      </c>
      <c r="L3092" s="4" t="s">
        <v>9</v>
      </c>
      <c r="M3092" s="4" t="s">
        <v>9</v>
      </c>
      <c r="N3092" s="4" t="s">
        <v>9</v>
      </c>
      <c r="O3092" s="4" t="s">
        <v>6</v>
      </c>
    </row>
    <row r="3093" spans="1:9">
      <c r="A3093" t="n">
        <v>25329</v>
      </c>
      <c r="B3093" s="31" t="n">
        <v>50</v>
      </c>
      <c r="C3093" s="7" t="n">
        <v>0</v>
      </c>
      <c r="D3093" s="7" t="n">
        <v>2004</v>
      </c>
      <c r="E3093" s="7" t="n">
        <v>0.800000011920929</v>
      </c>
      <c r="F3093" s="7" t="n">
        <v>0</v>
      </c>
      <c r="G3093" s="7" t="n">
        <v>0</v>
      </c>
      <c r="H3093" s="7" t="n">
        <v>0</v>
      </c>
      <c r="I3093" s="7" t="n">
        <v>0</v>
      </c>
      <c r="J3093" s="7" t="n">
        <v>65533</v>
      </c>
      <c r="K3093" s="7" t="n">
        <v>0</v>
      </c>
      <c r="L3093" s="7" t="n">
        <v>0</v>
      </c>
      <c r="M3093" s="7" t="n">
        <v>0</v>
      </c>
      <c r="N3093" s="7" t="n">
        <v>0</v>
      </c>
      <c r="O3093" s="7" t="s">
        <v>17</v>
      </c>
    </row>
    <row r="3094" spans="1:9">
      <c r="A3094" t="s">
        <v>4</v>
      </c>
      <c r="B3094" s="4" t="s">
        <v>5</v>
      </c>
      <c r="C3094" s="4" t="s">
        <v>10</v>
      </c>
      <c r="D3094" s="4" t="s">
        <v>13</v>
      </c>
    </row>
    <row r="3095" spans="1:9">
      <c r="A3095" t="n">
        <v>25368</v>
      </c>
      <c r="B3095" s="60" t="n">
        <v>89</v>
      </c>
      <c r="C3095" s="7" t="n">
        <v>11</v>
      </c>
      <c r="D3095" s="7" t="n">
        <v>0</v>
      </c>
    </row>
    <row r="3096" spans="1:9">
      <c r="A3096" t="s">
        <v>4</v>
      </c>
      <c r="B3096" s="4" t="s">
        <v>5</v>
      </c>
      <c r="C3096" s="4" t="s">
        <v>13</v>
      </c>
      <c r="D3096" s="4" t="s">
        <v>13</v>
      </c>
      <c r="E3096" s="4" t="s">
        <v>28</v>
      </c>
      <c r="F3096" s="4" t="s">
        <v>28</v>
      </c>
      <c r="G3096" s="4" t="s">
        <v>28</v>
      </c>
      <c r="H3096" s="4" t="s">
        <v>10</v>
      </c>
    </row>
    <row r="3097" spans="1:9">
      <c r="A3097" t="n">
        <v>25372</v>
      </c>
      <c r="B3097" s="39" t="n">
        <v>45</v>
      </c>
      <c r="C3097" s="7" t="n">
        <v>2</v>
      </c>
      <c r="D3097" s="7" t="n">
        <v>3</v>
      </c>
      <c r="E3097" s="7" t="n">
        <v>0</v>
      </c>
      <c r="F3097" s="7" t="n">
        <v>-0.5</v>
      </c>
      <c r="G3097" s="7" t="n">
        <v>-20.6000003814697</v>
      </c>
      <c r="H3097" s="7" t="n">
        <v>800</v>
      </c>
    </row>
    <row r="3098" spans="1:9">
      <c r="A3098" t="s">
        <v>4</v>
      </c>
      <c r="B3098" s="4" t="s">
        <v>5</v>
      </c>
      <c r="C3098" s="4" t="s">
        <v>13</v>
      </c>
      <c r="D3098" s="4" t="s">
        <v>13</v>
      </c>
      <c r="E3098" s="4" t="s">
        <v>28</v>
      </c>
      <c r="F3098" s="4" t="s">
        <v>28</v>
      </c>
      <c r="G3098" s="4" t="s">
        <v>28</v>
      </c>
      <c r="H3098" s="4" t="s">
        <v>10</v>
      </c>
      <c r="I3098" s="4" t="s">
        <v>13</v>
      </c>
    </row>
    <row r="3099" spans="1:9">
      <c r="A3099" t="n">
        <v>25389</v>
      </c>
      <c r="B3099" s="39" t="n">
        <v>45</v>
      </c>
      <c r="C3099" s="7" t="n">
        <v>4</v>
      </c>
      <c r="D3099" s="7" t="n">
        <v>3</v>
      </c>
      <c r="E3099" s="7" t="n">
        <v>16.1499996185303</v>
      </c>
      <c r="F3099" s="7" t="n">
        <v>342.269989013672</v>
      </c>
      <c r="G3099" s="7" t="n">
        <v>0</v>
      </c>
      <c r="H3099" s="7" t="n">
        <v>800</v>
      </c>
      <c r="I3099" s="7" t="n">
        <v>1</v>
      </c>
    </row>
    <row r="3100" spans="1:9">
      <c r="A3100" t="s">
        <v>4</v>
      </c>
      <c r="B3100" s="4" t="s">
        <v>5</v>
      </c>
      <c r="C3100" s="4" t="s">
        <v>13</v>
      </c>
      <c r="D3100" s="4" t="s">
        <v>13</v>
      </c>
      <c r="E3100" s="4" t="s">
        <v>28</v>
      </c>
      <c r="F3100" s="4" t="s">
        <v>10</v>
      </c>
    </row>
    <row r="3101" spans="1:9">
      <c r="A3101" t="n">
        <v>25407</v>
      </c>
      <c r="B3101" s="39" t="n">
        <v>45</v>
      </c>
      <c r="C3101" s="7" t="n">
        <v>5</v>
      </c>
      <c r="D3101" s="7" t="n">
        <v>3</v>
      </c>
      <c r="E3101" s="7" t="n">
        <v>2.09999990463257</v>
      </c>
      <c r="F3101" s="7" t="n">
        <v>800</v>
      </c>
    </row>
    <row r="3102" spans="1:9">
      <c r="A3102" t="s">
        <v>4</v>
      </c>
      <c r="B3102" s="4" t="s">
        <v>5</v>
      </c>
      <c r="C3102" s="4" t="s">
        <v>13</v>
      </c>
      <c r="D3102" s="4" t="s">
        <v>10</v>
      </c>
    </row>
    <row r="3103" spans="1:9">
      <c r="A3103" t="n">
        <v>25416</v>
      </c>
      <c r="B3103" s="39" t="n">
        <v>45</v>
      </c>
      <c r="C3103" s="7" t="n">
        <v>7</v>
      </c>
      <c r="D3103" s="7" t="n">
        <v>255</v>
      </c>
    </row>
    <row r="3104" spans="1:9">
      <c r="A3104" t="s">
        <v>4</v>
      </c>
      <c r="B3104" s="4" t="s">
        <v>5</v>
      </c>
      <c r="C3104" s="4" t="s">
        <v>10</v>
      </c>
    </row>
    <row r="3105" spans="1:15">
      <c r="A3105" t="n">
        <v>25420</v>
      </c>
      <c r="B3105" s="28" t="n">
        <v>16</v>
      </c>
      <c r="C3105" s="7" t="n">
        <v>500</v>
      </c>
    </row>
    <row r="3106" spans="1:15">
      <c r="A3106" t="s">
        <v>4</v>
      </c>
      <c r="B3106" s="4" t="s">
        <v>5</v>
      </c>
      <c r="C3106" s="4" t="s">
        <v>13</v>
      </c>
      <c r="D3106" s="4" t="s">
        <v>10</v>
      </c>
      <c r="E3106" s="4" t="s">
        <v>28</v>
      </c>
    </row>
    <row r="3107" spans="1:15">
      <c r="A3107" t="n">
        <v>25423</v>
      </c>
      <c r="B3107" s="37" t="n">
        <v>58</v>
      </c>
      <c r="C3107" s="7" t="n">
        <v>101</v>
      </c>
      <c r="D3107" s="7" t="n">
        <v>500</v>
      </c>
      <c r="E3107" s="7" t="n">
        <v>1</v>
      </c>
    </row>
    <row r="3108" spans="1:15">
      <c r="A3108" t="s">
        <v>4</v>
      </c>
      <c r="B3108" s="4" t="s">
        <v>5</v>
      </c>
      <c r="C3108" s="4" t="s">
        <v>13</v>
      </c>
      <c r="D3108" s="4" t="s">
        <v>10</v>
      </c>
    </row>
    <row r="3109" spans="1:15">
      <c r="A3109" t="n">
        <v>25431</v>
      </c>
      <c r="B3109" s="37" t="n">
        <v>58</v>
      </c>
      <c r="C3109" s="7" t="n">
        <v>254</v>
      </c>
      <c r="D3109" s="7" t="n">
        <v>0</v>
      </c>
    </row>
    <row r="3110" spans="1:15">
      <c r="A3110" t="s">
        <v>4</v>
      </c>
      <c r="B3110" s="4" t="s">
        <v>5</v>
      </c>
      <c r="C3110" s="4" t="s">
        <v>13</v>
      </c>
      <c r="D3110" s="4" t="s">
        <v>10</v>
      </c>
      <c r="E3110" s="4" t="s">
        <v>6</v>
      </c>
      <c r="F3110" s="4" t="s">
        <v>6</v>
      </c>
      <c r="G3110" s="4" t="s">
        <v>6</v>
      </c>
      <c r="H3110" s="4" t="s">
        <v>6</v>
      </c>
    </row>
    <row r="3111" spans="1:15">
      <c r="A3111" t="n">
        <v>25435</v>
      </c>
      <c r="B3111" s="46" t="n">
        <v>51</v>
      </c>
      <c r="C3111" s="7" t="n">
        <v>3</v>
      </c>
      <c r="D3111" s="7" t="n">
        <v>0</v>
      </c>
      <c r="E3111" s="7" t="s">
        <v>148</v>
      </c>
      <c r="F3111" s="7" t="s">
        <v>120</v>
      </c>
      <c r="G3111" s="7" t="s">
        <v>101</v>
      </c>
      <c r="H3111" s="7" t="s">
        <v>102</v>
      </c>
    </row>
    <row r="3112" spans="1:15">
      <c r="A3112" t="s">
        <v>4</v>
      </c>
      <c r="B3112" s="4" t="s">
        <v>5</v>
      </c>
      <c r="C3112" s="4" t="s">
        <v>13</v>
      </c>
      <c r="D3112" s="4" t="s">
        <v>10</v>
      </c>
      <c r="E3112" s="4" t="s">
        <v>6</v>
      </c>
      <c r="F3112" s="4" t="s">
        <v>6</v>
      </c>
      <c r="G3112" s="4" t="s">
        <v>6</v>
      </c>
      <c r="H3112" s="4" t="s">
        <v>6</v>
      </c>
    </row>
    <row r="3113" spans="1:15">
      <c r="A3113" t="n">
        <v>25448</v>
      </c>
      <c r="B3113" s="46" t="n">
        <v>51</v>
      </c>
      <c r="C3113" s="7" t="n">
        <v>3</v>
      </c>
      <c r="D3113" s="7" t="n">
        <v>6</v>
      </c>
      <c r="E3113" s="7" t="s">
        <v>148</v>
      </c>
      <c r="F3113" s="7" t="s">
        <v>120</v>
      </c>
      <c r="G3113" s="7" t="s">
        <v>101</v>
      </c>
      <c r="H3113" s="7" t="s">
        <v>102</v>
      </c>
    </row>
    <row r="3114" spans="1:15">
      <c r="A3114" t="s">
        <v>4</v>
      </c>
      <c r="B3114" s="4" t="s">
        <v>5</v>
      </c>
      <c r="C3114" s="4" t="s">
        <v>13</v>
      </c>
      <c r="D3114" s="4" t="s">
        <v>10</v>
      </c>
      <c r="E3114" s="4" t="s">
        <v>6</v>
      </c>
      <c r="F3114" s="4" t="s">
        <v>6</v>
      </c>
      <c r="G3114" s="4" t="s">
        <v>6</v>
      </c>
      <c r="H3114" s="4" t="s">
        <v>6</v>
      </c>
    </row>
    <row r="3115" spans="1:15">
      <c r="A3115" t="n">
        <v>25461</v>
      </c>
      <c r="B3115" s="46" t="n">
        <v>51</v>
      </c>
      <c r="C3115" s="7" t="n">
        <v>3</v>
      </c>
      <c r="D3115" s="7" t="n">
        <v>61491</v>
      </c>
      <c r="E3115" s="7" t="s">
        <v>148</v>
      </c>
      <c r="F3115" s="7" t="s">
        <v>120</v>
      </c>
      <c r="G3115" s="7" t="s">
        <v>101</v>
      </c>
      <c r="H3115" s="7" t="s">
        <v>102</v>
      </c>
    </row>
    <row r="3116" spans="1:15">
      <c r="A3116" t="s">
        <v>4</v>
      </c>
      <c r="B3116" s="4" t="s">
        <v>5</v>
      </c>
      <c r="C3116" s="4" t="s">
        <v>13</v>
      </c>
      <c r="D3116" s="4" t="s">
        <v>10</v>
      </c>
      <c r="E3116" s="4" t="s">
        <v>6</v>
      </c>
      <c r="F3116" s="4" t="s">
        <v>6</v>
      </c>
      <c r="G3116" s="4" t="s">
        <v>6</v>
      </c>
      <c r="H3116" s="4" t="s">
        <v>6</v>
      </c>
    </row>
    <row r="3117" spans="1:15">
      <c r="A3117" t="n">
        <v>25474</v>
      </c>
      <c r="B3117" s="46" t="n">
        <v>51</v>
      </c>
      <c r="C3117" s="7" t="n">
        <v>3</v>
      </c>
      <c r="D3117" s="7" t="n">
        <v>61492</v>
      </c>
      <c r="E3117" s="7" t="s">
        <v>148</v>
      </c>
      <c r="F3117" s="7" t="s">
        <v>120</v>
      </c>
      <c r="G3117" s="7" t="s">
        <v>101</v>
      </c>
      <c r="H3117" s="7" t="s">
        <v>102</v>
      </c>
    </row>
    <row r="3118" spans="1:15">
      <c r="A3118" t="s">
        <v>4</v>
      </c>
      <c r="B3118" s="4" t="s">
        <v>5</v>
      </c>
      <c r="C3118" s="4" t="s">
        <v>13</v>
      </c>
      <c r="D3118" s="4" t="s">
        <v>10</v>
      </c>
      <c r="E3118" s="4" t="s">
        <v>6</v>
      </c>
      <c r="F3118" s="4" t="s">
        <v>6</v>
      </c>
      <c r="G3118" s="4" t="s">
        <v>6</v>
      </c>
      <c r="H3118" s="4" t="s">
        <v>6</v>
      </c>
    </row>
    <row r="3119" spans="1:15">
      <c r="A3119" t="n">
        <v>25487</v>
      </c>
      <c r="B3119" s="46" t="n">
        <v>51</v>
      </c>
      <c r="C3119" s="7" t="n">
        <v>3</v>
      </c>
      <c r="D3119" s="7" t="n">
        <v>61493</v>
      </c>
      <c r="E3119" s="7" t="s">
        <v>148</v>
      </c>
      <c r="F3119" s="7" t="s">
        <v>120</v>
      </c>
      <c r="G3119" s="7" t="s">
        <v>101</v>
      </c>
      <c r="H3119" s="7" t="s">
        <v>102</v>
      </c>
    </row>
    <row r="3120" spans="1:15">
      <c r="A3120" t="s">
        <v>4</v>
      </c>
      <c r="B3120" s="4" t="s">
        <v>5</v>
      </c>
      <c r="C3120" s="4" t="s">
        <v>13</v>
      </c>
      <c r="D3120" s="4" t="s">
        <v>10</v>
      </c>
      <c r="E3120" s="4" t="s">
        <v>6</v>
      </c>
      <c r="F3120" s="4" t="s">
        <v>6</v>
      </c>
      <c r="G3120" s="4" t="s">
        <v>6</v>
      </c>
      <c r="H3120" s="4" t="s">
        <v>6</v>
      </c>
    </row>
    <row r="3121" spans="1:8">
      <c r="A3121" t="n">
        <v>25500</v>
      </c>
      <c r="B3121" s="46" t="n">
        <v>51</v>
      </c>
      <c r="C3121" s="7" t="n">
        <v>3</v>
      </c>
      <c r="D3121" s="7" t="n">
        <v>61494</v>
      </c>
      <c r="E3121" s="7" t="s">
        <v>148</v>
      </c>
      <c r="F3121" s="7" t="s">
        <v>120</v>
      </c>
      <c r="G3121" s="7" t="s">
        <v>101</v>
      </c>
      <c r="H3121" s="7" t="s">
        <v>102</v>
      </c>
    </row>
    <row r="3122" spans="1:8">
      <c r="A3122" t="s">
        <v>4</v>
      </c>
      <c r="B3122" s="4" t="s">
        <v>5</v>
      </c>
      <c r="C3122" s="4" t="s">
        <v>10</v>
      </c>
      <c r="D3122" s="4" t="s">
        <v>28</v>
      </c>
      <c r="E3122" s="4" t="s">
        <v>28</v>
      </c>
      <c r="F3122" s="4" t="s">
        <v>28</v>
      </c>
      <c r="G3122" s="4" t="s">
        <v>28</v>
      </c>
    </row>
    <row r="3123" spans="1:8">
      <c r="A3123" t="n">
        <v>25513</v>
      </c>
      <c r="B3123" s="42" t="n">
        <v>46</v>
      </c>
      <c r="C3123" s="7" t="n">
        <v>0</v>
      </c>
      <c r="D3123" s="7" t="n">
        <v>-0.200000002980232</v>
      </c>
      <c r="E3123" s="7" t="n">
        <v>-1</v>
      </c>
      <c r="F3123" s="7" t="n">
        <v>-19</v>
      </c>
      <c r="G3123" s="7" t="n">
        <v>180</v>
      </c>
    </row>
    <row r="3124" spans="1:8">
      <c r="A3124" t="s">
        <v>4</v>
      </c>
      <c r="B3124" s="4" t="s">
        <v>5</v>
      </c>
      <c r="C3124" s="4" t="s">
        <v>10</v>
      </c>
      <c r="D3124" s="4" t="s">
        <v>28</v>
      </c>
      <c r="E3124" s="4" t="s">
        <v>28</v>
      </c>
      <c r="F3124" s="4" t="s">
        <v>28</v>
      </c>
      <c r="G3124" s="4" t="s">
        <v>28</v>
      </c>
    </row>
    <row r="3125" spans="1:8">
      <c r="A3125" t="n">
        <v>25532</v>
      </c>
      <c r="B3125" s="42" t="n">
        <v>46</v>
      </c>
      <c r="C3125" s="7" t="n">
        <v>6</v>
      </c>
      <c r="D3125" s="7" t="n">
        <v>0.5</v>
      </c>
      <c r="E3125" s="7" t="n">
        <v>-1</v>
      </c>
      <c r="F3125" s="7" t="n">
        <v>-18.4500007629395</v>
      </c>
      <c r="G3125" s="7" t="n">
        <v>180</v>
      </c>
    </row>
    <row r="3126" spans="1:8">
      <c r="A3126" t="s">
        <v>4</v>
      </c>
      <c r="B3126" s="4" t="s">
        <v>5</v>
      </c>
      <c r="C3126" s="4" t="s">
        <v>10</v>
      </c>
      <c r="D3126" s="4" t="s">
        <v>28</v>
      </c>
      <c r="E3126" s="4" t="s">
        <v>28</v>
      </c>
      <c r="F3126" s="4" t="s">
        <v>28</v>
      </c>
      <c r="G3126" s="4" t="s">
        <v>28</v>
      </c>
    </row>
    <row r="3127" spans="1:8">
      <c r="A3127" t="n">
        <v>25551</v>
      </c>
      <c r="B3127" s="42" t="n">
        <v>46</v>
      </c>
      <c r="C3127" s="7" t="n">
        <v>61491</v>
      </c>
      <c r="D3127" s="7" t="n">
        <v>2.09999990463257</v>
      </c>
      <c r="E3127" s="7" t="n">
        <v>-1</v>
      </c>
      <c r="F3127" s="7" t="n">
        <v>-20</v>
      </c>
      <c r="G3127" s="7" t="n">
        <v>180</v>
      </c>
    </row>
    <row r="3128" spans="1:8">
      <c r="A3128" t="s">
        <v>4</v>
      </c>
      <c r="B3128" s="4" t="s">
        <v>5</v>
      </c>
      <c r="C3128" s="4" t="s">
        <v>10</v>
      </c>
      <c r="D3128" s="4" t="s">
        <v>28</v>
      </c>
      <c r="E3128" s="4" t="s">
        <v>28</v>
      </c>
      <c r="F3128" s="4" t="s">
        <v>28</v>
      </c>
      <c r="G3128" s="4" t="s">
        <v>28</v>
      </c>
    </row>
    <row r="3129" spans="1:8">
      <c r="A3129" t="n">
        <v>25570</v>
      </c>
      <c r="B3129" s="42" t="n">
        <v>46</v>
      </c>
      <c r="C3129" s="7" t="n">
        <v>61492</v>
      </c>
      <c r="D3129" s="7" t="n">
        <v>-1.79999995231628</v>
      </c>
      <c r="E3129" s="7" t="n">
        <v>-1</v>
      </c>
      <c r="F3129" s="7" t="n">
        <v>-20.0499992370605</v>
      </c>
      <c r="G3129" s="7" t="n">
        <v>180</v>
      </c>
    </row>
    <row r="3130" spans="1:8">
      <c r="A3130" t="s">
        <v>4</v>
      </c>
      <c r="B3130" s="4" t="s">
        <v>5</v>
      </c>
      <c r="C3130" s="4" t="s">
        <v>10</v>
      </c>
      <c r="D3130" s="4" t="s">
        <v>28</v>
      </c>
      <c r="E3130" s="4" t="s">
        <v>28</v>
      </c>
      <c r="F3130" s="4" t="s">
        <v>28</v>
      </c>
      <c r="G3130" s="4" t="s">
        <v>28</v>
      </c>
    </row>
    <row r="3131" spans="1:8">
      <c r="A3131" t="n">
        <v>25589</v>
      </c>
      <c r="B3131" s="42" t="n">
        <v>46</v>
      </c>
      <c r="C3131" s="7" t="n">
        <v>61493</v>
      </c>
      <c r="D3131" s="7" t="n">
        <v>-1.45000004768372</v>
      </c>
      <c r="E3131" s="7" t="n">
        <v>-1</v>
      </c>
      <c r="F3131" s="7" t="n">
        <v>-18.75</v>
      </c>
      <c r="G3131" s="7" t="n">
        <v>180</v>
      </c>
    </row>
    <row r="3132" spans="1:8">
      <c r="A3132" t="s">
        <v>4</v>
      </c>
      <c r="B3132" s="4" t="s">
        <v>5</v>
      </c>
      <c r="C3132" s="4" t="s">
        <v>10</v>
      </c>
      <c r="D3132" s="4" t="s">
        <v>28</v>
      </c>
      <c r="E3132" s="4" t="s">
        <v>28</v>
      </c>
      <c r="F3132" s="4" t="s">
        <v>28</v>
      </c>
      <c r="G3132" s="4" t="s">
        <v>28</v>
      </c>
    </row>
    <row r="3133" spans="1:8">
      <c r="A3133" t="n">
        <v>25608</v>
      </c>
      <c r="B3133" s="42" t="n">
        <v>46</v>
      </c>
      <c r="C3133" s="7" t="n">
        <v>61494</v>
      </c>
      <c r="D3133" s="7" t="n">
        <v>1.70000004768372</v>
      </c>
      <c r="E3133" s="7" t="n">
        <v>-1</v>
      </c>
      <c r="F3133" s="7" t="n">
        <v>-18.3999996185303</v>
      </c>
      <c r="G3133" s="7" t="n">
        <v>180</v>
      </c>
    </row>
    <row r="3134" spans="1:8">
      <c r="A3134" t="s">
        <v>4</v>
      </c>
      <c r="B3134" s="4" t="s">
        <v>5</v>
      </c>
      <c r="C3134" s="4" t="s">
        <v>10</v>
      </c>
      <c r="D3134" s="4" t="s">
        <v>10</v>
      </c>
      <c r="E3134" s="4" t="s">
        <v>28</v>
      </c>
      <c r="F3134" s="4" t="s">
        <v>13</v>
      </c>
    </row>
    <row r="3135" spans="1:8">
      <c r="A3135" t="n">
        <v>25627</v>
      </c>
      <c r="B3135" s="70" t="n">
        <v>53</v>
      </c>
      <c r="C3135" s="7" t="n">
        <v>0</v>
      </c>
      <c r="D3135" s="7" t="n">
        <v>11</v>
      </c>
      <c r="E3135" s="7" t="n">
        <v>0</v>
      </c>
      <c r="F3135" s="7" t="n">
        <v>0</v>
      </c>
    </row>
    <row r="3136" spans="1:8">
      <c r="A3136" t="s">
        <v>4</v>
      </c>
      <c r="B3136" s="4" t="s">
        <v>5</v>
      </c>
      <c r="C3136" s="4" t="s">
        <v>10</v>
      </c>
      <c r="D3136" s="4" t="s">
        <v>10</v>
      </c>
      <c r="E3136" s="4" t="s">
        <v>28</v>
      </c>
      <c r="F3136" s="4" t="s">
        <v>13</v>
      </c>
    </row>
    <row r="3137" spans="1:8">
      <c r="A3137" t="n">
        <v>25637</v>
      </c>
      <c r="B3137" s="70" t="n">
        <v>53</v>
      </c>
      <c r="C3137" s="7" t="n">
        <v>6</v>
      </c>
      <c r="D3137" s="7" t="n">
        <v>11</v>
      </c>
      <c r="E3137" s="7" t="n">
        <v>0</v>
      </c>
      <c r="F3137" s="7" t="n">
        <v>0</v>
      </c>
    </row>
    <row r="3138" spans="1:8">
      <c r="A3138" t="s">
        <v>4</v>
      </c>
      <c r="B3138" s="4" t="s">
        <v>5</v>
      </c>
      <c r="C3138" s="4" t="s">
        <v>10</v>
      </c>
      <c r="D3138" s="4" t="s">
        <v>10</v>
      </c>
      <c r="E3138" s="4" t="s">
        <v>28</v>
      </c>
      <c r="F3138" s="4" t="s">
        <v>13</v>
      </c>
    </row>
    <row r="3139" spans="1:8">
      <c r="A3139" t="n">
        <v>25647</v>
      </c>
      <c r="B3139" s="70" t="n">
        <v>53</v>
      </c>
      <c r="C3139" s="7" t="n">
        <v>61491</v>
      </c>
      <c r="D3139" s="7" t="n">
        <v>11</v>
      </c>
      <c r="E3139" s="7" t="n">
        <v>0</v>
      </c>
      <c r="F3139" s="7" t="n">
        <v>0</v>
      </c>
    </row>
    <row r="3140" spans="1:8">
      <c r="A3140" t="s">
        <v>4</v>
      </c>
      <c r="B3140" s="4" t="s">
        <v>5</v>
      </c>
      <c r="C3140" s="4" t="s">
        <v>10</v>
      </c>
      <c r="D3140" s="4" t="s">
        <v>10</v>
      </c>
      <c r="E3140" s="4" t="s">
        <v>28</v>
      </c>
      <c r="F3140" s="4" t="s">
        <v>13</v>
      </c>
    </row>
    <row r="3141" spans="1:8">
      <c r="A3141" t="n">
        <v>25657</v>
      </c>
      <c r="B3141" s="70" t="n">
        <v>53</v>
      </c>
      <c r="C3141" s="7" t="n">
        <v>61492</v>
      </c>
      <c r="D3141" s="7" t="n">
        <v>11</v>
      </c>
      <c r="E3141" s="7" t="n">
        <v>0</v>
      </c>
      <c r="F3141" s="7" t="n">
        <v>0</v>
      </c>
    </row>
    <row r="3142" spans="1:8">
      <c r="A3142" t="s">
        <v>4</v>
      </c>
      <c r="B3142" s="4" t="s">
        <v>5</v>
      </c>
      <c r="C3142" s="4" t="s">
        <v>10</v>
      </c>
      <c r="D3142" s="4" t="s">
        <v>10</v>
      </c>
      <c r="E3142" s="4" t="s">
        <v>28</v>
      </c>
      <c r="F3142" s="4" t="s">
        <v>13</v>
      </c>
    </row>
    <row r="3143" spans="1:8">
      <c r="A3143" t="n">
        <v>25667</v>
      </c>
      <c r="B3143" s="70" t="n">
        <v>53</v>
      </c>
      <c r="C3143" s="7" t="n">
        <v>61493</v>
      </c>
      <c r="D3143" s="7" t="n">
        <v>11</v>
      </c>
      <c r="E3143" s="7" t="n">
        <v>0</v>
      </c>
      <c r="F3143" s="7" t="n">
        <v>0</v>
      </c>
    </row>
    <row r="3144" spans="1:8">
      <c r="A3144" t="s">
        <v>4</v>
      </c>
      <c r="B3144" s="4" t="s">
        <v>5</v>
      </c>
      <c r="C3144" s="4" t="s">
        <v>10</v>
      </c>
      <c r="D3144" s="4" t="s">
        <v>10</v>
      </c>
      <c r="E3144" s="4" t="s">
        <v>28</v>
      </c>
      <c r="F3144" s="4" t="s">
        <v>13</v>
      </c>
    </row>
    <row r="3145" spans="1:8">
      <c r="A3145" t="n">
        <v>25677</v>
      </c>
      <c r="B3145" s="70" t="n">
        <v>53</v>
      </c>
      <c r="C3145" s="7" t="n">
        <v>61494</v>
      </c>
      <c r="D3145" s="7" t="n">
        <v>11</v>
      </c>
      <c r="E3145" s="7" t="n">
        <v>0</v>
      </c>
      <c r="F3145" s="7" t="n">
        <v>0</v>
      </c>
    </row>
    <row r="3146" spans="1:8">
      <c r="A3146" t="s">
        <v>4</v>
      </c>
      <c r="B3146" s="4" t="s">
        <v>5</v>
      </c>
      <c r="C3146" s="4" t="s">
        <v>10</v>
      </c>
    </row>
    <row r="3147" spans="1:8">
      <c r="A3147" t="n">
        <v>25687</v>
      </c>
      <c r="B3147" s="28" t="n">
        <v>16</v>
      </c>
      <c r="C3147" s="7" t="n">
        <v>0</v>
      </c>
    </row>
    <row r="3148" spans="1:8">
      <c r="A3148" t="s">
        <v>4</v>
      </c>
      <c r="B3148" s="4" t="s">
        <v>5</v>
      </c>
      <c r="C3148" s="4" t="s">
        <v>10</v>
      </c>
      <c r="D3148" s="4" t="s">
        <v>10</v>
      </c>
      <c r="E3148" s="4" t="s">
        <v>10</v>
      </c>
    </row>
    <row r="3149" spans="1:8">
      <c r="A3149" t="n">
        <v>25690</v>
      </c>
      <c r="B3149" s="65" t="n">
        <v>61</v>
      </c>
      <c r="C3149" s="7" t="n">
        <v>0</v>
      </c>
      <c r="D3149" s="7" t="n">
        <v>11</v>
      </c>
      <c r="E3149" s="7" t="n">
        <v>0</v>
      </c>
    </row>
    <row r="3150" spans="1:8">
      <c r="A3150" t="s">
        <v>4</v>
      </c>
      <c r="B3150" s="4" t="s">
        <v>5</v>
      </c>
      <c r="C3150" s="4" t="s">
        <v>10</v>
      </c>
      <c r="D3150" s="4" t="s">
        <v>10</v>
      </c>
      <c r="E3150" s="4" t="s">
        <v>10</v>
      </c>
    </row>
    <row r="3151" spans="1:8">
      <c r="A3151" t="n">
        <v>25697</v>
      </c>
      <c r="B3151" s="65" t="n">
        <v>61</v>
      </c>
      <c r="C3151" s="7" t="n">
        <v>6</v>
      </c>
      <c r="D3151" s="7" t="n">
        <v>11</v>
      </c>
      <c r="E3151" s="7" t="n">
        <v>0</v>
      </c>
    </row>
    <row r="3152" spans="1:8">
      <c r="A3152" t="s">
        <v>4</v>
      </c>
      <c r="B3152" s="4" t="s">
        <v>5</v>
      </c>
      <c r="C3152" s="4" t="s">
        <v>10</v>
      </c>
      <c r="D3152" s="4" t="s">
        <v>10</v>
      </c>
      <c r="E3152" s="4" t="s">
        <v>10</v>
      </c>
    </row>
    <row r="3153" spans="1:6">
      <c r="A3153" t="n">
        <v>25704</v>
      </c>
      <c r="B3153" s="65" t="n">
        <v>61</v>
      </c>
      <c r="C3153" s="7" t="n">
        <v>61491</v>
      </c>
      <c r="D3153" s="7" t="n">
        <v>11</v>
      </c>
      <c r="E3153" s="7" t="n">
        <v>0</v>
      </c>
    </row>
    <row r="3154" spans="1:6">
      <c r="A3154" t="s">
        <v>4</v>
      </c>
      <c r="B3154" s="4" t="s">
        <v>5</v>
      </c>
      <c r="C3154" s="4" t="s">
        <v>10</v>
      </c>
      <c r="D3154" s="4" t="s">
        <v>10</v>
      </c>
      <c r="E3154" s="4" t="s">
        <v>10</v>
      </c>
    </row>
    <row r="3155" spans="1:6">
      <c r="A3155" t="n">
        <v>25711</v>
      </c>
      <c r="B3155" s="65" t="n">
        <v>61</v>
      </c>
      <c r="C3155" s="7" t="n">
        <v>61492</v>
      </c>
      <c r="D3155" s="7" t="n">
        <v>11</v>
      </c>
      <c r="E3155" s="7" t="n">
        <v>0</v>
      </c>
    </row>
    <row r="3156" spans="1:6">
      <c r="A3156" t="s">
        <v>4</v>
      </c>
      <c r="B3156" s="4" t="s">
        <v>5</v>
      </c>
      <c r="C3156" s="4" t="s">
        <v>10</v>
      </c>
      <c r="D3156" s="4" t="s">
        <v>10</v>
      </c>
      <c r="E3156" s="4" t="s">
        <v>10</v>
      </c>
    </row>
    <row r="3157" spans="1:6">
      <c r="A3157" t="n">
        <v>25718</v>
      </c>
      <c r="B3157" s="65" t="n">
        <v>61</v>
      </c>
      <c r="C3157" s="7" t="n">
        <v>61493</v>
      </c>
      <c r="D3157" s="7" t="n">
        <v>11</v>
      </c>
      <c r="E3157" s="7" t="n">
        <v>0</v>
      </c>
    </row>
    <row r="3158" spans="1:6">
      <c r="A3158" t="s">
        <v>4</v>
      </c>
      <c r="B3158" s="4" t="s">
        <v>5</v>
      </c>
      <c r="C3158" s="4" t="s">
        <v>10</v>
      </c>
      <c r="D3158" s="4" t="s">
        <v>10</v>
      </c>
      <c r="E3158" s="4" t="s">
        <v>10</v>
      </c>
    </row>
    <row r="3159" spans="1:6">
      <c r="A3159" t="n">
        <v>25725</v>
      </c>
      <c r="B3159" s="65" t="n">
        <v>61</v>
      </c>
      <c r="C3159" s="7" t="n">
        <v>61494</v>
      </c>
      <c r="D3159" s="7" t="n">
        <v>11</v>
      </c>
      <c r="E3159" s="7" t="n">
        <v>0</v>
      </c>
    </row>
    <row r="3160" spans="1:6">
      <c r="A3160" t="s">
        <v>4</v>
      </c>
      <c r="B3160" s="4" t="s">
        <v>5</v>
      </c>
      <c r="C3160" s="4" t="s">
        <v>13</v>
      </c>
    </row>
    <row r="3161" spans="1:6">
      <c r="A3161" t="n">
        <v>25732</v>
      </c>
      <c r="B3161" s="39" t="n">
        <v>45</v>
      </c>
      <c r="C3161" s="7" t="n">
        <v>0</v>
      </c>
    </row>
    <row r="3162" spans="1:6">
      <c r="A3162" t="s">
        <v>4</v>
      </c>
      <c r="B3162" s="4" t="s">
        <v>5</v>
      </c>
      <c r="C3162" s="4" t="s">
        <v>13</v>
      </c>
      <c r="D3162" s="4" t="s">
        <v>13</v>
      </c>
      <c r="E3162" s="4" t="s">
        <v>28</v>
      </c>
      <c r="F3162" s="4" t="s">
        <v>28</v>
      </c>
      <c r="G3162" s="4" t="s">
        <v>28</v>
      </c>
      <c r="H3162" s="4" t="s">
        <v>10</v>
      </c>
    </row>
    <row r="3163" spans="1:6">
      <c r="A3163" t="n">
        <v>25734</v>
      </c>
      <c r="B3163" s="39" t="n">
        <v>45</v>
      </c>
      <c r="C3163" s="7" t="n">
        <v>2</v>
      </c>
      <c r="D3163" s="7" t="n">
        <v>3</v>
      </c>
      <c r="E3163" s="7" t="n">
        <v>0</v>
      </c>
      <c r="F3163" s="7" t="n">
        <v>-0.200000002980232</v>
      </c>
      <c r="G3163" s="7" t="n">
        <v>-19.6499996185303</v>
      </c>
      <c r="H3163" s="7" t="n">
        <v>0</v>
      </c>
    </row>
    <row r="3164" spans="1:6">
      <c r="A3164" t="s">
        <v>4</v>
      </c>
      <c r="B3164" s="4" t="s">
        <v>5</v>
      </c>
      <c r="C3164" s="4" t="s">
        <v>13</v>
      </c>
      <c r="D3164" s="4" t="s">
        <v>13</v>
      </c>
      <c r="E3164" s="4" t="s">
        <v>28</v>
      </c>
      <c r="F3164" s="4" t="s">
        <v>28</v>
      </c>
      <c r="G3164" s="4" t="s">
        <v>28</v>
      </c>
      <c r="H3164" s="4" t="s">
        <v>10</v>
      </c>
      <c r="I3164" s="4" t="s">
        <v>13</v>
      </c>
    </row>
    <row r="3165" spans="1:6">
      <c r="A3165" t="n">
        <v>25751</v>
      </c>
      <c r="B3165" s="39" t="n">
        <v>45</v>
      </c>
      <c r="C3165" s="7" t="n">
        <v>4</v>
      </c>
      <c r="D3165" s="7" t="n">
        <v>3</v>
      </c>
      <c r="E3165" s="7" t="n">
        <v>0.400000005960464</v>
      </c>
      <c r="F3165" s="7" t="n">
        <v>140.199996948242</v>
      </c>
      <c r="G3165" s="7" t="n">
        <v>0</v>
      </c>
      <c r="H3165" s="7" t="n">
        <v>0</v>
      </c>
      <c r="I3165" s="7" t="n">
        <v>0</v>
      </c>
    </row>
    <row r="3166" spans="1:6">
      <c r="A3166" t="s">
        <v>4</v>
      </c>
      <c r="B3166" s="4" t="s">
        <v>5</v>
      </c>
      <c r="C3166" s="4" t="s">
        <v>13</v>
      </c>
      <c r="D3166" s="4" t="s">
        <v>13</v>
      </c>
      <c r="E3166" s="4" t="s">
        <v>28</v>
      </c>
      <c r="F3166" s="4" t="s">
        <v>10</v>
      </c>
    </row>
    <row r="3167" spans="1:6">
      <c r="A3167" t="n">
        <v>25769</v>
      </c>
      <c r="B3167" s="39" t="n">
        <v>45</v>
      </c>
      <c r="C3167" s="7" t="n">
        <v>5</v>
      </c>
      <c r="D3167" s="7" t="n">
        <v>3</v>
      </c>
      <c r="E3167" s="7" t="n">
        <v>5.5</v>
      </c>
      <c r="F3167" s="7" t="n">
        <v>0</v>
      </c>
    </row>
    <row r="3168" spans="1:6">
      <c r="A3168" t="s">
        <v>4</v>
      </c>
      <c r="B3168" s="4" t="s">
        <v>5</v>
      </c>
      <c r="C3168" s="4" t="s">
        <v>13</v>
      </c>
      <c r="D3168" s="4" t="s">
        <v>13</v>
      </c>
      <c r="E3168" s="4" t="s">
        <v>28</v>
      </c>
      <c r="F3168" s="4" t="s">
        <v>10</v>
      </c>
    </row>
    <row r="3169" spans="1:9">
      <c r="A3169" t="n">
        <v>25778</v>
      </c>
      <c r="B3169" s="39" t="n">
        <v>45</v>
      </c>
      <c r="C3169" s="7" t="n">
        <v>11</v>
      </c>
      <c r="D3169" s="7" t="n">
        <v>3</v>
      </c>
      <c r="E3169" s="7" t="n">
        <v>31.7000007629395</v>
      </c>
      <c r="F3169" s="7" t="n">
        <v>0</v>
      </c>
    </row>
    <row r="3170" spans="1:9">
      <c r="A3170" t="s">
        <v>4</v>
      </c>
      <c r="B3170" s="4" t="s">
        <v>5</v>
      </c>
      <c r="C3170" s="4" t="s">
        <v>13</v>
      </c>
      <c r="D3170" s="4" t="s">
        <v>13</v>
      </c>
      <c r="E3170" s="4" t="s">
        <v>28</v>
      </c>
      <c r="F3170" s="4" t="s">
        <v>28</v>
      </c>
      <c r="G3170" s="4" t="s">
        <v>28</v>
      </c>
      <c r="H3170" s="4" t="s">
        <v>10</v>
      </c>
    </row>
    <row r="3171" spans="1:9">
      <c r="A3171" t="n">
        <v>25787</v>
      </c>
      <c r="B3171" s="39" t="n">
        <v>45</v>
      </c>
      <c r="C3171" s="7" t="n">
        <v>2</v>
      </c>
      <c r="D3171" s="7" t="n">
        <v>3</v>
      </c>
      <c r="E3171" s="7" t="n">
        <v>0.129999995231628</v>
      </c>
      <c r="F3171" s="7" t="n">
        <v>-0.409999996423721</v>
      </c>
      <c r="G3171" s="7" t="n">
        <v>-20.2700004577637</v>
      </c>
      <c r="H3171" s="7" t="n">
        <v>3500</v>
      </c>
    </row>
    <row r="3172" spans="1:9">
      <c r="A3172" t="s">
        <v>4</v>
      </c>
      <c r="B3172" s="4" t="s">
        <v>5</v>
      </c>
      <c r="C3172" s="4" t="s">
        <v>13</v>
      </c>
      <c r="D3172" s="4" t="s">
        <v>13</v>
      </c>
      <c r="E3172" s="4" t="s">
        <v>28</v>
      </c>
      <c r="F3172" s="4" t="s">
        <v>28</v>
      </c>
      <c r="G3172" s="4" t="s">
        <v>28</v>
      </c>
      <c r="H3172" s="4" t="s">
        <v>10</v>
      </c>
      <c r="I3172" s="4" t="s">
        <v>13</v>
      </c>
    </row>
    <row r="3173" spans="1:9">
      <c r="A3173" t="n">
        <v>25804</v>
      </c>
      <c r="B3173" s="39" t="n">
        <v>45</v>
      </c>
      <c r="C3173" s="7" t="n">
        <v>4</v>
      </c>
      <c r="D3173" s="7" t="n">
        <v>3</v>
      </c>
      <c r="E3173" s="7" t="n">
        <v>6.90000009536743</v>
      </c>
      <c r="F3173" s="7" t="n">
        <v>136.470001220703</v>
      </c>
      <c r="G3173" s="7" t="n">
        <v>0</v>
      </c>
      <c r="H3173" s="7" t="n">
        <v>3500</v>
      </c>
      <c r="I3173" s="7" t="n">
        <v>1</v>
      </c>
    </row>
    <row r="3174" spans="1:9">
      <c r="A3174" t="s">
        <v>4</v>
      </c>
      <c r="B3174" s="4" t="s">
        <v>5</v>
      </c>
      <c r="C3174" s="4" t="s">
        <v>13</v>
      </c>
      <c r="D3174" s="4" t="s">
        <v>13</v>
      </c>
      <c r="E3174" s="4" t="s">
        <v>28</v>
      </c>
      <c r="F3174" s="4" t="s">
        <v>10</v>
      </c>
    </row>
    <row r="3175" spans="1:9">
      <c r="A3175" t="n">
        <v>25822</v>
      </c>
      <c r="B3175" s="39" t="n">
        <v>45</v>
      </c>
      <c r="C3175" s="7" t="n">
        <v>5</v>
      </c>
      <c r="D3175" s="7" t="n">
        <v>3</v>
      </c>
      <c r="E3175" s="7" t="n">
        <v>1.79999995231628</v>
      </c>
      <c r="F3175" s="7" t="n">
        <v>3500</v>
      </c>
    </row>
    <row r="3176" spans="1:9">
      <c r="A3176" t="s">
        <v>4</v>
      </c>
      <c r="B3176" s="4" t="s">
        <v>5</v>
      </c>
      <c r="C3176" s="4" t="s">
        <v>13</v>
      </c>
      <c r="D3176" s="4" t="s">
        <v>13</v>
      </c>
      <c r="E3176" s="4" t="s">
        <v>28</v>
      </c>
      <c r="F3176" s="4" t="s">
        <v>10</v>
      </c>
    </row>
    <row r="3177" spans="1:9">
      <c r="A3177" t="n">
        <v>25831</v>
      </c>
      <c r="B3177" s="39" t="n">
        <v>45</v>
      </c>
      <c r="C3177" s="7" t="n">
        <v>11</v>
      </c>
      <c r="D3177" s="7" t="n">
        <v>3</v>
      </c>
      <c r="E3177" s="7" t="n">
        <v>31.7000007629395</v>
      </c>
      <c r="F3177" s="7" t="n">
        <v>3500</v>
      </c>
    </row>
    <row r="3178" spans="1:9">
      <c r="A3178" t="s">
        <v>4</v>
      </c>
      <c r="B3178" s="4" t="s">
        <v>5</v>
      </c>
      <c r="C3178" s="4" t="s">
        <v>10</v>
      </c>
      <c r="D3178" s="4" t="s">
        <v>10</v>
      </c>
      <c r="E3178" s="4" t="s">
        <v>28</v>
      </c>
      <c r="F3178" s="4" t="s">
        <v>28</v>
      </c>
      <c r="G3178" s="4" t="s">
        <v>28</v>
      </c>
      <c r="H3178" s="4" t="s">
        <v>28</v>
      </c>
      <c r="I3178" s="4" t="s">
        <v>13</v>
      </c>
      <c r="J3178" s="4" t="s">
        <v>10</v>
      </c>
    </row>
    <row r="3179" spans="1:9">
      <c r="A3179" t="n">
        <v>25840</v>
      </c>
      <c r="B3179" s="54" t="n">
        <v>55</v>
      </c>
      <c r="C3179" s="7" t="n">
        <v>0</v>
      </c>
      <c r="D3179" s="7" t="n">
        <v>65024</v>
      </c>
      <c r="E3179" s="7" t="n">
        <v>0</v>
      </c>
      <c r="F3179" s="7" t="n">
        <v>0</v>
      </c>
      <c r="G3179" s="7" t="n">
        <v>0.5</v>
      </c>
      <c r="H3179" s="7" t="n">
        <v>1.20000004768372</v>
      </c>
      <c r="I3179" s="7" t="n">
        <v>2</v>
      </c>
      <c r="J3179" s="7" t="n">
        <v>0</v>
      </c>
    </row>
    <row r="3180" spans="1:9">
      <c r="A3180" t="s">
        <v>4</v>
      </c>
      <c r="B3180" s="4" t="s">
        <v>5</v>
      </c>
      <c r="C3180" s="4" t="s">
        <v>10</v>
      </c>
    </row>
    <row r="3181" spans="1:9">
      <c r="A3181" t="n">
        <v>25864</v>
      </c>
      <c r="B3181" s="28" t="n">
        <v>16</v>
      </c>
      <c r="C3181" s="7" t="n">
        <v>30</v>
      </c>
    </row>
    <row r="3182" spans="1:9">
      <c r="A3182" t="s">
        <v>4</v>
      </c>
      <c r="B3182" s="4" t="s">
        <v>5</v>
      </c>
      <c r="C3182" s="4" t="s">
        <v>10</v>
      </c>
      <c r="D3182" s="4" t="s">
        <v>10</v>
      </c>
      <c r="E3182" s="4" t="s">
        <v>28</v>
      </c>
      <c r="F3182" s="4" t="s">
        <v>28</v>
      </c>
      <c r="G3182" s="4" t="s">
        <v>28</v>
      </c>
      <c r="H3182" s="4" t="s">
        <v>28</v>
      </c>
      <c r="I3182" s="4" t="s">
        <v>13</v>
      </c>
      <c r="J3182" s="4" t="s">
        <v>10</v>
      </c>
    </row>
    <row r="3183" spans="1:9">
      <c r="A3183" t="n">
        <v>25867</v>
      </c>
      <c r="B3183" s="54" t="n">
        <v>55</v>
      </c>
      <c r="C3183" s="7" t="n">
        <v>6</v>
      </c>
      <c r="D3183" s="7" t="n">
        <v>65024</v>
      </c>
      <c r="E3183" s="7" t="n">
        <v>0</v>
      </c>
      <c r="F3183" s="7" t="n">
        <v>0</v>
      </c>
      <c r="G3183" s="7" t="n">
        <v>0.5</v>
      </c>
      <c r="H3183" s="7" t="n">
        <v>1.20000004768372</v>
      </c>
      <c r="I3183" s="7" t="n">
        <v>2</v>
      </c>
      <c r="J3183" s="7" t="n">
        <v>0</v>
      </c>
    </row>
    <row r="3184" spans="1:9">
      <c r="A3184" t="s">
        <v>4</v>
      </c>
      <c r="B3184" s="4" t="s">
        <v>5</v>
      </c>
      <c r="C3184" s="4" t="s">
        <v>10</v>
      </c>
    </row>
    <row r="3185" spans="1:10">
      <c r="A3185" t="n">
        <v>25891</v>
      </c>
      <c r="B3185" s="28" t="n">
        <v>16</v>
      </c>
      <c r="C3185" s="7" t="n">
        <v>30</v>
      </c>
    </row>
    <row r="3186" spans="1:10">
      <c r="A3186" t="s">
        <v>4</v>
      </c>
      <c r="B3186" s="4" t="s">
        <v>5</v>
      </c>
      <c r="C3186" s="4" t="s">
        <v>10</v>
      </c>
      <c r="D3186" s="4" t="s">
        <v>10</v>
      </c>
      <c r="E3186" s="4" t="s">
        <v>28</v>
      </c>
      <c r="F3186" s="4" t="s">
        <v>28</v>
      </c>
      <c r="G3186" s="4" t="s">
        <v>28</v>
      </c>
      <c r="H3186" s="4" t="s">
        <v>28</v>
      </c>
      <c r="I3186" s="4" t="s">
        <v>13</v>
      </c>
      <c r="J3186" s="4" t="s">
        <v>10</v>
      </c>
    </row>
    <row r="3187" spans="1:10">
      <c r="A3187" t="n">
        <v>25894</v>
      </c>
      <c r="B3187" s="54" t="n">
        <v>55</v>
      </c>
      <c r="C3187" s="7" t="n">
        <v>61491</v>
      </c>
      <c r="D3187" s="7" t="n">
        <v>65024</v>
      </c>
      <c r="E3187" s="7" t="n">
        <v>0</v>
      </c>
      <c r="F3187" s="7" t="n">
        <v>0</v>
      </c>
      <c r="G3187" s="7" t="n">
        <v>0.5</v>
      </c>
      <c r="H3187" s="7" t="n">
        <v>1.20000004768372</v>
      </c>
      <c r="I3187" s="7" t="n">
        <v>2</v>
      </c>
      <c r="J3187" s="7" t="n">
        <v>0</v>
      </c>
    </row>
    <row r="3188" spans="1:10">
      <c r="A3188" t="s">
        <v>4</v>
      </c>
      <c r="B3188" s="4" t="s">
        <v>5</v>
      </c>
      <c r="C3188" s="4" t="s">
        <v>10</v>
      </c>
    </row>
    <row r="3189" spans="1:10">
      <c r="A3189" t="n">
        <v>25918</v>
      </c>
      <c r="B3189" s="28" t="n">
        <v>16</v>
      </c>
      <c r="C3189" s="7" t="n">
        <v>30</v>
      </c>
    </row>
    <row r="3190" spans="1:10">
      <c r="A3190" t="s">
        <v>4</v>
      </c>
      <c r="B3190" s="4" t="s">
        <v>5</v>
      </c>
      <c r="C3190" s="4" t="s">
        <v>10</v>
      </c>
      <c r="D3190" s="4" t="s">
        <v>10</v>
      </c>
      <c r="E3190" s="4" t="s">
        <v>28</v>
      </c>
      <c r="F3190" s="4" t="s">
        <v>28</v>
      </c>
      <c r="G3190" s="4" t="s">
        <v>28</v>
      </c>
      <c r="H3190" s="4" t="s">
        <v>28</v>
      </c>
      <c r="I3190" s="4" t="s">
        <v>13</v>
      </c>
      <c r="J3190" s="4" t="s">
        <v>10</v>
      </c>
    </row>
    <row r="3191" spans="1:10">
      <c r="A3191" t="n">
        <v>25921</v>
      </c>
      <c r="B3191" s="54" t="n">
        <v>55</v>
      </c>
      <c r="C3191" s="7" t="n">
        <v>61492</v>
      </c>
      <c r="D3191" s="7" t="n">
        <v>65024</v>
      </c>
      <c r="E3191" s="7" t="n">
        <v>0</v>
      </c>
      <c r="F3191" s="7" t="n">
        <v>0</v>
      </c>
      <c r="G3191" s="7" t="n">
        <v>0.5</v>
      </c>
      <c r="H3191" s="7" t="n">
        <v>1.20000004768372</v>
      </c>
      <c r="I3191" s="7" t="n">
        <v>2</v>
      </c>
      <c r="J3191" s="7" t="n">
        <v>0</v>
      </c>
    </row>
    <row r="3192" spans="1:10">
      <c r="A3192" t="s">
        <v>4</v>
      </c>
      <c r="B3192" s="4" t="s">
        <v>5</v>
      </c>
      <c r="C3192" s="4" t="s">
        <v>10</v>
      </c>
    </row>
    <row r="3193" spans="1:10">
      <c r="A3193" t="n">
        <v>25945</v>
      </c>
      <c r="B3193" s="28" t="n">
        <v>16</v>
      </c>
      <c r="C3193" s="7" t="n">
        <v>30</v>
      </c>
    </row>
    <row r="3194" spans="1:10">
      <c r="A3194" t="s">
        <v>4</v>
      </c>
      <c r="B3194" s="4" t="s">
        <v>5</v>
      </c>
      <c r="C3194" s="4" t="s">
        <v>10</v>
      </c>
      <c r="D3194" s="4" t="s">
        <v>10</v>
      </c>
      <c r="E3194" s="4" t="s">
        <v>28</v>
      </c>
      <c r="F3194" s="4" t="s">
        <v>28</v>
      </c>
      <c r="G3194" s="4" t="s">
        <v>28</v>
      </c>
      <c r="H3194" s="4" t="s">
        <v>28</v>
      </c>
      <c r="I3194" s="4" t="s">
        <v>13</v>
      </c>
      <c r="J3194" s="4" t="s">
        <v>10</v>
      </c>
    </row>
    <row r="3195" spans="1:10">
      <c r="A3195" t="n">
        <v>25948</v>
      </c>
      <c r="B3195" s="54" t="n">
        <v>55</v>
      </c>
      <c r="C3195" s="7" t="n">
        <v>61493</v>
      </c>
      <c r="D3195" s="7" t="n">
        <v>65024</v>
      </c>
      <c r="E3195" s="7" t="n">
        <v>0</v>
      </c>
      <c r="F3195" s="7" t="n">
        <v>0</v>
      </c>
      <c r="G3195" s="7" t="n">
        <v>0.5</v>
      </c>
      <c r="H3195" s="7" t="n">
        <v>1.20000004768372</v>
      </c>
      <c r="I3195" s="7" t="n">
        <v>2</v>
      </c>
      <c r="J3195" s="7" t="n">
        <v>0</v>
      </c>
    </row>
    <row r="3196" spans="1:10">
      <c r="A3196" t="s">
        <v>4</v>
      </c>
      <c r="B3196" s="4" t="s">
        <v>5</v>
      </c>
      <c r="C3196" s="4" t="s">
        <v>10</v>
      </c>
    </row>
    <row r="3197" spans="1:10">
      <c r="A3197" t="n">
        <v>25972</v>
      </c>
      <c r="B3197" s="28" t="n">
        <v>16</v>
      </c>
      <c r="C3197" s="7" t="n">
        <v>30</v>
      </c>
    </row>
    <row r="3198" spans="1:10">
      <c r="A3198" t="s">
        <v>4</v>
      </c>
      <c r="B3198" s="4" t="s">
        <v>5</v>
      </c>
      <c r="C3198" s="4" t="s">
        <v>10</v>
      </c>
      <c r="D3198" s="4" t="s">
        <v>10</v>
      </c>
      <c r="E3198" s="4" t="s">
        <v>28</v>
      </c>
      <c r="F3198" s="4" t="s">
        <v>28</v>
      </c>
      <c r="G3198" s="4" t="s">
        <v>28</v>
      </c>
      <c r="H3198" s="4" t="s">
        <v>28</v>
      </c>
      <c r="I3198" s="4" t="s">
        <v>13</v>
      </c>
      <c r="J3198" s="4" t="s">
        <v>10</v>
      </c>
    </row>
    <row r="3199" spans="1:10">
      <c r="A3199" t="n">
        <v>25975</v>
      </c>
      <c r="B3199" s="54" t="n">
        <v>55</v>
      </c>
      <c r="C3199" s="7" t="n">
        <v>61494</v>
      </c>
      <c r="D3199" s="7" t="n">
        <v>65024</v>
      </c>
      <c r="E3199" s="7" t="n">
        <v>0</v>
      </c>
      <c r="F3199" s="7" t="n">
        <v>0</v>
      </c>
      <c r="G3199" s="7" t="n">
        <v>0.5</v>
      </c>
      <c r="H3199" s="7" t="n">
        <v>1.20000004768372</v>
      </c>
      <c r="I3199" s="7" t="n">
        <v>2</v>
      </c>
      <c r="J3199" s="7" t="n">
        <v>0</v>
      </c>
    </row>
    <row r="3200" spans="1:10">
      <c r="A3200" t="s">
        <v>4</v>
      </c>
      <c r="B3200" s="4" t="s">
        <v>5</v>
      </c>
      <c r="C3200" s="4" t="s">
        <v>13</v>
      </c>
      <c r="D3200" s="4" t="s">
        <v>10</v>
      </c>
      <c r="E3200" s="4" t="s">
        <v>6</v>
      </c>
      <c r="F3200" s="4" t="s">
        <v>6</v>
      </c>
      <c r="G3200" s="4" t="s">
        <v>6</v>
      </c>
      <c r="H3200" s="4" t="s">
        <v>6</v>
      </c>
    </row>
    <row r="3201" spans="1:10">
      <c r="A3201" t="n">
        <v>25999</v>
      </c>
      <c r="B3201" s="46" t="n">
        <v>51</v>
      </c>
      <c r="C3201" s="7" t="n">
        <v>3</v>
      </c>
      <c r="D3201" s="7" t="n">
        <v>0</v>
      </c>
      <c r="E3201" s="7" t="s">
        <v>148</v>
      </c>
      <c r="F3201" s="7" t="s">
        <v>102</v>
      </c>
      <c r="G3201" s="7" t="s">
        <v>101</v>
      </c>
      <c r="H3201" s="7" t="s">
        <v>102</v>
      </c>
    </row>
    <row r="3202" spans="1:10">
      <c r="A3202" t="s">
        <v>4</v>
      </c>
      <c r="B3202" s="4" t="s">
        <v>5</v>
      </c>
      <c r="C3202" s="4" t="s">
        <v>13</v>
      </c>
      <c r="D3202" s="4" t="s">
        <v>10</v>
      </c>
    </row>
    <row r="3203" spans="1:10">
      <c r="A3203" t="n">
        <v>26012</v>
      </c>
      <c r="B3203" s="37" t="n">
        <v>58</v>
      </c>
      <c r="C3203" s="7" t="n">
        <v>255</v>
      </c>
      <c r="D3203" s="7" t="n">
        <v>0</v>
      </c>
    </row>
    <row r="3204" spans="1:10">
      <c r="A3204" t="s">
        <v>4</v>
      </c>
      <c r="B3204" s="4" t="s">
        <v>5</v>
      </c>
      <c r="C3204" s="4" t="s">
        <v>10</v>
      </c>
      <c r="D3204" s="4" t="s">
        <v>13</v>
      </c>
    </row>
    <row r="3205" spans="1:10">
      <c r="A3205" t="n">
        <v>26016</v>
      </c>
      <c r="B3205" s="56" t="n">
        <v>56</v>
      </c>
      <c r="C3205" s="7" t="n">
        <v>0</v>
      </c>
      <c r="D3205" s="7" t="n">
        <v>0</v>
      </c>
    </row>
    <row r="3206" spans="1:10">
      <c r="A3206" t="s">
        <v>4</v>
      </c>
      <c r="B3206" s="4" t="s">
        <v>5</v>
      </c>
      <c r="C3206" s="4" t="s">
        <v>10</v>
      </c>
      <c r="D3206" s="4" t="s">
        <v>13</v>
      </c>
      <c r="E3206" s="4" t="s">
        <v>6</v>
      </c>
      <c r="F3206" s="4" t="s">
        <v>28</v>
      </c>
      <c r="G3206" s="4" t="s">
        <v>28</v>
      </c>
      <c r="H3206" s="4" t="s">
        <v>28</v>
      </c>
    </row>
    <row r="3207" spans="1:10">
      <c r="A3207" t="n">
        <v>26020</v>
      </c>
      <c r="B3207" s="44" t="n">
        <v>48</v>
      </c>
      <c r="C3207" s="7" t="n">
        <v>0</v>
      </c>
      <c r="D3207" s="7" t="n">
        <v>0</v>
      </c>
      <c r="E3207" s="7" t="s">
        <v>193</v>
      </c>
      <c r="F3207" s="7" t="n">
        <v>-1</v>
      </c>
      <c r="G3207" s="7" t="n">
        <v>1</v>
      </c>
      <c r="H3207" s="7" t="n">
        <v>0</v>
      </c>
    </row>
    <row r="3208" spans="1:10">
      <c r="A3208" t="s">
        <v>4</v>
      </c>
      <c r="B3208" s="4" t="s">
        <v>5</v>
      </c>
      <c r="C3208" s="4" t="s">
        <v>10</v>
      </c>
      <c r="D3208" s="4" t="s">
        <v>13</v>
      </c>
    </row>
    <row r="3209" spans="1:10">
      <c r="A3209" t="n">
        <v>26049</v>
      </c>
      <c r="B3209" s="56" t="n">
        <v>56</v>
      </c>
      <c r="C3209" s="7" t="n">
        <v>6</v>
      </c>
      <c r="D3209" s="7" t="n">
        <v>0</v>
      </c>
    </row>
    <row r="3210" spans="1:10">
      <c r="A3210" t="s">
        <v>4</v>
      </c>
      <c r="B3210" s="4" t="s">
        <v>5</v>
      </c>
      <c r="C3210" s="4" t="s">
        <v>10</v>
      </c>
      <c r="D3210" s="4" t="s">
        <v>13</v>
      </c>
    </row>
    <row r="3211" spans="1:10">
      <c r="A3211" t="n">
        <v>26053</v>
      </c>
      <c r="B3211" s="56" t="n">
        <v>56</v>
      </c>
      <c r="C3211" s="7" t="n">
        <v>61491</v>
      </c>
      <c r="D3211" s="7" t="n">
        <v>0</v>
      </c>
    </row>
    <row r="3212" spans="1:10">
      <c r="A3212" t="s">
        <v>4</v>
      </c>
      <c r="B3212" s="4" t="s">
        <v>5</v>
      </c>
      <c r="C3212" s="4" t="s">
        <v>10</v>
      </c>
      <c r="D3212" s="4" t="s">
        <v>13</v>
      </c>
    </row>
    <row r="3213" spans="1:10">
      <c r="A3213" t="n">
        <v>26057</v>
      </c>
      <c r="B3213" s="56" t="n">
        <v>56</v>
      </c>
      <c r="C3213" s="7" t="n">
        <v>61492</v>
      </c>
      <c r="D3213" s="7" t="n">
        <v>0</v>
      </c>
    </row>
    <row r="3214" spans="1:10">
      <c r="A3214" t="s">
        <v>4</v>
      </c>
      <c r="B3214" s="4" t="s">
        <v>5</v>
      </c>
      <c r="C3214" s="4" t="s">
        <v>10</v>
      </c>
      <c r="D3214" s="4" t="s">
        <v>13</v>
      </c>
    </row>
    <row r="3215" spans="1:10">
      <c r="A3215" t="n">
        <v>26061</v>
      </c>
      <c r="B3215" s="56" t="n">
        <v>56</v>
      </c>
      <c r="C3215" s="7" t="n">
        <v>61493</v>
      </c>
      <c r="D3215" s="7" t="n">
        <v>0</v>
      </c>
    </row>
    <row r="3216" spans="1:10">
      <c r="A3216" t="s">
        <v>4</v>
      </c>
      <c r="B3216" s="4" t="s">
        <v>5</v>
      </c>
      <c r="C3216" s="4" t="s">
        <v>10</v>
      </c>
      <c r="D3216" s="4" t="s">
        <v>13</v>
      </c>
    </row>
    <row r="3217" spans="1:8">
      <c r="A3217" t="n">
        <v>26065</v>
      </c>
      <c r="B3217" s="56" t="n">
        <v>56</v>
      </c>
      <c r="C3217" s="7" t="n">
        <v>61494</v>
      </c>
      <c r="D3217" s="7" t="n">
        <v>0</v>
      </c>
    </row>
    <row r="3218" spans="1:8">
      <c r="A3218" t="s">
        <v>4</v>
      </c>
      <c r="B3218" s="4" t="s">
        <v>5</v>
      </c>
      <c r="C3218" s="4" t="s">
        <v>10</v>
      </c>
    </row>
    <row r="3219" spans="1:8">
      <c r="A3219" t="n">
        <v>26069</v>
      </c>
      <c r="B3219" s="28" t="n">
        <v>16</v>
      </c>
      <c r="C3219" s="7" t="n">
        <v>300</v>
      </c>
    </row>
    <row r="3220" spans="1:8">
      <c r="A3220" t="s">
        <v>4</v>
      </c>
      <c r="B3220" s="4" t="s">
        <v>5</v>
      </c>
      <c r="C3220" s="4" t="s">
        <v>13</v>
      </c>
      <c r="D3220" s="4" t="s">
        <v>10</v>
      </c>
      <c r="E3220" s="4" t="s">
        <v>28</v>
      </c>
      <c r="F3220" s="4" t="s">
        <v>10</v>
      </c>
      <c r="G3220" s="4" t="s">
        <v>9</v>
      </c>
      <c r="H3220" s="4" t="s">
        <v>9</v>
      </c>
      <c r="I3220" s="4" t="s">
        <v>10</v>
      </c>
      <c r="J3220" s="4" t="s">
        <v>10</v>
      </c>
      <c r="K3220" s="4" t="s">
        <v>9</v>
      </c>
      <c r="L3220" s="4" t="s">
        <v>9</v>
      </c>
      <c r="M3220" s="4" t="s">
        <v>9</v>
      </c>
      <c r="N3220" s="4" t="s">
        <v>9</v>
      </c>
      <c r="O3220" s="4" t="s">
        <v>6</v>
      </c>
    </row>
    <row r="3221" spans="1:8">
      <c r="A3221" t="n">
        <v>26072</v>
      </c>
      <c r="B3221" s="31" t="n">
        <v>50</v>
      </c>
      <c r="C3221" s="7" t="n">
        <v>0</v>
      </c>
      <c r="D3221" s="7" t="n">
        <v>2000</v>
      </c>
      <c r="E3221" s="7" t="n">
        <v>0.800000011920929</v>
      </c>
      <c r="F3221" s="7" t="n">
        <v>0</v>
      </c>
      <c r="G3221" s="7" t="n">
        <v>0</v>
      </c>
      <c r="H3221" s="7" t="n">
        <v>0</v>
      </c>
      <c r="I3221" s="7" t="n">
        <v>0</v>
      </c>
      <c r="J3221" s="7" t="n">
        <v>65533</v>
      </c>
      <c r="K3221" s="7" t="n">
        <v>0</v>
      </c>
      <c r="L3221" s="7" t="n">
        <v>0</v>
      </c>
      <c r="M3221" s="7" t="n">
        <v>0</v>
      </c>
      <c r="N3221" s="7" t="n">
        <v>0</v>
      </c>
      <c r="O3221" s="7" t="s">
        <v>17</v>
      </c>
    </row>
    <row r="3222" spans="1:8">
      <c r="A3222" t="s">
        <v>4</v>
      </c>
      <c r="B3222" s="4" t="s">
        <v>5</v>
      </c>
      <c r="C3222" s="4" t="s">
        <v>10</v>
      </c>
    </row>
    <row r="3223" spans="1:8">
      <c r="A3223" t="n">
        <v>26111</v>
      </c>
      <c r="B3223" s="28" t="n">
        <v>16</v>
      </c>
      <c r="C3223" s="7" t="n">
        <v>700</v>
      </c>
    </row>
    <row r="3224" spans="1:8">
      <c r="A3224" t="s">
        <v>4</v>
      </c>
      <c r="B3224" s="4" t="s">
        <v>5</v>
      </c>
      <c r="C3224" s="4" t="s">
        <v>13</v>
      </c>
      <c r="D3224" s="4" t="s">
        <v>10</v>
      </c>
    </row>
    <row r="3225" spans="1:8">
      <c r="A3225" t="n">
        <v>26114</v>
      </c>
      <c r="B3225" s="39" t="n">
        <v>45</v>
      </c>
      <c r="C3225" s="7" t="n">
        <v>7</v>
      </c>
      <c r="D3225" s="7" t="n">
        <v>255</v>
      </c>
    </row>
    <row r="3226" spans="1:8">
      <c r="A3226" t="s">
        <v>4</v>
      </c>
      <c r="B3226" s="4" t="s">
        <v>5</v>
      </c>
      <c r="C3226" s="4" t="s">
        <v>13</v>
      </c>
      <c r="D3226" s="48" t="s">
        <v>104</v>
      </c>
      <c r="E3226" s="4" t="s">
        <v>5</v>
      </c>
      <c r="F3226" s="4" t="s">
        <v>13</v>
      </c>
      <c r="G3226" s="4" t="s">
        <v>10</v>
      </c>
      <c r="H3226" s="48" t="s">
        <v>105</v>
      </c>
      <c r="I3226" s="4" t="s">
        <v>13</v>
      </c>
      <c r="J3226" s="4" t="s">
        <v>27</v>
      </c>
    </row>
    <row r="3227" spans="1:8">
      <c r="A3227" t="n">
        <v>26118</v>
      </c>
      <c r="B3227" s="11" t="n">
        <v>5</v>
      </c>
      <c r="C3227" s="7" t="n">
        <v>28</v>
      </c>
      <c r="D3227" s="48" t="s">
        <v>3</v>
      </c>
      <c r="E3227" s="38" t="n">
        <v>64</v>
      </c>
      <c r="F3227" s="7" t="n">
        <v>5</v>
      </c>
      <c r="G3227" s="7" t="n">
        <v>1</v>
      </c>
      <c r="H3227" s="48" t="s">
        <v>3</v>
      </c>
      <c r="I3227" s="7" t="n">
        <v>1</v>
      </c>
      <c r="J3227" s="12" t="n">
        <f t="normal" ca="1">A3247</f>
        <v>0</v>
      </c>
    </row>
    <row r="3228" spans="1:8">
      <c r="A3228" t="s">
        <v>4</v>
      </c>
      <c r="B3228" s="4" t="s">
        <v>5</v>
      </c>
      <c r="C3228" s="4" t="s">
        <v>13</v>
      </c>
      <c r="D3228" s="4" t="s">
        <v>10</v>
      </c>
      <c r="E3228" s="4" t="s">
        <v>10</v>
      </c>
      <c r="F3228" s="4" t="s">
        <v>13</v>
      </c>
    </row>
    <row r="3229" spans="1:8">
      <c r="A3229" t="n">
        <v>26129</v>
      </c>
      <c r="B3229" s="32" t="n">
        <v>25</v>
      </c>
      <c r="C3229" s="7" t="n">
        <v>1</v>
      </c>
      <c r="D3229" s="7" t="n">
        <v>260</v>
      </c>
      <c r="E3229" s="7" t="n">
        <v>640</v>
      </c>
      <c r="F3229" s="7" t="n">
        <v>1</v>
      </c>
    </row>
    <row r="3230" spans="1:8">
      <c r="A3230" t="s">
        <v>4</v>
      </c>
      <c r="B3230" s="4" t="s">
        <v>5</v>
      </c>
      <c r="C3230" s="4" t="s">
        <v>13</v>
      </c>
      <c r="D3230" s="4" t="s">
        <v>28</v>
      </c>
      <c r="E3230" s="4" t="s">
        <v>28</v>
      </c>
      <c r="F3230" s="4" t="s">
        <v>28</v>
      </c>
    </row>
    <row r="3231" spans="1:8">
      <c r="A3231" t="n">
        <v>26136</v>
      </c>
      <c r="B3231" s="39" t="n">
        <v>45</v>
      </c>
      <c r="C3231" s="7" t="n">
        <v>9</v>
      </c>
      <c r="D3231" s="7" t="n">
        <v>0.0199999995529652</v>
      </c>
      <c r="E3231" s="7" t="n">
        <v>0.0199999995529652</v>
      </c>
      <c r="F3231" s="7" t="n">
        <v>0.5</v>
      </c>
    </row>
    <row r="3232" spans="1:8">
      <c r="A3232" t="s">
        <v>4</v>
      </c>
      <c r="B3232" s="4" t="s">
        <v>5</v>
      </c>
      <c r="C3232" s="4" t="s">
        <v>13</v>
      </c>
      <c r="D3232" s="4" t="s">
        <v>10</v>
      </c>
      <c r="E3232" s="4" t="s">
        <v>6</v>
      </c>
    </row>
    <row r="3233" spans="1:15">
      <c r="A3233" t="n">
        <v>26150</v>
      </c>
      <c r="B3233" s="46" t="n">
        <v>51</v>
      </c>
      <c r="C3233" s="7" t="n">
        <v>4</v>
      </c>
      <c r="D3233" s="7" t="n">
        <v>1</v>
      </c>
      <c r="E3233" s="7" t="s">
        <v>242</v>
      </c>
    </row>
    <row r="3234" spans="1:15">
      <c r="A3234" t="s">
        <v>4</v>
      </c>
      <c r="B3234" s="4" t="s">
        <v>5</v>
      </c>
      <c r="C3234" s="4" t="s">
        <v>10</v>
      </c>
    </row>
    <row r="3235" spans="1:15">
      <c r="A3235" t="n">
        <v>26163</v>
      </c>
      <c r="B3235" s="28" t="n">
        <v>16</v>
      </c>
      <c r="C3235" s="7" t="n">
        <v>0</v>
      </c>
    </row>
    <row r="3236" spans="1:15">
      <c r="A3236" t="s">
        <v>4</v>
      </c>
      <c r="B3236" s="4" t="s">
        <v>5</v>
      </c>
      <c r="C3236" s="4" t="s">
        <v>10</v>
      </c>
      <c r="D3236" s="4" t="s">
        <v>13</v>
      </c>
      <c r="E3236" s="4" t="s">
        <v>9</v>
      </c>
      <c r="F3236" s="4" t="s">
        <v>79</v>
      </c>
      <c r="G3236" s="4" t="s">
        <v>13</v>
      </c>
      <c r="H3236" s="4" t="s">
        <v>13</v>
      </c>
    </row>
    <row r="3237" spans="1:15">
      <c r="A3237" t="n">
        <v>26166</v>
      </c>
      <c r="B3237" s="58" t="n">
        <v>26</v>
      </c>
      <c r="C3237" s="7" t="n">
        <v>1</v>
      </c>
      <c r="D3237" s="7" t="n">
        <v>17</v>
      </c>
      <c r="E3237" s="7" t="n">
        <v>1412</v>
      </c>
      <c r="F3237" s="7" t="s">
        <v>264</v>
      </c>
      <c r="G3237" s="7" t="n">
        <v>2</v>
      </c>
      <c r="H3237" s="7" t="n">
        <v>0</v>
      </c>
    </row>
    <row r="3238" spans="1:15">
      <c r="A3238" t="s">
        <v>4</v>
      </c>
      <c r="B3238" s="4" t="s">
        <v>5</v>
      </c>
    </row>
    <row r="3239" spans="1:15">
      <c r="A3239" t="n">
        <v>26202</v>
      </c>
      <c r="B3239" s="34" t="n">
        <v>28</v>
      </c>
    </row>
    <row r="3240" spans="1:15">
      <c r="A3240" t="s">
        <v>4</v>
      </c>
      <c r="B3240" s="4" t="s">
        <v>5</v>
      </c>
      <c r="C3240" s="4" t="s">
        <v>10</v>
      </c>
      <c r="D3240" s="4" t="s">
        <v>13</v>
      </c>
    </row>
    <row r="3241" spans="1:15">
      <c r="A3241" t="n">
        <v>26203</v>
      </c>
      <c r="B3241" s="60" t="n">
        <v>89</v>
      </c>
      <c r="C3241" s="7" t="n">
        <v>65533</v>
      </c>
      <c r="D3241" s="7" t="n">
        <v>1</v>
      </c>
    </row>
    <row r="3242" spans="1:15">
      <c r="A3242" t="s">
        <v>4</v>
      </c>
      <c r="B3242" s="4" t="s">
        <v>5</v>
      </c>
      <c r="C3242" s="4" t="s">
        <v>13</v>
      </c>
      <c r="D3242" s="4" t="s">
        <v>10</v>
      </c>
      <c r="E3242" s="4" t="s">
        <v>10</v>
      </c>
      <c r="F3242" s="4" t="s">
        <v>13</v>
      </c>
    </row>
    <row r="3243" spans="1:15">
      <c r="A3243" t="n">
        <v>26207</v>
      </c>
      <c r="B3243" s="32" t="n">
        <v>25</v>
      </c>
      <c r="C3243" s="7" t="n">
        <v>1</v>
      </c>
      <c r="D3243" s="7" t="n">
        <v>65535</v>
      </c>
      <c r="E3243" s="7" t="n">
        <v>65535</v>
      </c>
      <c r="F3243" s="7" t="n">
        <v>0</v>
      </c>
    </row>
    <row r="3244" spans="1:15">
      <c r="A3244" t="s">
        <v>4</v>
      </c>
      <c r="B3244" s="4" t="s">
        <v>5</v>
      </c>
      <c r="C3244" s="4" t="s">
        <v>27</v>
      </c>
    </row>
    <row r="3245" spans="1:15">
      <c r="A3245" t="n">
        <v>26214</v>
      </c>
      <c r="B3245" s="15" t="n">
        <v>3</v>
      </c>
      <c r="C3245" s="12" t="n">
        <f t="normal" ca="1">A3259</f>
        <v>0</v>
      </c>
    </row>
    <row r="3246" spans="1:15">
      <c r="A3246" t="s">
        <v>4</v>
      </c>
      <c r="B3246" s="4" t="s">
        <v>5</v>
      </c>
      <c r="C3246" s="4" t="s">
        <v>13</v>
      </c>
      <c r="D3246" s="4" t="s">
        <v>28</v>
      </c>
      <c r="E3246" s="4" t="s">
        <v>28</v>
      </c>
      <c r="F3246" s="4" t="s">
        <v>28</v>
      </c>
    </row>
    <row r="3247" spans="1:15">
      <c r="A3247" t="n">
        <v>26219</v>
      </c>
      <c r="B3247" s="39" t="n">
        <v>45</v>
      </c>
      <c r="C3247" s="7" t="n">
        <v>9</v>
      </c>
      <c r="D3247" s="7" t="n">
        <v>0.0199999995529652</v>
      </c>
      <c r="E3247" s="7" t="n">
        <v>0.0199999995529652</v>
      </c>
      <c r="F3247" s="7" t="n">
        <v>0.5</v>
      </c>
    </row>
    <row r="3248" spans="1:15">
      <c r="A3248" t="s">
        <v>4</v>
      </c>
      <c r="B3248" s="4" t="s">
        <v>5</v>
      </c>
      <c r="C3248" s="4" t="s">
        <v>13</v>
      </c>
      <c r="D3248" s="4" t="s">
        <v>10</v>
      </c>
      <c r="E3248" s="4" t="s">
        <v>6</v>
      </c>
    </row>
    <row r="3249" spans="1:8">
      <c r="A3249" t="n">
        <v>26233</v>
      </c>
      <c r="B3249" s="46" t="n">
        <v>51</v>
      </c>
      <c r="C3249" s="7" t="n">
        <v>4</v>
      </c>
      <c r="D3249" s="7" t="n">
        <v>0</v>
      </c>
      <c r="E3249" s="7" t="s">
        <v>242</v>
      </c>
    </row>
    <row r="3250" spans="1:8">
      <c r="A3250" t="s">
        <v>4</v>
      </c>
      <c r="B3250" s="4" t="s">
        <v>5</v>
      </c>
      <c r="C3250" s="4" t="s">
        <v>10</v>
      </c>
    </row>
    <row r="3251" spans="1:8">
      <c r="A3251" t="n">
        <v>26246</v>
      </c>
      <c r="B3251" s="28" t="n">
        <v>16</v>
      </c>
      <c r="C3251" s="7" t="n">
        <v>0</v>
      </c>
    </row>
    <row r="3252" spans="1:8">
      <c r="A3252" t="s">
        <v>4</v>
      </c>
      <c r="B3252" s="4" t="s">
        <v>5</v>
      </c>
      <c r="C3252" s="4" t="s">
        <v>10</v>
      </c>
      <c r="D3252" s="4" t="s">
        <v>13</v>
      </c>
      <c r="E3252" s="4" t="s">
        <v>9</v>
      </c>
      <c r="F3252" s="4" t="s">
        <v>79</v>
      </c>
      <c r="G3252" s="4" t="s">
        <v>13</v>
      </c>
      <c r="H3252" s="4" t="s">
        <v>13</v>
      </c>
    </row>
    <row r="3253" spans="1:8">
      <c r="A3253" t="n">
        <v>26249</v>
      </c>
      <c r="B3253" s="58" t="n">
        <v>26</v>
      </c>
      <c r="C3253" s="7" t="n">
        <v>0</v>
      </c>
      <c r="D3253" s="7" t="n">
        <v>17</v>
      </c>
      <c r="E3253" s="7" t="n">
        <v>52914</v>
      </c>
      <c r="F3253" s="7" t="s">
        <v>265</v>
      </c>
      <c r="G3253" s="7" t="n">
        <v>2</v>
      </c>
      <c r="H3253" s="7" t="n">
        <v>0</v>
      </c>
    </row>
    <row r="3254" spans="1:8">
      <c r="A3254" t="s">
        <v>4</v>
      </c>
      <c r="B3254" s="4" t="s">
        <v>5</v>
      </c>
    </row>
    <row r="3255" spans="1:8">
      <c r="A3255" t="n">
        <v>26281</v>
      </c>
      <c r="B3255" s="34" t="n">
        <v>28</v>
      </c>
    </row>
    <row r="3256" spans="1:8">
      <c r="A3256" t="s">
        <v>4</v>
      </c>
      <c r="B3256" s="4" t="s">
        <v>5</v>
      </c>
      <c r="C3256" s="4" t="s">
        <v>10</v>
      </c>
      <c r="D3256" s="4" t="s">
        <v>13</v>
      </c>
    </row>
    <row r="3257" spans="1:8">
      <c r="A3257" t="n">
        <v>26282</v>
      </c>
      <c r="B3257" s="60" t="n">
        <v>89</v>
      </c>
      <c r="C3257" s="7" t="n">
        <v>65533</v>
      </c>
      <c r="D3257" s="7" t="n">
        <v>1</v>
      </c>
    </row>
    <row r="3258" spans="1:8">
      <c r="A3258" t="s">
        <v>4</v>
      </c>
      <c r="B3258" s="4" t="s">
        <v>5</v>
      </c>
      <c r="C3258" s="4" t="s">
        <v>13</v>
      </c>
      <c r="D3258" s="4" t="s">
        <v>10</v>
      </c>
      <c r="E3258" s="4" t="s">
        <v>10</v>
      </c>
      <c r="F3258" s="4" t="s">
        <v>13</v>
      </c>
    </row>
    <row r="3259" spans="1:8">
      <c r="A3259" t="n">
        <v>26286</v>
      </c>
      <c r="B3259" s="32" t="n">
        <v>25</v>
      </c>
      <c r="C3259" s="7" t="n">
        <v>1</v>
      </c>
      <c r="D3259" s="7" t="n">
        <v>60</v>
      </c>
      <c r="E3259" s="7" t="n">
        <v>640</v>
      </c>
      <c r="F3259" s="7" t="n">
        <v>1</v>
      </c>
    </row>
    <row r="3260" spans="1:8">
      <c r="A3260" t="s">
        <v>4</v>
      </c>
      <c r="B3260" s="4" t="s">
        <v>5</v>
      </c>
      <c r="C3260" s="4" t="s">
        <v>13</v>
      </c>
      <c r="D3260" s="4" t="s">
        <v>10</v>
      </c>
      <c r="E3260" s="4" t="s">
        <v>6</v>
      </c>
    </row>
    <row r="3261" spans="1:8">
      <c r="A3261" t="n">
        <v>26293</v>
      </c>
      <c r="B3261" s="46" t="n">
        <v>51</v>
      </c>
      <c r="C3261" s="7" t="n">
        <v>4</v>
      </c>
      <c r="D3261" s="7" t="n">
        <v>6</v>
      </c>
      <c r="E3261" s="7" t="s">
        <v>266</v>
      </c>
    </row>
    <row r="3262" spans="1:8">
      <c r="A3262" t="s">
        <v>4</v>
      </c>
      <c r="B3262" s="4" t="s">
        <v>5</v>
      </c>
      <c r="C3262" s="4" t="s">
        <v>10</v>
      </c>
    </row>
    <row r="3263" spans="1:8">
      <c r="A3263" t="n">
        <v>26307</v>
      </c>
      <c r="B3263" s="28" t="n">
        <v>16</v>
      </c>
      <c r="C3263" s="7" t="n">
        <v>0</v>
      </c>
    </row>
    <row r="3264" spans="1:8">
      <c r="A3264" t="s">
        <v>4</v>
      </c>
      <c r="B3264" s="4" t="s">
        <v>5</v>
      </c>
      <c r="C3264" s="4" t="s">
        <v>10</v>
      </c>
      <c r="D3264" s="4" t="s">
        <v>13</v>
      </c>
      <c r="E3264" s="4" t="s">
        <v>9</v>
      </c>
      <c r="F3264" s="4" t="s">
        <v>79</v>
      </c>
      <c r="G3264" s="4" t="s">
        <v>13</v>
      </c>
      <c r="H3264" s="4" t="s">
        <v>13</v>
      </c>
    </row>
    <row r="3265" spans="1:8">
      <c r="A3265" t="n">
        <v>26310</v>
      </c>
      <c r="B3265" s="58" t="n">
        <v>26</v>
      </c>
      <c r="C3265" s="7" t="n">
        <v>6</v>
      </c>
      <c r="D3265" s="7" t="n">
        <v>17</v>
      </c>
      <c r="E3265" s="7" t="n">
        <v>8427</v>
      </c>
      <c r="F3265" s="7" t="s">
        <v>267</v>
      </c>
      <c r="G3265" s="7" t="n">
        <v>2</v>
      </c>
      <c r="H3265" s="7" t="n">
        <v>0</v>
      </c>
    </row>
    <row r="3266" spans="1:8">
      <c r="A3266" t="s">
        <v>4</v>
      </c>
      <c r="B3266" s="4" t="s">
        <v>5</v>
      </c>
    </row>
    <row r="3267" spans="1:8">
      <c r="A3267" t="n">
        <v>26389</v>
      </c>
      <c r="B3267" s="34" t="n">
        <v>28</v>
      </c>
    </row>
    <row r="3268" spans="1:8">
      <c r="A3268" t="s">
        <v>4</v>
      </c>
      <c r="B3268" s="4" t="s">
        <v>5</v>
      </c>
      <c r="C3268" s="4" t="s">
        <v>10</v>
      </c>
      <c r="D3268" s="4" t="s">
        <v>13</v>
      </c>
    </row>
    <row r="3269" spans="1:8">
      <c r="A3269" t="n">
        <v>26390</v>
      </c>
      <c r="B3269" s="60" t="n">
        <v>89</v>
      </c>
      <c r="C3269" s="7" t="n">
        <v>65533</v>
      </c>
      <c r="D3269" s="7" t="n">
        <v>1</v>
      </c>
    </row>
    <row r="3270" spans="1:8">
      <c r="A3270" t="s">
        <v>4</v>
      </c>
      <c r="B3270" s="4" t="s">
        <v>5</v>
      </c>
      <c r="C3270" s="4" t="s">
        <v>13</v>
      </c>
      <c r="D3270" s="4" t="s">
        <v>10</v>
      </c>
      <c r="E3270" s="4" t="s">
        <v>10</v>
      </c>
      <c r="F3270" s="4" t="s">
        <v>13</v>
      </c>
    </row>
    <row r="3271" spans="1:8">
      <c r="A3271" t="n">
        <v>26394</v>
      </c>
      <c r="B3271" s="32" t="n">
        <v>25</v>
      </c>
      <c r="C3271" s="7" t="n">
        <v>1</v>
      </c>
      <c r="D3271" s="7" t="n">
        <v>65535</v>
      </c>
      <c r="E3271" s="7" t="n">
        <v>65535</v>
      </c>
      <c r="F3271" s="7" t="n">
        <v>0</v>
      </c>
    </row>
    <row r="3272" spans="1:8">
      <c r="A3272" t="s">
        <v>4</v>
      </c>
      <c r="B3272" s="4" t="s">
        <v>5</v>
      </c>
      <c r="C3272" s="4" t="s">
        <v>10</v>
      </c>
      <c r="D3272" s="4" t="s">
        <v>28</v>
      </c>
      <c r="E3272" s="4" t="s">
        <v>28</v>
      </c>
      <c r="F3272" s="4" t="s">
        <v>28</v>
      </c>
      <c r="G3272" s="4" t="s">
        <v>10</v>
      </c>
      <c r="H3272" s="4" t="s">
        <v>10</v>
      </c>
    </row>
    <row r="3273" spans="1:8">
      <c r="A3273" t="n">
        <v>26401</v>
      </c>
      <c r="B3273" s="69" t="n">
        <v>60</v>
      </c>
      <c r="C3273" s="7" t="n">
        <v>11</v>
      </c>
      <c r="D3273" s="7" t="n">
        <v>0</v>
      </c>
      <c r="E3273" s="7" t="n">
        <v>20</v>
      </c>
      <c r="F3273" s="7" t="n">
        <v>0</v>
      </c>
      <c r="G3273" s="7" t="n">
        <v>500</v>
      </c>
      <c r="H3273" s="7" t="n">
        <v>0</v>
      </c>
    </row>
    <row r="3274" spans="1:8">
      <c r="A3274" t="s">
        <v>4</v>
      </c>
      <c r="B3274" s="4" t="s">
        <v>5</v>
      </c>
      <c r="C3274" s="4" t="s">
        <v>10</v>
      </c>
    </row>
    <row r="3275" spans="1:8">
      <c r="A3275" t="n">
        <v>26420</v>
      </c>
      <c r="B3275" s="28" t="n">
        <v>16</v>
      </c>
      <c r="C3275" s="7" t="n">
        <v>500</v>
      </c>
    </row>
    <row r="3276" spans="1:8">
      <c r="A3276" t="s">
        <v>4</v>
      </c>
      <c r="B3276" s="4" t="s">
        <v>5</v>
      </c>
      <c r="C3276" s="4" t="s">
        <v>13</v>
      </c>
      <c r="D3276" s="4" t="s">
        <v>10</v>
      </c>
      <c r="E3276" s="4" t="s">
        <v>6</v>
      </c>
    </row>
    <row r="3277" spans="1:8">
      <c r="A3277" t="n">
        <v>26423</v>
      </c>
      <c r="B3277" s="46" t="n">
        <v>51</v>
      </c>
      <c r="C3277" s="7" t="n">
        <v>4</v>
      </c>
      <c r="D3277" s="7" t="n">
        <v>11</v>
      </c>
      <c r="E3277" s="7" t="s">
        <v>268</v>
      </c>
    </row>
    <row r="3278" spans="1:8">
      <c r="A3278" t="s">
        <v>4</v>
      </c>
      <c r="B3278" s="4" t="s">
        <v>5</v>
      </c>
      <c r="C3278" s="4" t="s">
        <v>10</v>
      </c>
    </row>
    <row r="3279" spans="1:8">
      <c r="A3279" t="n">
        <v>26436</v>
      </c>
      <c r="B3279" s="28" t="n">
        <v>16</v>
      </c>
      <c r="C3279" s="7" t="n">
        <v>0</v>
      </c>
    </row>
    <row r="3280" spans="1:8">
      <c r="A3280" t="s">
        <v>4</v>
      </c>
      <c r="B3280" s="4" t="s">
        <v>5</v>
      </c>
      <c r="C3280" s="4" t="s">
        <v>10</v>
      </c>
      <c r="D3280" s="4" t="s">
        <v>13</v>
      </c>
      <c r="E3280" s="4" t="s">
        <v>9</v>
      </c>
      <c r="F3280" s="4" t="s">
        <v>79</v>
      </c>
      <c r="G3280" s="4" t="s">
        <v>13</v>
      </c>
      <c r="H3280" s="4" t="s">
        <v>13</v>
      </c>
      <c r="I3280" s="4" t="s">
        <v>13</v>
      </c>
      <c r="J3280" s="4" t="s">
        <v>9</v>
      </c>
      <c r="K3280" s="4" t="s">
        <v>79</v>
      </c>
      <c r="L3280" s="4" t="s">
        <v>13</v>
      </c>
      <c r="M3280" s="4" t="s">
        <v>13</v>
      </c>
      <c r="N3280" s="4" t="s">
        <v>13</v>
      </c>
      <c r="O3280" s="4" t="s">
        <v>9</v>
      </c>
      <c r="P3280" s="4" t="s">
        <v>79</v>
      </c>
      <c r="Q3280" s="4" t="s">
        <v>13</v>
      </c>
      <c r="R3280" s="4" t="s">
        <v>13</v>
      </c>
    </row>
    <row r="3281" spans="1:18">
      <c r="A3281" t="n">
        <v>26439</v>
      </c>
      <c r="B3281" s="58" t="n">
        <v>26</v>
      </c>
      <c r="C3281" s="7" t="n">
        <v>11</v>
      </c>
      <c r="D3281" s="7" t="n">
        <v>17</v>
      </c>
      <c r="E3281" s="7" t="n">
        <v>10377</v>
      </c>
      <c r="F3281" s="7" t="s">
        <v>269</v>
      </c>
      <c r="G3281" s="7" t="n">
        <v>2</v>
      </c>
      <c r="H3281" s="7" t="n">
        <v>3</v>
      </c>
      <c r="I3281" s="7" t="n">
        <v>17</v>
      </c>
      <c r="J3281" s="7" t="n">
        <v>10378</v>
      </c>
      <c r="K3281" s="7" t="s">
        <v>270</v>
      </c>
      <c r="L3281" s="7" t="n">
        <v>2</v>
      </c>
      <c r="M3281" s="7" t="n">
        <v>3</v>
      </c>
      <c r="N3281" s="7" t="n">
        <v>17</v>
      </c>
      <c r="O3281" s="7" t="n">
        <v>10379</v>
      </c>
      <c r="P3281" s="7" t="s">
        <v>271</v>
      </c>
      <c r="Q3281" s="7" t="n">
        <v>2</v>
      </c>
      <c r="R3281" s="7" t="n">
        <v>0</v>
      </c>
    </row>
    <row r="3282" spans="1:18">
      <c r="A3282" t="s">
        <v>4</v>
      </c>
      <c r="B3282" s="4" t="s">
        <v>5</v>
      </c>
    </row>
    <row r="3283" spans="1:18">
      <c r="A3283" t="n">
        <v>26712</v>
      </c>
      <c r="B3283" s="34" t="n">
        <v>28</v>
      </c>
    </row>
    <row r="3284" spans="1:18">
      <c r="A3284" t="s">
        <v>4</v>
      </c>
      <c r="B3284" s="4" t="s">
        <v>5</v>
      </c>
      <c r="C3284" s="4" t="s">
        <v>13</v>
      </c>
      <c r="D3284" s="4" t="s">
        <v>10</v>
      </c>
      <c r="E3284" s="4" t="s">
        <v>28</v>
      </c>
    </row>
    <row r="3285" spans="1:18">
      <c r="A3285" t="n">
        <v>26713</v>
      </c>
      <c r="B3285" s="37" t="n">
        <v>58</v>
      </c>
      <c r="C3285" s="7" t="n">
        <v>101</v>
      </c>
      <c r="D3285" s="7" t="n">
        <v>500</v>
      </c>
      <c r="E3285" s="7" t="n">
        <v>1</v>
      </c>
    </row>
    <row r="3286" spans="1:18">
      <c r="A3286" t="s">
        <v>4</v>
      </c>
      <c r="B3286" s="4" t="s">
        <v>5</v>
      </c>
      <c r="C3286" s="4" t="s">
        <v>13</v>
      </c>
      <c r="D3286" s="4" t="s">
        <v>10</v>
      </c>
    </row>
    <row r="3287" spans="1:18">
      <c r="A3287" t="n">
        <v>26721</v>
      </c>
      <c r="B3287" s="37" t="n">
        <v>58</v>
      </c>
      <c r="C3287" s="7" t="n">
        <v>254</v>
      </c>
      <c r="D3287" s="7" t="n">
        <v>0</v>
      </c>
    </row>
    <row r="3288" spans="1:18">
      <c r="A3288" t="s">
        <v>4</v>
      </c>
      <c r="B3288" s="4" t="s">
        <v>5</v>
      </c>
      <c r="C3288" s="4" t="s">
        <v>13</v>
      </c>
    </row>
    <row r="3289" spans="1:18">
      <c r="A3289" t="n">
        <v>26725</v>
      </c>
      <c r="B3289" s="39" t="n">
        <v>45</v>
      </c>
      <c r="C3289" s="7" t="n">
        <v>0</v>
      </c>
    </row>
    <row r="3290" spans="1:18">
      <c r="A3290" t="s">
        <v>4</v>
      </c>
      <c r="B3290" s="4" t="s">
        <v>5</v>
      </c>
      <c r="C3290" s="4" t="s">
        <v>13</v>
      </c>
      <c r="D3290" s="4" t="s">
        <v>10</v>
      </c>
      <c r="E3290" s="4" t="s">
        <v>6</v>
      </c>
      <c r="F3290" s="4" t="s">
        <v>6</v>
      </c>
      <c r="G3290" s="4" t="s">
        <v>6</v>
      </c>
      <c r="H3290" s="4" t="s">
        <v>6</v>
      </c>
    </row>
    <row r="3291" spans="1:18">
      <c r="A3291" t="n">
        <v>26727</v>
      </c>
      <c r="B3291" s="46" t="n">
        <v>51</v>
      </c>
      <c r="C3291" s="7" t="n">
        <v>3</v>
      </c>
      <c r="D3291" s="7" t="n">
        <v>0</v>
      </c>
      <c r="E3291" s="7" t="s">
        <v>148</v>
      </c>
      <c r="F3291" s="7" t="s">
        <v>99</v>
      </c>
      <c r="G3291" s="7" t="s">
        <v>101</v>
      </c>
      <c r="H3291" s="7" t="s">
        <v>102</v>
      </c>
    </row>
    <row r="3292" spans="1:18">
      <c r="A3292" t="s">
        <v>4</v>
      </c>
      <c r="B3292" s="4" t="s">
        <v>5</v>
      </c>
      <c r="C3292" s="4" t="s">
        <v>13</v>
      </c>
      <c r="D3292" s="4" t="s">
        <v>10</v>
      </c>
      <c r="E3292" s="4" t="s">
        <v>6</v>
      </c>
      <c r="F3292" s="4" t="s">
        <v>6</v>
      </c>
      <c r="G3292" s="4" t="s">
        <v>6</v>
      </c>
      <c r="H3292" s="4" t="s">
        <v>6</v>
      </c>
    </row>
    <row r="3293" spans="1:18">
      <c r="A3293" t="n">
        <v>26740</v>
      </c>
      <c r="B3293" s="46" t="n">
        <v>51</v>
      </c>
      <c r="C3293" s="7" t="n">
        <v>3</v>
      </c>
      <c r="D3293" s="7" t="n">
        <v>11</v>
      </c>
      <c r="E3293" s="7" t="s">
        <v>148</v>
      </c>
      <c r="F3293" s="7" t="s">
        <v>102</v>
      </c>
      <c r="G3293" s="7" t="s">
        <v>101</v>
      </c>
      <c r="H3293" s="7" t="s">
        <v>102</v>
      </c>
    </row>
    <row r="3294" spans="1:18">
      <c r="A3294" t="s">
        <v>4</v>
      </c>
      <c r="B3294" s="4" t="s">
        <v>5</v>
      </c>
      <c r="C3294" s="4" t="s">
        <v>13</v>
      </c>
      <c r="D3294" s="4" t="s">
        <v>10</v>
      </c>
      <c r="E3294" s="4" t="s">
        <v>6</v>
      </c>
      <c r="F3294" s="4" t="s">
        <v>6</v>
      </c>
      <c r="G3294" s="4" t="s">
        <v>6</v>
      </c>
      <c r="H3294" s="4" t="s">
        <v>6</v>
      </c>
    </row>
    <row r="3295" spans="1:18">
      <c r="A3295" t="n">
        <v>26753</v>
      </c>
      <c r="B3295" s="46" t="n">
        <v>51</v>
      </c>
      <c r="C3295" s="7" t="n">
        <v>3</v>
      </c>
      <c r="D3295" s="7" t="n">
        <v>6</v>
      </c>
      <c r="E3295" s="7" t="s">
        <v>148</v>
      </c>
      <c r="F3295" s="7" t="s">
        <v>99</v>
      </c>
      <c r="G3295" s="7" t="s">
        <v>101</v>
      </c>
      <c r="H3295" s="7" t="s">
        <v>102</v>
      </c>
    </row>
    <row r="3296" spans="1:18">
      <c r="A3296" t="s">
        <v>4</v>
      </c>
      <c r="B3296" s="4" t="s">
        <v>5</v>
      </c>
      <c r="C3296" s="4" t="s">
        <v>13</v>
      </c>
      <c r="D3296" s="4" t="s">
        <v>10</v>
      </c>
      <c r="E3296" s="4" t="s">
        <v>6</v>
      </c>
      <c r="F3296" s="4" t="s">
        <v>6</v>
      </c>
      <c r="G3296" s="4" t="s">
        <v>6</v>
      </c>
      <c r="H3296" s="4" t="s">
        <v>6</v>
      </c>
    </row>
    <row r="3297" spans="1:18">
      <c r="A3297" t="n">
        <v>26766</v>
      </c>
      <c r="B3297" s="46" t="n">
        <v>51</v>
      </c>
      <c r="C3297" s="7" t="n">
        <v>3</v>
      </c>
      <c r="D3297" s="7" t="n">
        <v>61491</v>
      </c>
      <c r="E3297" s="7" t="s">
        <v>148</v>
      </c>
      <c r="F3297" s="7" t="s">
        <v>99</v>
      </c>
      <c r="G3297" s="7" t="s">
        <v>101</v>
      </c>
      <c r="H3297" s="7" t="s">
        <v>102</v>
      </c>
    </row>
    <row r="3298" spans="1:18">
      <c r="A3298" t="s">
        <v>4</v>
      </c>
      <c r="B3298" s="4" t="s">
        <v>5</v>
      </c>
      <c r="C3298" s="4" t="s">
        <v>13</v>
      </c>
      <c r="D3298" s="4" t="s">
        <v>10</v>
      </c>
      <c r="E3298" s="4" t="s">
        <v>6</v>
      </c>
      <c r="F3298" s="4" t="s">
        <v>6</v>
      </c>
      <c r="G3298" s="4" t="s">
        <v>6</v>
      </c>
      <c r="H3298" s="4" t="s">
        <v>6</v>
      </c>
    </row>
    <row r="3299" spans="1:18">
      <c r="A3299" t="n">
        <v>26779</v>
      </c>
      <c r="B3299" s="46" t="n">
        <v>51</v>
      </c>
      <c r="C3299" s="7" t="n">
        <v>3</v>
      </c>
      <c r="D3299" s="7" t="n">
        <v>61492</v>
      </c>
      <c r="E3299" s="7" t="s">
        <v>148</v>
      </c>
      <c r="F3299" s="7" t="s">
        <v>99</v>
      </c>
      <c r="G3299" s="7" t="s">
        <v>101</v>
      </c>
      <c r="H3299" s="7" t="s">
        <v>102</v>
      </c>
    </row>
    <row r="3300" spans="1:18">
      <c r="A3300" t="s">
        <v>4</v>
      </c>
      <c r="B3300" s="4" t="s">
        <v>5</v>
      </c>
      <c r="C3300" s="4" t="s">
        <v>13</v>
      </c>
      <c r="D3300" s="4" t="s">
        <v>10</v>
      </c>
      <c r="E3300" s="4" t="s">
        <v>6</v>
      </c>
      <c r="F3300" s="4" t="s">
        <v>6</v>
      </c>
      <c r="G3300" s="4" t="s">
        <v>6</v>
      </c>
      <c r="H3300" s="4" t="s">
        <v>6</v>
      </c>
    </row>
    <row r="3301" spans="1:18">
      <c r="A3301" t="n">
        <v>26792</v>
      </c>
      <c r="B3301" s="46" t="n">
        <v>51</v>
      </c>
      <c r="C3301" s="7" t="n">
        <v>3</v>
      </c>
      <c r="D3301" s="7" t="n">
        <v>61493</v>
      </c>
      <c r="E3301" s="7" t="s">
        <v>148</v>
      </c>
      <c r="F3301" s="7" t="s">
        <v>99</v>
      </c>
      <c r="G3301" s="7" t="s">
        <v>101</v>
      </c>
      <c r="H3301" s="7" t="s">
        <v>102</v>
      </c>
    </row>
    <row r="3302" spans="1:18">
      <c r="A3302" t="s">
        <v>4</v>
      </c>
      <c r="B3302" s="4" t="s">
        <v>5</v>
      </c>
      <c r="C3302" s="4" t="s">
        <v>13</v>
      </c>
      <c r="D3302" s="4" t="s">
        <v>10</v>
      </c>
      <c r="E3302" s="4" t="s">
        <v>6</v>
      </c>
      <c r="F3302" s="4" t="s">
        <v>6</v>
      </c>
      <c r="G3302" s="4" t="s">
        <v>6</v>
      </c>
      <c r="H3302" s="4" t="s">
        <v>6</v>
      </c>
    </row>
    <row r="3303" spans="1:18">
      <c r="A3303" t="n">
        <v>26805</v>
      </c>
      <c r="B3303" s="46" t="n">
        <v>51</v>
      </c>
      <c r="C3303" s="7" t="n">
        <v>3</v>
      </c>
      <c r="D3303" s="7" t="n">
        <v>61494</v>
      </c>
      <c r="E3303" s="7" t="s">
        <v>148</v>
      </c>
      <c r="F3303" s="7" t="s">
        <v>99</v>
      </c>
      <c r="G3303" s="7" t="s">
        <v>101</v>
      </c>
      <c r="H3303" s="7" t="s">
        <v>102</v>
      </c>
    </row>
    <row r="3304" spans="1:18">
      <c r="A3304" t="s">
        <v>4</v>
      </c>
      <c r="B3304" s="4" t="s">
        <v>5</v>
      </c>
      <c r="C3304" s="4" t="s">
        <v>13</v>
      </c>
      <c r="D3304" s="4" t="s">
        <v>13</v>
      </c>
      <c r="E3304" s="4" t="s">
        <v>28</v>
      </c>
      <c r="F3304" s="4" t="s">
        <v>28</v>
      </c>
      <c r="G3304" s="4" t="s">
        <v>28</v>
      </c>
      <c r="H3304" s="4" t="s">
        <v>10</v>
      </c>
    </row>
    <row r="3305" spans="1:18">
      <c r="A3305" t="n">
        <v>26818</v>
      </c>
      <c r="B3305" s="39" t="n">
        <v>45</v>
      </c>
      <c r="C3305" s="7" t="n">
        <v>2</v>
      </c>
      <c r="D3305" s="7" t="n">
        <v>3</v>
      </c>
      <c r="E3305" s="7" t="n">
        <v>0.189999997615814</v>
      </c>
      <c r="F3305" s="7" t="n">
        <v>0.430000007152557</v>
      </c>
      <c r="G3305" s="7" t="n">
        <v>-19.1200008392334</v>
      </c>
      <c r="H3305" s="7" t="n">
        <v>0</v>
      </c>
    </row>
    <row r="3306" spans="1:18">
      <c r="A3306" t="s">
        <v>4</v>
      </c>
      <c r="B3306" s="4" t="s">
        <v>5</v>
      </c>
      <c r="C3306" s="4" t="s">
        <v>13</v>
      </c>
      <c r="D3306" s="4" t="s">
        <v>13</v>
      </c>
      <c r="E3306" s="4" t="s">
        <v>28</v>
      </c>
      <c r="F3306" s="4" t="s">
        <v>28</v>
      </c>
      <c r="G3306" s="4" t="s">
        <v>28</v>
      </c>
      <c r="H3306" s="4" t="s">
        <v>10</v>
      </c>
      <c r="I3306" s="4" t="s">
        <v>13</v>
      </c>
    </row>
    <row r="3307" spans="1:18">
      <c r="A3307" t="n">
        <v>26835</v>
      </c>
      <c r="B3307" s="39" t="n">
        <v>45</v>
      </c>
      <c r="C3307" s="7" t="n">
        <v>4</v>
      </c>
      <c r="D3307" s="7" t="n">
        <v>3</v>
      </c>
      <c r="E3307" s="7" t="n">
        <v>356.450012207031</v>
      </c>
      <c r="F3307" s="7" t="n">
        <v>196.369995117188</v>
      </c>
      <c r="G3307" s="7" t="n">
        <v>0</v>
      </c>
      <c r="H3307" s="7" t="n">
        <v>0</v>
      </c>
      <c r="I3307" s="7" t="n">
        <v>0</v>
      </c>
    </row>
    <row r="3308" spans="1:18">
      <c r="A3308" t="s">
        <v>4</v>
      </c>
      <c r="B3308" s="4" t="s">
        <v>5</v>
      </c>
      <c r="C3308" s="4" t="s">
        <v>13</v>
      </c>
      <c r="D3308" s="4" t="s">
        <v>13</v>
      </c>
      <c r="E3308" s="4" t="s">
        <v>28</v>
      </c>
      <c r="F3308" s="4" t="s">
        <v>10</v>
      </c>
    </row>
    <row r="3309" spans="1:18">
      <c r="A3309" t="n">
        <v>26853</v>
      </c>
      <c r="B3309" s="39" t="n">
        <v>45</v>
      </c>
      <c r="C3309" s="7" t="n">
        <v>5</v>
      </c>
      <c r="D3309" s="7" t="n">
        <v>3</v>
      </c>
      <c r="E3309" s="7" t="n">
        <v>2.29999995231628</v>
      </c>
      <c r="F3309" s="7" t="n">
        <v>0</v>
      </c>
    </row>
    <row r="3310" spans="1:18">
      <c r="A3310" t="s">
        <v>4</v>
      </c>
      <c r="B3310" s="4" t="s">
        <v>5</v>
      </c>
      <c r="C3310" s="4" t="s">
        <v>13</v>
      </c>
      <c r="D3310" s="4" t="s">
        <v>13</v>
      </c>
      <c r="E3310" s="4" t="s">
        <v>28</v>
      </c>
      <c r="F3310" s="4" t="s">
        <v>10</v>
      </c>
    </row>
    <row r="3311" spans="1:18">
      <c r="A3311" t="n">
        <v>26862</v>
      </c>
      <c r="B3311" s="39" t="n">
        <v>45</v>
      </c>
      <c r="C3311" s="7" t="n">
        <v>5</v>
      </c>
      <c r="D3311" s="7" t="n">
        <v>3</v>
      </c>
      <c r="E3311" s="7" t="n">
        <v>2</v>
      </c>
      <c r="F3311" s="7" t="n">
        <v>3000</v>
      </c>
    </row>
    <row r="3312" spans="1:18">
      <c r="A3312" t="s">
        <v>4</v>
      </c>
      <c r="B3312" s="4" t="s">
        <v>5</v>
      </c>
      <c r="C3312" s="4" t="s">
        <v>13</v>
      </c>
      <c r="D3312" s="4" t="s">
        <v>13</v>
      </c>
      <c r="E3312" s="4" t="s">
        <v>28</v>
      </c>
      <c r="F3312" s="4" t="s">
        <v>10</v>
      </c>
    </row>
    <row r="3313" spans="1:9">
      <c r="A3313" t="n">
        <v>26871</v>
      </c>
      <c r="B3313" s="39" t="n">
        <v>45</v>
      </c>
      <c r="C3313" s="7" t="n">
        <v>11</v>
      </c>
      <c r="D3313" s="7" t="n">
        <v>3</v>
      </c>
      <c r="E3313" s="7" t="n">
        <v>28.7999992370605</v>
      </c>
      <c r="F3313" s="7" t="n">
        <v>0</v>
      </c>
    </row>
    <row r="3314" spans="1:9">
      <c r="A3314" t="s">
        <v>4</v>
      </c>
      <c r="B3314" s="4" t="s">
        <v>5</v>
      </c>
      <c r="C3314" s="4" t="s">
        <v>10</v>
      </c>
      <c r="D3314" s="4" t="s">
        <v>13</v>
      </c>
      <c r="E3314" s="4" t="s">
        <v>6</v>
      </c>
      <c r="F3314" s="4" t="s">
        <v>28</v>
      </c>
      <c r="G3314" s="4" t="s">
        <v>28</v>
      </c>
      <c r="H3314" s="4" t="s">
        <v>28</v>
      </c>
    </row>
    <row r="3315" spans="1:9">
      <c r="A3315" t="n">
        <v>26880</v>
      </c>
      <c r="B3315" s="44" t="n">
        <v>48</v>
      </c>
      <c r="C3315" s="7" t="n">
        <v>0</v>
      </c>
      <c r="D3315" s="7" t="n">
        <v>0</v>
      </c>
      <c r="E3315" s="7" t="s">
        <v>193</v>
      </c>
      <c r="F3315" s="7" t="n">
        <v>-1</v>
      </c>
      <c r="G3315" s="7" t="n">
        <v>1</v>
      </c>
      <c r="H3315" s="7" t="n">
        <v>2.80259692864963e-45</v>
      </c>
    </row>
    <row r="3316" spans="1:9">
      <c r="A3316" t="s">
        <v>4</v>
      </c>
      <c r="B3316" s="4" t="s">
        <v>5</v>
      </c>
      <c r="C3316" s="4" t="s">
        <v>13</v>
      </c>
      <c r="D3316" s="4" t="s">
        <v>10</v>
      </c>
      <c r="E3316" s="4" t="s">
        <v>28</v>
      </c>
      <c r="F3316" s="4" t="s">
        <v>10</v>
      </c>
      <c r="G3316" s="4" t="s">
        <v>9</v>
      </c>
      <c r="H3316" s="4" t="s">
        <v>9</v>
      </c>
      <c r="I3316" s="4" t="s">
        <v>10</v>
      </c>
      <c r="J3316" s="4" t="s">
        <v>10</v>
      </c>
      <c r="K3316" s="4" t="s">
        <v>9</v>
      </c>
      <c r="L3316" s="4" t="s">
        <v>9</v>
      </c>
      <c r="M3316" s="4" t="s">
        <v>9</v>
      </c>
      <c r="N3316" s="4" t="s">
        <v>9</v>
      </c>
      <c r="O3316" s="4" t="s">
        <v>6</v>
      </c>
    </row>
    <row r="3317" spans="1:9">
      <c r="A3317" t="n">
        <v>26909</v>
      </c>
      <c r="B3317" s="31" t="n">
        <v>50</v>
      </c>
      <c r="C3317" s="7" t="n">
        <v>0</v>
      </c>
      <c r="D3317" s="7" t="n">
        <v>2000</v>
      </c>
      <c r="E3317" s="7" t="n">
        <v>0.800000011920929</v>
      </c>
      <c r="F3317" s="7" t="n">
        <v>0</v>
      </c>
      <c r="G3317" s="7" t="n">
        <v>0</v>
      </c>
      <c r="H3317" s="7" t="n">
        <v>0</v>
      </c>
      <c r="I3317" s="7" t="n">
        <v>0</v>
      </c>
      <c r="J3317" s="7" t="n">
        <v>65533</v>
      </c>
      <c r="K3317" s="7" t="n">
        <v>0</v>
      </c>
      <c r="L3317" s="7" t="n">
        <v>0</v>
      </c>
      <c r="M3317" s="7" t="n">
        <v>0</v>
      </c>
      <c r="N3317" s="7" t="n">
        <v>0</v>
      </c>
      <c r="O3317" s="7" t="s">
        <v>17</v>
      </c>
    </row>
    <row r="3318" spans="1:9">
      <c r="A3318" t="s">
        <v>4</v>
      </c>
      <c r="B3318" s="4" t="s">
        <v>5</v>
      </c>
      <c r="C3318" s="4" t="s">
        <v>10</v>
      </c>
    </row>
    <row r="3319" spans="1:9">
      <c r="A3319" t="n">
        <v>26948</v>
      </c>
      <c r="B3319" s="28" t="n">
        <v>16</v>
      </c>
      <c r="C3319" s="7" t="n">
        <v>1000</v>
      </c>
    </row>
    <row r="3320" spans="1:9">
      <c r="A3320" t="s">
        <v>4</v>
      </c>
      <c r="B3320" s="4" t="s">
        <v>5</v>
      </c>
      <c r="C3320" s="4" t="s">
        <v>13</v>
      </c>
      <c r="D3320" s="4" t="s">
        <v>10</v>
      </c>
    </row>
    <row r="3321" spans="1:9">
      <c r="A3321" t="n">
        <v>26951</v>
      </c>
      <c r="B3321" s="37" t="n">
        <v>58</v>
      </c>
      <c r="C3321" s="7" t="n">
        <v>255</v>
      </c>
      <c r="D3321" s="7" t="n">
        <v>0</v>
      </c>
    </row>
    <row r="3322" spans="1:9">
      <c r="A3322" t="s">
        <v>4</v>
      </c>
      <c r="B3322" s="4" t="s">
        <v>5</v>
      </c>
      <c r="C3322" s="4" t="s">
        <v>13</v>
      </c>
      <c r="D3322" s="4" t="s">
        <v>10</v>
      </c>
      <c r="E3322" s="4" t="s">
        <v>6</v>
      </c>
    </row>
    <row r="3323" spans="1:9">
      <c r="A3323" t="n">
        <v>26955</v>
      </c>
      <c r="B3323" s="46" t="n">
        <v>51</v>
      </c>
      <c r="C3323" s="7" t="n">
        <v>4</v>
      </c>
      <c r="D3323" s="7" t="n">
        <v>0</v>
      </c>
      <c r="E3323" s="7" t="s">
        <v>258</v>
      </c>
    </row>
    <row r="3324" spans="1:9">
      <c r="A3324" t="s">
        <v>4</v>
      </c>
      <c r="B3324" s="4" t="s">
        <v>5</v>
      </c>
      <c r="C3324" s="4" t="s">
        <v>10</v>
      </c>
    </row>
    <row r="3325" spans="1:9">
      <c r="A3325" t="n">
        <v>26968</v>
      </c>
      <c r="B3325" s="28" t="n">
        <v>16</v>
      </c>
      <c r="C3325" s="7" t="n">
        <v>0</v>
      </c>
    </row>
    <row r="3326" spans="1:9">
      <c r="A3326" t="s">
        <v>4</v>
      </c>
      <c r="B3326" s="4" t="s">
        <v>5</v>
      </c>
      <c r="C3326" s="4" t="s">
        <v>10</v>
      </c>
      <c r="D3326" s="4" t="s">
        <v>13</v>
      </c>
      <c r="E3326" s="4" t="s">
        <v>9</v>
      </c>
      <c r="F3326" s="4" t="s">
        <v>79</v>
      </c>
      <c r="G3326" s="4" t="s">
        <v>13</v>
      </c>
      <c r="H3326" s="4" t="s">
        <v>13</v>
      </c>
      <c r="I3326" s="4" t="s">
        <v>13</v>
      </c>
      <c r="J3326" s="4" t="s">
        <v>9</v>
      </c>
      <c r="K3326" s="4" t="s">
        <v>79</v>
      </c>
      <c r="L3326" s="4" t="s">
        <v>13</v>
      </c>
      <c r="M3326" s="4" t="s">
        <v>13</v>
      </c>
    </row>
    <row r="3327" spans="1:9">
      <c r="A3327" t="n">
        <v>26971</v>
      </c>
      <c r="B3327" s="58" t="n">
        <v>26</v>
      </c>
      <c r="C3327" s="7" t="n">
        <v>0</v>
      </c>
      <c r="D3327" s="7" t="n">
        <v>17</v>
      </c>
      <c r="E3327" s="7" t="n">
        <v>52915</v>
      </c>
      <c r="F3327" s="7" t="s">
        <v>272</v>
      </c>
      <c r="G3327" s="7" t="n">
        <v>2</v>
      </c>
      <c r="H3327" s="7" t="n">
        <v>3</v>
      </c>
      <c r="I3327" s="7" t="n">
        <v>17</v>
      </c>
      <c r="J3327" s="7" t="n">
        <v>52916</v>
      </c>
      <c r="K3327" s="7" t="s">
        <v>273</v>
      </c>
      <c r="L3327" s="7" t="n">
        <v>2</v>
      </c>
      <c r="M3327" s="7" t="n">
        <v>0</v>
      </c>
    </row>
    <row r="3328" spans="1:9">
      <c r="A3328" t="s">
        <v>4</v>
      </c>
      <c r="B3328" s="4" t="s">
        <v>5</v>
      </c>
    </row>
    <row r="3329" spans="1:15">
      <c r="A3329" t="n">
        <v>27078</v>
      </c>
      <c r="B3329" s="34" t="n">
        <v>28</v>
      </c>
    </row>
    <row r="3330" spans="1:15">
      <c r="A3330" t="s">
        <v>4</v>
      </c>
      <c r="B3330" s="4" t="s">
        <v>5</v>
      </c>
      <c r="C3330" s="4" t="s">
        <v>13</v>
      </c>
      <c r="D3330" s="4" t="s">
        <v>10</v>
      </c>
      <c r="E3330" s="4" t="s">
        <v>6</v>
      </c>
      <c r="F3330" s="4" t="s">
        <v>6</v>
      </c>
      <c r="G3330" s="4" t="s">
        <v>6</v>
      </c>
      <c r="H3330" s="4" t="s">
        <v>6</v>
      </c>
    </row>
    <row r="3331" spans="1:15">
      <c r="A3331" t="n">
        <v>27079</v>
      </c>
      <c r="B3331" s="46" t="n">
        <v>51</v>
      </c>
      <c r="C3331" s="7" t="n">
        <v>3</v>
      </c>
      <c r="D3331" s="7" t="n">
        <v>6</v>
      </c>
      <c r="E3331" s="7" t="s">
        <v>164</v>
      </c>
      <c r="F3331" s="7" t="s">
        <v>102</v>
      </c>
      <c r="G3331" s="7" t="s">
        <v>101</v>
      </c>
      <c r="H3331" s="7" t="s">
        <v>102</v>
      </c>
    </row>
    <row r="3332" spans="1:15">
      <c r="A3332" t="s">
        <v>4</v>
      </c>
      <c r="B3332" s="4" t="s">
        <v>5</v>
      </c>
      <c r="C3332" s="4" t="s">
        <v>10</v>
      </c>
      <c r="D3332" s="4" t="s">
        <v>10</v>
      </c>
      <c r="E3332" s="4" t="s">
        <v>10</v>
      </c>
    </row>
    <row r="3333" spans="1:15">
      <c r="A3333" t="n">
        <v>27092</v>
      </c>
      <c r="B3333" s="65" t="n">
        <v>61</v>
      </c>
      <c r="C3333" s="7" t="n">
        <v>6</v>
      </c>
      <c r="D3333" s="7" t="n">
        <v>65533</v>
      </c>
      <c r="E3333" s="7" t="n">
        <v>1000</v>
      </c>
    </row>
    <row r="3334" spans="1:15">
      <c r="A3334" t="s">
        <v>4</v>
      </c>
      <c r="B3334" s="4" t="s">
        <v>5</v>
      </c>
      <c r="C3334" s="4" t="s">
        <v>10</v>
      </c>
      <c r="D3334" s="4" t="s">
        <v>28</v>
      </c>
      <c r="E3334" s="4" t="s">
        <v>28</v>
      </c>
      <c r="F3334" s="4" t="s">
        <v>28</v>
      </c>
      <c r="G3334" s="4" t="s">
        <v>10</v>
      </c>
      <c r="H3334" s="4" t="s">
        <v>10</v>
      </c>
    </row>
    <row r="3335" spans="1:15">
      <c r="A3335" t="n">
        <v>27099</v>
      </c>
      <c r="B3335" s="69" t="n">
        <v>60</v>
      </c>
      <c r="C3335" s="7" t="n">
        <v>6</v>
      </c>
      <c r="D3335" s="7" t="n">
        <v>0</v>
      </c>
      <c r="E3335" s="7" t="n">
        <v>0</v>
      </c>
      <c r="F3335" s="7" t="n">
        <v>0</v>
      </c>
      <c r="G3335" s="7" t="n">
        <v>500</v>
      </c>
      <c r="H3335" s="7" t="n">
        <v>0</v>
      </c>
    </row>
    <row r="3336" spans="1:15">
      <c r="A3336" t="s">
        <v>4</v>
      </c>
      <c r="B3336" s="4" t="s">
        <v>5</v>
      </c>
      <c r="C3336" s="4" t="s">
        <v>10</v>
      </c>
    </row>
    <row r="3337" spans="1:15">
      <c r="A3337" t="n">
        <v>27118</v>
      </c>
      <c r="B3337" s="28" t="n">
        <v>16</v>
      </c>
      <c r="C3337" s="7" t="n">
        <v>500</v>
      </c>
    </row>
    <row r="3338" spans="1:15">
      <c r="A3338" t="s">
        <v>4</v>
      </c>
      <c r="B3338" s="4" t="s">
        <v>5</v>
      </c>
      <c r="C3338" s="4" t="s">
        <v>13</v>
      </c>
      <c r="D3338" s="4" t="s">
        <v>10</v>
      </c>
      <c r="E3338" s="4" t="s">
        <v>6</v>
      </c>
    </row>
    <row r="3339" spans="1:15">
      <c r="A3339" t="n">
        <v>27121</v>
      </c>
      <c r="B3339" s="46" t="n">
        <v>51</v>
      </c>
      <c r="C3339" s="7" t="n">
        <v>4</v>
      </c>
      <c r="D3339" s="7" t="n">
        <v>6</v>
      </c>
      <c r="E3339" s="7" t="s">
        <v>130</v>
      </c>
    </row>
    <row r="3340" spans="1:15">
      <c r="A3340" t="s">
        <v>4</v>
      </c>
      <c r="B3340" s="4" t="s">
        <v>5</v>
      </c>
      <c r="C3340" s="4" t="s">
        <v>10</v>
      </c>
    </row>
    <row r="3341" spans="1:15">
      <c r="A3341" t="n">
        <v>27134</v>
      </c>
      <c r="B3341" s="28" t="n">
        <v>16</v>
      </c>
      <c r="C3341" s="7" t="n">
        <v>0</v>
      </c>
    </row>
    <row r="3342" spans="1:15">
      <c r="A3342" t="s">
        <v>4</v>
      </c>
      <c r="B3342" s="4" t="s">
        <v>5</v>
      </c>
      <c r="C3342" s="4" t="s">
        <v>10</v>
      </c>
      <c r="D3342" s="4" t="s">
        <v>13</v>
      </c>
      <c r="E3342" s="4" t="s">
        <v>9</v>
      </c>
      <c r="F3342" s="4" t="s">
        <v>79</v>
      </c>
      <c r="G3342" s="4" t="s">
        <v>13</v>
      </c>
      <c r="H3342" s="4" t="s">
        <v>13</v>
      </c>
    </row>
    <row r="3343" spans="1:15">
      <c r="A3343" t="n">
        <v>27137</v>
      </c>
      <c r="B3343" s="58" t="n">
        <v>26</v>
      </c>
      <c r="C3343" s="7" t="n">
        <v>6</v>
      </c>
      <c r="D3343" s="7" t="n">
        <v>17</v>
      </c>
      <c r="E3343" s="7" t="n">
        <v>8428</v>
      </c>
      <c r="F3343" s="7" t="s">
        <v>274</v>
      </c>
      <c r="G3343" s="7" t="n">
        <v>2</v>
      </c>
      <c r="H3343" s="7" t="n">
        <v>0</v>
      </c>
    </row>
    <row r="3344" spans="1:15">
      <c r="A3344" t="s">
        <v>4</v>
      </c>
      <c r="B3344" s="4" t="s">
        <v>5</v>
      </c>
    </row>
    <row r="3345" spans="1:8">
      <c r="A3345" t="n">
        <v>27181</v>
      </c>
      <c r="B3345" s="34" t="n">
        <v>28</v>
      </c>
    </row>
    <row r="3346" spans="1:8">
      <c r="A3346" t="s">
        <v>4</v>
      </c>
      <c r="B3346" s="4" t="s">
        <v>5</v>
      </c>
      <c r="C3346" s="4" t="s">
        <v>10</v>
      </c>
      <c r="D3346" s="4" t="s">
        <v>13</v>
      </c>
    </row>
    <row r="3347" spans="1:8">
      <c r="A3347" t="n">
        <v>27182</v>
      </c>
      <c r="B3347" s="60" t="n">
        <v>89</v>
      </c>
      <c r="C3347" s="7" t="n">
        <v>65533</v>
      </c>
      <c r="D3347" s="7" t="n">
        <v>1</v>
      </c>
    </row>
    <row r="3348" spans="1:8">
      <c r="A3348" t="s">
        <v>4</v>
      </c>
      <c r="B3348" s="4" t="s">
        <v>5</v>
      </c>
      <c r="C3348" s="4" t="s">
        <v>13</v>
      </c>
      <c r="D3348" s="4" t="s">
        <v>10</v>
      </c>
      <c r="E3348" s="4" t="s">
        <v>13</v>
      </c>
    </row>
    <row r="3349" spans="1:8">
      <c r="A3349" t="n">
        <v>27186</v>
      </c>
      <c r="B3349" s="14" t="n">
        <v>49</v>
      </c>
      <c r="C3349" s="7" t="n">
        <v>1</v>
      </c>
      <c r="D3349" s="7" t="n">
        <v>4000</v>
      </c>
      <c r="E3349" s="7" t="n">
        <v>0</v>
      </c>
    </row>
    <row r="3350" spans="1:8">
      <c r="A3350" t="s">
        <v>4</v>
      </c>
      <c r="B3350" s="4" t="s">
        <v>5</v>
      </c>
      <c r="C3350" s="4" t="s">
        <v>13</v>
      </c>
      <c r="D3350" s="4" t="s">
        <v>10</v>
      </c>
      <c r="E3350" s="4" t="s">
        <v>10</v>
      </c>
    </row>
    <row r="3351" spans="1:8">
      <c r="A3351" t="n">
        <v>27191</v>
      </c>
      <c r="B3351" s="31" t="n">
        <v>50</v>
      </c>
      <c r="C3351" s="7" t="n">
        <v>1</v>
      </c>
      <c r="D3351" s="7" t="n">
        <v>8121</v>
      </c>
      <c r="E3351" s="7" t="n">
        <v>1000</v>
      </c>
    </row>
    <row r="3352" spans="1:8">
      <c r="A3352" t="s">
        <v>4</v>
      </c>
      <c r="B3352" s="4" t="s">
        <v>5</v>
      </c>
      <c r="C3352" s="4" t="s">
        <v>13</v>
      </c>
      <c r="D3352" s="4" t="s">
        <v>10</v>
      </c>
      <c r="E3352" s="4" t="s">
        <v>28</v>
      </c>
    </row>
    <row r="3353" spans="1:8">
      <c r="A3353" t="n">
        <v>27197</v>
      </c>
      <c r="B3353" s="37" t="n">
        <v>58</v>
      </c>
      <c r="C3353" s="7" t="n">
        <v>0</v>
      </c>
      <c r="D3353" s="7" t="n">
        <v>1000</v>
      </c>
      <c r="E3353" s="7" t="n">
        <v>1</v>
      </c>
    </row>
    <row r="3354" spans="1:8">
      <c r="A3354" t="s">
        <v>4</v>
      </c>
      <c r="B3354" s="4" t="s">
        <v>5</v>
      </c>
      <c r="C3354" s="4" t="s">
        <v>13</v>
      </c>
      <c r="D3354" s="4" t="s">
        <v>10</v>
      </c>
    </row>
    <row r="3355" spans="1:8">
      <c r="A3355" t="n">
        <v>27205</v>
      </c>
      <c r="B3355" s="37" t="n">
        <v>58</v>
      </c>
      <c r="C3355" s="7" t="n">
        <v>255</v>
      </c>
      <c r="D3355" s="7" t="n">
        <v>0</v>
      </c>
    </row>
    <row r="3356" spans="1:8">
      <c r="A3356" t="s">
        <v>4</v>
      </c>
      <c r="B3356" s="4" t="s">
        <v>5</v>
      </c>
      <c r="C3356" s="4" t="s">
        <v>13</v>
      </c>
    </row>
    <row r="3357" spans="1:8">
      <c r="A3357" t="n">
        <v>27209</v>
      </c>
      <c r="B3357" s="39" t="n">
        <v>45</v>
      </c>
      <c r="C3357" s="7" t="n">
        <v>0</v>
      </c>
    </row>
    <row r="3358" spans="1:8">
      <c r="A3358" t="s">
        <v>4</v>
      </c>
      <c r="B3358" s="4" t="s">
        <v>5</v>
      </c>
      <c r="C3358" s="4" t="s">
        <v>13</v>
      </c>
      <c r="D3358" s="4" t="s">
        <v>13</v>
      </c>
    </row>
    <row r="3359" spans="1:8">
      <c r="A3359" t="n">
        <v>27211</v>
      </c>
      <c r="B3359" s="14" t="n">
        <v>49</v>
      </c>
      <c r="C3359" s="7" t="n">
        <v>2</v>
      </c>
      <c r="D3359" s="7" t="n">
        <v>0</v>
      </c>
    </row>
    <row r="3360" spans="1:8">
      <c r="A3360" t="s">
        <v>4</v>
      </c>
      <c r="B3360" s="4" t="s">
        <v>5</v>
      </c>
      <c r="C3360" s="4" t="s">
        <v>10</v>
      </c>
    </row>
    <row r="3361" spans="1:5">
      <c r="A3361" t="n">
        <v>27214</v>
      </c>
      <c r="B3361" s="28" t="n">
        <v>16</v>
      </c>
      <c r="C3361" s="7" t="n">
        <v>500</v>
      </c>
    </row>
    <row r="3362" spans="1:5">
      <c r="A3362" t="s">
        <v>4</v>
      </c>
      <c r="B3362" s="4" t="s">
        <v>5</v>
      </c>
      <c r="C3362" s="4" t="s">
        <v>13</v>
      </c>
      <c r="D3362" s="4" t="s">
        <v>10</v>
      </c>
      <c r="E3362" s="4" t="s">
        <v>28</v>
      </c>
      <c r="F3362" s="4" t="s">
        <v>10</v>
      </c>
      <c r="G3362" s="4" t="s">
        <v>9</v>
      </c>
      <c r="H3362" s="4" t="s">
        <v>9</v>
      </c>
      <c r="I3362" s="4" t="s">
        <v>10</v>
      </c>
      <c r="J3362" s="4" t="s">
        <v>10</v>
      </c>
      <c r="K3362" s="4" t="s">
        <v>9</v>
      </c>
      <c r="L3362" s="4" t="s">
        <v>9</v>
      </c>
      <c r="M3362" s="4" t="s">
        <v>9</v>
      </c>
      <c r="N3362" s="4" t="s">
        <v>9</v>
      </c>
      <c r="O3362" s="4" t="s">
        <v>6</v>
      </c>
    </row>
    <row r="3363" spans="1:5">
      <c r="A3363" t="n">
        <v>27217</v>
      </c>
      <c r="B3363" s="31" t="n">
        <v>50</v>
      </c>
      <c r="C3363" s="7" t="n">
        <v>0</v>
      </c>
      <c r="D3363" s="7" t="n">
        <v>12105</v>
      </c>
      <c r="E3363" s="7" t="n">
        <v>1</v>
      </c>
      <c r="F3363" s="7" t="n">
        <v>0</v>
      </c>
      <c r="G3363" s="7" t="n">
        <v>0</v>
      </c>
      <c r="H3363" s="7" t="n">
        <v>0</v>
      </c>
      <c r="I3363" s="7" t="n">
        <v>0</v>
      </c>
      <c r="J3363" s="7" t="n">
        <v>65533</v>
      </c>
      <c r="K3363" s="7" t="n">
        <v>0</v>
      </c>
      <c r="L3363" s="7" t="n">
        <v>0</v>
      </c>
      <c r="M3363" s="7" t="n">
        <v>0</v>
      </c>
      <c r="N3363" s="7" t="n">
        <v>0</v>
      </c>
      <c r="O3363" s="7" t="s">
        <v>17</v>
      </c>
    </row>
    <row r="3364" spans="1:5">
      <c r="A3364" t="s">
        <v>4</v>
      </c>
      <c r="B3364" s="4" t="s">
        <v>5</v>
      </c>
      <c r="C3364" s="4" t="s">
        <v>13</v>
      </c>
      <c r="D3364" s="4" t="s">
        <v>10</v>
      </c>
      <c r="E3364" s="4" t="s">
        <v>10</v>
      </c>
      <c r="F3364" s="4" t="s">
        <v>10</v>
      </c>
      <c r="G3364" s="4" t="s">
        <v>10</v>
      </c>
      <c r="H3364" s="4" t="s">
        <v>13</v>
      </c>
    </row>
    <row r="3365" spans="1:5">
      <c r="A3365" t="n">
        <v>27256</v>
      </c>
      <c r="B3365" s="32" t="n">
        <v>25</v>
      </c>
      <c r="C3365" s="7" t="n">
        <v>5</v>
      </c>
      <c r="D3365" s="7" t="n">
        <v>65535</v>
      </c>
      <c r="E3365" s="7" t="n">
        <v>500</v>
      </c>
      <c r="F3365" s="7" t="n">
        <v>800</v>
      </c>
      <c r="G3365" s="7" t="n">
        <v>140</v>
      </c>
      <c r="H3365" s="7" t="n">
        <v>0</v>
      </c>
    </row>
    <row r="3366" spans="1:5">
      <c r="A3366" t="s">
        <v>4</v>
      </c>
      <c r="B3366" s="4" t="s">
        <v>5</v>
      </c>
      <c r="C3366" s="4" t="s">
        <v>10</v>
      </c>
      <c r="D3366" s="4" t="s">
        <v>13</v>
      </c>
      <c r="E3366" s="4" t="s">
        <v>79</v>
      </c>
      <c r="F3366" s="4" t="s">
        <v>13</v>
      </c>
      <c r="G3366" s="4" t="s">
        <v>13</v>
      </c>
    </row>
    <row r="3367" spans="1:5">
      <c r="A3367" t="n">
        <v>27267</v>
      </c>
      <c r="B3367" s="33" t="n">
        <v>24</v>
      </c>
      <c r="C3367" s="7" t="n">
        <v>65533</v>
      </c>
      <c r="D3367" s="7" t="n">
        <v>11</v>
      </c>
      <c r="E3367" s="7" t="s">
        <v>275</v>
      </c>
      <c r="F3367" s="7" t="n">
        <v>2</v>
      </c>
      <c r="G3367" s="7" t="n">
        <v>0</v>
      </c>
    </row>
    <row r="3368" spans="1:5">
      <c r="A3368" t="s">
        <v>4</v>
      </c>
      <c r="B3368" s="4" t="s">
        <v>5</v>
      </c>
    </row>
    <row r="3369" spans="1:5">
      <c r="A3369" t="n">
        <v>27305</v>
      </c>
      <c r="B3369" s="34" t="n">
        <v>28</v>
      </c>
    </row>
    <row r="3370" spans="1:5">
      <c r="A3370" t="s">
        <v>4</v>
      </c>
      <c r="B3370" s="4" t="s">
        <v>5</v>
      </c>
      <c r="C3370" s="4" t="s">
        <v>13</v>
      </c>
    </row>
    <row r="3371" spans="1:5">
      <c r="A3371" t="n">
        <v>27306</v>
      </c>
      <c r="B3371" s="35" t="n">
        <v>27</v>
      </c>
      <c r="C3371" s="7" t="n">
        <v>0</v>
      </c>
    </row>
    <row r="3372" spans="1:5">
      <c r="A3372" t="s">
        <v>4</v>
      </c>
      <c r="B3372" s="4" t="s">
        <v>5</v>
      </c>
      <c r="C3372" s="4" t="s">
        <v>13</v>
      </c>
    </row>
    <row r="3373" spans="1:5">
      <c r="A3373" t="n">
        <v>27308</v>
      </c>
      <c r="B3373" s="35" t="n">
        <v>27</v>
      </c>
      <c r="C3373" s="7" t="n">
        <v>1</v>
      </c>
    </row>
    <row r="3374" spans="1:5">
      <c r="A3374" t="s">
        <v>4</v>
      </c>
      <c r="B3374" s="4" t="s">
        <v>5</v>
      </c>
      <c r="C3374" s="4" t="s">
        <v>13</v>
      </c>
      <c r="D3374" s="4" t="s">
        <v>10</v>
      </c>
      <c r="E3374" s="4" t="s">
        <v>10</v>
      </c>
      <c r="F3374" s="4" t="s">
        <v>10</v>
      </c>
      <c r="G3374" s="4" t="s">
        <v>10</v>
      </c>
      <c r="H3374" s="4" t="s">
        <v>13</v>
      </c>
    </row>
    <row r="3375" spans="1:5">
      <c r="A3375" t="n">
        <v>27310</v>
      </c>
      <c r="B3375" s="32" t="n">
        <v>25</v>
      </c>
      <c r="C3375" s="7" t="n">
        <v>5</v>
      </c>
      <c r="D3375" s="7" t="n">
        <v>65535</v>
      </c>
      <c r="E3375" s="7" t="n">
        <v>65535</v>
      </c>
      <c r="F3375" s="7" t="n">
        <v>65535</v>
      </c>
      <c r="G3375" s="7" t="n">
        <v>65535</v>
      </c>
      <c r="H3375" s="7" t="n">
        <v>0</v>
      </c>
    </row>
    <row r="3376" spans="1:5">
      <c r="A3376" t="s">
        <v>4</v>
      </c>
      <c r="B3376" s="4" t="s">
        <v>5</v>
      </c>
      <c r="C3376" s="4" t="s">
        <v>13</v>
      </c>
      <c r="D3376" s="4" t="s">
        <v>10</v>
      </c>
    </row>
    <row r="3377" spans="1:15">
      <c r="A3377" t="n">
        <v>27321</v>
      </c>
      <c r="B3377" s="38" t="n">
        <v>64</v>
      </c>
      <c r="C3377" s="7" t="n">
        <v>1</v>
      </c>
      <c r="D3377" s="7" t="n">
        <v>11</v>
      </c>
    </row>
    <row r="3378" spans="1:15">
      <c r="A3378" t="s">
        <v>4</v>
      </c>
      <c r="B3378" s="4" t="s">
        <v>5</v>
      </c>
      <c r="C3378" s="4" t="s">
        <v>13</v>
      </c>
      <c r="D3378" s="4" t="s">
        <v>10</v>
      </c>
      <c r="E3378" s="4" t="s">
        <v>9</v>
      </c>
      <c r="F3378" s="4" t="s">
        <v>10</v>
      </c>
      <c r="G3378" s="4" t="s">
        <v>9</v>
      </c>
      <c r="H3378" s="4" t="s">
        <v>13</v>
      </c>
    </row>
    <row r="3379" spans="1:15">
      <c r="A3379" t="n">
        <v>27325</v>
      </c>
      <c r="B3379" s="14" t="n">
        <v>49</v>
      </c>
      <c r="C3379" s="7" t="n">
        <v>0</v>
      </c>
      <c r="D3379" s="7" t="n">
        <v>571</v>
      </c>
      <c r="E3379" s="7" t="n">
        <v>1065353216</v>
      </c>
      <c r="F3379" s="7" t="n">
        <v>0</v>
      </c>
      <c r="G3379" s="7" t="n">
        <v>0</v>
      </c>
      <c r="H3379" s="7" t="n">
        <v>0</v>
      </c>
    </row>
    <row r="3380" spans="1:15">
      <c r="A3380" t="s">
        <v>4</v>
      </c>
      <c r="B3380" s="4" t="s">
        <v>5</v>
      </c>
      <c r="C3380" s="4" t="s">
        <v>13</v>
      </c>
      <c r="D3380" s="4" t="s">
        <v>10</v>
      </c>
      <c r="E3380" s="4" t="s">
        <v>10</v>
      </c>
    </row>
    <row r="3381" spans="1:15">
      <c r="A3381" t="n">
        <v>27340</v>
      </c>
      <c r="B3381" s="14" t="n">
        <v>49</v>
      </c>
      <c r="C3381" s="7" t="n">
        <v>5</v>
      </c>
      <c r="D3381" s="7" t="n">
        <v>110</v>
      </c>
      <c r="E3381" s="7" t="n">
        <v>571</v>
      </c>
    </row>
    <row r="3382" spans="1:15">
      <c r="A3382" t="s">
        <v>4</v>
      </c>
      <c r="B3382" s="4" t="s">
        <v>5</v>
      </c>
      <c r="C3382" s="4" t="s">
        <v>10</v>
      </c>
    </row>
    <row r="3383" spans="1:15">
      <c r="A3383" t="n">
        <v>27346</v>
      </c>
      <c r="B3383" s="10" t="n">
        <v>12</v>
      </c>
      <c r="C3383" s="7" t="n">
        <v>9239</v>
      </c>
    </row>
    <row r="3384" spans="1:15">
      <c r="A3384" t="s">
        <v>4</v>
      </c>
      <c r="B3384" s="4" t="s">
        <v>5</v>
      </c>
      <c r="C3384" s="4" t="s">
        <v>10</v>
      </c>
      <c r="D3384" s="4" t="s">
        <v>13</v>
      </c>
      <c r="E3384" s="4" t="s">
        <v>10</v>
      </c>
    </row>
    <row r="3385" spans="1:15">
      <c r="A3385" t="n">
        <v>27349</v>
      </c>
      <c r="B3385" s="71" t="n">
        <v>104</v>
      </c>
      <c r="C3385" s="7" t="n">
        <v>123</v>
      </c>
      <c r="D3385" s="7" t="n">
        <v>1</v>
      </c>
      <c r="E3385" s="7" t="n">
        <v>1</v>
      </c>
    </row>
    <row r="3386" spans="1:15">
      <c r="A3386" t="s">
        <v>4</v>
      </c>
      <c r="B3386" s="4" t="s">
        <v>5</v>
      </c>
    </row>
    <row r="3387" spans="1:15">
      <c r="A3387" t="n">
        <v>27355</v>
      </c>
      <c r="B3387" s="5" t="n">
        <v>1</v>
      </c>
    </row>
    <row r="3388" spans="1:15">
      <c r="A3388" t="s">
        <v>4</v>
      </c>
      <c r="B3388" s="4" t="s">
        <v>5</v>
      </c>
      <c r="C3388" s="4" t="s">
        <v>13</v>
      </c>
      <c r="D3388" s="4" t="s">
        <v>10</v>
      </c>
      <c r="E3388" s="4" t="s">
        <v>10</v>
      </c>
    </row>
    <row r="3389" spans="1:15">
      <c r="A3389" t="n">
        <v>27356</v>
      </c>
      <c r="B3389" s="72" t="n">
        <v>135</v>
      </c>
      <c r="C3389" s="7" t="n">
        <v>0</v>
      </c>
      <c r="D3389" s="7" t="n">
        <v>11</v>
      </c>
      <c r="E3389" s="7" t="n">
        <v>32</v>
      </c>
    </row>
    <row r="3390" spans="1:15">
      <c r="A3390" t="s">
        <v>4</v>
      </c>
      <c r="B3390" s="4" t="s">
        <v>5</v>
      </c>
      <c r="C3390" s="4" t="s">
        <v>9</v>
      </c>
    </row>
    <row r="3391" spans="1:15">
      <c r="A3391" t="n">
        <v>27362</v>
      </c>
      <c r="B3391" s="55" t="n">
        <v>15</v>
      </c>
      <c r="C3391" s="7" t="n">
        <v>2097152</v>
      </c>
    </row>
    <row r="3392" spans="1:15">
      <c r="A3392" t="s">
        <v>4</v>
      </c>
      <c r="B3392" s="4" t="s">
        <v>5</v>
      </c>
      <c r="C3392" s="4" t="s">
        <v>13</v>
      </c>
      <c r="D3392" s="4" t="s">
        <v>10</v>
      </c>
      <c r="E3392" s="4" t="s">
        <v>13</v>
      </c>
    </row>
    <row r="3393" spans="1:8">
      <c r="A3393" t="n">
        <v>27367</v>
      </c>
      <c r="B3393" s="43" t="n">
        <v>36</v>
      </c>
      <c r="C3393" s="7" t="n">
        <v>9</v>
      </c>
      <c r="D3393" s="7" t="n">
        <v>0</v>
      </c>
      <c r="E3393" s="7" t="n">
        <v>0</v>
      </c>
    </row>
    <row r="3394" spans="1:8">
      <c r="A3394" t="s">
        <v>4</v>
      </c>
      <c r="B3394" s="4" t="s">
        <v>5</v>
      </c>
      <c r="C3394" s="4" t="s">
        <v>13</v>
      </c>
      <c r="D3394" s="4" t="s">
        <v>10</v>
      </c>
      <c r="E3394" s="4" t="s">
        <v>13</v>
      </c>
    </row>
    <row r="3395" spans="1:8">
      <c r="A3395" t="n">
        <v>27372</v>
      </c>
      <c r="B3395" s="43" t="n">
        <v>36</v>
      </c>
      <c r="C3395" s="7" t="n">
        <v>9</v>
      </c>
      <c r="D3395" s="7" t="n">
        <v>11</v>
      </c>
      <c r="E3395" s="7" t="n">
        <v>0</v>
      </c>
    </row>
    <row r="3396" spans="1:8">
      <c r="A3396" t="s">
        <v>4</v>
      </c>
      <c r="B3396" s="4" t="s">
        <v>5</v>
      </c>
      <c r="C3396" s="4" t="s">
        <v>13</v>
      </c>
      <c r="D3396" s="4" t="s">
        <v>10</v>
      </c>
      <c r="E3396" s="4" t="s">
        <v>13</v>
      </c>
    </row>
    <row r="3397" spans="1:8">
      <c r="A3397" t="n">
        <v>27377</v>
      </c>
      <c r="B3397" s="43" t="n">
        <v>36</v>
      </c>
      <c r="C3397" s="7" t="n">
        <v>9</v>
      </c>
      <c r="D3397" s="7" t="n">
        <v>6</v>
      </c>
      <c r="E3397" s="7" t="n">
        <v>0</v>
      </c>
    </row>
    <row r="3398" spans="1:8">
      <c r="A3398" t="s">
        <v>4</v>
      </c>
      <c r="B3398" s="4" t="s">
        <v>5</v>
      </c>
      <c r="C3398" s="4" t="s">
        <v>13</v>
      </c>
      <c r="D3398" s="4" t="s">
        <v>10</v>
      </c>
      <c r="E3398" s="4" t="s">
        <v>13</v>
      </c>
    </row>
    <row r="3399" spans="1:8">
      <c r="A3399" t="n">
        <v>27382</v>
      </c>
      <c r="B3399" s="43" t="n">
        <v>36</v>
      </c>
      <c r="C3399" s="7" t="n">
        <v>9</v>
      </c>
      <c r="D3399" s="7" t="n">
        <v>61491</v>
      </c>
      <c r="E3399" s="7" t="n">
        <v>0</v>
      </c>
    </row>
    <row r="3400" spans="1:8">
      <c r="A3400" t="s">
        <v>4</v>
      </c>
      <c r="B3400" s="4" t="s">
        <v>5</v>
      </c>
      <c r="C3400" s="4" t="s">
        <v>13</v>
      </c>
      <c r="D3400" s="4" t="s">
        <v>10</v>
      </c>
      <c r="E3400" s="4" t="s">
        <v>13</v>
      </c>
    </row>
    <row r="3401" spans="1:8">
      <c r="A3401" t="n">
        <v>27387</v>
      </c>
      <c r="B3401" s="43" t="n">
        <v>36</v>
      </c>
      <c r="C3401" s="7" t="n">
        <v>9</v>
      </c>
      <c r="D3401" s="7" t="n">
        <v>61492</v>
      </c>
      <c r="E3401" s="7" t="n">
        <v>0</v>
      </c>
    </row>
    <row r="3402" spans="1:8">
      <c r="A3402" t="s">
        <v>4</v>
      </c>
      <c r="B3402" s="4" t="s">
        <v>5</v>
      </c>
      <c r="C3402" s="4" t="s">
        <v>13</v>
      </c>
      <c r="D3402" s="4" t="s">
        <v>10</v>
      </c>
      <c r="E3402" s="4" t="s">
        <v>13</v>
      </c>
    </row>
    <row r="3403" spans="1:8">
      <c r="A3403" t="n">
        <v>27392</v>
      </c>
      <c r="B3403" s="43" t="n">
        <v>36</v>
      </c>
      <c r="C3403" s="7" t="n">
        <v>9</v>
      </c>
      <c r="D3403" s="7" t="n">
        <v>61493</v>
      </c>
      <c r="E3403" s="7" t="n">
        <v>0</v>
      </c>
    </row>
    <row r="3404" spans="1:8">
      <c r="A3404" t="s">
        <v>4</v>
      </c>
      <c r="B3404" s="4" t="s">
        <v>5</v>
      </c>
      <c r="C3404" s="4" t="s">
        <v>13</v>
      </c>
      <c r="D3404" s="4" t="s">
        <v>10</v>
      </c>
      <c r="E3404" s="4" t="s">
        <v>13</v>
      </c>
    </row>
    <row r="3405" spans="1:8">
      <c r="A3405" t="n">
        <v>27397</v>
      </c>
      <c r="B3405" s="43" t="n">
        <v>36</v>
      </c>
      <c r="C3405" s="7" t="n">
        <v>9</v>
      </c>
      <c r="D3405" s="7" t="n">
        <v>61494</v>
      </c>
      <c r="E3405" s="7" t="n">
        <v>0</v>
      </c>
    </row>
    <row r="3406" spans="1:8">
      <c r="A3406" t="s">
        <v>4</v>
      </c>
      <c r="B3406" s="4" t="s">
        <v>5</v>
      </c>
      <c r="C3406" s="4" t="s">
        <v>13</v>
      </c>
      <c r="D3406" s="4" t="s">
        <v>10</v>
      </c>
      <c r="E3406" s="4" t="s">
        <v>13</v>
      </c>
    </row>
    <row r="3407" spans="1:8">
      <c r="A3407" t="n">
        <v>27402</v>
      </c>
      <c r="B3407" s="43" t="n">
        <v>36</v>
      </c>
      <c r="C3407" s="7" t="n">
        <v>9</v>
      </c>
      <c r="D3407" s="7" t="n">
        <v>1570</v>
      </c>
      <c r="E3407" s="7" t="n">
        <v>0</v>
      </c>
    </row>
    <row r="3408" spans="1:8">
      <c r="A3408" t="s">
        <v>4</v>
      </c>
      <c r="B3408" s="4" t="s">
        <v>5</v>
      </c>
      <c r="C3408" s="4" t="s">
        <v>13</v>
      </c>
      <c r="D3408" s="4" t="s">
        <v>10</v>
      </c>
      <c r="E3408" s="4" t="s">
        <v>13</v>
      </c>
    </row>
    <row r="3409" spans="1:5">
      <c r="A3409" t="n">
        <v>27407</v>
      </c>
      <c r="B3409" s="43" t="n">
        <v>36</v>
      </c>
      <c r="C3409" s="7" t="n">
        <v>9</v>
      </c>
      <c r="D3409" s="7" t="n">
        <v>1572</v>
      </c>
      <c r="E3409" s="7" t="n">
        <v>0</v>
      </c>
    </row>
    <row r="3410" spans="1:5">
      <c r="A3410" t="s">
        <v>4</v>
      </c>
      <c r="B3410" s="4" t="s">
        <v>5</v>
      </c>
      <c r="C3410" s="4" t="s">
        <v>13</v>
      </c>
      <c r="D3410" s="4" t="s">
        <v>10</v>
      </c>
      <c r="E3410" s="4" t="s">
        <v>13</v>
      </c>
    </row>
    <row r="3411" spans="1:5">
      <c r="A3411" t="n">
        <v>27412</v>
      </c>
      <c r="B3411" s="43" t="n">
        <v>36</v>
      </c>
      <c r="C3411" s="7" t="n">
        <v>9</v>
      </c>
      <c r="D3411" s="7" t="n">
        <v>1574</v>
      </c>
      <c r="E3411" s="7" t="n">
        <v>0</v>
      </c>
    </row>
    <row r="3412" spans="1:5">
      <c r="A3412" t="s">
        <v>4</v>
      </c>
      <c r="B3412" s="4" t="s">
        <v>5</v>
      </c>
      <c r="C3412" s="4" t="s">
        <v>13</v>
      </c>
      <c r="D3412" s="4" t="s">
        <v>10</v>
      </c>
      <c r="E3412" s="4" t="s">
        <v>13</v>
      </c>
    </row>
    <row r="3413" spans="1:5">
      <c r="A3413" t="n">
        <v>27417</v>
      </c>
      <c r="B3413" s="43" t="n">
        <v>36</v>
      </c>
      <c r="C3413" s="7" t="n">
        <v>9</v>
      </c>
      <c r="D3413" s="7" t="n">
        <v>1571</v>
      </c>
      <c r="E3413" s="7" t="n">
        <v>0</v>
      </c>
    </row>
    <row r="3414" spans="1:5">
      <c r="A3414" t="s">
        <v>4</v>
      </c>
      <c r="B3414" s="4" t="s">
        <v>5</v>
      </c>
      <c r="C3414" s="4" t="s">
        <v>13</v>
      </c>
      <c r="D3414" s="4" t="s">
        <v>10</v>
      </c>
      <c r="E3414" s="4" t="s">
        <v>13</v>
      </c>
    </row>
    <row r="3415" spans="1:5">
      <c r="A3415" t="n">
        <v>27422</v>
      </c>
      <c r="B3415" s="43" t="n">
        <v>36</v>
      </c>
      <c r="C3415" s="7" t="n">
        <v>9</v>
      </c>
      <c r="D3415" s="7" t="n">
        <v>1573</v>
      </c>
      <c r="E3415" s="7" t="n">
        <v>0</v>
      </c>
    </row>
    <row r="3416" spans="1:5">
      <c r="A3416" t="s">
        <v>4</v>
      </c>
      <c r="B3416" s="4" t="s">
        <v>5</v>
      </c>
      <c r="C3416" s="4" t="s">
        <v>13</v>
      </c>
      <c r="D3416" s="4" t="s">
        <v>6</v>
      </c>
      <c r="E3416" s="4" t="s">
        <v>10</v>
      </c>
    </row>
    <row r="3417" spans="1:5">
      <c r="A3417" t="n">
        <v>27427</v>
      </c>
      <c r="B3417" s="21" t="n">
        <v>94</v>
      </c>
      <c r="C3417" s="7" t="n">
        <v>0</v>
      </c>
      <c r="D3417" s="7" t="s">
        <v>54</v>
      </c>
      <c r="E3417" s="7" t="n">
        <v>1</v>
      </c>
    </row>
    <row r="3418" spans="1:5">
      <c r="A3418" t="s">
        <v>4</v>
      </c>
      <c r="B3418" s="4" t="s">
        <v>5</v>
      </c>
      <c r="C3418" s="4" t="s">
        <v>13</v>
      </c>
      <c r="D3418" s="4" t="s">
        <v>6</v>
      </c>
      <c r="E3418" s="4" t="s">
        <v>10</v>
      </c>
    </row>
    <row r="3419" spans="1:5">
      <c r="A3419" t="n">
        <v>27444</v>
      </c>
      <c r="B3419" s="21" t="n">
        <v>94</v>
      </c>
      <c r="C3419" s="7" t="n">
        <v>0</v>
      </c>
      <c r="D3419" s="7" t="s">
        <v>54</v>
      </c>
      <c r="E3419" s="7" t="n">
        <v>2</v>
      </c>
    </row>
    <row r="3420" spans="1:5">
      <c r="A3420" t="s">
        <v>4</v>
      </c>
      <c r="B3420" s="4" t="s">
        <v>5</v>
      </c>
      <c r="C3420" s="4" t="s">
        <v>13</v>
      </c>
      <c r="D3420" s="4" t="s">
        <v>6</v>
      </c>
      <c r="E3420" s="4" t="s">
        <v>10</v>
      </c>
    </row>
    <row r="3421" spans="1:5">
      <c r="A3421" t="n">
        <v>27461</v>
      </c>
      <c r="B3421" s="21" t="n">
        <v>94</v>
      </c>
      <c r="C3421" s="7" t="n">
        <v>1</v>
      </c>
      <c r="D3421" s="7" t="s">
        <v>54</v>
      </c>
      <c r="E3421" s="7" t="n">
        <v>4</v>
      </c>
    </row>
    <row r="3422" spans="1:5">
      <c r="A3422" t="s">
        <v>4</v>
      </c>
      <c r="B3422" s="4" t="s">
        <v>5</v>
      </c>
      <c r="C3422" s="4" t="s">
        <v>13</v>
      </c>
      <c r="D3422" s="4" t="s">
        <v>10</v>
      </c>
      <c r="E3422" s="4" t="s">
        <v>10</v>
      </c>
      <c r="F3422" s="4" t="s">
        <v>13</v>
      </c>
      <c r="G3422" s="4" t="s">
        <v>9</v>
      </c>
    </row>
    <row r="3423" spans="1:5">
      <c r="A3423" t="n">
        <v>27478</v>
      </c>
      <c r="B3423" s="73" t="n">
        <v>95</v>
      </c>
      <c r="C3423" s="7" t="n">
        <v>0</v>
      </c>
      <c r="D3423" s="7" t="n">
        <v>61440</v>
      </c>
      <c r="E3423" s="7" t="n">
        <v>61441</v>
      </c>
      <c r="F3423" s="7" t="n">
        <v>255</v>
      </c>
      <c r="G3423" s="7" t="n">
        <v>0</v>
      </c>
    </row>
    <row r="3424" spans="1:5">
      <c r="A3424" t="s">
        <v>4</v>
      </c>
      <c r="B3424" s="4" t="s">
        <v>5</v>
      </c>
      <c r="C3424" s="4" t="s">
        <v>13</v>
      </c>
      <c r="D3424" s="4" t="s">
        <v>10</v>
      </c>
      <c r="E3424" s="4" t="s">
        <v>10</v>
      </c>
      <c r="F3424" s="4" t="s">
        <v>13</v>
      </c>
      <c r="G3424" s="4" t="s">
        <v>9</v>
      </c>
    </row>
    <row r="3425" spans="1:7">
      <c r="A3425" t="n">
        <v>27489</v>
      </c>
      <c r="B3425" s="73" t="n">
        <v>95</v>
      </c>
      <c r="C3425" s="7" t="n">
        <v>0</v>
      </c>
      <c r="D3425" s="7" t="n">
        <v>61442</v>
      </c>
      <c r="E3425" s="7" t="n">
        <v>61443</v>
      </c>
      <c r="F3425" s="7" t="n">
        <v>255</v>
      </c>
      <c r="G3425" s="7" t="n">
        <v>0</v>
      </c>
    </row>
    <row r="3426" spans="1:7">
      <c r="A3426" t="s">
        <v>4</v>
      </c>
      <c r="B3426" s="4" t="s">
        <v>5</v>
      </c>
      <c r="C3426" s="4" t="s">
        <v>13</v>
      </c>
      <c r="D3426" s="4" t="s">
        <v>10</v>
      </c>
      <c r="E3426" s="4" t="s">
        <v>9</v>
      </c>
    </row>
    <row r="3427" spans="1:7">
      <c r="A3427" t="n">
        <v>27500</v>
      </c>
      <c r="B3427" s="74" t="n">
        <v>167</v>
      </c>
      <c r="C3427" s="7" t="n">
        <v>1</v>
      </c>
      <c r="D3427" s="7" t="n">
        <v>11</v>
      </c>
      <c r="E3427" s="7" t="n">
        <v>2048</v>
      </c>
    </row>
    <row r="3428" spans="1:7">
      <c r="A3428" t="s">
        <v>4</v>
      </c>
      <c r="B3428" s="4" t="s">
        <v>5</v>
      </c>
      <c r="C3428" s="4" t="s">
        <v>13</v>
      </c>
      <c r="D3428" s="4" t="s">
        <v>10</v>
      </c>
      <c r="E3428" s="4" t="s">
        <v>9</v>
      </c>
    </row>
    <row r="3429" spans="1:7">
      <c r="A3429" t="n">
        <v>27508</v>
      </c>
      <c r="B3429" s="74" t="n">
        <v>167</v>
      </c>
      <c r="C3429" s="7" t="n">
        <v>1</v>
      </c>
      <c r="D3429" s="7" t="n">
        <v>11</v>
      </c>
      <c r="E3429" s="7" t="n">
        <v>4096</v>
      </c>
    </row>
    <row r="3430" spans="1:7">
      <c r="A3430" t="s">
        <v>4</v>
      </c>
      <c r="B3430" s="4" t="s">
        <v>5</v>
      </c>
      <c r="C3430" s="4" t="s">
        <v>13</v>
      </c>
      <c r="D3430" s="4" t="s">
        <v>10</v>
      </c>
      <c r="E3430" s="4" t="s">
        <v>9</v>
      </c>
    </row>
    <row r="3431" spans="1:7">
      <c r="A3431" t="n">
        <v>27516</v>
      </c>
      <c r="B3431" s="74" t="n">
        <v>167</v>
      </c>
      <c r="C3431" s="7" t="n">
        <v>1</v>
      </c>
      <c r="D3431" s="7" t="n">
        <v>11</v>
      </c>
      <c r="E3431" s="7" t="n">
        <v>8192</v>
      </c>
    </row>
    <row r="3432" spans="1:7">
      <c r="A3432" t="s">
        <v>4</v>
      </c>
      <c r="B3432" s="4" t="s">
        <v>5</v>
      </c>
      <c r="C3432" s="4" t="s">
        <v>13</v>
      </c>
      <c r="D3432" s="4" t="s">
        <v>10</v>
      </c>
      <c r="E3432" s="4" t="s">
        <v>13</v>
      </c>
    </row>
    <row r="3433" spans="1:7">
      <c r="A3433" t="n">
        <v>27524</v>
      </c>
      <c r="B3433" s="75" t="n">
        <v>102</v>
      </c>
      <c r="C3433" s="7" t="n">
        <v>1</v>
      </c>
      <c r="D3433" s="7" t="n">
        <v>11</v>
      </c>
      <c r="E3433" s="7" t="n">
        <v>255</v>
      </c>
    </row>
    <row r="3434" spans="1:7">
      <c r="A3434" t="s">
        <v>4</v>
      </c>
      <c r="B3434" s="4" t="s">
        <v>5</v>
      </c>
      <c r="C3434" s="4" t="s">
        <v>13</v>
      </c>
      <c r="D3434" s="4" t="s">
        <v>10</v>
      </c>
      <c r="E3434" s="4" t="s">
        <v>13</v>
      </c>
      <c r="F3434" s="4" t="s">
        <v>13</v>
      </c>
    </row>
    <row r="3435" spans="1:7">
      <c r="A3435" t="n">
        <v>27529</v>
      </c>
      <c r="B3435" s="75" t="n">
        <v>102</v>
      </c>
      <c r="C3435" s="7" t="n">
        <v>4</v>
      </c>
      <c r="D3435" s="7" t="n">
        <v>11</v>
      </c>
      <c r="E3435" s="7" t="n">
        <v>1</v>
      </c>
      <c r="F3435" s="7" t="n">
        <v>1</v>
      </c>
    </row>
    <row r="3436" spans="1:7">
      <c r="A3436" t="s">
        <v>4</v>
      </c>
      <c r="B3436" s="4" t="s">
        <v>5</v>
      </c>
      <c r="C3436" s="4" t="s">
        <v>13</v>
      </c>
      <c r="D3436" s="4" t="s">
        <v>10</v>
      </c>
      <c r="E3436" s="4" t="s">
        <v>13</v>
      </c>
      <c r="F3436" s="4" t="s">
        <v>13</v>
      </c>
    </row>
    <row r="3437" spans="1:7">
      <c r="A3437" t="n">
        <v>27535</v>
      </c>
      <c r="B3437" s="75" t="n">
        <v>102</v>
      </c>
      <c r="C3437" s="7" t="n">
        <v>4</v>
      </c>
      <c r="D3437" s="7" t="n">
        <v>11</v>
      </c>
      <c r="E3437" s="7" t="n">
        <v>2</v>
      </c>
      <c r="F3437" s="7" t="n">
        <v>1</v>
      </c>
    </row>
    <row r="3438" spans="1:7">
      <c r="A3438" t="s">
        <v>4</v>
      </c>
      <c r="B3438" s="4" t="s">
        <v>5</v>
      </c>
      <c r="C3438" s="4" t="s">
        <v>13</v>
      </c>
      <c r="D3438" s="4" t="s">
        <v>10</v>
      </c>
      <c r="E3438" s="4" t="s">
        <v>13</v>
      </c>
      <c r="F3438" s="4" t="s">
        <v>13</v>
      </c>
    </row>
    <row r="3439" spans="1:7">
      <c r="A3439" t="n">
        <v>27541</v>
      </c>
      <c r="B3439" s="75" t="n">
        <v>102</v>
      </c>
      <c r="C3439" s="7" t="n">
        <v>4</v>
      </c>
      <c r="D3439" s="7" t="n">
        <v>11</v>
      </c>
      <c r="E3439" s="7" t="n">
        <v>3</v>
      </c>
      <c r="F3439" s="7" t="n">
        <v>1</v>
      </c>
    </row>
    <row r="3440" spans="1:7">
      <c r="A3440" t="s">
        <v>4</v>
      </c>
      <c r="B3440" s="4" t="s">
        <v>5</v>
      </c>
      <c r="C3440" s="4" t="s">
        <v>13</v>
      </c>
      <c r="D3440" s="4" t="s">
        <v>10</v>
      </c>
      <c r="E3440" s="4" t="s">
        <v>13</v>
      </c>
      <c r="F3440" s="4" t="s">
        <v>13</v>
      </c>
    </row>
    <row r="3441" spans="1:7">
      <c r="A3441" t="n">
        <v>27547</v>
      </c>
      <c r="B3441" s="75" t="n">
        <v>102</v>
      </c>
      <c r="C3441" s="7" t="n">
        <v>4</v>
      </c>
      <c r="D3441" s="7" t="n">
        <v>11</v>
      </c>
      <c r="E3441" s="7" t="n">
        <v>4</v>
      </c>
      <c r="F3441" s="7" t="n">
        <v>1</v>
      </c>
    </row>
    <row r="3442" spans="1:7">
      <c r="A3442" t="s">
        <v>4</v>
      </c>
      <c r="B3442" s="4" t="s">
        <v>5</v>
      </c>
      <c r="C3442" s="4" t="s">
        <v>13</v>
      </c>
      <c r="D3442" s="4" t="s">
        <v>10</v>
      </c>
      <c r="E3442" s="4" t="s">
        <v>13</v>
      </c>
      <c r="F3442" s="4" t="s">
        <v>13</v>
      </c>
    </row>
    <row r="3443" spans="1:7">
      <c r="A3443" t="n">
        <v>27553</v>
      </c>
      <c r="B3443" s="75" t="n">
        <v>102</v>
      </c>
      <c r="C3443" s="7" t="n">
        <v>4</v>
      </c>
      <c r="D3443" s="7" t="n">
        <v>11</v>
      </c>
      <c r="E3443" s="7" t="n">
        <v>5</v>
      </c>
      <c r="F3443" s="7" t="n">
        <v>1</v>
      </c>
    </row>
    <row r="3444" spans="1:7">
      <c r="A3444" t="s">
        <v>4</v>
      </c>
      <c r="B3444" s="4" t="s">
        <v>5</v>
      </c>
      <c r="C3444" s="4" t="s">
        <v>13</v>
      </c>
      <c r="D3444" s="4" t="s">
        <v>10</v>
      </c>
      <c r="E3444" s="4" t="s">
        <v>13</v>
      </c>
      <c r="F3444" s="4" t="s">
        <v>13</v>
      </c>
    </row>
    <row r="3445" spans="1:7">
      <c r="A3445" t="n">
        <v>27559</v>
      </c>
      <c r="B3445" s="75" t="n">
        <v>102</v>
      </c>
      <c r="C3445" s="7" t="n">
        <v>4</v>
      </c>
      <c r="D3445" s="7" t="n">
        <v>11</v>
      </c>
      <c r="E3445" s="7" t="n">
        <v>6</v>
      </c>
      <c r="F3445" s="7" t="n">
        <v>1</v>
      </c>
    </row>
    <row r="3446" spans="1:7">
      <c r="A3446" t="s">
        <v>4</v>
      </c>
      <c r="B3446" s="4" t="s">
        <v>5</v>
      </c>
      <c r="C3446" s="4" t="s">
        <v>13</v>
      </c>
      <c r="D3446" s="4" t="s">
        <v>10</v>
      </c>
      <c r="E3446" s="4" t="s">
        <v>13</v>
      </c>
      <c r="F3446" s="4" t="s">
        <v>13</v>
      </c>
    </row>
    <row r="3447" spans="1:7">
      <c r="A3447" t="n">
        <v>27565</v>
      </c>
      <c r="B3447" s="75" t="n">
        <v>102</v>
      </c>
      <c r="C3447" s="7" t="n">
        <v>4</v>
      </c>
      <c r="D3447" s="7" t="n">
        <v>11</v>
      </c>
      <c r="E3447" s="7" t="n">
        <v>7</v>
      </c>
      <c r="F3447" s="7" t="n">
        <v>1</v>
      </c>
    </row>
    <row r="3448" spans="1:7">
      <c r="A3448" t="s">
        <v>4</v>
      </c>
      <c r="B3448" s="4" t="s">
        <v>5</v>
      </c>
      <c r="C3448" s="4" t="s">
        <v>13</v>
      </c>
      <c r="D3448" s="4" t="s">
        <v>10</v>
      </c>
      <c r="E3448" s="4" t="s">
        <v>13</v>
      </c>
      <c r="F3448" s="4" t="s">
        <v>13</v>
      </c>
    </row>
    <row r="3449" spans="1:7">
      <c r="A3449" t="n">
        <v>27571</v>
      </c>
      <c r="B3449" s="75" t="n">
        <v>102</v>
      </c>
      <c r="C3449" s="7" t="n">
        <v>4</v>
      </c>
      <c r="D3449" s="7" t="n">
        <v>11</v>
      </c>
      <c r="E3449" s="7" t="n">
        <v>8</v>
      </c>
      <c r="F3449" s="7" t="n">
        <v>1</v>
      </c>
    </row>
    <row r="3450" spans="1:7">
      <c r="A3450" t="s">
        <v>4</v>
      </c>
      <c r="B3450" s="4" t="s">
        <v>5</v>
      </c>
      <c r="C3450" s="4" t="s">
        <v>13</v>
      </c>
      <c r="D3450" s="4" t="s">
        <v>10</v>
      </c>
      <c r="E3450" s="4" t="s">
        <v>10</v>
      </c>
      <c r="F3450" s="4" t="s">
        <v>13</v>
      </c>
    </row>
    <row r="3451" spans="1:7">
      <c r="A3451" t="n">
        <v>27577</v>
      </c>
      <c r="B3451" s="75" t="n">
        <v>102</v>
      </c>
      <c r="C3451" s="7" t="n">
        <v>0</v>
      </c>
      <c r="D3451" s="7" t="n">
        <v>11</v>
      </c>
      <c r="E3451" s="7" t="n">
        <v>1762</v>
      </c>
      <c r="F3451" s="7" t="n">
        <v>255</v>
      </c>
    </row>
    <row r="3452" spans="1:7">
      <c r="A3452" t="s">
        <v>4</v>
      </c>
      <c r="B3452" s="4" t="s">
        <v>5</v>
      </c>
      <c r="C3452" s="4" t="s">
        <v>13</v>
      </c>
      <c r="D3452" s="4" t="s">
        <v>10</v>
      </c>
      <c r="E3452" s="4" t="s">
        <v>10</v>
      </c>
      <c r="F3452" s="4" t="s">
        <v>13</v>
      </c>
    </row>
    <row r="3453" spans="1:7">
      <c r="A3453" t="n">
        <v>27584</v>
      </c>
      <c r="B3453" s="75" t="n">
        <v>102</v>
      </c>
      <c r="C3453" s="7" t="n">
        <v>0</v>
      </c>
      <c r="D3453" s="7" t="n">
        <v>11</v>
      </c>
      <c r="E3453" s="7" t="n">
        <v>414</v>
      </c>
      <c r="F3453" s="7" t="n">
        <v>255</v>
      </c>
    </row>
    <row r="3454" spans="1:7">
      <c r="A3454" t="s">
        <v>4</v>
      </c>
      <c r="B3454" s="4" t="s">
        <v>5</v>
      </c>
      <c r="C3454" s="4" t="s">
        <v>13</v>
      </c>
      <c r="D3454" s="4" t="s">
        <v>10</v>
      </c>
      <c r="E3454" s="4" t="s">
        <v>10</v>
      </c>
      <c r="F3454" s="4" t="s">
        <v>13</v>
      </c>
    </row>
    <row r="3455" spans="1:7">
      <c r="A3455" t="n">
        <v>27591</v>
      </c>
      <c r="B3455" s="75" t="n">
        <v>102</v>
      </c>
      <c r="C3455" s="7" t="n">
        <v>0</v>
      </c>
      <c r="D3455" s="7" t="n">
        <v>11</v>
      </c>
      <c r="E3455" s="7" t="n">
        <v>564</v>
      </c>
      <c r="F3455" s="7" t="n">
        <v>255</v>
      </c>
    </row>
    <row r="3456" spans="1:7">
      <c r="A3456" t="s">
        <v>4</v>
      </c>
      <c r="B3456" s="4" t="s">
        <v>5</v>
      </c>
      <c r="C3456" s="4" t="s">
        <v>10</v>
      </c>
      <c r="D3456" s="4" t="s">
        <v>28</v>
      </c>
      <c r="E3456" s="4" t="s">
        <v>28</v>
      </c>
      <c r="F3456" s="4" t="s">
        <v>28</v>
      </c>
      <c r="G3456" s="4" t="s">
        <v>28</v>
      </c>
    </row>
    <row r="3457" spans="1:7">
      <c r="A3457" t="n">
        <v>27598</v>
      </c>
      <c r="B3457" s="42" t="n">
        <v>46</v>
      </c>
      <c r="C3457" s="7" t="n">
        <v>61456</v>
      </c>
      <c r="D3457" s="7" t="n">
        <v>1.02999997138977</v>
      </c>
      <c r="E3457" s="7" t="n">
        <v>-1</v>
      </c>
      <c r="F3457" s="7" t="n">
        <v>-0.689999997615814</v>
      </c>
      <c r="G3457" s="7" t="n">
        <v>191.199996948242</v>
      </c>
    </row>
    <row r="3458" spans="1:7">
      <c r="A3458" t="s">
        <v>4</v>
      </c>
      <c r="B3458" s="4" t="s">
        <v>5</v>
      </c>
      <c r="C3458" s="4" t="s">
        <v>13</v>
      </c>
      <c r="D3458" s="4" t="s">
        <v>13</v>
      </c>
      <c r="E3458" s="4" t="s">
        <v>28</v>
      </c>
      <c r="F3458" s="4" t="s">
        <v>28</v>
      </c>
      <c r="G3458" s="4" t="s">
        <v>28</v>
      </c>
      <c r="H3458" s="4" t="s">
        <v>10</v>
      </c>
      <c r="I3458" s="4" t="s">
        <v>13</v>
      </c>
    </row>
    <row r="3459" spans="1:7">
      <c r="A3459" t="n">
        <v>27617</v>
      </c>
      <c r="B3459" s="39" t="n">
        <v>45</v>
      </c>
      <c r="C3459" s="7" t="n">
        <v>4</v>
      </c>
      <c r="D3459" s="7" t="n">
        <v>3</v>
      </c>
      <c r="E3459" s="7" t="n">
        <v>5</v>
      </c>
      <c r="F3459" s="7" t="n">
        <v>12.9399995803833</v>
      </c>
      <c r="G3459" s="7" t="n">
        <v>0</v>
      </c>
      <c r="H3459" s="7" t="n">
        <v>0</v>
      </c>
      <c r="I3459" s="7" t="n">
        <v>0</v>
      </c>
    </row>
    <row r="3460" spans="1:7">
      <c r="A3460" t="s">
        <v>4</v>
      </c>
      <c r="B3460" s="4" t="s">
        <v>5</v>
      </c>
      <c r="C3460" s="4" t="s">
        <v>13</v>
      </c>
      <c r="D3460" s="4" t="s">
        <v>6</v>
      </c>
    </row>
    <row r="3461" spans="1:7">
      <c r="A3461" t="n">
        <v>27635</v>
      </c>
      <c r="B3461" s="8" t="n">
        <v>2</v>
      </c>
      <c r="C3461" s="7" t="n">
        <v>10</v>
      </c>
      <c r="D3461" s="7" t="s">
        <v>276</v>
      </c>
    </row>
    <row r="3462" spans="1:7">
      <c r="A3462" t="s">
        <v>4</v>
      </c>
      <c r="B3462" s="4" t="s">
        <v>5</v>
      </c>
      <c r="C3462" s="4" t="s">
        <v>10</v>
      </c>
    </row>
    <row r="3463" spans="1:7">
      <c r="A3463" t="n">
        <v>27650</v>
      </c>
      <c r="B3463" s="28" t="n">
        <v>16</v>
      </c>
      <c r="C3463" s="7" t="n">
        <v>0</v>
      </c>
    </row>
    <row r="3464" spans="1:7">
      <c r="A3464" t="s">
        <v>4</v>
      </c>
      <c r="B3464" s="4" t="s">
        <v>5</v>
      </c>
      <c r="C3464" s="4" t="s">
        <v>13</v>
      </c>
      <c r="D3464" s="4" t="s">
        <v>10</v>
      </c>
    </row>
    <row r="3465" spans="1:7">
      <c r="A3465" t="n">
        <v>27653</v>
      </c>
      <c r="B3465" s="37" t="n">
        <v>58</v>
      </c>
      <c r="C3465" s="7" t="n">
        <v>105</v>
      </c>
      <c r="D3465" s="7" t="n">
        <v>300</v>
      </c>
    </row>
    <row r="3466" spans="1:7">
      <c r="A3466" t="s">
        <v>4</v>
      </c>
      <c r="B3466" s="4" t="s">
        <v>5</v>
      </c>
      <c r="C3466" s="4" t="s">
        <v>28</v>
      </c>
      <c r="D3466" s="4" t="s">
        <v>10</v>
      </c>
    </row>
    <row r="3467" spans="1:7">
      <c r="A3467" t="n">
        <v>27657</v>
      </c>
      <c r="B3467" s="50" t="n">
        <v>103</v>
      </c>
      <c r="C3467" s="7" t="n">
        <v>1</v>
      </c>
      <c r="D3467" s="7" t="n">
        <v>300</v>
      </c>
    </row>
    <row r="3468" spans="1:7">
      <c r="A3468" t="s">
        <v>4</v>
      </c>
      <c r="B3468" s="4" t="s">
        <v>5</v>
      </c>
      <c r="C3468" s="4" t="s">
        <v>13</v>
      </c>
      <c r="D3468" s="4" t="s">
        <v>10</v>
      </c>
    </row>
    <row r="3469" spans="1:7">
      <c r="A3469" t="n">
        <v>27664</v>
      </c>
      <c r="B3469" s="51" t="n">
        <v>72</v>
      </c>
      <c r="C3469" s="7" t="n">
        <v>4</v>
      </c>
      <c r="D3469" s="7" t="n">
        <v>0</v>
      </c>
    </row>
    <row r="3470" spans="1:7">
      <c r="A3470" t="s">
        <v>4</v>
      </c>
      <c r="B3470" s="4" t="s">
        <v>5</v>
      </c>
      <c r="C3470" s="4" t="s">
        <v>9</v>
      </c>
    </row>
    <row r="3471" spans="1:7">
      <c r="A3471" t="n">
        <v>27668</v>
      </c>
      <c r="B3471" s="55" t="n">
        <v>15</v>
      </c>
      <c r="C3471" s="7" t="n">
        <v>1073741824</v>
      </c>
    </row>
    <row r="3472" spans="1:7">
      <c r="A3472" t="s">
        <v>4</v>
      </c>
      <c r="B3472" s="4" t="s">
        <v>5</v>
      </c>
      <c r="C3472" s="4" t="s">
        <v>13</v>
      </c>
    </row>
    <row r="3473" spans="1:9">
      <c r="A3473" t="n">
        <v>27673</v>
      </c>
      <c r="B3473" s="38" t="n">
        <v>64</v>
      </c>
      <c r="C3473" s="7" t="n">
        <v>3</v>
      </c>
    </row>
    <row r="3474" spans="1:9">
      <c r="A3474" t="s">
        <v>4</v>
      </c>
      <c r="B3474" s="4" t="s">
        <v>5</v>
      </c>
      <c r="C3474" s="4" t="s">
        <v>13</v>
      </c>
    </row>
    <row r="3475" spans="1:9">
      <c r="A3475" t="n">
        <v>27675</v>
      </c>
      <c r="B3475" s="16" t="n">
        <v>74</v>
      </c>
      <c r="C3475" s="7" t="n">
        <v>67</v>
      </c>
    </row>
    <row r="3476" spans="1:9">
      <c r="A3476" t="s">
        <v>4</v>
      </c>
      <c r="B3476" s="4" t="s">
        <v>5</v>
      </c>
      <c r="C3476" s="4" t="s">
        <v>13</v>
      </c>
      <c r="D3476" s="4" t="s">
        <v>13</v>
      </c>
      <c r="E3476" s="4" t="s">
        <v>10</v>
      </c>
    </row>
    <row r="3477" spans="1:9">
      <c r="A3477" t="n">
        <v>27677</v>
      </c>
      <c r="B3477" s="39" t="n">
        <v>45</v>
      </c>
      <c r="C3477" s="7" t="n">
        <v>8</v>
      </c>
      <c r="D3477" s="7" t="n">
        <v>1</v>
      </c>
      <c r="E3477" s="7" t="n">
        <v>0</v>
      </c>
    </row>
    <row r="3478" spans="1:9">
      <c r="A3478" t="s">
        <v>4</v>
      </c>
      <c r="B3478" s="4" t="s">
        <v>5</v>
      </c>
      <c r="C3478" s="4" t="s">
        <v>10</v>
      </c>
    </row>
    <row r="3479" spans="1:9">
      <c r="A3479" t="n">
        <v>27682</v>
      </c>
      <c r="B3479" s="13" t="n">
        <v>13</v>
      </c>
      <c r="C3479" s="7" t="n">
        <v>6409</v>
      </c>
    </row>
    <row r="3480" spans="1:9">
      <c r="A3480" t="s">
        <v>4</v>
      </c>
      <c r="B3480" s="4" t="s">
        <v>5</v>
      </c>
      <c r="C3480" s="4" t="s">
        <v>10</v>
      </c>
    </row>
    <row r="3481" spans="1:9">
      <c r="A3481" t="n">
        <v>27685</v>
      </c>
      <c r="B3481" s="13" t="n">
        <v>13</v>
      </c>
      <c r="C3481" s="7" t="n">
        <v>6408</v>
      </c>
    </row>
    <row r="3482" spans="1:9">
      <c r="A3482" t="s">
        <v>4</v>
      </c>
      <c r="B3482" s="4" t="s">
        <v>5</v>
      </c>
      <c r="C3482" s="4" t="s">
        <v>10</v>
      </c>
    </row>
    <row r="3483" spans="1:9">
      <c r="A3483" t="n">
        <v>27688</v>
      </c>
      <c r="B3483" s="10" t="n">
        <v>12</v>
      </c>
      <c r="C3483" s="7" t="n">
        <v>6464</v>
      </c>
    </row>
    <row r="3484" spans="1:9">
      <c r="A3484" t="s">
        <v>4</v>
      </c>
      <c r="B3484" s="4" t="s">
        <v>5</v>
      </c>
      <c r="C3484" s="4" t="s">
        <v>10</v>
      </c>
    </row>
    <row r="3485" spans="1:9">
      <c r="A3485" t="n">
        <v>27691</v>
      </c>
      <c r="B3485" s="13" t="n">
        <v>13</v>
      </c>
      <c r="C3485" s="7" t="n">
        <v>6465</v>
      </c>
    </row>
    <row r="3486" spans="1:9">
      <c r="A3486" t="s">
        <v>4</v>
      </c>
      <c r="B3486" s="4" t="s">
        <v>5</v>
      </c>
      <c r="C3486" s="4" t="s">
        <v>10</v>
      </c>
    </row>
    <row r="3487" spans="1:9">
      <c r="A3487" t="n">
        <v>27694</v>
      </c>
      <c r="B3487" s="13" t="n">
        <v>13</v>
      </c>
      <c r="C3487" s="7" t="n">
        <v>6466</v>
      </c>
    </row>
    <row r="3488" spans="1:9">
      <c r="A3488" t="s">
        <v>4</v>
      </c>
      <c r="B3488" s="4" t="s">
        <v>5</v>
      </c>
      <c r="C3488" s="4" t="s">
        <v>10</v>
      </c>
    </row>
    <row r="3489" spans="1:5">
      <c r="A3489" t="n">
        <v>27697</v>
      </c>
      <c r="B3489" s="13" t="n">
        <v>13</v>
      </c>
      <c r="C3489" s="7" t="n">
        <v>6467</v>
      </c>
    </row>
    <row r="3490" spans="1:5">
      <c r="A3490" t="s">
        <v>4</v>
      </c>
      <c r="B3490" s="4" t="s">
        <v>5</v>
      </c>
      <c r="C3490" s="4" t="s">
        <v>10</v>
      </c>
    </row>
    <row r="3491" spans="1:5">
      <c r="A3491" t="n">
        <v>27700</v>
      </c>
      <c r="B3491" s="13" t="n">
        <v>13</v>
      </c>
      <c r="C3491" s="7" t="n">
        <v>6468</v>
      </c>
    </row>
    <row r="3492" spans="1:5">
      <c r="A3492" t="s">
        <v>4</v>
      </c>
      <c r="B3492" s="4" t="s">
        <v>5</v>
      </c>
      <c r="C3492" s="4" t="s">
        <v>10</v>
      </c>
    </row>
    <row r="3493" spans="1:5">
      <c r="A3493" t="n">
        <v>27703</v>
      </c>
      <c r="B3493" s="13" t="n">
        <v>13</v>
      </c>
      <c r="C3493" s="7" t="n">
        <v>6469</v>
      </c>
    </row>
    <row r="3494" spans="1:5">
      <c r="A3494" t="s">
        <v>4</v>
      </c>
      <c r="B3494" s="4" t="s">
        <v>5</v>
      </c>
      <c r="C3494" s="4" t="s">
        <v>10</v>
      </c>
    </row>
    <row r="3495" spans="1:5">
      <c r="A3495" t="n">
        <v>27706</v>
      </c>
      <c r="B3495" s="13" t="n">
        <v>13</v>
      </c>
      <c r="C3495" s="7" t="n">
        <v>6470</v>
      </c>
    </row>
    <row r="3496" spans="1:5">
      <c r="A3496" t="s">
        <v>4</v>
      </c>
      <c r="B3496" s="4" t="s">
        <v>5</v>
      </c>
      <c r="C3496" s="4" t="s">
        <v>10</v>
      </c>
    </row>
    <row r="3497" spans="1:5">
      <c r="A3497" t="n">
        <v>27709</v>
      </c>
      <c r="B3497" s="13" t="n">
        <v>13</v>
      </c>
      <c r="C3497" s="7" t="n">
        <v>6471</v>
      </c>
    </row>
    <row r="3498" spans="1:5">
      <c r="A3498" t="s">
        <v>4</v>
      </c>
      <c r="B3498" s="4" t="s">
        <v>5</v>
      </c>
      <c r="C3498" s="4" t="s">
        <v>13</v>
      </c>
    </row>
    <row r="3499" spans="1:5">
      <c r="A3499" t="n">
        <v>27712</v>
      </c>
      <c r="B3499" s="16" t="n">
        <v>74</v>
      </c>
      <c r="C3499" s="7" t="n">
        <v>18</v>
      </c>
    </row>
    <row r="3500" spans="1:5">
      <c r="A3500" t="s">
        <v>4</v>
      </c>
      <c r="B3500" s="4" t="s">
        <v>5</v>
      </c>
      <c r="C3500" s="4" t="s">
        <v>13</v>
      </c>
    </row>
    <row r="3501" spans="1:5">
      <c r="A3501" t="n">
        <v>27714</v>
      </c>
      <c r="B3501" s="16" t="n">
        <v>74</v>
      </c>
      <c r="C3501" s="7" t="n">
        <v>45</v>
      </c>
    </row>
    <row r="3502" spans="1:5">
      <c r="A3502" t="s">
        <v>4</v>
      </c>
      <c r="B3502" s="4" t="s">
        <v>5</v>
      </c>
      <c r="C3502" s="4" t="s">
        <v>10</v>
      </c>
    </row>
    <row r="3503" spans="1:5">
      <c r="A3503" t="n">
        <v>27716</v>
      </c>
      <c r="B3503" s="28" t="n">
        <v>16</v>
      </c>
      <c r="C3503" s="7" t="n">
        <v>0</v>
      </c>
    </row>
    <row r="3504" spans="1:5">
      <c r="A3504" t="s">
        <v>4</v>
      </c>
      <c r="B3504" s="4" t="s">
        <v>5</v>
      </c>
      <c r="C3504" s="4" t="s">
        <v>13</v>
      </c>
      <c r="D3504" s="4" t="s">
        <v>13</v>
      </c>
      <c r="E3504" s="4" t="s">
        <v>13</v>
      </c>
      <c r="F3504" s="4" t="s">
        <v>13</v>
      </c>
    </row>
    <row r="3505" spans="1:6">
      <c r="A3505" t="n">
        <v>27719</v>
      </c>
      <c r="B3505" s="47" t="n">
        <v>14</v>
      </c>
      <c r="C3505" s="7" t="n">
        <v>0</v>
      </c>
      <c r="D3505" s="7" t="n">
        <v>8</v>
      </c>
      <c r="E3505" s="7" t="n">
        <v>0</v>
      </c>
      <c r="F3505" s="7" t="n">
        <v>0</v>
      </c>
    </row>
    <row r="3506" spans="1:6">
      <c r="A3506" t="s">
        <v>4</v>
      </c>
      <c r="B3506" s="4" t="s">
        <v>5</v>
      </c>
      <c r="C3506" s="4" t="s">
        <v>13</v>
      </c>
      <c r="D3506" s="4" t="s">
        <v>6</v>
      </c>
    </row>
    <row r="3507" spans="1:6">
      <c r="A3507" t="n">
        <v>27724</v>
      </c>
      <c r="B3507" s="8" t="n">
        <v>2</v>
      </c>
      <c r="C3507" s="7" t="n">
        <v>11</v>
      </c>
      <c r="D3507" s="7" t="s">
        <v>56</v>
      </c>
    </row>
    <row r="3508" spans="1:6">
      <c r="A3508" t="s">
        <v>4</v>
      </c>
      <c r="B3508" s="4" t="s">
        <v>5</v>
      </c>
      <c r="C3508" s="4" t="s">
        <v>10</v>
      </c>
    </row>
    <row r="3509" spans="1:6">
      <c r="A3509" t="n">
        <v>27738</v>
      </c>
      <c r="B3509" s="28" t="n">
        <v>16</v>
      </c>
      <c r="C3509" s="7" t="n">
        <v>0</v>
      </c>
    </row>
    <row r="3510" spans="1:6">
      <c r="A3510" t="s">
        <v>4</v>
      </c>
      <c r="B3510" s="4" t="s">
        <v>5</v>
      </c>
      <c r="C3510" s="4" t="s">
        <v>13</v>
      </c>
      <c r="D3510" s="4" t="s">
        <v>6</v>
      </c>
    </row>
    <row r="3511" spans="1:6">
      <c r="A3511" t="n">
        <v>27741</v>
      </c>
      <c r="B3511" s="8" t="n">
        <v>2</v>
      </c>
      <c r="C3511" s="7" t="n">
        <v>11</v>
      </c>
      <c r="D3511" s="7" t="s">
        <v>277</v>
      </c>
    </row>
    <row r="3512" spans="1:6">
      <c r="A3512" t="s">
        <v>4</v>
      </c>
      <c r="B3512" s="4" t="s">
        <v>5</v>
      </c>
      <c r="C3512" s="4" t="s">
        <v>10</v>
      </c>
    </row>
    <row r="3513" spans="1:6">
      <c r="A3513" t="n">
        <v>27750</v>
      </c>
      <c r="B3513" s="28" t="n">
        <v>16</v>
      </c>
      <c r="C3513" s="7" t="n">
        <v>0</v>
      </c>
    </row>
    <row r="3514" spans="1:6">
      <c r="A3514" t="s">
        <v>4</v>
      </c>
      <c r="B3514" s="4" t="s">
        <v>5</v>
      </c>
      <c r="C3514" s="4" t="s">
        <v>9</v>
      </c>
    </row>
    <row r="3515" spans="1:6">
      <c r="A3515" t="n">
        <v>27753</v>
      </c>
      <c r="B3515" s="55" t="n">
        <v>15</v>
      </c>
      <c r="C3515" s="7" t="n">
        <v>2048</v>
      </c>
    </row>
    <row r="3516" spans="1:6">
      <c r="A3516" t="s">
        <v>4</v>
      </c>
      <c r="B3516" s="4" t="s">
        <v>5</v>
      </c>
      <c r="C3516" s="4" t="s">
        <v>13</v>
      </c>
      <c r="D3516" s="4" t="s">
        <v>6</v>
      </c>
    </row>
    <row r="3517" spans="1:6">
      <c r="A3517" t="n">
        <v>27758</v>
      </c>
      <c r="B3517" s="8" t="n">
        <v>2</v>
      </c>
      <c r="C3517" s="7" t="n">
        <v>10</v>
      </c>
      <c r="D3517" s="7" t="s">
        <v>76</v>
      </c>
    </row>
    <row r="3518" spans="1:6">
      <c r="A3518" t="s">
        <v>4</v>
      </c>
      <c r="B3518" s="4" t="s">
        <v>5</v>
      </c>
      <c r="C3518" s="4" t="s">
        <v>10</v>
      </c>
    </row>
    <row r="3519" spans="1:6">
      <c r="A3519" t="n">
        <v>27776</v>
      </c>
      <c r="B3519" s="28" t="n">
        <v>16</v>
      </c>
      <c r="C3519" s="7" t="n">
        <v>0</v>
      </c>
    </row>
    <row r="3520" spans="1:6">
      <c r="A3520" t="s">
        <v>4</v>
      </c>
      <c r="B3520" s="4" t="s">
        <v>5</v>
      </c>
      <c r="C3520" s="4" t="s">
        <v>13</v>
      </c>
      <c r="D3520" s="4" t="s">
        <v>6</v>
      </c>
    </row>
    <row r="3521" spans="1:6">
      <c r="A3521" t="n">
        <v>27779</v>
      </c>
      <c r="B3521" s="8" t="n">
        <v>2</v>
      </c>
      <c r="C3521" s="7" t="n">
        <v>10</v>
      </c>
      <c r="D3521" s="7" t="s">
        <v>77</v>
      </c>
    </row>
    <row r="3522" spans="1:6">
      <c r="A3522" t="s">
        <v>4</v>
      </c>
      <c r="B3522" s="4" t="s">
        <v>5</v>
      </c>
      <c r="C3522" s="4" t="s">
        <v>10</v>
      </c>
    </row>
    <row r="3523" spans="1:6">
      <c r="A3523" t="n">
        <v>27798</v>
      </c>
      <c r="B3523" s="28" t="n">
        <v>16</v>
      </c>
      <c r="C3523" s="7" t="n">
        <v>0</v>
      </c>
    </row>
    <row r="3524" spans="1:6">
      <c r="A3524" t="s">
        <v>4</v>
      </c>
      <c r="B3524" s="4" t="s">
        <v>5</v>
      </c>
      <c r="C3524" s="4" t="s">
        <v>13</v>
      </c>
      <c r="D3524" s="4" t="s">
        <v>10</v>
      </c>
      <c r="E3524" s="4" t="s">
        <v>28</v>
      </c>
    </row>
    <row r="3525" spans="1:6">
      <c r="A3525" t="n">
        <v>27801</v>
      </c>
      <c r="B3525" s="37" t="n">
        <v>58</v>
      </c>
      <c r="C3525" s="7" t="n">
        <v>100</v>
      </c>
      <c r="D3525" s="7" t="n">
        <v>300</v>
      </c>
      <c r="E3525" s="7" t="n">
        <v>1</v>
      </c>
    </row>
    <row r="3526" spans="1:6">
      <c r="A3526" t="s">
        <v>4</v>
      </c>
      <c r="B3526" s="4" t="s">
        <v>5</v>
      </c>
      <c r="C3526" s="4" t="s">
        <v>13</v>
      </c>
      <c r="D3526" s="4" t="s">
        <v>10</v>
      </c>
    </row>
    <row r="3527" spans="1:6">
      <c r="A3527" t="n">
        <v>27809</v>
      </c>
      <c r="B3527" s="37" t="n">
        <v>58</v>
      </c>
      <c r="C3527" s="7" t="n">
        <v>255</v>
      </c>
      <c r="D3527" s="7" t="n">
        <v>0</v>
      </c>
    </row>
    <row r="3528" spans="1:6">
      <c r="A3528" t="s">
        <v>4</v>
      </c>
      <c r="B3528" s="4" t="s">
        <v>5</v>
      </c>
      <c r="C3528" s="4" t="s">
        <v>13</v>
      </c>
    </row>
    <row r="3529" spans="1:6">
      <c r="A3529" t="n">
        <v>27813</v>
      </c>
      <c r="B3529" s="29" t="n">
        <v>23</v>
      </c>
      <c r="C3529" s="7" t="n">
        <v>0</v>
      </c>
    </row>
    <row r="3530" spans="1:6">
      <c r="A3530" t="s">
        <v>4</v>
      </c>
      <c r="B3530" s="4" t="s">
        <v>5</v>
      </c>
    </row>
    <row r="3531" spans="1:6">
      <c r="A3531" t="n">
        <v>27815</v>
      </c>
      <c r="B3531" s="5" t="n">
        <v>1</v>
      </c>
    </row>
    <row r="3532" spans="1:6" s="3" customFormat="1" customHeight="0">
      <c r="A3532" s="3" t="s">
        <v>2</v>
      </c>
      <c r="B3532" s="3" t="s">
        <v>278</v>
      </c>
    </row>
    <row r="3533" spans="1:6">
      <c r="A3533" t="s">
        <v>4</v>
      </c>
      <c r="B3533" s="4" t="s">
        <v>5</v>
      </c>
      <c r="C3533" s="4" t="s">
        <v>13</v>
      </c>
      <c r="D3533" s="4" t="s">
        <v>10</v>
      </c>
    </row>
    <row r="3534" spans="1:6">
      <c r="A3534" t="n">
        <v>27816</v>
      </c>
      <c r="B3534" s="26" t="n">
        <v>22</v>
      </c>
      <c r="C3534" s="7" t="n">
        <v>0</v>
      </c>
      <c r="D3534" s="7" t="n">
        <v>0</v>
      </c>
    </row>
    <row r="3535" spans="1:6">
      <c r="A3535" t="s">
        <v>4</v>
      </c>
      <c r="B3535" s="4" t="s">
        <v>5</v>
      </c>
      <c r="C3535" s="4" t="s">
        <v>13</v>
      </c>
      <c r="D3535" s="4" t="s">
        <v>10</v>
      </c>
    </row>
    <row r="3536" spans="1:6">
      <c r="A3536" t="n">
        <v>27820</v>
      </c>
      <c r="B3536" s="37" t="n">
        <v>58</v>
      </c>
      <c r="C3536" s="7" t="n">
        <v>5</v>
      </c>
      <c r="D3536" s="7" t="n">
        <v>300</v>
      </c>
    </row>
    <row r="3537" spans="1:5">
      <c r="A3537" t="s">
        <v>4</v>
      </c>
      <c r="B3537" s="4" t="s">
        <v>5</v>
      </c>
      <c r="C3537" s="4" t="s">
        <v>28</v>
      </c>
      <c r="D3537" s="4" t="s">
        <v>10</v>
      </c>
    </row>
    <row r="3538" spans="1:5">
      <c r="A3538" t="n">
        <v>27824</v>
      </c>
      <c r="B3538" s="50" t="n">
        <v>103</v>
      </c>
      <c r="C3538" s="7" t="n">
        <v>0</v>
      </c>
      <c r="D3538" s="7" t="n">
        <v>300</v>
      </c>
    </row>
    <row r="3539" spans="1:5">
      <c r="A3539" t="s">
        <v>4</v>
      </c>
      <c r="B3539" s="4" t="s">
        <v>5</v>
      </c>
      <c r="C3539" s="4" t="s">
        <v>13</v>
      </c>
      <c r="D3539" s="4" t="s">
        <v>28</v>
      </c>
      <c r="E3539" s="4" t="s">
        <v>10</v>
      </c>
      <c r="F3539" s="4" t="s">
        <v>13</v>
      </c>
    </row>
    <row r="3540" spans="1:5">
      <c r="A3540" t="n">
        <v>27831</v>
      </c>
      <c r="B3540" s="14" t="n">
        <v>49</v>
      </c>
      <c r="C3540" s="7" t="n">
        <v>3</v>
      </c>
      <c r="D3540" s="7" t="n">
        <v>0.699999988079071</v>
      </c>
      <c r="E3540" s="7" t="n">
        <v>500</v>
      </c>
      <c r="F3540" s="7" t="n">
        <v>0</v>
      </c>
    </row>
    <row r="3541" spans="1:5">
      <c r="A3541" t="s">
        <v>4</v>
      </c>
      <c r="B3541" s="4" t="s">
        <v>5</v>
      </c>
      <c r="C3541" s="4" t="s">
        <v>13</v>
      </c>
      <c r="D3541" s="4" t="s">
        <v>10</v>
      </c>
    </row>
    <row r="3542" spans="1:5">
      <c r="A3542" t="n">
        <v>27840</v>
      </c>
      <c r="B3542" s="37" t="n">
        <v>58</v>
      </c>
      <c r="C3542" s="7" t="n">
        <v>10</v>
      </c>
      <c r="D3542" s="7" t="n">
        <v>300</v>
      </c>
    </row>
    <row r="3543" spans="1:5">
      <c r="A3543" t="s">
        <v>4</v>
      </c>
      <c r="B3543" s="4" t="s">
        <v>5</v>
      </c>
      <c r="C3543" s="4" t="s">
        <v>13</v>
      </c>
      <c r="D3543" s="4" t="s">
        <v>10</v>
      </c>
    </row>
    <row r="3544" spans="1:5">
      <c r="A3544" t="n">
        <v>27844</v>
      </c>
      <c r="B3544" s="37" t="n">
        <v>58</v>
      </c>
      <c r="C3544" s="7" t="n">
        <v>12</v>
      </c>
      <c r="D3544" s="7" t="n">
        <v>0</v>
      </c>
    </row>
    <row r="3545" spans="1:5">
      <c r="A3545" t="s">
        <v>4</v>
      </c>
      <c r="B3545" s="4" t="s">
        <v>5</v>
      </c>
      <c r="C3545" s="4" t="s">
        <v>13</v>
      </c>
    </row>
    <row r="3546" spans="1:5">
      <c r="A3546" t="n">
        <v>27848</v>
      </c>
      <c r="B3546" s="38" t="n">
        <v>64</v>
      </c>
      <c r="C3546" s="7" t="n">
        <v>7</v>
      </c>
    </row>
    <row r="3547" spans="1:5">
      <c r="A3547" t="s">
        <v>4</v>
      </c>
      <c r="B3547" s="4" t="s">
        <v>5</v>
      </c>
      <c r="C3547" s="4" t="s">
        <v>13</v>
      </c>
      <c r="D3547" s="4" t="s">
        <v>10</v>
      </c>
      <c r="E3547" s="4" t="s">
        <v>10</v>
      </c>
      <c r="F3547" s="4" t="s">
        <v>13</v>
      </c>
    </row>
    <row r="3548" spans="1:5">
      <c r="A3548" t="n">
        <v>27850</v>
      </c>
      <c r="B3548" s="32" t="n">
        <v>25</v>
      </c>
      <c r="C3548" s="7" t="n">
        <v>1</v>
      </c>
      <c r="D3548" s="7" t="n">
        <v>65535</v>
      </c>
      <c r="E3548" s="7" t="n">
        <v>420</v>
      </c>
      <c r="F3548" s="7" t="n">
        <v>5</v>
      </c>
    </row>
    <row r="3549" spans="1:5">
      <c r="A3549" t="s">
        <v>4</v>
      </c>
      <c r="B3549" s="4" t="s">
        <v>5</v>
      </c>
      <c r="C3549" s="4" t="s">
        <v>13</v>
      </c>
      <c r="D3549" s="4" t="s">
        <v>10</v>
      </c>
      <c r="E3549" s="4" t="s">
        <v>6</v>
      </c>
    </row>
    <row r="3550" spans="1:5">
      <c r="A3550" t="n">
        <v>27857</v>
      </c>
      <c r="B3550" s="46" t="n">
        <v>51</v>
      </c>
      <c r="C3550" s="7" t="n">
        <v>4</v>
      </c>
      <c r="D3550" s="7" t="n">
        <v>0</v>
      </c>
      <c r="E3550" s="7" t="s">
        <v>156</v>
      </c>
    </row>
    <row r="3551" spans="1:5">
      <c r="A3551" t="s">
        <v>4</v>
      </c>
      <c r="B3551" s="4" t="s">
        <v>5</v>
      </c>
      <c r="C3551" s="4" t="s">
        <v>10</v>
      </c>
    </row>
    <row r="3552" spans="1:5">
      <c r="A3552" t="n">
        <v>27870</v>
      </c>
      <c r="B3552" s="28" t="n">
        <v>16</v>
      </c>
      <c r="C3552" s="7" t="n">
        <v>0</v>
      </c>
    </row>
    <row r="3553" spans="1:6">
      <c r="A3553" t="s">
        <v>4</v>
      </c>
      <c r="B3553" s="4" t="s">
        <v>5</v>
      </c>
      <c r="C3553" s="4" t="s">
        <v>10</v>
      </c>
      <c r="D3553" s="4" t="s">
        <v>79</v>
      </c>
      <c r="E3553" s="4" t="s">
        <v>13</v>
      </c>
      <c r="F3553" s="4" t="s">
        <v>13</v>
      </c>
    </row>
    <row r="3554" spans="1:6">
      <c r="A3554" t="n">
        <v>27873</v>
      </c>
      <c r="B3554" s="58" t="n">
        <v>26</v>
      </c>
      <c r="C3554" s="7" t="n">
        <v>0</v>
      </c>
      <c r="D3554" s="7" t="s">
        <v>279</v>
      </c>
      <c r="E3554" s="7" t="n">
        <v>2</v>
      </c>
      <c r="F3554" s="7" t="n">
        <v>0</v>
      </c>
    </row>
    <row r="3555" spans="1:6">
      <c r="A3555" t="s">
        <v>4</v>
      </c>
      <c r="B3555" s="4" t="s">
        <v>5</v>
      </c>
    </row>
    <row r="3556" spans="1:6">
      <c r="A3556" t="n">
        <v>27939</v>
      </c>
      <c r="B3556" s="34" t="n">
        <v>28</v>
      </c>
    </row>
    <row r="3557" spans="1:6">
      <c r="A3557" t="s">
        <v>4</v>
      </c>
      <c r="B3557" s="4" t="s">
        <v>5</v>
      </c>
      <c r="C3557" s="4" t="s">
        <v>13</v>
      </c>
      <c r="D3557" s="4" t="s">
        <v>10</v>
      </c>
      <c r="E3557" s="4" t="s">
        <v>10</v>
      </c>
      <c r="F3557" s="4" t="s">
        <v>13</v>
      </c>
    </row>
    <row r="3558" spans="1:6">
      <c r="A3558" t="n">
        <v>27940</v>
      </c>
      <c r="B3558" s="32" t="n">
        <v>25</v>
      </c>
      <c r="C3558" s="7" t="n">
        <v>1</v>
      </c>
      <c r="D3558" s="7" t="n">
        <v>260</v>
      </c>
      <c r="E3558" s="7" t="n">
        <v>640</v>
      </c>
      <c r="F3558" s="7" t="n">
        <v>2</v>
      </c>
    </row>
    <row r="3559" spans="1:6">
      <c r="A3559" t="s">
        <v>4</v>
      </c>
      <c r="B3559" s="4" t="s">
        <v>5</v>
      </c>
      <c r="C3559" s="4" t="s">
        <v>13</v>
      </c>
      <c r="D3559" s="4" t="s">
        <v>10</v>
      </c>
      <c r="E3559" s="4" t="s">
        <v>6</v>
      </c>
    </row>
    <row r="3560" spans="1:6">
      <c r="A3560" t="n">
        <v>27947</v>
      </c>
      <c r="B3560" s="46" t="n">
        <v>51</v>
      </c>
      <c r="C3560" s="7" t="n">
        <v>4</v>
      </c>
      <c r="D3560" s="7" t="n">
        <v>6</v>
      </c>
      <c r="E3560" s="7" t="s">
        <v>156</v>
      </c>
    </row>
    <row r="3561" spans="1:6">
      <c r="A3561" t="s">
        <v>4</v>
      </c>
      <c r="B3561" s="4" t="s">
        <v>5</v>
      </c>
      <c r="C3561" s="4" t="s">
        <v>10</v>
      </c>
    </row>
    <row r="3562" spans="1:6">
      <c r="A3562" t="n">
        <v>27960</v>
      </c>
      <c r="B3562" s="28" t="n">
        <v>16</v>
      </c>
      <c r="C3562" s="7" t="n">
        <v>0</v>
      </c>
    </row>
    <row r="3563" spans="1:6">
      <c r="A3563" t="s">
        <v>4</v>
      </c>
      <c r="B3563" s="4" t="s">
        <v>5</v>
      </c>
      <c r="C3563" s="4" t="s">
        <v>10</v>
      </c>
      <c r="D3563" s="4" t="s">
        <v>79</v>
      </c>
      <c r="E3563" s="4" t="s">
        <v>13</v>
      </c>
      <c r="F3563" s="4" t="s">
        <v>13</v>
      </c>
    </row>
    <row r="3564" spans="1:6">
      <c r="A3564" t="n">
        <v>27963</v>
      </c>
      <c r="B3564" s="58" t="n">
        <v>26</v>
      </c>
      <c r="C3564" s="7" t="n">
        <v>6</v>
      </c>
      <c r="D3564" s="7" t="s">
        <v>280</v>
      </c>
      <c r="E3564" s="7" t="n">
        <v>2</v>
      </c>
      <c r="F3564" s="7" t="n">
        <v>0</v>
      </c>
    </row>
    <row r="3565" spans="1:6">
      <c r="A3565" t="s">
        <v>4</v>
      </c>
      <c r="B3565" s="4" t="s">
        <v>5</v>
      </c>
    </row>
    <row r="3566" spans="1:6">
      <c r="A3566" t="n">
        <v>28021</v>
      </c>
      <c r="B3566" s="34" t="n">
        <v>28</v>
      </c>
    </row>
    <row r="3567" spans="1:6">
      <c r="A3567" t="s">
        <v>4</v>
      </c>
      <c r="B3567" s="4" t="s">
        <v>5</v>
      </c>
      <c r="C3567" s="4" t="s">
        <v>10</v>
      </c>
      <c r="D3567" s="4" t="s">
        <v>13</v>
      </c>
    </row>
    <row r="3568" spans="1:6">
      <c r="A3568" t="n">
        <v>28022</v>
      </c>
      <c r="B3568" s="60" t="n">
        <v>89</v>
      </c>
      <c r="C3568" s="7" t="n">
        <v>65533</v>
      </c>
      <c r="D3568" s="7" t="n">
        <v>1</v>
      </c>
    </row>
    <row r="3569" spans="1:6">
      <c r="A3569" t="s">
        <v>4</v>
      </c>
      <c r="B3569" s="4" t="s">
        <v>5</v>
      </c>
      <c r="C3569" s="4" t="s">
        <v>10</v>
      </c>
      <c r="D3569" s="4" t="s">
        <v>28</v>
      </c>
      <c r="E3569" s="4" t="s">
        <v>28</v>
      </c>
      <c r="F3569" s="4" t="s">
        <v>28</v>
      </c>
      <c r="G3569" s="4" t="s">
        <v>28</v>
      </c>
    </row>
    <row r="3570" spans="1:6">
      <c r="A3570" t="n">
        <v>28026</v>
      </c>
      <c r="B3570" s="42" t="n">
        <v>46</v>
      </c>
      <c r="C3570" s="7" t="n">
        <v>61456</v>
      </c>
      <c r="D3570" s="7" t="n">
        <v>0</v>
      </c>
      <c r="E3570" s="7" t="n">
        <v>-1</v>
      </c>
      <c r="F3570" s="7" t="n">
        <v>13.6000003814697</v>
      </c>
      <c r="G3570" s="7" t="n">
        <v>180</v>
      </c>
    </row>
    <row r="3571" spans="1:6">
      <c r="A3571" t="s">
        <v>4</v>
      </c>
      <c r="B3571" s="4" t="s">
        <v>5</v>
      </c>
      <c r="C3571" s="4" t="s">
        <v>10</v>
      </c>
      <c r="D3571" s="4" t="s">
        <v>28</v>
      </c>
      <c r="E3571" s="4" t="s">
        <v>28</v>
      </c>
      <c r="F3571" s="4" t="s">
        <v>28</v>
      </c>
      <c r="G3571" s="4" t="s">
        <v>28</v>
      </c>
    </row>
    <row r="3572" spans="1:6">
      <c r="A3572" t="n">
        <v>28045</v>
      </c>
      <c r="B3572" s="42" t="n">
        <v>46</v>
      </c>
      <c r="C3572" s="7" t="n">
        <v>61457</v>
      </c>
      <c r="D3572" s="7" t="n">
        <v>0</v>
      </c>
      <c r="E3572" s="7" t="n">
        <v>-1</v>
      </c>
      <c r="F3572" s="7" t="n">
        <v>13.6000003814697</v>
      </c>
      <c r="G3572" s="7" t="n">
        <v>180</v>
      </c>
    </row>
    <row r="3573" spans="1:6">
      <c r="A3573" t="s">
        <v>4</v>
      </c>
      <c r="B3573" s="4" t="s">
        <v>5</v>
      </c>
      <c r="C3573" s="4" t="s">
        <v>13</v>
      </c>
      <c r="D3573" s="4" t="s">
        <v>13</v>
      </c>
      <c r="E3573" s="4" t="s">
        <v>10</v>
      </c>
    </row>
    <row r="3574" spans="1:6">
      <c r="A3574" t="n">
        <v>28064</v>
      </c>
      <c r="B3574" s="39" t="n">
        <v>45</v>
      </c>
      <c r="C3574" s="7" t="n">
        <v>8</v>
      </c>
      <c r="D3574" s="7" t="n">
        <v>1</v>
      </c>
      <c r="E3574" s="7" t="n">
        <v>0</v>
      </c>
    </row>
    <row r="3575" spans="1:6">
      <c r="A3575" t="s">
        <v>4</v>
      </c>
      <c r="B3575" s="4" t="s">
        <v>5</v>
      </c>
      <c r="C3575" s="4" t="s">
        <v>13</v>
      </c>
      <c r="D3575" s="4" t="s">
        <v>10</v>
      </c>
      <c r="E3575" s="4" t="s">
        <v>10</v>
      </c>
      <c r="F3575" s="4" t="s">
        <v>13</v>
      </c>
    </row>
    <row r="3576" spans="1:6">
      <c r="A3576" t="n">
        <v>28069</v>
      </c>
      <c r="B3576" s="32" t="n">
        <v>25</v>
      </c>
      <c r="C3576" s="7" t="n">
        <v>1</v>
      </c>
      <c r="D3576" s="7" t="n">
        <v>65535</v>
      </c>
      <c r="E3576" s="7" t="n">
        <v>65535</v>
      </c>
      <c r="F3576" s="7" t="n">
        <v>0</v>
      </c>
    </row>
    <row r="3577" spans="1:6">
      <c r="A3577" t="s">
        <v>4</v>
      </c>
      <c r="B3577" s="4" t="s">
        <v>5</v>
      </c>
      <c r="C3577" s="4" t="s">
        <v>13</v>
      </c>
      <c r="D3577" s="4" t="s">
        <v>6</v>
      </c>
    </row>
    <row r="3578" spans="1:6">
      <c r="A3578" t="n">
        <v>28076</v>
      </c>
      <c r="B3578" s="8" t="n">
        <v>2</v>
      </c>
      <c r="C3578" s="7" t="n">
        <v>10</v>
      </c>
      <c r="D3578" s="7" t="s">
        <v>75</v>
      </c>
    </row>
    <row r="3579" spans="1:6">
      <c r="A3579" t="s">
        <v>4</v>
      </c>
      <c r="B3579" s="4" t="s">
        <v>5</v>
      </c>
      <c r="C3579" s="4" t="s">
        <v>13</v>
      </c>
      <c r="D3579" s="4" t="s">
        <v>10</v>
      </c>
    </row>
    <row r="3580" spans="1:6">
      <c r="A3580" t="n">
        <v>28099</v>
      </c>
      <c r="B3580" s="37" t="n">
        <v>58</v>
      </c>
      <c r="C3580" s="7" t="n">
        <v>105</v>
      </c>
      <c r="D3580" s="7" t="n">
        <v>300</v>
      </c>
    </row>
    <row r="3581" spans="1:6">
      <c r="A3581" t="s">
        <v>4</v>
      </c>
      <c r="B3581" s="4" t="s">
        <v>5</v>
      </c>
      <c r="C3581" s="4" t="s">
        <v>28</v>
      </c>
      <c r="D3581" s="4" t="s">
        <v>10</v>
      </c>
    </row>
    <row r="3582" spans="1:6">
      <c r="A3582" t="n">
        <v>28103</v>
      </c>
      <c r="B3582" s="50" t="n">
        <v>103</v>
      </c>
      <c r="C3582" s="7" t="n">
        <v>1</v>
      </c>
      <c r="D3582" s="7" t="n">
        <v>300</v>
      </c>
    </row>
    <row r="3583" spans="1:6">
      <c r="A3583" t="s">
        <v>4</v>
      </c>
      <c r="B3583" s="4" t="s">
        <v>5</v>
      </c>
      <c r="C3583" s="4" t="s">
        <v>13</v>
      </c>
    </row>
    <row r="3584" spans="1:6">
      <c r="A3584" t="n">
        <v>28110</v>
      </c>
      <c r="B3584" s="16" t="n">
        <v>74</v>
      </c>
      <c r="C3584" s="7" t="n">
        <v>67</v>
      </c>
    </row>
    <row r="3585" spans="1:7">
      <c r="A3585" t="s">
        <v>4</v>
      </c>
      <c r="B3585" s="4" t="s">
        <v>5</v>
      </c>
      <c r="C3585" s="4" t="s">
        <v>13</v>
      </c>
      <c r="D3585" s="4" t="s">
        <v>28</v>
      </c>
      <c r="E3585" s="4" t="s">
        <v>10</v>
      </c>
      <c r="F3585" s="4" t="s">
        <v>13</v>
      </c>
    </row>
    <row r="3586" spans="1:7">
      <c r="A3586" t="n">
        <v>28112</v>
      </c>
      <c r="B3586" s="14" t="n">
        <v>49</v>
      </c>
      <c r="C3586" s="7" t="n">
        <v>3</v>
      </c>
      <c r="D3586" s="7" t="n">
        <v>1</v>
      </c>
      <c r="E3586" s="7" t="n">
        <v>500</v>
      </c>
      <c r="F3586" s="7" t="n">
        <v>0</v>
      </c>
    </row>
    <row r="3587" spans="1:7">
      <c r="A3587" t="s">
        <v>4</v>
      </c>
      <c r="B3587" s="4" t="s">
        <v>5</v>
      </c>
      <c r="C3587" s="4" t="s">
        <v>13</v>
      </c>
      <c r="D3587" s="4" t="s">
        <v>10</v>
      </c>
    </row>
    <row r="3588" spans="1:7">
      <c r="A3588" t="n">
        <v>28121</v>
      </c>
      <c r="B3588" s="37" t="n">
        <v>58</v>
      </c>
      <c r="C3588" s="7" t="n">
        <v>11</v>
      </c>
      <c r="D3588" s="7" t="n">
        <v>300</v>
      </c>
    </row>
    <row r="3589" spans="1:7">
      <c r="A3589" t="s">
        <v>4</v>
      </c>
      <c r="B3589" s="4" t="s">
        <v>5</v>
      </c>
      <c r="C3589" s="4" t="s">
        <v>13</v>
      </c>
      <c r="D3589" s="4" t="s">
        <v>10</v>
      </c>
    </row>
    <row r="3590" spans="1:7">
      <c r="A3590" t="n">
        <v>28125</v>
      </c>
      <c r="B3590" s="37" t="n">
        <v>58</v>
      </c>
      <c r="C3590" s="7" t="n">
        <v>12</v>
      </c>
      <c r="D3590" s="7" t="n">
        <v>0</v>
      </c>
    </row>
    <row r="3591" spans="1:7">
      <c r="A3591" t="s">
        <v>4</v>
      </c>
      <c r="B3591" s="4" t="s">
        <v>5</v>
      </c>
      <c r="C3591" s="4" t="s">
        <v>13</v>
      </c>
    </row>
    <row r="3592" spans="1:7">
      <c r="A3592" t="n">
        <v>28129</v>
      </c>
      <c r="B3592" s="16" t="n">
        <v>74</v>
      </c>
      <c r="C3592" s="7" t="n">
        <v>46</v>
      </c>
    </row>
    <row r="3593" spans="1:7">
      <c r="A3593" t="s">
        <v>4</v>
      </c>
      <c r="B3593" s="4" t="s">
        <v>5</v>
      </c>
      <c r="C3593" s="4" t="s">
        <v>13</v>
      </c>
    </row>
    <row r="3594" spans="1:7">
      <c r="A3594" t="n">
        <v>28131</v>
      </c>
      <c r="B3594" s="29" t="n">
        <v>23</v>
      </c>
      <c r="C3594" s="7" t="n">
        <v>0</v>
      </c>
    </row>
    <row r="3595" spans="1:7">
      <c r="A3595" t="s">
        <v>4</v>
      </c>
      <c r="B3595" s="4" t="s">
        <v>5</v>
      </c>
      <c r="C3595" s="4" t="s">
        <v>13</v>
      </c>
      <c r="D3595" s="4" t="s">
        <v>9</v>
      </c>
    </row>
    <row r="3596" spans="1:7">
      <c r="A3596" t="n">
        <v>28133</v>
      </c>
      <c r="B3596" s="16" t="n">
        <v>74</v>
      </c>
      <c r="C3596" s="7" t="n">
        <v>52</v>
      </c>
      <c r="D3596" s="7" t="n">
        <v>8192</v>
      </c>
    </row>
    <row r="3597" spans="1:7">
      <c r="A3597" t="s">
        <v>4</v>
      </c>
      <c r="B3597" s="4" t="s">
        <v>5</v>
      </c>
    </row>
    <row r="3598" spans="1:7">
      <c r="A3598" t="n">
        <v>28139</v>
      </c>
      <c r="B3598" s="5" t="n">
        <v>1</v>
      </c>
    </row>
    <row r="3599" spans="1:7" s="3" customFormat="1" customHeight="0">
      <c r="A3599" s="3" t="s">
        <v>2</v>
      </c>
      <c r="B3599" s="3" t="s">
        <v>281</v>
      </c>
    </row>
    <row r="3600" spans="1:7">
      <c r="A3600" t="s">
        <v>4</v>
      </c>
      <c r="B3600" s="4" t="s">
        <v>5</v>
      </c>
      <c r="C3600" s="4" t="s">
        <v>10</v>
      </c>
      <c r="D3600" s="4" t="s">
        <v>10</v>
      </c>
      <c r="E3600" s="4" t="s">
        <v>9</v>
      </c>
      <c r="F3600" s="4" t="s">
        <v>6</v>
      </c>
      <c r="G3600" s="4" t="s">
        <v>8</v>
      </c>
      <c r="H3600" s="4" t="s">
        <v>10</v>
      </c>
      <c r="I3600" s="4" t="s">
        <v>10</v>
      </c>
      <c r="J3600" s="4" t="s">
        <v>9</v>
      </c>
      <c r="K3600" s="4" t="s">
        <v>6</v>
      </c>
      <c r="L3600" s="4" t="s">
        <v>8</v>
      </c>
    </row>
    <row r="3601" spans="1:12">
      <c r="A3601" t="n">
        <v>28144</v>
      </c>
      <c r="B3601" s="76" t="n">
        <v>257</v>
      </c>
      <c r="C3601" s="7" t="n">
        <v>4</v>
      </c>
      <c r="D3601" s="7" t="n">
        <v>65533</v>
      </c>
      <c r="E3601" s="7" t="n">
        <v>12010</v>
      </c>
      <c r="F3601" s="7" t="s">
        <v>17</v>
      </c>
      <c r="G3601" s="7" t="n">
        <f t="normal" ca="1">32-LENB(INDIRECT(ADDRESS(3601,6)))</f>
        <v>0</v>
      </c>
      <c r="H3601" s="7" t="n">
        <v>0</v>
      </c>
      <c r="I3601" s="7" t="n">
        <v>65533</v>
      </c>
      <c r="J3601" s="7" t="n">
        <v>0</v>
      </c>
      <c r="K3601" s="7" t="s">
        <v>17</v>
      </c>
      <c r="L3601" s="7" t="n">
        <f t="normal" ca="1">32-LENB(INDIRECT(ADDRESS(3601,11)))</f>
        <v>0</v>
      </c>
    </row>
    <row r="3602" spans="1:12">
      <c r="A3602" t="s">
        <v>4</v>
      </c>
      <c r="B3602" s="4" t="s">
        <v>5</v>
      </c>
    </row>
    <row r="3603" spans="1:12">
      <c r="A3603" t="n">
        <v>28224</v>
      </c>
      <c r="B3603" s="5" t="n">
        <v>1</v>
      </c>
    </row>
    <row r="3604" spans="1:12" s="3" customFormat="1" customHeight="0">
      <c r="A3604" s="3" t="s">
        <v>2</v>
      </c>
      <c r="B3604" s="3" t="s">
        <v>282</v>
      </c>
    </row>
    <row r="3605" spans="1:12">
      <c r="A3605" t="s">
        <v>4</v>
      </c>
      <c r="B3605" s="4" t="s">
        <v>5</v>
      </c>
      <c r="C3605" s="4" t="s">
        <v>10</v>
      </c>
      <c r="D3605" s="4" t="s">
        <v>10</v>
      </c>
      <c r="E3605" s="4" t="s">
        <v>9</v>
      </c>
      <c r="F3605" s="4" t="s">
        <v>6</v>
      </c>
      <c r="G3605" s="4" t="s">
        <v>8</v>
      </c>
      <c r="H3605" s="4" t="s">
        <v>10</v>
      </c>
      <c r="I3605" s="4" t="s">
        <v>10</v>
      </c>
      <c r="J3605" s="4" t="s">
        <v>9</v>
      </c>
      <c r="K3605" s="4" t="s">
        <v>6</v>
      </c>
      <c r="L3605" s="4" t="s">
        <v>8</v>
      </c>
    </row>
    <row r="3606" spans="1:12">
      <c r="A3606" t="n">
        <v>28240</v>
      </c>
      <c r="B3606" s="76" t="n">
        <v>257</v>
      </c>
      <c r="C3606" s="7" t="n">
        <v>4</v>
      </c>
      <c r="D3606" s="7" t="n">
        <v>65533</v>
      </c>
      <c r="E3606" s="7" t="n">
        <v>12010</v>
      </c>
      <c r="F3606" s="7" t="s">
        <v>17</v>
      </c>
      <c r="G3606" s="7" t="n">
        <f t="normal" ca="1">32-LENB(INDIRECT(ADDRESS(3606,6)))</f>
        <v>0</v>
      </c>
      <c r="H3606" s="7" t="n">
        <v>0</v>
      </c>
      <c r="I3606" s="7" t="n">
        <v>65533</v>
      </c>
      <c r="J3606" s="7" t="n">
        <v>0</v>
      </c>
      <c r="K3606" s="7" t="s">
        <v>17</v>
      </c>
      <c r="L3606" s="7" t="n">
        <f t="normal" ca="1">32-LENB(INDIRECT(ADDRESS(3606,11)))</f>
        <v>0</v>
      </c>
    </row>
    <row r="3607" spans="1:12">
      <c r="A3607" t="s">
        <v>4</v>
      </c>
      <c r="B3607" s="4" t="s">
        <v>5</v>
      </c>
    </row>
    <row r="3608" spans="1:12">
      <c r="A3608" t="n">
        <v>28320</v>
      </c>
      <c r="B3608" s="5" t="n">
        <v>1</v>
      </c>
    </row>
    <row r="3609" spans="1:12" s="3" customFormat="1" customHeight="0">
      <c r="A3609" s="3" t="s">
        <v>2</v>
      </c>
      <c r="B3609" s="3" t="s">
        <v>283</v>
      </c>
    </row>
    <row r="3610" spans="1:12">
      <c r="A3610" t="s">
        <v>4</v>
      </c>
      <c r="B3610" s="4" t="s">
        <v>5</v>
      </c>
      <c r="C3610" s="4" t="s">
        <v>10</v>
      </c>
      <c r="D3610" s="4" t="s">
        <v>10</v>
      </c>
      <c r="E3610" s="4" t="s">
        <v>9</v>
      </c>
      <c r="F3610" s="4" t="s">
        <v>6</v>
      </c>
      <c r="G3610" s="4" t="s">
        <v>8</v>
      </c>
      <c r="H3610" s="4" t="s">
        <v>10</v>
      </c>
      <c r="I3610" s="4" t="s">
        <v>10</v>
      </c>
      <c r="J3610" s="4" t="s">
        <v>9</v>
      </c>
      <c r="K3610" s="4" t="s">
        <v>6</v>
      </c>
      <c r="L3610" s="4" t="s">
        <v>8</v>
      </c>
      <c r="M3610" s="4" t="s">
        <v>10</v>
      </c>
      <c r="N3610" s="4" t="s">
        <v>10</v>
      </c>
      <c r="O3610" s="4" t="s">
        <v>9</v>
      </c>
      <c r="P3610" s="4" t="s">
        <v>6</v>
      </c>
      <c r="Q3610" s="4" t="s">
        <v>8</v>
      </c>
      <c r="R3610" s="4" t="s">
        <v>10</v>
      </c>
      <c r="S3610" s="4" t="s">
        <v>10</v>
      </c>
      <c r="T3610" s="4" t="s">
        <v>9</v>
      </c>
      <c r="U3610" s="4" t="s">
        <v>6</v>
      </c>
      <c r="V3610" s="4" t="s">
        <v>8</v>
      </c>
    </row>
    <row r="3611" spans="1:12">
      <c r="A3611" t="n">
        <v>28336</v>
      </c>
      <c r="B3611" s="76" t="n">
        <v>257</v>
      </c>
      <c r="C3611" s="7" t="n">
        <v>4</v>
      </c>
      <c r="D3611" s="7" t="n">
        <v>65533</v>
      </c>
      <c r="E3611" s="7" t="n">
        <v>5025</v>
      </c>
      <c r="F3611" s="7" t="s">
        <v>17</v>
      </c>
      <c r="G3611" s="7" t="n">
        <f t="normal" ca="1">32-LENB(INDIRECT(ADDRESS(3611,6)))</f>
        <v>0</v>
      </c>
      <c r="H3611" s="7" t="n">
        <v>4</v>
      </c>
      <c r="I3611" s="7" t="n">
        <v>65533</v>
      </c>
      <c r="J3611" s="7" t="n">
        <v>13201</v>
      </c>
      <c r="K3611" s="7" t="s">
        <v>17</v>
      </c>
      <c r="L3611" s="7" t="n">
        <f t="normal" ca="1">32-LENB(INDIRECT(ADDRESS(3611,11)))</f>
        <v>0</v>
      </c>
      <c r="M3611" s="7" t="n">
        <v>4</v>
      </c>
      <c r="N3611" s="7" t="n">
        <v>65533</v>
      </c>
      <c r="O3611" s="7" t="n">
        <v>5047</v>
      </c>
      <c r="P3611" s="7" t="s">
        <v>17</v>
      </c>
      <c r="Q3611" s="7" t="n">
        <f t="normal" ca="1">32-LENB(INDIRECT(ADDRESS(3611,16)))</f>
        <v>0</v>
      </c>
      <c r="R3611" s="7" t="n">
        <v>0</v>
      </c>
      <c r="S3611" s="7" t="n">
        <v>65533</v>
      </c>
      <c r="T3611" s="7" t="n">
        <v>0</v>
      </c>
      <c r="U3611" s="7" t="s">
        <v>17</v>
      </c>
      <c r="V3611" s="7" t="n">
        <f t="normal" ca="1">32-LENB(INDIRECT(ADDRESS(3611,21)))</f>
        <v>0</v>
      </c>
    </row>
    <row r="3612" spans="1:12">
      <c r="A3612" t="s">
        <v>4</v>
      </c>
      <c r="B3612" s="4" t="s">
        <v>5</v>
      </c>
    </row>
    <row r="3613" spans="1:12">
      <c r="A3613" t="n">
        <v>28496</v>
      </c>
      <c r="B3613" s="5" t="n">
        <v>1</v>
      </c>
    </row>
    <row r="3614" spans="1:12" s="3" customFormat="1" customHeight="0">
      <c r="A3614" s="3" t="s">
        <v>2</v>
      </c>
      <c r="B3614" s="3" t="s">
        <v>284</v>
      </c>
    </row>
    <row r="3615" spans="1:12">
      <c r="A3615" t="s">
        <v>4</v>
      </c>
      <c r="B3615" s="4" t="s">
        <v>5</v>
      </c>
      <c r="C3615" s="4" t="s">
        <v>10</v>
      </c>
      <c r="D3615" s="4" t="s">
        <v>10</v>
      </c>
      <c r="E3615" s="4" t="s">
        <v>9</v>
      </c>
      <c r="F3615" s="4" t="s">
        <v>6</v>
      </c>
      <c r="G3615" s="4" t="s">
        <v>8</v>
      </c>
      <c r="H3615" s="4" t="s">
        <v>10</v>
      </c>
      <c r="I3615" s="4" t="s">
        <v>10</v>
      </c>
      <c r="J3615" s="4" t="s">
        <v>9</v>
      </c>
      <c r="K3615" s="4" t="s">
        <v>6</v>
      </c>
      <c r="L3615" s="4" t="s">
        <v>8</v>
      </c>
      <c r="M3615" s="4" t="s">
        <v>10</v>
      </c>
      <c r="N3615" s="4" t="s">
        <v>10</v>
      </c>
      <c r="O3615" s="4" t="s">
        <v>9</v>
      </c>
      <c r="P3615" s="4" t="s">
        <v>6</v>
      </c>
      <c r="Q3615" s="4" t="s">
        <v>8</v>
      </c>
      <c r="R3615" s="4" t="s">
        <v>10</v>
      </c>
      <c r="S3615" s="4" t="s">
        <v>10</v>
      </c>
      <c r="T3615" s="4" t="s">
        <v>9</v>
      </c>
      <c r="U3615" s="4" t="s">
        <v>6</v>
      </c>
      <c r="V3615" s="4" t="s">
        <v>8</v>
      </c>
      <c r="W3615" s="4" t="s">
        <v>10</v>
      </c>
      <c r="X3615" s="4" t="s">
        <v>10</v>
      </c>
      <c r="Y3615" s="4" t="s">
        <v>9</v>
      </c>
      <c r="Z3615" s="4" t="s">
        <v>6</v>
      </c>
      <c r="AA3615" s="4" t="s">
        <v>8</v>
      </c>
      <c r="AB3615" s="4" t="s">
        <v>10</v>
      </c>
      <c r="AC3615" s="4" t="s">
        <v>10</v>
      </c>
      <c r="AD3615" s="4" t="s">
        <v>9</v>
      </c>
      <c r="AE3615" s="4" t="s">
        <v>6</v>
      </c>
      <c r="AF3615" s="4" t="s">
        <v>8</v>
      </c>
    </row>
    <row r="3616" spans="1:12">
      <c r="A3616" t="n">
        <v>28512</v>
      </c>
      <c r="B3616" s="76" t="n">
        <v>257</v>
      </c>
      <c r="C3616" s="7" t="n">
        <v>4</v>
      </c>
      <c r="D3616" s="7" t="n">
        <v>65533</v>
      </c>
      <c r="E3616" s="7" t="n">
        <v>5025</v>
      </c>
      <c r="F3616" s="7" t="s">
        <v>17</v>
      </c>
      <c r="G3616" s="7" t="n">
        <f t="normal" ca="1">32-LENB(INDIRECT(ADDRESS(3616,6)))</f>
        <v>0</v>
      </c>
      <c r="H3616" s="7" t="n">
        <v>4</v>
      </c>
      <c r="I3616" s="7" t="n">
        <v>65533</v>
      </c>
      <c r="J3616" s="7" t="n">
        <v>13201</v>
      </c>
      <c r="K3616" s="7" t="s">
        <v>17</v>
      </c>
      <c r="L3616" s="7" t="n">
        <f t="normal" ca="1">32-LENB(INDIRECT(ADDRESS(3616,11)))</f>
        <v>0</v>
      </c>
      <c r="M3616" s="7" t="n">
        <v>4</v>
      </c>
      <c r="N3616" s="7" t="n">
        <v>65533</v>
      </c>
      <c r="O3616" s="7" t="n">
        <v>5047</v>
      </c>
      <c r="P3616" s="7" t="s">
        <v>17</v>
      </c>
      <c r="Q3616" s="7" t="n">
        <f t="normal" ca="1">32-LENB(INDIRECT(ADDRESS(3616,16)))</f>
        <v>0</v>
      </c>
      <c r="R3616" s="7" t="n">
        <v>4</v>
      </c>
      <c r="S3616" s="7" t="n">
        <v>65533</v>
      </c>
      <c r="T3616" s="7" t="n">
        <v>13201</v>
      </c>
      <c r="U3616" s="7" t="s">
        <v>17</v>
      </c>
      <c r="V3616" s="7" t="n">
        <f t="normal" ca="1">32-LENB(INDIRECT(ADDRESS(3616,21)))</f>
        <v>0</v>
      </c>
      <c r="W3616" s="7" t="n">
        <v>4</v>
      </c>
      <c r="X3616" s="7" t="n">
        <v>65533</v>
      </c>
      <c r="Y3616" s="7" t="n">
        <v>5047</v>
      </c>
      <c r="Z3616" s="7" t="s">
        <v>17</v>
      </c>
      <c r="AA3616" s="7" t="n">
        <f t="normal" ca="1">32-LENB(INDIRECT(ADDRESS(3616,26)))</f>
        <v>0</v>
      </c>
      <c r="AB3616" s="7" t="n">
        <v>0</v>
      </c>
      <c r="AC3616" s="7" t="n">
        <v>65533</v>
      </c>
      <c r="AD3616" s="7" t="n">
        <v>0</v>
      </c>
      <c r="AE3616" s="7" t="s">
        <v>17</v>
      </c>
      <c r="AF3616" s="7" t="n">
        <f t="normal" ca="1">32-LENB(INDIRECT(ADDRESS(3616,31)))</f>
        <v>0</v>
      </c>
    </row>
    <row r="3617" spans="1:32">
      <c r="A3617" t="s">
        <v>4</v>
      </c>
      <c r="B3617" s="4" t="s">
        <v>5</v>
      </c>
    </row>
    <row r="3618" spans="1:32">
      <c r="A3618" t="n">
        <v>28752</v>
      </c>
      <c r="B3618" s="5" t="n">
        <v>1</v>
      </c>
    </row>
    <row r="3619" spans="1:32" s="3" customFormat="1" customHeight="0">
      <c r="A3619" s="3" t="s">
        <v>2</v>
      </c>
      <c r="B3619" s="3" t="s">
        <v>285</v>
      </c>
    </row>
    <row r="3620" spans="1:32">
      <c r="A3620" t="s">
        <v>4</v>
      </c>
      <c r="B3620" s="4" t="s">
        <v>5</v>
      </c>
      <c r="C3620" s="4" t="s">
        <v>10</v>
      </c>
      <c r="D3620" s="4" t="s">
        <v>10</v>
      </c>
      <c r="E3620" s="4" t="s">
        <v>9</v>
      </c>
      <c r="F3620" s="4" t="s">
        <v>6</v>
      </c>
      <c r="G3620" s="4" t="s">
        <v>8</v>
      </c>
      <c r="H3620" s="4" t="s">
        <v>10</v>
      </c>
      <c r="I3620" s="4" t="s">
        <v>10</v>
      </c>
      <c r="J3620" s="4" t="s">
        <v>9</v>
      </c>
      <c r="K3620" s="4" t="s">
        <v>6</v>
      </c>
      <c r="L3620" s="4" t="s">
        <v>8</v>
      </c>
      <c r="M3620" s="4" t="s">
        <v>10</v>
      </c>
      <c r="N3620" s="4" t="s">
        <v>10</v>
      </c>
      <c r="O3620" s="4" t="s">
        <v>9</v>
      </c>
      <c r="P3620" s="4" t="s">
        <v>6</v>
      </c>
      <c r="Q3620" s="4" t="s">
        <v>8</v>
      </c>
      <c r="R3620" s="4" t="s">
        <v>10</v>
      </c>
      <c r="S3620" s="4" t="s">
        <v>10</v>
      </c>
      <c r="T3620" s="4" t="s">
        <v>9</v>
      </c>
      <c r="U3620" s="4" t="s">
        <v>6</v>
      </c>
      <c r="V3620" s="4" t="s">
        <v>8</v>
      </c>
      <c r="W3620" s="4" t="s">
        <v>10</v>
      </c>
      <c r="X3620" s="4" t="s">
        <v>10</v>
      </c>
      <c r="Y3620" s="4" t="s">
        <v>9</v>
      </c>
      <c r="Z3620" s="4" t="s">
        <v>6</v>
      </c>
      <c r="AA3620" s="4" t="s">
        <v>8</v>
      </c>
      <c r="AB3620" s="4" t="s">
        <v>10</v>
      </c>
      <c r="AC3620" s="4" t="s">
        <v>10</v>
      </c>
      <c r="AD3620" s="4" t="s">
        <v>9</v>
      </c>
      <c r="AE3620" s="4" t="s">
        <v>6</v>
      </c>
      <c r="AF3620" s="4" t="s">
        <v>8</v>
      </c>
      <c r="AG3620" s="4" t="s">
        <v>10</v>
      </c>
      <c r="AH3620" s="4" t="s">
        <v>10</v>
      </c>
      <c r="AI3620" s="4" t="s">
        <v>9</v>
      </c>
      <c r="AJ3620" s="4" t="s">
        <v>6</v>
      </c>
      <c r="AK3620" s="4" t="s">
        <v>8</v>
      </c>
      <c r="AL3620" s="4" t="s">
        <v>10</v>
      </c>
      <c r="AM3620" s="4" t="s">
        <v>10</v>
      </c>
      <c r="AN3620" s="4" t="s">
        <v>9</v>
      </c>
      <c r="AO3620" s="4" t="s">
        <v>6</v>
      </c>
      <c r="AP3620" s="4" t="s">
        <v>8</v>
      </c>
      <c r="AQ3620" s="4" t="s">
        <v>10</v>
      </c>
      <c r="AR3620" s="4" t="s">
        <v>10</v>
      </c>
      <c r="AS3620" s="4" t="s">
        <v>9</v>
      </c>
      <c r="AT3620" s="4" t="s">
        <v>6</v>
      </c>
      <c r="AU3620" s="4" t="s">
        <v>8</v>
      </c>
      <c r="AV3620" s="4" t="s">
        <v>10</v>
      </c>
      <c r="AW3620" s="4" t="s">
        <v>10</v>
      </c>
      <c r="AX3620" s="4" t="s">
        <v>9</v>
      </c>
      <c r="AY3620" s="4" t="s">
        <v>6</v>
      </c>
      <c r="AZ3620" s="4" t="s">
        <v>8</v>
      </c>
      <c r="BA3620" s="4" t="s">
        <v>10</v>
      </c>
      <c r="BB3620" s="4" t="s">
        <v>10</v>
      </c>
      <c r="BC3620" s="4" t="s">
        <v>9</v>
      </c>
      <c r="BD3620" s="4" t="s">
        <v>6</v>
      </c>
      <c r="BE3620" s="4" t="s">
        <v>8</v>
      </c>
      <c r="BF3620" s="4" t="s">
        <v>10</v>
      </c>
      <c r="BG3620" s="4" t="s">
        <v>10</v>
      </c>
      <c r="BH3620" s="4" t="s">
        <v>9</v>
      </c>
      <c r="BI3620" s="4" t="s">
        <v>6</v>
      </c>
      <c r="BJ3620" s="4" t="s">
        <v>8</v>
      </c>
      <c r="BK3620" s="4" t="s">
        <v>10</v>
      </c>
      <c r="BL3620" s="4" t="s">
        <v>10</v>
      </c>
      <c r="BM3620" s="4" t="s">
        <v>9</v>
      </c>
      <c r="BN3620" s="4" t="s">
        <v>6</v>
      </c>
      <c r="BO3620" s="4" t="s">
        <v>8</v>
      </c>
      <c r="BP3620" s="4" t="s">
        <v>10</v>
      </c>
      <c r="BQ3620" s="4" t="s">
        <v>10</v>
      </c>
      <c r="BR3620" s="4" t="s">
        <v>9</v>
      </c>
      <c r="BS3620" s="4" t="s">
        <v>6</v>
      </c>
      <c r="BT3620" s="4" t="s">
        <v>8</v>
      </c>
      <c r="BU3620" s="4" t="s">
        <v>10</v>
      </c>
      <c r="BV3620" s="4" t="s">
        <v>10</v>
      </c>
      <c r="BW3620" s="4" t="s">
        <v>9</v>
      </c>
      <c r="BX3620" s="4" t="s">
        <v>6</v>
      </c>
      <c r="BY3620" s="4" t="s">
        <v>8</v>
      </c>
      <c r="BZ3620" s="4" t="s">
        <v>10</v>
      </c>
      <c r="CA3620" s="4" t="s">
        <v>10</v>
      </c>
      <c r="CB3620" s="4" t="s">
        <v>9</v>
      </c>
      <c r="CC3620" s="4" t="s">
        <v>6</v>
      </c>
      <c r="CD3620" s="4" t="s">
        <v>8</v>
      </c>
      <c r="CE3620" s="4" t="s">
        <v>10</v>
      </c>
      <c r="CF3620" s="4" t="s">
        <v>10</v>
      </c>
      <c r="CG3620" s="4" t="s">
        <v>9</v>
      </c>
      <c r="CH3620" s="4" t="s">
        <v>6</v>
      </c>
      <c r="CI3620" s="4" t="s">
        <v>8</v>
      </c>
      <c r="CJ3620" s="4" t="s">
        <v>10</v>
      </c>
      <c r="CK3620" s="4" t="s">
        <v>10</v>
      </c>
      <c r="CL3620" s="4" t="s">
        <v>9</v>
      </c>
      <c r="CM3620" s="4" t="s">
        <v>6</v>
      </c>
      <c r="CN3620" s="4" t="s">
        <v>8</v>
      </c>
      <c r="CO3620" s="4" t="s">
        <v>10</v>
      </c>
      <c r="CP3620" s="4" t="s">
        <v>10</v>
      </c>
      <c r="CQ3620" s="4" t="s">
        <v>9</v>
      </c>
      <c r="CR3620" s="4" t="s">
        <v>6</v>
      </c>
      <c r="CS3620" s="4" t="s">
        <v>8</v>
      </c>
      <c r="CT3620" s="4" t="s">
        <v>10</v>
      </c>
      <c r="CU3620" s="4" t="s">
        <v>10</v>
      </c>
      <c r="CV3620" s="4" t="s">
        <v>9</v>
      </c>
      <c r="CW3620" s="4" t="s">
        <v>6</v>
      </c>
      <c r="CX3620" s="4" t="s">
        <v>8</v>
      </c>
      <c r="CY3620" s="4" t="s">
        <v>10</v>
      </c>
      <c r="CZ3620" s="4" t="s">
        <v>10</v>
      </c>
      <c r="DA3620" s="4" t="s">
        <v>9</v>
      </c>
      <c r="DB3620" s="4" t="s">
        <v>6</v>
      </c>
      <c r="DC3620" s="4" t="s">
        <v>8</v>
      </c>
      <c r="DD3620" s="4" t="s">
        <v>10</v>
      </c>
      <c r="DE3620" s="4" t="s">
        <v>10</v>
      </c>
      <c r="DF3620" s="4" t="s">
        <v>9</v>
      </c>
      <c r="DG3620" s="4" t="s">
        <v>6</v>
      </c>
      <c r="DH3620" s="4" t="s">
        <v>8</v>
      </c>
      <c r="DI3620" s="4" t="s">
        <v>10</v>
      </c>
      <c r="DJ3620" s="4" t="s">
        <v>10</v>
      </c>
      <c r="DK3620" s="4" t="s">
        <v>9</v>
      </c>
      <c r="DL3620" s="4" t="s">
        <v>6</v>
      </c>
      <c r="DM3620" s="4" t="s">
        <v>8</v>
      </c>
      <c r="DN3620" s="4" t="s">
        <v>10</v>
      </c>
      <c r="DO3620" s="4" t="s">
        <v>10</v>
      </c>
      <c r="DP3620" s="4" t="s">
        <v>9</v>
      </c>
      <c r="DQ3620" s="4" t="s">
        <v>6</v>
      </c>
      <c r="DR3620" s="4" t="s">
        <v>8</v>
      </c>
      <c r="DS3620" s="4" t="s">
        <v>10</v>
      </c>
      <c r="DT3620" s="4" t="s">
        <v>10</v>
      </c>
      <c r="DU3620" s="4" t="s">
        <v>9</v>
      </c>
      <c r="DV3620" s="4" t="s">
        <v>6</v>
      </c>
      <c r="DW3620" s="4" t="s">
        <v>8</v>
      </c>
      <c r="DX3620" s="4" t="s">
        <v>10</v>
      </c>
      <c r="DY3620" s="4" t="s">
        <v>10</v>
      </c>
      <c r="DZ3620" s="4" t="s">
        <v>9</v>
      </c>
      <c r="EA3620" s="4" t="s">
        <v>6</v>
      </c>
      <c r="EB3620" s="4" t="s">
        <v>8</v>
      </c>
      <c r="EC3620" s="4" t="s">
        <v>10</v>
      </c>
      <c r="ED3620" s="4" t="s">
        <v>10</v>
      </c>
      <c r="EE3620" s="4" t="s">
        <v>9</v>
      </c>
      <c r="EF3620" s="4" t="s">
        <v>6</v>
      </c>
      <c r="EG3620" s="4" t="s">
        <v>8</v>
      </c>
      <c r="EH3620" s="4" t="s">
        <v>10</v>
      </c>
      <c r="EI3620" s="4" t="s">
        <v>10</v>
      </c>
      <c r="EJ3620" s="4" t="s">
        <v>9</v>
      </c>
      <c r="EK3620" s="4" t="s">
        <v>6</v>
      </c>
      <c r="EL3620" s="4" t="s">
        <v>8</v>
      </c>
      <c r="EM3620" s="4" t="s">
        <v>10</v>
      </c>
      <c r="EN3620" s="4" t="s">
        <v>10</v>
      </c>
      <c r="EO3620" s="4" t="s">
        <v>9</v>
      </c>
      <c r="EP3620" s="4" t="s">
        <v>6</v>
      </c>
      <c r="EQ3620" s="4" t="s">
        <v>8</v>
      </c>
      <c r="ER3620" s="4" t="s">
        <v>10</v>
      </c>
      <c r="ES3620" s="4" t="s">
        <v>10</v>
      </c>
      <c r="ET3620" s="4" t="s">
        <v>9</v>
      </c>
      <c r="EU3620" s="4" t="s">
        <v>6</v>
      </c>
      <c r="EV3620" s="4" t="s">
        <v>8</v>
      </c>
      <c r="EW3620" s="4" t="s">
        <v>10</v>
      </c>
      <c r="EX3620" s="4" t="s">
        <v>10</v>
      </c>
      <c r="EY3620" s="4" t="s">
        <v>9</v>
      </c>
      <c r="EZ3620" s="4" t="s">
        <v>6</v>
      </c>
      <c r="FA3620" s="4" t="s">
        <v>8</v>
      </c>
      <c r="FB3620" s="4" t="s">
        <v>10</v>
      </c>
      <c r="FC3620" s="4" t="s">
        <v>10</v>
      </c>
      <c r="FD3620" s="4" t="s">
        <v>9</v>
      </c>
      <c r="FE3620" s="4" t="s">
        <v>6</v>
      </c>
      <c r="FF3620" s="4" t="s">
        <v>8</v>
      </c>
      <c r="FG3620" s="4" t="s">
        <v>10</v>
      </c>
      <c r="FH3620" s="4" t="s">
        <v>10</v>
      </c>
      <c r="FI3620" s="4" t="s">
        <v>9</v>
      </c>
      <c r="FJ3620" s="4" t="s">
        <v>6</v>
      </c>
      <c r="FK3620" s="4" t="s">
        <v>8</v>
      </c>
      <c r="FL3620" s="4" t="s">
        <v>10</v>
      </c>
      <c r="FM3620" s="4" t="s">
        <v>10</v>
      </c>
      <c r="FN3620" s="4" t="s">
        <v>9</v>
      </c>
      <c r="FO3620" s="4" t="s">
        <v>6</v>
      </c>
      <c r="FP3620" s="4" t="s">
        <v>8</v>
      </c>
      <c r="FQ3620" s="4" t="s">
        <v>10</v>
      </c>
      <c r="FR3620" s="4" t="s">
        <v>10</v>
      </c>
      <c r="FS3620" s="4" t="s">
        <v>9</v>
      </c>
      <c r="FT3620" s="4" t="s">
        <v>6</v>
      </c>
      <c r="FU3620" s="4" t="s">
        <v>8</v>
      </c>
      <c r="FV3620" s="4" t="s">
        <v>10</v>
      </c>
      <c r="FW3620" s="4" t="s">
        <v>10</v>
      </c>
      <c r="FX3620" s="4" t="s">
        <v>9</v>
      </c>
      <c r="FY3620" s="4" t="s">
        <v>6</v>
      </c>
      <c r="FZ3620" s="4" t="s">
        <v>8</v>
      </c>
      <c r="GA3620" s="4" t="s">
        <v>10</v>
      </c>
      <c r="GB3620" s="4" t="s">
        <v>10</v>
      </c>
      <c r="GC3620" s="4" t="s">
        <v>9</v>
      </c>
      <c r="GD3620" s="4" t="s">
        <v>6</v>
      </c>
      <c r="GE3620" s="4" t="s">
        <v>8</v>
      </c>
      <c r="GF3620" s="4" t="s">
        <v>10</v>
      </c>
      <c r="GG3620" s="4" t="s">
        <v>10</v>
      </c>
      <c r="GH3620" s="4" t="s">
        <v>9</v>
      </c>
      <c r="GI3620" s="4" t="s">
        <v>6</v>
      </c>
      <c r="GJ3620" s="4" t="s">
        <v>8</v>
      </c>
      <c r="GK3620" s="4" t="s">
        <v>10</v>
      </c>
      <c r="GL3620" s="4" t="s">
        <v>10</v>
      </c>
      <c r="GM3620" s="4" t="s">
        <v>9</v>
      </c>
      <c r="GN3620" s="4" t="s">
        <v>6</v>
      </c>
      <c r="GO3620" s="4" t="s">
        <v>8</v>
      </c>
      <c r="GP3620" s="4" t="s">
        <v>10</v>
      </c>
      <c r="GQ3620" s="4" t="s">
        <v>10</v>
      </c>
      <c r="GR3620" s="4" t="s">
        <v>9</v>
      </c>
      <c r="GS3620" s="4" t="s">
        <v>6</v>
      </c>
      <c r="GT3620" s="4" t="s">
        <v>8</v>
      </c>
      <c r="GU3620" s="4" t="s">
        <v>10</v>
      </c>
      <c r="GV3620" s="4" t="s">
        <v>10</v>
      </c>
      <c r="GW3620" s="4" t="s">
        <v>9</v>
      </c>
      <c r="GX3620" s="4" t="s">
        <v>6</v>
      </c>
      <c r="GY3620" s="4" t="s">
        <v>8</v>
      </c>
      <c r="GZ3620" s="4" t="s">
        <v>10</v>
      </c>
      <c r="HA3620" s="4" t="s">
        <v>10</v>
      </c>
      <c r="HB3620" s="4" t="s">
        <v>9</v>
      </c>
      <c r="HC3620" s="4" t="s">
        <v>6</v>
      </c>
      <c r="HD3620" s="4" t="s">
        <v>8</v>
      </c>
      <c r="HE3620" s="4" t="s">
        <v>10</v>
      </c>
      <c r="HF3620" s="4" t="s">
        <v>10</v>
      </c>
      <c r="HG3620" s="4" t="s">
        <v>9</v>
      </c>
      <c r="HH3620" s="4" t="s">
        <v>6</v>
      </c>
      <c r="HI3620" s="4" t="s">
        <v>8</v>
      </c>
      <c r="HJ3620" s="4" t="s">
        <v>10</v>
      </c>
      <c r="HK3620" s="4" t="s">
        <v>10</v>
      </c>
      <c r="HL3620" s="4" t="s">
        <v>9</v>
      </c>
      <c r="HM3620" s="4" t="s">
        <v>6</v>
      </c>
      <c r="HN3620" s="4" t="s">
        <v>8</v>
      </c>
      <c r="HO3620" s="4" t="s">
        <v>10</v>
      </c>
      <c r="HP3620" s="4" t="s">
        <v>10</v>
      </c>
      <c r="HQ3620" s="4" t="s">
        <v>9</v>
      </c>
      <c r="HR3620" s="4" t="s">
        <v>6</v>
      </c>
      <c r="HS3620" s="4" t="s">
        <v>8</v>
      </c>
      <c r="HT3620" s="4" t="s">
        <v>10</v>
      </c>
      <c r="HU3620" s="4" t="s">
        <v>10</v>
      </c>
      <c r="HV3620" s="4" t="s">
        <v>9</v>
      </c>
      <c r="HW3620" s="4" t="s">
        <v>6</v>
      </c>
      <c r="HX3620" s="4" t="s">
        <v>8</v>
      </c>
      <c r="HY3620" s="4" t="s">
        <v>10</v>
      </c>
      <c r="HZ3620" s="4" t="s">
        <v>10</v>
      </c>
      <c r="IA3620" s="4" t="s">
        <v>9</v>
      </c>
      <c r="IB3620" s="4" t="s">
        <v>6</v>
      </c>
      <c r="IC3620" s="4" t="s">
        <v>8</v>
      </c>
      <c r="ID3620" s="4" t="s">
        <v>10</v>
      </c>
      <c r="IE3620" s="4" t="s">
        <v>10</v>
      </c>
      <c r="IF3620" s="4" t="s">
        <v>9</v>
      </c>
      <c r="IG3620" s="4" t="s">
        <v>6</v>
      </c>
      <c r="IH3620" s="4" t="s">
        <v>8</v>
      </c>
      <c r="II3620" s="4" t="s">
        <v>10</v>
      </c>
      <c r="IJ3620" s="4" t="s">
        <v>10</v>
      </c>
      <c r="IK3620" s="4" t="s">
        <v>9</v>
      </c>
      <c r="IL3620" s="4" t="s">
        <v>6</v>
      </c>
      <c r="IM3620" s="4" t="s">
        <v>8</v>
      </c>
      <c r="IN3620" s="4" t="s">
        <v>10</v>
      </c>
      <c r="IO3620" s="4" t="s">
        <v>10</v>
      </c>
      <c r="IP3620" s="4" t="s">
        <v>9</v>
      </c>
      <c r="IQ3620" s="4" t="s">
        <v>6</v>
      </c>
      <c r="IR3620" s="4" t="s">
        <v>8</v>
      </c>
      <c r="IS3620" s="4" t="s">
        <v>10</v>
      </c>
      <c r="IT3620" s="4" t="s">
        <v>10</v>
      </c>
      <c r="IU3620" s="4" t="s">
        <v>9</v>
      </c>
      <c r="IV3620" s="4" t="s">
        <v>6</v>
      </c>
      <c r="IW3620" s="4" t="s">
        <v>8</v>
      </c>
    </row>
    <row r="3621" spans="1:32">
      <c r="A3621" t="n">
        <v>28768</v>
      </c>
      <c r="B3621" s="76" t="n">
        <v>257</v>
      </c>
      <c r="C3621" s="7" t="n">
        <v>3</v>
      </c>
      <c r="D3621" s="7" t="n">
        <v>65533</v>
      </c>
      <c r="E3621" s="7" t="n">
        <v>0</v>
      </c>
      <c r="F3621" s="7" t="s">
        <v>109</v>
      </c>
      <c r="G3621" s="7" t="n">
        <f t="normal" ca="1">32-LENB(INDIRECT(ADDRESS(3621,6)))</f>
        <v>0</v>
      </c>
      <c r="H3621" s="7" t="n">
        <v>4</v>
      </c>
      <c r="I3621" s="7" t="n">
        <v>65533</v>
      </c>
      <c r="J3621" s="7" t="n">
        <v>8121</v>
      </c>
      <c r="K3621" s="7" t="s">
        <v>17</v>
      </c>
      <c r="L3621" s="7" t="n">
        <f t="normal" ca="1">32-LENB(INDIRECT(ADDRESS(3621,11)))</f>
        <v>0</v>
      </c>
      <c r="M3621" s="7" t="n">
        <v>7</v>
      </c>
      <c r="N3621" s="7" t="n">
        <v>65533</v>
      </c>
      <c r="O3621" s="7" t="n">
        <v>51010</v>
      </c>
      <c r="P3621" s="7" t="s">
        <v>17</v>
      </c>
      <c r="Q3621" s="7" t="n">
        <f t="normal" ca="1">32-LENB(INDIRECT(ADDRESS(3621,16)))</f>
        <v>0</v>
      </c>
      <c r="R3621" s="7" t="n">
        <v>4</v>
      </c>
      <c r="S3621" s="7" t="n">
        <v>65533</v>
      </c>
      <c r="T3621" s="7" t="n">
        <v>5311</v>
      </c>
      <c r="U3621" s="7" t="s">
        <v>17</v>
      </c>
      <c r="V3621" s="7" t="n">
        <f t="normal" ca="1">32-LENB(INDIRECT(ADDRESS(3621,21)))</f>
        <v>0</v>
      </c>
      <c r="W3621" s="7" t="n">
        <v>7</v>
      </c>
      <c r="X3621" s="7" t="n">
        <v>65533</v>
      </c>
      <c r="Y3621" s="7" t="n">
        <v>10352</v>
      </c>
      <c r="Z3621" s="7" t="s">
        <v>17</v>
      </c>
      <c r="AA3621" s="7" t="n">
        <f t="normal" ca="1">32-LENB(INDIRECT(ADDRESS(3621,26)))</f>
        <v>0</v>
      </c>
      <c r="AB3621" s="7" t="n">
        <v>7</v>
      </c>
      <c r="AC3621" s="7" t="n">
        <v>65533</v>
      </c>
      <c r="AD3621" s="7" t="n">
        <v>8421</v>
      </c>
      <c r="AE3621" s="7" t="s">
        <v>17</v>
      </c>
      <c r="AF3621" s="7" t="n">
        <f t="normal" ca="1">32-LENB(INDIRECT(ADDRESS(3621,31)))</f>
        <v>0</v>
      </c>
      <c r="AG3621" s="7" t="n">
        <v>7</v>
      </c>
      <c r="AH3621" s="7" t="n">
        <v>65533</v>
      </c>
      <c r="AI3621" s="7" t="n">
        <v>8422</v>
      </c>
      <c r="AJ3621" s="7" t="s">
        <v>17</v>
      </c>
      <c r="AK3621" s="7" t="n">
        <f t="normal" ca="1">32-LENB(INDIRECT(ADDRESS(3621,36)))</f>
        <v>0</v>
      </c>
      <c r="AL3621" s="7" t="n">
        <v>7</v>
      </c>
      <c r="AM3621" s="7" t="n">
        <v>65533</v>
      </c>
      <c r="AN3621" s="7" t="n">
        <v>51011</v>
      </c>
      <c r="AO3621" s="7" t="s">
        <v>17</v>
      </c>
      <c r="AP3621" s="7" t="n">
        <f t="normal" ca="1">32-LENB(INDIRECT(ADDRESS(3621,41)))</f>
        <v>0</v>
      </c>
      <c r="AQ3621" s="7" t="n">
        <v>7</v>
      </c>
      <c r="AR3621" s="7" t="n">
        <v>65533</v>
      </c>
      <c r="AS3621" s="7" t="n">
        <v>51012</v>
      </c>
      <c r="AT3621" s="7" t="s">
        <v>17</v>
      </c>
      <c r="AU3621" s="7" t="n">
        <f t="normal" ca="1">32-LENB(INDIRECT(ADDRESS(3621,46)))</f>
        <v>0</v>
      </c>
      <c r="AV3621" s="7" t="n">
        <v>7</v>
      </c>
      <c r="AW3621" s="7" t="n">
        <v>65533</v>
      </c>
      <c r="AX3621" s="7" t="n">
        <v>51205</v>
      </c>
      <c r="AY3621" s="7" t="s">
        <v>17</v>
      </c>
      <c r="AZ3621" s="7" t="n">
        <f t="normal" ca="1">32-LENB(INDIRECT(ADDRESS(3621,51)))</f>
        <v>0</v>
      </c>
      <c r="BA3621" s="7" t="n">
        <v>7</v>
      </c>
      <c r="BB3621" s="7" t="n">
        <v>65533</v>
      </c>
      <c r="BC3621" s="7" t="n">
        <v>9363</v>
      </c>
      <c r="BD3621" s="7" t="s">
        <v>17</v>
      </c>
      <c r="BE3621" s="7" t="n">
        <f t="normal" ca="1">32-LENB(INDIRECT(ADDRESS(3621,56)))</f>
        <v>0</v>
      </c>
      <c r="BF3621" s="7" t="n">
        <v>7</v>
      </c>
      <c r="BG3621" s="7" t="n">
        <v>65533</v>
      </c>
      <c r="BH3621" s="7" t="n">
        <v>9364</v>
      </c>
      <c r="BI3621" s="7" t="s">
        <v>17</v>
      </c>
      <c r="BJ3621" s="7" t="n">
        <f t="normal" ca="1">32-LENB(INDIRECT(ADDRESS(3621,61)))</f>
        <v>0</v>
      </c>
      <c r="BK3621" s="7" t="n">
        <v>7</v>
      </c>
      <c r="BL3621" s="7" t="n">
        <v>65533</v>
      </c>
      <c r="BM3621" s="7" t="n">
        <v>7402</v>
      </c>
      <c r="BN3621" s="7" t="s">
        <v>17</v>
      </c>
      <c r="BO3621" s="7" t="n">
        <f t="normal" ca="1">32-LENB(INDIRECT(ADDRESS(3621,66)))</f>
        <v>0</v>
      </c>
      <c r="BP3621" s="7" t="n">
        <v>7</v>
      </c>
      <c r="BQ3621" s="7" t="n">
        <v>65533</v>
      </c>
      <c r="BR3621" s="7" t="n">
        <v>7403</v>
      </c>
      <c r="BS3621" s="7" t="s">
        <v>17</v>
      </c>
      <c r="BT3621" s="7" t="n">
        <f t="normal" ca="1">32-LENB(INDIRECT(ADDRESS(3621,71)))</f>
        <v>0</v>
      </c>
      <c r="BU3621" s="7" t="n">
        <v>7</v>
      </c>
      <c r="BV3621" s="7" t="n">
        <v>65533</v>
      </c>
      <c r="BW3621" s="7" t="n">
        <v>10353</v>
      </c>
      <c r="BX3621" s="7" t="s">
        <v>17</v>
      </c>
      <c r="BY3621" s="7" t="n">
        <f t="normal" ca="1">32-LENB(INDIRECT(ADDRESS(3621,76)))</f>
        <v>0</v>
      </c>
      <c r="BZ3621" s="7" t="n">
        <v>7</v>
      </c>
      <c r="CA3621" s="7" t="n">
        <v>65533</v>
      </c>
      <c r="CB3621" s="7" t="n">
        <v>51105</v>
      </c>
      <c r="CC3621" s="7" t="s">
        <v>17</v>
      </c>
      <c r="CD3621" s="7" t="n">
        <f t="normal" ca="1">32-LENB(INDIRECT(ADDRESS(3621,81)))</f>
        <v>0</v>
      </c>
      <c r="CE3621" s="7" t="n">
        <v>7</v>
      </c>
      <c r="CF3621" s="7" t="n">
        <v>65533</v>
      </c>
      <c r="CG3621" s="7" t="n">
        <v>51013</v>
      </c>
      <c r="CH3621" s="7" t="s">
        <v>17</v>
      </c>
      <c r="CI3621" s="7" t="n">
        <f t="normal" ca="1">32-LENB(INDIRECT(ADDRESS(3621,86)))</f>
        <v>0</v>
      </c>
      <c r="CJ3621" s="7" t="n">
        <v>7</v>
      </c>
      <c r="CK3621" s="7" t="n">
        <v>65533</v>
      </c>
      <c r="CL3621" s="7" t="n">
        <v>51014</v>
      </c>
      <c r="CM3621" s="7" t="s">
        <v>17</v>
      </c>
      <c r="CN3621" s="7" t="n">
        <f t="normal" ca="1">32-LENB(INDIRECT(ADDRESS(3621,91)))</f>
        <v>0</v>
      </c>
      <c r="CO3621" s="7" t="n">
        <v>7</v>
      </c>
      <c r="CP3621" s="7" t="n">
        <v>65533</v>
      </c>
      <c r="CQ3621" s="7" t="n">
        <v>51206</v>
      </c>
      <c r="CR3621" s="7" t="s">
        <v>17</v>
      </c>
      <c r="CS3621" s="7" t="n">
        <f t="normal" ca="1">32-LENB(INDIRECT(ADDRESS(3621,96)))</f>
        <v>0</v>
      </c>
      <c r="CT3621" s="7" t="n">
        <v>7</v>
      </c>
      <c r="CU3621" s="7" t="n">
        <v>65533</v>
      </c>
      <c r="CV3621" s="7" t="n">
        <v>4400</v>
      </c>
      <c r="CW3621" s="7" t="s">
        <v>17</v>
      </c>
      <c r="CX3621" s="7" t="n">
        <f t="normal" ca="1">32-LENB(INDIRECT(ADDRESS(3621,101)))</f>
        <v>0</v>
      </c>
      <c r="CY3621" s="7" t="n">
        <v>7</v>
      </c>
      <c r="CZ3621" s="7" t="n">
        <v>65533</v>
      </c>
      <c r="DA3621" s="7" t="n">
        <v>2379</v>
      </c>
      <c r="DB3621" s="7" t="s">
        <v>17</v>
      </c>
      <c r="DC3621" s="7" t="n">
        <f t="normal" ca="1">32-LENB(INDIRECT(ADDRESS(3621,106)))</f>
        <v>0</v>
      </c>
      <c r="DD3621" s="7" t="n">
        <v>7</v>
      </c>
      <c r="DE3621" s="7" t="n">
        <v>65533</v>
      </c>
      <c r="DF3621" s="7" t="n">
        <v>18477</v>
      </c>
      <c r="DG3621" s="7" t="s">
        <v>17</v>
      </c>
      <c r="DH3621" s="7" t="n">
        <f t="normal" ca="1">32-LENB(INDIRECT(ADDRESS(3621,111)))</f>
        <v>0</v>
      </c>
      <c r="DI3621" s="7" t="n">
        <v>7</v>
      </c>
      <c r="DJ3621" s="7" t="n">
        <v>65533</v>
      </c>
      <c r="DK3621" s="7" t="n">
        <v>8423</v>
      </c>
      <c r="DL3621" s="7" t="s">
        <v>17</v>
      </c>
      <c r="DM3621" s="7" t="n">
        <f t="normal" ca="1">32-LENB(INDIRECT(ADDRESS(3621,116)))</f>
        <v>0</v>
      </c>
      <c r="DN3621" s="7" t="n">
        <v>7</v>
      </c>
      <c r="DO3621" s="7" t="n">
        <v>65533</v>
      </c>
      <c r="DP3621" s="7" t="n">
        <v>10354</v>
      </c>
      <c r="DQ3621" s="7" t="s">
        <v>17</v>
      </c>
      <c r="DR3621" s="7" t="n">
        <f t="normal" ca="1">32-LENB(INDIRECT(ADDRESS(3621,121)))</f>
        <v>0</v>
      </c>
      <c r="DS3621" s="7" t="n">
        <v>7</v>
      </c>
      <c r="DT3621" s="7" t="n">
        <v>65533</v>
      </c>
      <c r="DU3621" s="7" t="n">
        <v>10355</v>
      </c>
      <c r="DV3621" s="7" t="s">
        <v>17</v>
      </c>
      <c r="DW3621" s="7" t="n">
        <f t="normal" ca="1">32-LENB(INDIRECT(ADDRESS(3621,126)))</f>
        <v>0</v>
      </c>
      <c r="DX3621" s="7" t="n">
        <v>7</v>
      </c>
      <c r="DY3621" s="7" t="n">
        <v>65533</v>
      </c>
      <c r="DZ3621" s="7" t="n">
        <v>10356</v>
      </c>
      <c r="EA3621" s="7" t="s">
        <v>17</v>
      </c>
      <c r="EB3621" s="7" t="n">
        <f t="normal" ca="1">32-LENB(INDIRECT(ADDRESS(3621,131)))</f>
        <v>0</v>
      </c>
      <c r="EC3621" s="7" t="n">
        <v>7</v>
      </c>
      <c r="ED3621" s="7" t="n">
        <v>65533</v>
      </c>
      <c r="EE3621" s="7" t="n">
        <v>10357</v>
      </c>
      <c r="EF3621" s="7" t="s">
        <v>17</v>
      </c>
      <c r="EG3621" s="7" t="n">
        <f t="normal" ca="1">32-LENB(INDIRECT(ADDRESS(3621,136)))</f>
        <v>0</v>
      </c>
      <c r="EH3621" s="7" t="n">
        <v>7</v>
      </c>
      <c r="EI3621" s="7" t="n">
        <v>65533</v>
      </c>
      <c r="EJ3621" s="7" t="n">
        <v>10358</v>
      </c>
      <c r="EK3621" s="7" t="s">
        <v>17</v>
      </c>
      <c r="EL3621" s="7" t="n">
        <f t="normal" ca="1">32-LENB(INDIRECT(ADDRESS(3621,141)))</f>
        <v>0</v>
      </c>
      <c r="EM3621" s="7" t="n">
        <v>7</v>
      </c>
      <c r="EN3621" s="7" t="n">
        <v>65533</v>
      </c>
      <c r="EO3621" s="7" t="n">
        <v>10359</v>
      </c>
      <c r="EP3621" s="7" t="s">
        <v>17</v>
      </c>
      <c r="EQ3621" s="7" t="n">
        <f t="normal" ca="1">32-LENB(INDIRECT(ADDRESS(3621,146)))</f>
        <v>0</v>
      </c>
      <c r="ER3621" s="7" t="n">
        <v>4</v>
      </c>
      <c r="ES3621" s="7" t="n">
        <v>65533</v>
      </c>
      <c r="ET3621" s="7" t="n">
        <v>4101</v>
      </c>
      <c r="EU3621" s="7" t="s">
        <v>17</v>
      </c>
      <c r="EV3621" s="7" t="n">
        <f t="normal" ca="1">32-LENB(INDIRECT(ADDRESS(3621,151)))</f>
        <v>0</v>
      </c>
      <c r="EW3621" s="7" t="n">
        <v>7</v>
      </c>
      <c r="EX3621" s="7" t="n">
        <v>65533</v>
      </c>
      <c r="EY3621" s="7" t="n">
        <v>10360</v>
      </c>
      <c r="EZ3621" s="7" t="s">
        <v>17</v>
      </c>
      <c r="FA3621" s="7" t="n">
        <f t="normal" ca="1">32-LENB(INDIRECT(ADDRESS(3621,156)))</f>
        <v>0</v>
      </c>
      <c r="FB3621" s="7" t="n">
        <v>7</v>
      </c>
      <c r="FC3621" s="7" t="n">
        <v>65533</v>
      </c>
      <c r="FD3621" s="7" t="n">
        <v>10361</v>
      </c>
      <c r="FE3621" s="7" t="s">
        <v>17</v>
      </c>
      <c r="FF3621" s="7" t="n">
        <f t="normal" ca="1">32-LENB(INDIRECT(ADDRESS(3621,161)))</f>
        <v>0</v>
      </c>
      <c r="FG3621" s="7" t="n">
        <v>4</v>
      </c>
      <c r="FH3621" s="7" t="n">
        <v>65533</v>
      </c>
      <c r="FI3621" s="7" t="n">
        <v>4400</v>
      </c>
      <c r="FJ3621" s="7" t="s">
        <v>17</v>
      </c>
      <c r="FK3621" s="7" t="n">
        <f t="normal" ca="1">32-LENB(INDIRECT(ADDRESS(3621,166)))</f>
        <v>0</v>
      </c>
      <c r="FL3621" s="7" t="n">
        <v>4</v>
      </c>
      <c r="FM3621" s="7" t="n">
        <v>65533</v>
      </c>
      <c r="FN3621" s="7" t="n">
        <v>4150</v>
      </c>
      <c r="FO3621" s="7" t="s">
        <v>17</v>
      </c>
      <c r="FP3621" s="7" t="n">
        <f t="normal" ca="1">32-LENB(INDIRECT(ADDRESS(3621,171)))</f>
        <v>0</v>
      </c>
      <c r="FQ3621" s="7" t="n">
        <v>4</v>
      </c>
      <c r="FR3621" s="7" t="n">
        <v>65533</v>
      </c>
      <c r="FS3621" s="7" t="n">
        <v>2243</v>
      </c>
      <c r="FT3621" s="7" t="s">
        <v>17</v>
      </c>
      <c r="FU3621" s="7" t="n">
        <f t="normal" ca="1">32-LENB(INDIRECT(ADDRESS(3621,176)))</f>
        <v>0</v>
      </c>
      <c r="FV3621" s="7" t="n">
        <v>7</v>
      </c>
      <c r="FW3621" s="7" t="n">
        <v>65533</v>
      </c>
      <c r="FX3621" s="7" t="n">
        <v>51106</v>
      </c>
      <c r="FY3621" s="7" t="s">
        <v>17</v>
      </c>
      <c r="FZ3621" s="7" t="n">
        <f t="normal" ca="1">32-LENB(INDIRECT(ADDRESS(3621,181)))</f>
        <v>0</v>
      </c>
      <c r="GA3621" s="7" t="n">
        <v>7</v>
      </c>
      <c r="GB3621" s="7" t="n">
        <v>65533</v>
      </c>
      <c r="GC3621" s="7" t="n">
        <v>51015</v>
      </c>
      <c r="GD3621" s="7" t="s">
        <v>17</v>
      </c>
      <c r="GE3621" s="7" t="n">
        <f t="normal" ca="1">32-LENB(INDIRECT(ADDRESS(3621,186)))</f>
        <v>0</v>
      </c>
      <c r="GF3621" s="7" t="n">
        <v>7</v>
      </c>
      <c r="GG3621" s="7" t="n">
        <v>65533</v>
      </c>
      <c r="GH3621" s="7" t="n">
        <v>5363</v>
      </c>
      <c r="GI3621" s="7" t="s">
        <v>17</v>
      </c>
      <c r="GJ3621" s="7" t="n">
        <f t="normal" ca="1">32-LENB(INDIRECT(ADDRESS(3621,191)))</f>
        <v>0</v>
      </c>
      <c r="GK3621" s="7" t="n">
        <v>7</v>
      </c>
      <c r="GL3621" s="7" t="n">
        <v>65533</v>
      </c>
      <c r="GM3621" s="7" t="n">
        <v>6418</v>
      </c>
      <c r="GN3621" s="7" t="s">
        <v>17</v>
      </c>
      <c r="GO3621" s="7" t="n">
        <f t="normal" ca="1">32-LENB(INDIRECT(ADDRESS(3621,196)))</f>
        <v>0</v>
      </c>
      <c r="GP3621" s="7" t="n">
        <v>7</v>
      </c>
      <c r="GQ3621" s="7" t="n">
        <v>65533</v>
      </c>
      <c r="GR3621" s="7" t="n">
        <v>4401</v>
      </c>
      <c r="GS3621" s="7" t="s">
        <v>17</v>
      </c>
      <c r="GT3621" s="7" t="n">
        <f t="normal" ca="1">32-LENB(INDIRECT(ADDRESS(3621,201)))</f>
        <v>0</v>
      </c>
      <c r="GU3621" s="7" t="n">
        <v>7</v>
      </c>
      <c r="GV3621" s="7" t="n">
        <v>65533</v>
      </c>
      <c r="GW3621" s="7" t="n">
        <v>9365</v>
      </c>
      <c r="GX3621" s="7" t="s">
        <v>17</v>
      </c>
      <c r="GY3621" s="7" t="n">
        <f t="normal" ca="1">32-LENB(INDIRECT(ADDRESS(3621,206)))</f>
        <v>0</v>
      </c>
      <c r="GZ3621" s="7" t="n">
        <v>7</v>
      </c>
      <c r="HA3621" s="7" t="n">
        <v>65533</v>
      </c>
      <c r="HB3621" s="7" t="n">
        <v>8424</v>
      </c>
      <c r="HC3621" s="7" t="s">
        <v>17</v>
      </c>
      <c r="HD3621" s="7" t="n">
        <f t="normal" ca="1">32-LENB(INDIRECT(ADDRESS(3621,211)))</f>
        <v>0</v>
      </c>
      <c r="HE3621" s="7" t="n">
        <v>7</v>
      </c>
      <c r="HF3621" s="7" t="n">
        <v>65533</v>
      </c>
      <c r="HG3621" s="7" t="n">
        <v>10362</v>
      </c>
      <c r="HH3621" s="7" t="s">
        <v>17</v>
      </c>
      <c r="HI3621" s="7" t="n">
        <f t="normal" ca="1">32-LENB(INDIRECT(ADDRESS(3621,216)))</f>
        <v>0</v>
      </c>
      <c r="HJ3621" s="7" t="n">
        <v>7</v>
      </c>
      <c r="HK3621" s="7" t="n">
        <v>65533</v>
      </c>
      <c r="HL3621" s="7" t="n">
        <v>10363</v>
      </c>
      <c r="HM3621" s="7" t="s">
        <v>17</v>
      </c>
      <c r="HN3621" s="7" t="n">
        <f t="normal" ca="1">32-LENB(INDIRECT(ADDRESS(3621,221)))</f>
        <v>0</v>
      </c>
      <c r="HO3621" s="7" t="n">
        <v>7</v>
      </c>
      <c r="HP3621" s="7" t="n">
        <v>65533</v>
      </c>
      <c r="HQ3621" s="7" t="n">
        <v>3385</v>
      </c>
      <c r="HR3621" s="7" t="s">
        <v>17</v>
      </c>
      <c r="HS3621" s="7" t="n">
        <f t="normal" ca="1">32-LENB(INDIRECT(ADDRESS(3621,226)))</f>
        <v>0</v>
      </c>
      <c r="HT3621" s="7" t="n">
        <v>7</v>
      </c>
      <c r="HU3621" s="7" t="n">
        <v>65533</v>
      </c>
      <c r="HV3621" s="7" t="n">
        <v>7404</v>
      </c>
      <c r="HW3621" s="7" t="s">
        <v>17</v>
      </c>
      <c r="HX3621" s="7" t="n">
        <f t="normal" ca="1">32-LENB(INDIRECT(ADDRESS(3621,231)))</f>
        <v>0</v>
      </c>
      <c r="HY3621" s="7" t="n">
        <v>7</v>
      </c>
      <c r="HZ3621" s="7" t="n">
        <v>65533</v>
      </c>
      <c r="IA3621" s="7" t="n">
        <v>2955</v>
      </c>
      <c r="IB3621" s="7" t="s">
        <v>17</v>
      </c>
      <c r="IC3621" s="7" t="n">
        <f t="normal" ca="1">32-LENB(INDIRECT(ADDRESS(3621,236)))</f>
        <v>0</v>
      </c>
      <c r="ID3621" s="7" t="n">
        <v>7</v>
      </c>
      <c r="IE3621" s="7" t="n">
        <v>65533</v>
      </c>
      <c r="IF3621" s="7" t="n">
        <v>1410</v>
      </c>
      <c r="IG3621" s="7" t="s">
        <v>17</v>
      </c>
      <c r="IH3621" s="7" t="n">
        <f t="normal" ca="1">32-LENB(INDIRECT(ADDRESS(3621,241)))</f>
        <v>0</v>
      </c>
      <c r="II3621" s="7" t="n">
        <v>7</v>
      </c>
      <c r="IJ3621" s="7" t="n">
        <v>65533</v>
      </c>
      <c r="IK3621" s="7" t="n">
        <v>51016</v>
      </c>
      <c r="IL3621" s="7" t="s">
        <v>17</v>
      </c>
      <c r="IM3621" s="7" t="n">
        <f t="normal" ca="1">32-LENB(INDIRECT(ADDRESS(3621,246)))</f>
        <v>0</v>
      </c>
      <c r="IN3621" s="7" t="n">
        <v>7</v>
      </c>
      <c r="IO3621" s="7" t="n">
        <v>65533</v>
      </c>
      <c r="IP3621" s="7" t="n">
        <v>51207</v>
      </c>
      <c r="IQ3621" s="7" t="s">
        <v>17</v>
      </c>
      <c r="IR3621" s="7" t="n">
        <f t="normal" ca="1">32-LENB(INDIRECT(ADDRESS(3621,251)))</f>
        <v>0</v>
      </c>
      <c r="IS3621" s="7" t="n">
        <v>0</v>
      </c>
      <c r="IT3621" s="7" t="n">
        <v>65533</v>
      </c>
      <c r="IU3621" s="7" t="n">
        <v>0</v>
      </c>
      <c r="IV3621" s="7" t="s">
        <v>17</v>
      </c>
      <c r="IW3621" s="7" t="n">
        <f t="normal" ca="1">32-LENB(INDIRECT(ADDRESS(3621,256)))</f>
        <v>0</v>
      </c>
    </row>
    <row r="3622" spans="1:32">
      <c r="A3622" t="s">
        <v>4</v>
      </c>
      <c r="B3622" s="4" t="s">
        <v>5</v>
      </c>
    </row>
    <row r="3623" spans="1:32">
      <c r="A3623" t="n">
        <v>30808</v>
      </c>
      <c r="B3623" s="5" t="n">
        <v>1</v>
      </c>
    </row>
    <row r="3624" spans="1:32" s="3" customFormat="1" customHeight="0">
      <c r="A3624" s="3" t="s">
        <v>2</v>
      </c>
      <c r="B3624" s="3" t="s">
        <v>286</v>
      </c>
    </row>
    <row r="3625" spans="1:32">
      <c r="A3625" t="s">
        <v>4</v>
      </c>
      <c r="B3625" s="4" t="s">
        <v>5</v>
      </c>
      <c r="C3625" s="4" t="s">
        <v>10</v>
      </c>
      <c r="D3625" s="4" t="s">
        <v>10</v>
      </c>
      <c r="E3625" s="4" t="s">
        <v>9</v>
      </c>
      <c r="F3625" s="4" t="s">
        <v>6</v>
      </c>
      <c r="G3625" s="4" t="s">
        <v>8</v>
      </c>
      <c r="H3625" s="4" t="s">
        <v>10</v>
      </c>
      <c r="I3625" s="4" t="s">
        <v>10</v>
      </c>
      <c r="J3625" s="4" t="s">
        <v>9</v>
      </c>
      <c r="K3625" s="4" t="s">
        <v>6</v>
      </c>
      <c r="L3625" s="4" t="s">
        <v>8</v>
      </c>
    </row>
    <row r="3626" spans="1:32">
      <c r="A3626" t="n">
        <v>30816</v>
      </c>
      <c r="B3626" s="76" t="n">
        <v>257</v>
      </c>
      <c r="C3626" s="7" t="n">
        <v>4</v>
      </c>
      <c r="D3626" s="7" t="n">
        <v>65533</v>
      </c>
      <c r="E3626" s="7" t="n">
        <v>2092</v>
      </c>
      <c r="F3626" s="7" t="s">
        <v>17</v>
      </c>
      <c r="G3626" s="7" t="n">
        <f t="normal" ca="1">32-LENB(INDIRECT(ADDRESS(3626,6)))</f>
        <v>0</v>
      </c>
      <c r="H3626" s="7" t="n">
        <v>0</v>
      </c>
      <c r="I3626" s="7" t="n">
        <v>65533</v>
      </c>
      <c r="J3626" s="7" t="n">
        <v>0</v>
      </c>
      <c r="K3626" s="7" t="s">
        <v>17</v>
      </c>
      <c r="L3626" s="7" t="n">
        <f t="normal" ca="1">32-LENB(INDIRECT(ADDRESS(3626,11)))</f>
        <v>0</v>
      </c>
    </row>
    <row r="3627" spans="1:32">
      <c r="A3627" t="s">
        <v>4</v>
      </c>
      <c r="B3627" s="4" t="s">
        <v>5</v>
      </c>
    </row>
    <row r="3628" spans="1:32">
      <c r="A3628" t="n">
        <v>30896</v>
      </c>
      <c r="B3628" s="5" t="n">
        <v>1</v>
      </c>
    </row>
    <row r="3629" spans="1:32" s="3" customFormat="1" customHeight="0">
      <c r="A3629" s="3" t="s">
        <v>2</v>
      </c>
      <c r="B3629" s="3" t="s">
        <v>287</v>
      </c>
    </row>
    <row r="3630" spans="1:32">
      <c r="A3630" t="s">
        <v>4</v>
      </c>
      <c r="B3630" s="4" t="s">
        <v>5</v>
      </c>
      <c r="C3630" s="4" t="s">
        <v>10</v>
      </c>
      <c r="D3630" s="4" t="s">
        <v>10</v>
      </c>
      <c r="E3630" s="4" t="s">
        <v>9</v>
      </c>
      <c r="F3630" s="4" t="s">
        <v>6</v>
      </c>
      <c r="G3630" s="4" t="s">
        <v>8</v>
      </c>
      <c r="H3630" s="4" t="s">
        <v>10</v>
      </c>
      <c r="I3630" s="4" t="s">
        <v>10</v>
      </c>
      <c r="J3630" s="4" t="s">
        <v>9</v>
      </c>
      <c r="K3630" s="4" t="s">
        <v>6</v>
      </c>
      <c r="L3630" s="4" t="s">
        <v>8</v>
      </c>
      <c r="M3630" s="4" t="s">
        <v>10</v>
      </c>
      <c r="N3630" s="4" t="s">
        <v>10</v>
      </c>
      <c r="O3630" s="4" t="s">
        <v>9</v>
      </c>
      <c r="P3630" s="4" t="s">
        <v>6</v>
      </c>
      <c r="Q3630" s="4" t="s">
        <v>8</v>
      </c>
      <c r="R3630" s="4" t="s">
        <v>10</v>
      </c>
      <c r="S3630" s="4" t="s">
        <v>10</v>
      </c>
      <c r="T3630" s="4" t="s">
        <v>9</v>
      </c>
      <c r="U3630" s="4" t="s">
        <v>6</v>
      </c>
      <c r="V3630" s="4" t="s">
        <v>8</v>
      </c>
      <c r="W3630" s="4" t="s">
        <v>10</v>
      </c>
      <c r="X3630" s="4" t="s">
        <v>10</v>
      </c>
      <c r="Y3630" s="4" t="s">
        <v>9</v>
      </c>
      <c r="Z3630" s="4" t="s">
        <v>6</v>
      </c>
      <c r="AA3630" s="4" t="s">
        <v>8</v>
      </c>
      <c r="AB3630" s="4" t="s">
        <v>10</v>
      </c>
      <c r="AC3630" s="4" t="s">
        <v>10</v>
      </c>
      <c r="AD3630" s="4" t="s">
        <v>9</v>
      </c>
      <c r="AE3630" s="4" t="s">
        <v>6</v>
      </c>
      <c r="AF3630" s="4" t="s">
        <v>8</v>
      </c>
      <c r="AG3630" s="4" t="s">
        <v>10</v>
      </c>
      <c r="AH3630" s="4" t="s">
        <v>10</v>
      </c>
      <c r="AI3630" s="4" t="s">
        <v>9</v>
      </c>
      <c r="AJ3630" s="4" t="s">
        <v>6</v>
      </c>
      <c r="AK3630" s="4" t="s">
        <v>8</v>
      </c>
      <c r="AL3630" s="4" t="s">
        <v>10</v>
      </c>
      <c r="AM3630" s="4" t="s">
        <v>10</v>
      </c>
      <c r="AN3630" s="4" t="s">
        <v>9</v>
      </c>
      <c r="AO3630" s="4" t="s">
        <v>6</v>
      </c>
      <c r="AP3630" s="4" t="s">
        <v>8</v>
      </c>
      <c r="AQ3630" s="4" t="s">
        <v>10</v>
      </c>
      <c r="AR3630" s="4" t="s">
        <v>10</v>
      </c>
      <c r="AS3630" s="4" t="s">
        <v>9</v>
      </c>
      <c r="AT3630" s="4" t="s">
        <v>6</v>
      </c>
      <c r="AU3630" s="4" t="s">
        <v>8</v>
      </c>
      <c r="AV3630" s="4" t="s">
        <v>10</v>
      </c>
      <c r="AW3630" s="4" t="s">
        <v>10</v>
      </c>
      <c r="AX3630" s="4" t="s">
        <v>9</v>
      </c>
      <c r="AY3630" s="4" t="s">
        <v>6</v>
      </c>
      <c r="AZ3630" s="4" t="s">
        <v>8</v>
      </c>
      <c r="BA3630" s="4" t="s">
        <v>10</v>
      </c>
      <c r="BB3630" s="4" t="s">
        <v>10</v>
      </c>
      <c r="BC3630" s="4" t="s">
        <v>9</v>
      </c>
      <c r="BD3630" s="4" t="s">
        <v>6</v>
      </c>
      <c r="BE3630" s="4" t="s">
        <v>8</v>
      </c>
      <c r="BF3630" s="4" t="s">
        <v>10</v>
      </c>
      <c r="BG3630" s="4" t="s">
        <v>10</v>
      </c>
      <c r="BH3630" s="4" t="s">
        <v>9</v>
      </c>
      <c r="BI3630" s="4" t="s">
        <v>6</v>
      </c>
      <c r="BJ3630" s="4" t="s">
        <v>8</v>
      </c>
      <c r="BK3630" s="4" t="s">
        <v>10</v>
      </c>
      <c r="BL3630" s="4" t="s">
        <v>10</v>
      </c>
      <c r="BM3630" s="4" t="s">
        <v>9</v>
      </c>
      <c r="BN3630" s="4" t="s">
        <v>6</v>
      </c>
      <c r="BO3630" s="4" t="s">
        <v>8</v>
      </c>
      <c r="BP3630" s="4" t="s">
        <v>10</v>
      </c>
      <c r="BQ3630" s="4" t="s">
        <v>10</v>
      </c>
      <c r="BR3630" s="4" t="s">
        <v>9</v>
      </c>
      <c r="BS3630" s="4" t="s">
        <v>6</v>
      </c>
      <c r="BT3630" s="4" t="s">
        <v>8</v>
      </c>
      <c r="BU3630" s="4" t="s">
        <v>10</v>
      </c>
      <c r="BV3630" s="4" t="s">
        <v>10</v>
      </c>
      <c r="BW3630" s="4" t="s">
        <v>9</v>
      </c>
      <c r="BX3630" s="4" t="s">
        <v>6</v>
      </c>
      <c r="BY3630" s="4" t="s">
        <v>8</v>
      </c>
      <c r="BZ3630" s="4" t="s">
        <v>10</v>
      </c>
      <c r="CA3630" s="4" t="s">
        <v>10</v>
      </c>
      <c r="CB3630" s="4" t="s">
        <v>9</v>
      </c>
      <c r="CC3630" s="4" t="s">
        <v>6</v>
      </c>
      <c r="CD3630" s="4" t="s">
        <v>8</v>
      </c>
      <c r="CE3630" s="4" t="s">
        <v>10</v>
      </c>
      <c r="CF3630" s="4" t="s">
        <v>10</v>
      </c>
      <c r="CG3630" s="4" t="s">
        <v>9</v>
      </c>
      <c r="CH3630" s="4" t="s">
        <v>6</v>
      </c>
      <c r="CI3630" s="4" t="s">
        <v>8</v>
      </c>
      <c r="CJ3630" s="4" t="s">
        <v>10</v>
      </c>
      <c r="CK3630" s="4" t="s">
        <v>10</v>
      </c>
      <c r="CL3630" s="4" t="s">
        <v>9</v>
      </c>
      <c r="CM3630" s="4" t="s">
        <v>6</v>
      </c>
      <c r="CN3630" s="4" t="s">
        <v>8</v>
      </c>
      <c r="CO3630" s="4" t="s">
        <v>10</v>
      </c>
      <c r="CP3630" s="4" t="s">
        <v>10</v>
      </c>
      <c r="CQ3630" s="4" t="s">
        <v>9</v>
      </c>
      <c r="CR3630" s="4" t="s">
        <v>6</v>
      </c>
      <c r="CS3630" s="4" t="s">
        <v>8</v>
      </c>
      <c r="CT3630" s="4" t="s">
        <v>10</v>
      </c>
      <c r="CU3630" s="4" t="s">
        <v>10</v>
      </c>
      <c r="CV3630" s="4" t="s">
        <v>9</v>
      </c>
      <c r="CW3630" s="4" t="s">
        <v>6</v>
      </c>
      <c r="CX3630" s="4" t="s">
        <v>8</v>
      </c>
      <c r="CY3630" s="4" t="s">
        <v>10</v>
      </c>
      <c r="CZ3630" s="4" t="s">
        <v>10</v>
      </c>
      <c r="DA3630" s="4" t="s">
        <v>9</v>
      </c>
      <c r="DB3630" s="4" t="s">
        <v>6</v>
      </c>
      <c r="DC3630" s="4" t="s">
        <v>8</v>
      </c>
      <c r="DD3630" s="4" t="s">
        <v>10</v>
      </c>
      <c r="DE3630" s="4" t="s">
        <v>10</v>
      </c>
      <c r="DF3630" s="4" t="s">
        <v>9</v>
      </c>
      <c r="DG3630" s="4" t="s">
        <v>6</v>
      </c>
      <c r="DH3630" s="4" t="s">
        <v>8</v>
      </c>
      <c r="DI3630" s="4" t="s">
        <v>10</v>
      </c>
      <c r="DJ3630" s="4" t="s">
        <v>10</v>
      </c>
      <c r="DK3630" s="4" t="s">
        <v>9</v>
      </c>
      <c r="DL3630" s="4" t="s">
        <v>6</v>
      </c>
      <c r="DM3630" s="4" t="s">
        <v>8</v>
      </c>
      <c r="DN3630" s="4" t="s">
        <v>10</v>
      </c>
      <c r="DO3630" s="4" t="s">
        <v>10</v>
      </c>
      <c r="DP3630" s="4" t="s">
        <v>9</v>
      </c>
      <c r="DQ3630" s="4" t="s">
        <v>6</v>
      </c>
      <c r="DR3630" s="4" t="s">
        <v>8</v>
      </c>
      <c r="DS3630" s="4" t="s">
        <v>10</v>
      </c>
      <c r="DT3630" s="4" t="s">
        <v>10</v>
      </c>
      <c r="DU3630" s="4" t="s">
        <v>9</v>
      </c>
      <c r="DV3630" s="4" t="s">
        <v>6</v>
      </c>
      <c r="DW3630" s="4" t="s">
        <v>8</v>
      </c>
      <c r="DX3630" s="4" t="s">
        <v>10</v>
      </c>
      <c r="DY3630" s="4" t="s">
        <v>10</v>
      </c>
      <c r="DZ3630" s="4" t="s">
        <v>9</v>
      </c>
      <c r="EA3630" s="4" t="s">
        <v>6</v>
      </c>
      <c r="EB3630" s="4" t="s">
        <v>8</v>
      </c>
      <c r="EC3630" s="4" t="s">
        <v>10</v>
      </c>
      <c r="ED3630" s="4" t="s">
        <v>10</v>
      </c>
      <c r="EE3630" s="4" t="s">
        <v>9</v>
      </c>
      <c r="EF3630" s="4" t="s">
        <v>6</v>
      </c>
      <c r="EG3630" s="4" t="s">
        <v>8</v>
      </c>
      <c r="EH3630" s="4" t="s">
        <v>10</v>
      </c>
      <c r="EI3630" s="4" t="s">
        <v>10</v>
      </c>
      <c r="EJ3630" s="4" t="s">
        <v>9</v>
      </c>
      <c r="EK3630" s="4" t="s">
        <v>6</v>
      </c>
      <c r="EL3630" s="4" t="s">
        <v>8</v>
      </c>
      <c r="EM3630" s="4" t="s">
        <v>10</v>
      </c>
      <c r="EN3630" s="4" t="s">
        <v>10</v>
      </c>
      <c r="EO3630" s="4" t="s">
        <v>9</v>
      </c>
      <c r="EP3630" s="4" t="s">
        <v>6</v>
      </c>
      <c r="EQ3630" s="4" t="s">
        <v>8</v>
      </c>
      <c r="ER3630" s="4" t="s">
        <v>10</v>
      </c>
      <c r="ES3630" s="4" t="s">
        <v>10</v>
      </c>
      <c r="ET3630" s="4" t="s">
        <v>9</v>
      </c>
      <c r="EU3630" s="4" t="s">
        <v>6</v>
      </c>
      <c r="EV3630" s="4" t="s">
        <v>8</v>
      </c>
      <c r="EW3630" s="4" t="s">
        <v>10</v>
      </c>
      <c r="EX3630" s="4" t="s">
        <v>10</v>
      </c>
      <c r="EY3630" s="4" t="s">
        <v>9</v>
      </c>
      <c r="EZ3630" s="4" t="s">
        <v>6</v>
      </c>
      <c r="FA3630" s="4" t="s">
        <v>8</v>
      </c>
      <c r="FB3630" s="4" t="s">
        <v>10</v>
      </c>
      <c r="FC3630" s="4" t="s">
        <v>10</v>
      </c>
      <c r="FD3630" s="4" t="s">
        <v>9</v>
      </c>
      <c r="FE3630" s="4" t="s">
        <v>6</v>
      </c>
      <c r="FF3630" s="4" t="s">
        <v>8</v>
      </c>
      <c r="FG3630" s="4" t="s">
        <v>10</v>
      </c>
      <c r="FH3630" s="4" t="s">
        <v>10</v>
      </c>
      <c r="FI3630" s="4" t="s">
        <v>9</v>
      </c>
      <c r="FJ3630" s="4" t="s">
        <v>6</v>
      </c>
      <c r="FK3630" s="4" t="s">
        <v>8</v>
      </c>
      <c r="FL3630" s="4" t="s">
        <v>10</v>
      </c>
      <c r="FM3630" s="4" t="s">
        <v>10</v>
      </c>
      <c r="FN3630" s="4" t="s">
        <v>9</v>
      </c>
      <c r="FO3630" s="4" t="s">
        <v>6</v>
      </c>
      <c r="FP3630" s="4" t="s">
        <v>8</v>
      </c>
      <c r="FQ3630" s="4" t="s">
        <v>10</v>
      </c>
      <c r="FR3630" s="4" t="s">
        <v>10</v>
      </c>
      <c r="FS3630" s="4" t="s">
        <v>9</v>
      </c>
      <c r="FT3630" s="4" t="s">
        <v>6</v>
      </c>
      <c r="FU3630" s="4" t="s">
        <v>8</v>
      </c>
      <c r="FV3630" s="4" t="s">
        <v>10</v>
      </c>
      <c r="FW3630" s="4" t="s">
        <v>10</v>
      </c>
      <c r="FX3630" s="4" t="s">
        <v>9</v>
      </c>
      <c r="FY3630" s="4" t="s">
        <v>6</v>
      </c>
      <c r="FZ3630" s="4" t="s">
        <v>8</v>
      </c>
      <c r="GA3630" s="4" t="s">
        <v>10</v>
      </c>
      <c r="GB3630" s="4" t="s">
        <v>10</v>
      </c>
      <c r="GC3630" s="4" t="s">
        <v>9</v>
      </c>
      <c r="GD3630" s="4" t="s">
        <v>6</v>
      </c>
      <c r="GE3630" s="4" t="s">
        <v>8</v>
      </c>
      <c r="GF3630" s="4" t="s">
        <v>10</v>
      </c>
      <c r="GG3630" s="4" t="s">
        <v>10</v>
      </c>
      <c r="GH3630" s="4" t="s">
        <v>9</v>
      </c>
      <c r="GI3630" s="4" t="s">
        <v>6</v>
      </c>
      <c r="GJ3630" s="4" t="s">
        <v>8</v>
      </c>
      <c r="GK3630" s="4" t="s">
        <v>10</v>
      </c>
      <c r="GL3630" s="4" t="s">
        <v>10</v>
      </c>
      <c r="GM3630" s="4" t="s">
        <v>9</v>
      </c>
      <c r="GN3630" s="4" t="s">
        <v>6</v>
      </c>
      <c r="GO3630" s="4" t="s">
        <v>8</v>
      </c>
      <c r="GP3630" s="4" t="s">
        <v>10</v>
      </c>
      <c r="GQ3630" s="4" t="s">
        <v>10</v>
      </c>
      <c r="GR3630" s="4" t="s">
        <v>9</v>
      </c>
      <c r="GS3630" s="4" t="s">
        <v>6</v>
      </c>
      <c r="GT3630" s="4" t="s">
        <v>8</v>
      </c>
      <c r="GU3630" s="4" t="s">
        <v>10</v>
      </c>
      <c r="GV3630" s="4" t="s">
        <v>10</v>
      </c>
      <c r="GW3630" s="4" t="s">
        <v>9</v>
      </c>
      <c r="GX3630" s="4" t="s">
        <v>6</v>
      </c>
      <c r="GY3630" s="4" t="s">
        <v>8</v>
      </c>
      <c r="GZ3630" s="4" t="s">
        <v>10</v>
      </c>
      <c r="HA3630" s="4" t="s">
        <v>10</v>
      </c>
      <c r="HB3630" s="4" t="s">
        <v>9</v>
      </c>
      <c r="HC3630" s="4" t="s">
        <v>6</v>
      </c>
      <c r="HD3630" s="4" t="s">
        <v>8</v>
      </c>
      <c r="HE3630" s="4" t="s">
        <v>10</v>
      </c>
      <c r="HF3630" s="4" t="s">
        <v>10</v>
      </c>
      <c r="HG3630" s="4" t="s">
        <v>9</v>
      </c>
      <c r="HH3630" s="4" t="s">
        <v>6</v>
      </c>
      <c r="HI3630" s="4" t="s">
        <v>8</v>
      </c>
      <c r="HJ3630" s="4" t="s">
        <v>10</v>
      </c>
      <c r="HK3630" s="4" t="s">
        <v>10</v>
      </c>
      <c r="HL3630" s="4" t="s">
        <v>9</v>
      </c>
      <c r="HM3630" s="4" t="s">
        <v>6</v>
      </c>
      <c r="HN3630" s="4" t="s">
        <v>8</v>
      </c>
      <c r="HO3630" s="4" t="s">
        <v>10</v>
      </c>
      <c r="HP3630" s="4" t="s">
        <v>10</v>
      </c>
      <c r="HQ3630" s="4" t="s">
        <v>9</v>
      </c>
      <c r="HR3630" s="4" t="s">
        <v>6</v>
      </c>
      <c r="HS3630" s="4" t="s">
        <v>8</v>
      </c>
      <c r="HT3630" s="4" t="s">
        <v>10</v>
      </c>
      <c r="HU3630" s="4" t="s">
        <v>10</v>
      </c>
      <c r="HV3630" s="4" t="s">
        <v>9</v>
      </c>
      <c r="HW3630" s="4" t="s">
        <v>6</v>
      </c>
      <c r="HX3630" s="4" t="s">
        <v>8</v>
      </c>
      <c r="HY3630" s="4" t="s">
        <v>10</v>
      </c>
      <c r="HZ3630" s="4" t="s">
        <v>10</v>
      </c>
      <c r="IA3630" s="4" t="s">
        <v>9</v>
      </c>
      <c r="IB3630" s="4" t="s">
        <v>6</v>
      </c>
      <c r="IC3630" s="4" t="s">
        <v>8</v>
      </c>
      <c r="ID3630" s="4" t="s">
        <v>10</v>
      </c>
      <c r="IE3630" s="4" t="s">
        <v>10</v>
      </c>
      <c r="IF3630" s="4" t="s">
        <v>9</v>
      </c>
      <c r="IG3630" s="4" t="s">
        <v>6</v>
      </c>
      <c r="IH3630" s="4" t="s">
        <v>8</v>
      </c>
      <c r="II3630" s="4" t="s">
        <v>10</v>
      </c>
      <c r="IJ3630" s="4" t="s">
        <v>10</v>
      </c>
      <c r="IK3630" s="4" t="s">
        <v>9</v>
      </c>
      <c r="IL3630" s="4" t="s">
        <v>6</v>
      </c>
      <c r="IM3630" s="4" t="s">
        <v>8</v>
      </c>
      <c r="IN3630" s="4" t="s">
        <v>10</v>
      </c>
      <c r="IO3630" s="4" t="s">
        <v>10</v>
      </c>
      <c r="IP3630" s="4" t="s">
        <v>9</v>
      </c>
      <c r="IQ3630" s="4" t="s">
        <v>6</v>
      </c>
      <c r="IR3630" s="4" t="s">
        <v>8</v>
      </c>
      <c r="IS3630" s="4" t="s">
        <v>10</v>
      </c>
      <c r="IT3630" s="4" t="s">
        <v>10</v>
      </c>
      <c r="IU3630" s="4" t="s">
        <v>9</v>
      </c>
      <c r="IV3630" s="4" t="s">
        <v>6</v>
      </c>
      <c r="IW3630" s="4" t="s">
        <v>8</v>
      </c>
      <c r="IX3630" s="4" t="s">
        <v>10</v>
      </c>
      <c r="IY3630" s="4" t="s">
        <v>10</v>
      </c>
      <c r="IZ3630" s="4" t="s">
        <v>9</v>
      </c>
      <c r="JA3630" s="4" t="s">
        <v>6</v>
      </c>
      <c r="JB3630" s="4" t="s">
        <v>8</v>
      </c>
      <c r="JC3630" s="4" t="s">
        <v>10</v>
      </c>
      <c r="JD3630" s="4" t="s">
        <v>10</v>
      </c>
      <c r="JE3630" s="4" t="s">
        <v>9</v>
      </c>
      <c r="JF3630" s="4" t="s">
        <v>6</v>
      </c>
      <c r="JG3630" s="4" t="s">
        <v>8</v>
      </c>
      <c r="JH3630" s="4" t="s">
        <v>10</v>
      </c>
      <c r="JI3630" s="4" t="s">
        <v>10</v>
      </c>
      <c r="JJ3630" s="4" t="s">
        <v>9</v>
      </c>
      <c r="JK3630" s="4" t="s">
        <v>6</v>
      </c>
      <c r="JL3630" s="4" t="s">
        <v>8</v>
      </c>
      <c r="JM3630" s="4" t="s">
        <v>10</v>
      </c>
      <c r="JN3630" s="4" t="s">
        <v>10</v>
      </c>
      <c r="JO3630" s="4" t="s">
        <v>9</v>
      </c>
      <c r="JP3630" s="4" t="s">
        <v>6</v>
      </c>
      <c r="JQ3630" s="4" t="s">
        <v>8</v>
      </c>
      <c r="JR3630" s="4" t="s">
        <v>10</v>
      </c>
      <c r="JS3630" s="4" t="s">
        <v>10</v>
      </c>
      <c r="JT3630" s="4" t="s">
        <v>9</v>
      </c>
      <c r="JU3630" s="4" t="s">
        <v>6</v>
      </c>
      <c r="JV3630" s="4" t="s">
        <v>8</v>
      </c>
      <c r="JW3630" s="4" t="s">
        <v>10</v>
      </c>
      <c r="JX3630" s="4" t="s">
        <v>10</v>
      </c>
      <c r="JY3630" s="4" t="s">
        <v>9</v>
      </c>
      <c r="JZ3630" s="4" t="s">
        <v>6</v>
      </c>
      <c r="KA3630" s="4" t="s">
        <v>8</v>
      </c>
      <c r="KB3630" s="4" t="s">
        <v>10</v>
      </c>
      <c r="KC3630" s="4" t="s">
        <v>10</v>
      </c>
      <c r="KD3630" s="4" t="s">
        <v>9</v>
      </c>
      <c r="KE3630" s="4" t="s">
        <v>6</v>
      </c>
      <c r="KF3630" s="4" t="s">
        <v>8</v>
      </c>
      <c r="KG3630" s="4" t="s">
        <v>10</v>
      </c>
      <c r="KH3630" s="4" t="s">
        <v>10</v>
      </c>
      <c r="KI3630" s="4" t="s">
        <v>9</v>
      </c>
      <c r="KJ3630" s="4" t="s">
        <v>6</v>
      </c>
      <c r="KK3630" s="4" t="s">
        <v>8</v>
      </c>
      <c r="KL3630" s="4" t="s">
        <v>10</v>
      </c>
      <c r="KM3630" s="4" t="s">
        <v>10</v>
      </c>
      <c r="KN3630" s="4" t="s">
        <v>9</v>
      </c>
      <c r="KO3630" s="4" t="s">
        <v>6</v>
      </c>
      <c r="KP3630" s="4" t="s">
        <v>8</v>
      </c>
      <c r="KQ3630" s="4" t="s">
        <v>10</v>
      </c>
      <c r="KR3630" s="4" t="s">
        <v>10</v>
      </c>
      <c r="KS3630" s="4" t="s">
        <v>9</v>
      </c>
      <c r="KT3630" s="4" t="s">
        <v>6</v>
      </c>
      <c r="KU3630" s="4" t="s">
        <v>8</v>
      </c>
      <c r="KV3630" s="4" t="s">
        <v>10</v>
      </c>
      <c r="KW3630" s="4" t="s">
        <v>10</v>
      </c>
      <c r="KX3630" s="4" t="s">
        <v>9</v>
      </c>
      <c r="KY3630" s="4" t="s">
        <v>6</v>
      </c>
      <c r="KZ3630" s="4" t="s">
        <v>8</v>
      </c>
      <c r="LA3630" s="4" t="s">
        <v>10</v>
      </c>
      <c r="LB3630" s="4" t="s">
        <v>10</v>
      </c>
      <c r="LC3630" s="4" t="s">
        <v>9</v>
      </c>
      <c r="LD3630" s="4" t="s">
        <v>6</v>
      </c>
      <c r="LE3630" s="4" t="s">
        <v>8</v>
      </c>
      <c r="LF3630" s="4" t="s">
        <v>10</v>
      </c>
      <c r="LG3630" s="4" t="s">
        <v>10</v>
      </c>
      <c r="LH3630" s="4" t="s">
        <v>9</v>
      </c>
      <c r="LI3630" s="4" t="s">
        <v>6</v>
      </c>
      <c r="LJ3630" s="4" t="s">
        <v>8</v>
      </c>
    </row>
    <row r="3631" spans="1:32">
      <c r="A3631" t="n">
        <v>30912</v>
      </c>
      <c r="B3631" s="76" t="n">
        <v>257</v>
      </c>
      <c r="C3631" s="7" t="n">
        <v>4</v>
      </c>
      <c r="D3631" s="7" t="n">
        <v>65533</v>
      </c>
      <c r="E3631" s="7" t="n">
        <v>8121</v>
      </c>
      <c r="F3631" s="7" t="s">
        <v>17</v>
      </c>
      <c r="G3631" s="7" t="n">
        <f t="normal" ca="1">32-LENB(INDIRECT(ADDRESS(3631,6)))</f>
        <v>0</v>
      </c>
      <c r="H3631" s="7" t="n">
        <v>7</v>
      </c>
      <c r="I3631" s="7" t="n">
        <v>65533</v>
      </c>
      <c r="J3631" s="7" t="n">
        <v>52908</v>
      </c>
      <c r="K3631" s="7" t="s">
        <v>17</v>
      </c>
      <c r="L3631" s="7" t="n">
        <f t="normal" ca="1">32-LENB(INDIRECT(ADDRESS(3631,11)))</f>
        <v>0</v>
      </c>
      <c r="M3631" s="7" t="n">
        <v>7</v>
      </c>
      <c r="N3631" s="7" t="n">
        <v>65533</v>
      </c>
      <c r="O3631" s="7" t="n">
        <v>51208</v>
      </c>
      <c r="P3631" s="7" t="s">
        <v>17</v>
      </c>
      <c r="Q3631" s="7" t="n">
        <f t="normal" ca="1">32-LENB(INDIRECT(ADDRESS(3631,16)))</f>
        <v>0</v>
      </c>
      <c r="R3631" s="7" t="n">
        <v>7</v>
      </c>
      <c r="S3631" s="7" t="n">
        <v>65533</v>
      </c>
      <c r="T3631" s="7" t="n">
        <v>51107</v>
      </c>
      <c r="U3631" s="7" t="s">
        <v>17</v>
      </c>
      <c r="V3631" s="7" t="n">
        <f t="normal" ca="1">32-LENB(INDIRECT(ADDRESS(3631,21)))</f>
        <v>0</v>
      </c>
      <c r="W3631" s="7" t="n">
        <v>7</v>
      </c>
      <c r="X3631" s="7" t="n">
        <v>65533</v>
      </c>
      <c r="Y3631" s="7" t="n">
        <v>51017</v>
      </c>
      <c r="Z3631" s="7" t="s">
        <v>17</v>
      </c>
      <c r="AA3631" s="7" t="n">
        <f t="normal" ca="1">32-LENB(INDIRECT(ADDRESS(3631,26)))</f>
        <v>0</v>
      </c>
      <c r="AB3631" s="7" t="n">
        <v>7</v>
      </c>
      <c r="AC3631" s="7" t="n">
        <v>65533</v>
      </c>
      <c r="AD3631" s="7" t="n">
        <v>10364</v>
      </c>
      <c r="AE3631" s="7" t="s">
        <v>17</v>
      </c>
      <c r="AF3631" s="7" t="n">
        <f t="normal" ca="1">32-LENB(INDIRECT(ADDRESS(3631,31)))</f>
        <v>0</v>
      </c>
      <c r="AG3631" s="7" t="n">
        <v>7</v>
      </c>
      <c r="AH3631" s="7" t="n">
        <v>65533</v>
      </c>
      <c r="AI3631" s="7" t="n">
        <v>10365</v>
      </c>
      <c r="AJ3631" s="7" t="s">
        <v>17</v>
      </c>
      <c r="AK3631" s="7" t="n">
        <f t="normal" ca="1">32-LENB(INDIRECT(ADDRESS(3631,36)))</f>
        <v>0</v>
      </c>
      <c r="AL3631" s="7" t="n">
        <v>7</v>
      </c>
      <c r="AM3631" s="7" t="n">
        <v>65533</v>
      </c>
      <c r="AN3631" s="7" t="n">
        <v>10366</v>
      </c>
      <c r="AO3631" s="7" t="s">
        <v>17</v>
      </c>
      <c r="AP3631" s="7" t="n">
        <f t="normal" ca="1">32-LENB(INDIRECT(ADDRESS(3631,41)))</f>
        <v>0</v>
      </c>
      <c r="AQ3631" s="7" t="n">
        <v>7</v>
      </c>
      <c r="AR3631" s="7" t="n">
        <v>65533</v>
      </c>
      <c r="AS3631" s="7" t="n">
        <v>51209</v>
      </c>
      <c r="AT3631" s="7" t="s">
        <v>17</v>
      </c>
      <c r="AU3631" s="7" t="n">
        <f t="normal" ca="1">32-LENB(INDIRECT(ADDRESS(3631,46)))</f>
        <v>0</v>
      </c>
      <c r="AV3631" s="7" t="n">
        <v>7</v>
      </c>
      <c r="AW3631" s="7" t="n">
        <v>65533</v>
      </c>
      <c r="AX3631" s="7" t="n">
        <v>51108</v>
      </c>
      <c r="AY3631" s="7" t="s">
        <v>17</v>
      </c>
      <c r="AZ3631" s="7" t="n">
        <f t="normal" ca="1">32-LENB(INDIRECT(ADDRESS(3631,51)))</f>
        <v>0</v>
      </c>
      <c r="BA3631" s="7" t="n">
        <v>7</v>
      </c>
      <c r="BB3631" s="7" t="n">
        <v>65533</v>
      </c>
      <c r="BC3631" s="7" t="n">
        <v>4402</v>
      </c>
      <c r="BD3631" s="7" t="s">
        <v>17</v>
      </c>
      <c r="BE3631" s="7" t="n">
        <f t="normal" ca="1">32-LENB(INDIRECT(ADDRESS(3631,56)))</f>
        <v>0</v>
      </c>
      <c r="BF3631" s="7" t="n">
        <v>7</v>
      </c>
      <c r="BG3631" s="7" t="n">
        <v>65533</v>
      </c>
      <c r="BH3631" s="7" t="n">
        <v>1411</v>
      </c>
      <c r="BI3631" s="7" t="s">
        <v>17</v>
      </c>
      <c r="BJ3631" s="7" t="n">
        <f t="normal" ca="1">32-LENB(INDIRECT(ADDRESS(3631,61)))</f>
        <v>0</v>
      </c>
      <c r="BK3631" s="7" t="n">
        <v>7</v>
      </c>
      <c r="BL3631" s="7" t="n">
        <v>65533</v>
      </c>
      <c r="BM3631" s="7" t="n">
        <v>6419</v>
      </c>
      <c r="BN3631" s="7" t="s">
        <v>17</v>
      </c>
      <c r="BO3631" s="7" t="n">
        <f t="normal" ca="1">32-LENB(INDIRECT(ADDRESS(3631,66)))</f>
        <v>0</v>
      </c>
      <c r="BP3631" s="7" t="n">
        <v>7</v>
      </c>
      <c r="BQ3631" s="7" t="n">
        <v>65533</v>
      </c>
      <c r="BR3631" s="7" t="n">
        <v>51018</v>
      </c>
      <c r="BS3631" s="7" t="s">
        <v>17</v>
      </c>
      <c r="BT3631" s="7" t="n">
        <f t="normal" ca="1">32-LENB(INDIRECT(ADDRESS(3631,71)))</f>
        <v>0</v>
      </c>
      <c r="BU3631" s="7" t="n">
        <v>7</v>
      </c>
      <c r="BV3631" s="7" t="n">
        <v>65533</v>
      </c>
      <c r="BW3631" s="7" t="n">
        <v>51019</v>
      </c>
      <c r="BX3631" s="7" t="s">
        <v>17</v>
      </c>
      <c r="BY3631" s="7" t="n">
        <f t="normal" ca="1">32-LENB(INDIRECT(ADDRESS(3631,76)))</f>
        <v>0</v>
      </c>
      <c r="BZ3631" s="7" t="n">
        <v>7</v>
      </c>
      <c r="CA3631" s="7" t="n">
        <v>65533</v>
      </c>
      <c r="CB3631" s="7" t="n">
        <v>51109</v>
      </c>
      <c r="CC3631" s="7" t="s">
        <v>17</v>
      </c>
      <c r="CD3631" s="7" t="n">
        <f t="normal" ca="1">32-LENB(INDIRECT(ADDRESS(3631,81)))</f>
        <v>0</v>
      </c>
      <c r="CE3631" s="7" t="n">
        <v>7</v>
      </c>
      <c r="CF3631" s="7" t="n">
        <v>65533</v>
      </c>
      <c r="CG3631" s="7" t="n">
        <v>51210</v>
      </c>
      <c r="CH3631" s="7" t="s">
        <v>17</v>
      </c>
      <c r="CI3631" s="7" t="n">
        <f t="normal" ca="1">32-LENB(INDIRECT(ADDRESS(3631,86)))</f>
        <v>0</v>
      </c>
      <c r="CJ3631" s="7" t="n">
        <v>7</v>
      </c>
      <c r="CK3631" s="7" t="n">
        <v>65533</v>
      </c>
      <c r="CL3631" s="7" t="n">
        <v>10367</v>
      </c>
      <c r="CM3631" s="7" t="s">
        <v>17</v>
      </c>
      <c r="CN3631" s="7" t="n">
        <f t="normal" ca="1">32-LENB(INDIRECT(ADDRESS(3631,91)))</f>
        <v>0</v>
      </c>
      <c r="CO3631" s="7" t="n">
        <v>7</v>
      </c>
      <c r="CP3631" s="7" t="n">
        <v>65533</v>
      </c>
      <c r="CQ3631" s="7" t="n">
        <v>8425</v>
      </c>
      <c r="CR3631" s="7" t="s">
        <v>17</v>
      </c>
      <c r="CS3631" s="7" t="n">
        <f t="normal" ca="1">32-LENB(INDIRECT(ADDRESS(3631,96)))</f>
        <v>0</v>
      </c>
      <c r="CT3631" s="7" t="n">
        <v>7</v>
      </c>
      <c r="CU3631" s="7" t="n">
        <v>65533</v>
      </c>
      <c r="CV3631" s="7" t="n">
        <v>51020</v>
      </c>
      <c r="CW3631" s="7" t="s">
        <v>17</v>
      </c>
      <c r="CX3631" s="7" t="n">
        <f t="normal" ca="1">32-LENB(INDIRECT(ADDRESS(3631,101)))</f>
        <v>0</v>
      </c>
      <c r="CY3631" s="7" t="n">
        <v>7</v>
      </c>
      <c r="CZ3631" s="7" t="n">
        <v>65533</v>
      </c>
      <c r="DA3631" s="7" t="n">
        <v>51021</v>
      </c>
      <c r="DB3631" s="7" t="s">
        <v>17</v>
      </c>
      <c r="DC3631" s="7" t="n">
        <f t="normal" ca="1">32-LENB(INDIRECT(ADDRESS(3631,106)))</f>
        <v>0</v>
      </c>
      <c r="DD3631" s="7" t="n">
        <v>4</v>
      </c>
      <c r="DE3631" s="7" t="n">
        <v>65533</v>
      </c>
      <c r="DF3631" s="7" t="n">
        <v>2000</v>
      </c>
      <c r="DG3631" s="7" t="s">
        <v>17</v>
      </c>
      <c r="DH3631" s="7" t="n">
        <f t="normal" ca="1">32-LENB(INDIRECT(ADDRESS(3631,111)))</f>
        <v>0</v>
      </c>
      <c r="DI3631" s="7" t="n">
        <v>7</v>
      </c>
      <c r="DJ3631" s="7" t="n">
        <v>65533</v>
      </c>
      <c r="DK3631" s="7" t="n">
        <v>51110</v>
      </c>
      <c r="DL3631" s="7" t="s">
        <v>17</v>
      </c>
      <c r="DM3631" s="7" t="n">
        <f t="normal" ca="1">32-LENB(INDIRECT(ADDRESS(3631,116)))</f>
        <v>0</v>
      </c>
      <c r="DN3631" s="7" t="n">
        <v>7</v>
      </c>
      <c r="DO3631" s="7" t="n">
        <v>65533</v>
      </c>
      <c r="DP3631" s="7" t="n">
        <v>51211</v>
      </c>
      <c r="DQ3631" s="7" t="s">
        <v>17</v>
      </c>
      <c r="DR3631" s="7" t="n">
        <f t="normal" ca="1">32-LENB(INDIRECT(ADDRESS(3631,121)))</f>
        <v>0</v>
      </c>
      <c r="DS3631" s="7" t="n">
        <v>7</v>
      </c>
      <c r="DT3631" s="7" t="n">
        <v>65533</v>
      </c>
      <c r="DU3631" s="7" t="n">
        <v>10368</v>
      </c>
      <c r="DV3631" s="7" t="s">
        <v>17</v>
      </c>
      <c r="DW3631" s="7" t="n">
        <f t="normal" ca="1">32-LENB(INDIRECT(ADDRESS(3631,126)))</f>
        <v>0</v>
      </c>
      <c r="DX3631" s="7" t="n">
        <v>7</v>
      </c>
      <c r="DY3631" s="7" t="n">
        <v>65533</v>
      </c>
      <c r="DZ3631" s="7" t="n">
        <v>51022</v>
      </c>
      <c r="EA3631" s="7" t="s">
        <v>17</v>
      </c>
      <c r="EB3631" s="7" t="n">
        <f t="normal" ca="1">32-LENB(INDIRECT(ADDRESS(3631,131)))</f>
        <v>0</v>
      </c>
      <c r="EC3631" s="7" t="n">
        <v>7</v>
      </c>
      <c r="ED3631" s="7" t="n">
        <v>65533</v>
      </c>
      <c r="EE3631" s="7" t="n">
        <v>51023</v>
      </c>
      <c r="EF3631" s="7" t="s">
        <v>17</v>
      </c>
      <c r="EG3631" s="7" t="n">
        <f t="normal" ca="1">32-LENB(INDIRECT(ADDRESS(3631,136)))</f>
        <v>0</v>
      </c>
      <c r="EH3631" s="7" t="n">
        <v>5</v>
      </c>
      <c r="EI3631" s="7" t="n">
        <v>65533</v>
      </c>
      <c r="EJ3631" s="7" t="n">
        <v>51212</v>
      </c>
      <c r="EK3631" s="7" t="s">
        <v>17</v>
      </c>
      <c r="EL3631" s="7" t="n">
        <f t="normal" ca="1">32-LENB(INDIRECT(ADDRESS(3631,141)))</f>
        <v>0</v>
      </c>
      <c r="EM3631" s="7" t="n">
        <v>7</v>
      </c>
      <c r="EN3631" s="7" t="n">
        <v>65533</v>
      </c>
      <c r="EO3631" s="7" t="n">
        <v>51111</v>
      </c>
      <c r="EP3631" s="7" t="s">
        <v>17</v>
      </c>
      <c r="EQ3631" s="7" t="n">
        <f t="normal" ca="1">32-LENB(INDIRECT(ADDRESS(3631,146)))</f>
        <v>0</v>
      </c>
      <c r="ER3631" s="7" t="n">
        <v>7</v>
      </c>
      <c r="ES3631" s="7" t="n">
        <v>65533</v>
      </c>
      <c r="ET3631" s="7" t="n">
        <v>52909</v>
      </c>
      <c r="EU3631" s="7" t="s">
        <v>17</v>
      </c>
      <c r="EV3631" s="7" t="n">
        <f t="normal" ca="1">32-LENB(INDIRECT(ADDRESS(3631,151)))</f>
        <v>0</v>
      </c>
      <c r="EW3631" s="7" t="n">
        <v>7</v>
      </c>
      <c r="EX3631" s="7" t="n">
        <v>65533</v>
      </c>
      <c r="EY3631" s="7" t="n">
        <v>8426</v>
      </c>
      <c r="EZ3631" s="7" t="s">
        <v>17</v>
      </c>
      <c r="FA3631" s="7" t="n">
        <f t="normal" ca="1">32-LENB(INDIRECT(ADDRESS(3631,156)))</f>
        <v>0</v>
      </c>
      <c r="FB3631" s="7" t="n">
        <v>7</v>
      </c>
      <c r="FC3631" s="7" t="n">
        <v>65533</v>
      </c>
      <c r="FD3631" s="7" t="n">
        <v>10369</v>
      </c>
      <c r="FE3631" s="7" t="s">
        <v>17</v>
      </c>
      <c r="FF3631" s="7" t="n">
        <f t="normal" ca="1">32-LENB(INDIRECT(ADDRESS(3631,161)))</f>
        <v>0</v>
      </c>
      <c r="FG3631" s="7" t="n">
        <v>7</v>
      </c>
      <c r="FH3631" s="7" t="n">
        <v>65533</v>
      </c>
      <c r="FI3631" s="7" t="n">
        <v>10370</v>
      </c>
      <c r="FJ3631" s="7" t="s">
        <v>17</v>
      </c>
      <c r="FK3631" s="7" t="n">
        <f t="normal" ca="1">32-LENB(INDIRECT(ADDRESS(3631,166)))</f>
        <v>0</v>
      </c>
      <c r="FL3631" s="7" t="n">
        <v>7</v>
      </c>
      <c r="FM3631" s="7" t="n">
        <v>65533</v>
      </c>
      <c r="FN3631" s="7" t="n">
        <v>10371</v>
      </c>
      <c r="FO3631" s="7" t="s">
        <v>17</v>
      </c>
      <c r="FP3631" s="7" t="n">
        <f t="normal" ca="1">32-LENB(INDIRECT(ADDRESS(3631,171)))</f>
        <v>0</v>
      </c>
      <c r="FQ3631" s="7" t="n">
        <v>7</v>
      </c>
      <c r="FR3631" s="7" t="n">
        <v>65533</v>
      </c>
      <c r="FS3631" s="7" t="n">
        <v>7405</v>
      </c>
      <c r="FT3631" s="7" t="s">
        <v>17</v>
      </c>
      <c r="FU3631" s="7" t="n">
        <f t="normal" ca="1">32-LENB(INDIRECT(ADDRESS(3631,176)))</f>
        <v>0</v>
      </c>
      <c r="FV3631" s="7" t="n">
        <v>7</v>
      </c>
      <c r="FW3631" s="7" t="n">
        <v>65533</v>
      </c>
      <c r="FX3631" s="7" t="n">
        <v>9366</v>
      </c>
      <c r="FY3631" s="7" t="s">
        <v>17</v>
      </c>
      <c r="FZ3631" s="7" t="n">
        <f t="normal" ca="1">32-LENB(INDIRECT(ADDRESS(3631,181)))</f>
        <v>0</v>
      </c>
      <c r="GA3631" s="7" t="n">
        <v>7</v>
      </c>
      <c r="GB3631" s="7" t="n">
        <v>65533</v>
      </c>
      <c r="GC3631" s="7" t="n">
        <v>3386</v>
      </c>
      <c r="GD3631" s="7" t="s">
        <v>17</v>
      </c>
      <c r="GE3631" s="7" t="n">
        <f t="normal" ca="1">32-LENB(INDIRECT(ADDRESS(3631,186)))</f>
        <v>0</v>
      </c>
      <c r="GF3631" s="7" t="n">
        <v>7</v>
      </c>
      <c r="GG3631" s="7" t="n">
        <v>65533</v>
      </c>
      <c r="GH3631" s="7" t="n">
        <v>2380</v>
      </c>
      <c r="GI3631" s="7" t="s">
        <v>17</v>
      </c>
      <c r="GJ3631" s="7" t="n">
        <f t="normal" ca="1">32-LENB(INDIRECT(ADDRESS(3631,191)))</f>
        <v>0</v>
      </c>
      <c r="GK3631" s="7" t="n">
        <v>7</v>
      </c>
      <c r="GL3631" s="7" t="n">
        <v>65533</v>
      </c>
      <c r="GM3631" s="7" t="n">
        <v>52910</v>
      </c>
      <c r="GN3631" s="7" t="s">
        <v>17</v>
      </c>
      <c r="GO3631" s="7" t="n">
        <f t="normal" ca="1">32-LENB(INDIRECT(ADDRESS(3631,196)))</f>
        <v>0</v>
      </c>
      <c r="GP3631" s="7" t="n">
        <v>7</v>
      </c>
      <c r="GQ3631" s="7" t="n">
        <v>65533</v>
      </c>
      <c r="GR3631" s="7" t="n">
        <v>52911</v>
      </c>
      <c r="GS3631" s="7" t="s">
        <v>17</v>
      </c>
      <c r="GT3631" s="7" t="n">
        <f t="normal" ca="1">32-LENB(INDIRECT(ADDRESS(3631,201)))</f>
        <v>0</v>
      </c>
      <c r="GU3631" s="7" t="n">
        <v>7</v>
      </c>
      <c r="GV3631" s="7" t="n">
        <v>65533</v>
      </c>
      <c r="GW3631" s="7" t="n">
        <v>10372</v>
      </c>
      <c r="GX3631" s="7" t="s">
        <v>17</v>
      </c>
      <c r="GY3631" s="7" t="n">
        <f t="normal" ca="1">32-LENB(INDIRECT(ADDRESS(3631,206)))</f>
        <v>0</v>
      </c>
      <c r="GZ3631" s="7" t="n">
        <v>7</v>
      </c>
      <c r="HA3631" s="7" t="n">
        <v>65533</v>
      </c>
      <c r="HB3631" s="7" t="n">
        <v>10373</v>
      </c>
      <c r="HC3631" s="7" t="s">
        <v>17</v>
      </c>
      <c r="HD3631" s="7" t="n">
        <f t="normal" ca="1">32-LENB(INDIRECT(ADDRESS(3631,211)))</f>
        <v>0</v>
      </c>
      <c r="HE3631" s="7" t="n">
        <v>7</v>
      </c>
      <c r="HF3631" s="7" t="n">
        <v>65533</v>
      </c>
      <c r="HG3631" s="7" t="n">
        <v>10374</v>
      </c>
      <c r="HH3631" s="7" t="s">
        <v>17</v>
      </c>
      <c r="HI3631" s="7" t="n">
        <f t="normal" ca="1">32-LENB(INDIRECT(ADDRESS(3631,216)))</f>
        <v>0</v>
      </c>
      <c r="HJ3631" s="7" t="n">
        <v>7</v>
      </c>
      <c r="HK3631" s="7" t="n">
        <v>65533</v>
      </c>
      <c r="HL3631" s="7" t="n">
        <v>6420</v>
      </c>
      <c r="HM3631" s="7" t="s">
        <v>17</v>
      </c>
      <c r="HN3631" s="7" t="n">
        <f t="normal" ca="1">32-LENB(INDIRECT(ADDRESS(3631,221)))</f>
        <v>0</v>
      </c>
      <c r="HO3631" s="7" t="n">
        <v>7</v>
      </c>
      <c r="HP3631" s="7" t="n">
        <v>65533</v>
      </c>
      <c r="HQ3631" s="7" t="n">
        <v>4403</v>
      </c>
      <c r="HR3631" s="7" t="s">
        <v>17</v>
      </c>
      <c r="HS3631" s="7" t="n">
        <f t="normal" ca="1">32-LENB(INDIRECT(ADDRESS(3631,226)))</f>
        <v>0</v>
      </c>
      <c r="HT3631" s="7" t="n">
        <v>7</v>
      </c>
      <c r="HU3631" s="7" t="n">
        <v>65533</v>
      </c>
      <c r="HV3631" s="7" t="n">
        <v>5364</v>
      </c>
      <c r="HW3631" s="7" t="s">
        <v>17</v>
      </c>
      <c r="HX3631" s="7" t="n">
        <f t="normal" ca="1">32-LENB(INDIRECT(ADDRESS(3631,231)))</f>
        <v>0</v>
      </c>
      <c r="HY3631" s="7" t="n">
        <v>7</v>
      </c>
      <c r="HZ3631" s="7" t="n">
        <v>65533</v>
      </c>
      <c r="IA3631" s="7" t="n">
        <v>52912</v>
      </c>
      <c r="IB3631" s="7" t="s">
        <v>17</v>
      </c>
      <c r="IC3631" s="7" t="n">
        <f t="normal" ca="1">32-LENB(INDIRECT(ADDRESS(3631,236)))</f>
        <v>0</v>
      </c>
      <c r="ID3631" s="7" t="n">
        <v>7</v>
      </c>
      <c r="IE3631" s="7" t="n">
        <v>65533</v>
      </c>
      <c r="IF3631" s="7" t="n">
        <v>52913</v>
      </c>
      <c r="IG3631" s="7" t="s">
        <v>17</v>
      </c>
      <c r="IH3631" s="7" t="n">
        <f t="normal" ca="1">32-LENB(INDIRECT(ADDRESS(3631,241)))</f>
        <v>0</v>
      </c>
      <c r="II3631" s="7" t="n">
        <v>7</v>
      </c>
      <c r="IJ3631" s="7" t="n">
        <v>65533</v>
      </c>
      <c r="IK3631" s="7" t="n">
        <v>10375</v>
      </c>
      <c r="IL3631" s="7" t="s">
        <v>17</v>
      </c>
      <c r="IM3631" s="7" t="n">
        <f t="normal" ca="1">32-LENB(INDIRECT(ADDRESS(3631,246)))</f>
        <v>0</v>
      </c>
      <c r="IN3631" s="7" t="n">
        <v>7</v>
      </c>
      <c r="IO3631" s="7" t="n">
        <v>65533</v>
      </c>
      <c r="IP3631" s="7" t="n">
        <v>10376</v>
      </c>
      <c r="IQ3631" s="7" t="s">
        <v>17</v>
      </c>
      <c r="IR3631" s="7" t="n">
        <f t="normal" ca="1">32-LENB(INDIRECT(ADDRESS(3631,251)))</f>
        <v>0</v>
      </c>
      <c r="IS3631" s="7" t="n">
        <v>4</v>
      </c>
      <c r="IT3631" s="7" t="n">
        <v>65533</v>
      </c>
      <c r="IU3631" s="7" t="n">
        <v>2004</v>
      </c>
      <c r="IV3631" s="7" t="s">
        <v>17</v>
      </c>
      <c r="IW3631" s="7" t="n">
        <f t="normal" ca="1">32-LENB(INDIRECT(ADDRESS(3631,256)))</f>
        <v>0</v>
      </c>
      <c r="IX3631" s="7" t="n">
        <v>4</v>
      </c>
      <c r="IY3631" s="7" t="n">
        <v>65533</v>
      </c>
      <c r="IZ3631" s="7" t="n">
        <v>2000</v>
      </c>
      <c r="JA3631" s="7" t="s">
        <v>17</v>
      </c>
      <c r="JB3631" s="7" t="n">
        <f t="normal" ca="1">32-LENB(INDIRECT(ADDRESS(3631,261)))</f>
        <v>0</v>
      </c>
      <c r="JC3631" s="7" t="n">
        <v>7</v>
      </c>
      <c r="JD3631" s="7" t="n">
        <v>65533</v>
      </c>
      <c r="JE3631" s="7" t="n">
        <v>1412</v>
      </c>
      <c r="JF3631" s="7" t="s">
        <v>17</v>
      </c>
      <c r="JG3631" s="7" t="n">
        <f t="normal" ca="1">32-LENB(INDIRECT(ADDRESS(3631,266)))</f>
        <v>0</v>
      </c>
      <c r="JH3631" s="7" t="n">
        <v>7</v>
      </c>
      <c r="JI3631" s="7" t="n">
        <v>65533</v>
      </c>
      <c r="JJ3631" s="7" t="n">
        <v>52914</v>
      </c>
      <c r="JK3631" s="7" t="s">
        <v>17</v>
      </c>
      <c r="JL3631" s="7" t="n">
        <f t="normal" ca="1">32-LENB(INDIRECT(ADDRESS(3631,271)))</f>
        <v>0</v>
      </c>
      <c r="JM3631" s="7" t="n">
        <v>7</v>
      </c>
      <c r="JN3631" s="7" t="n">
        <v>65533</v>
      </c>
      <c r="JO3631" s="7" t="n">
        <v>8427</v>
      </c>
      <c r="JP3631" s="7" t="s">
        <v>17</v>
      </c>
      <c r="JQ3631" s="7" t="n">
        <f t="normal" ca="1">32-LENB(INDIRECT(ADDRESS(3631,276)))</f>
        <v>0</v>
      </c>
      <c r="JR3631" s="7" t="n">
        <v>7</v>
      </c>
      <c r="JS3631" s="7" t="n">
        <v>65533</v>
      </c>
      <c r="JT3631" s="7" t="n">
        <v>10377</v>
      </c>
      <c r="JU3631" s="7" t="s">
        <v>17</v>
      </c>
      <c r="JV3631" s="7" t="n">
        <f t="normal" ca="1">32-LENB(INDIRECT(ADDRESS(3631,281)))</f>
        <v>0</v>
      </c>
      <c r="JW3631" s="7" t="n">
        <v>7</v>
      </c>
      <c r="JX3631" s="7" t="n">
        <v>65533</v>
      </c>
      <c r="JY3631" s="7" t="n">
        <v>10378</v>
      </c>
      <c r="JZ3631" s="7" t="s">
        <v>17</v>
      </c>
      <c r="KA3631" s="7" t="n">
        <f t="normal" ca="1">32-LENB(INDIRECT(ADDRESS(3631,286)))</f>
        <v>0</v>
      </c>
      <c r="KB3631" s="7" t="n">
        <v>7</v>
      </c>
      <c r="KC3631" s="7" t="n">
        <v>65533</v>
      </c>
      <c r="KD3631" s="7" t="n">
        <v>10379</v>
      </c>
      <c r="KE3631" s="7" t="s">
        <v>17</v>
      </c>
      <c r="KF3631" s="7" t="n">
        <f t="normal" ca="1">32-LENB(INDIRECT(ADDRESS(3631,291)))</f>
        <v>0</v>
      </c>
      <c r="KG3631" s="7" t="n">
        <v>4</v>
      </c>
      <c r="KH3631" s="7" t="n">
        <v>65533</v>
      </c>
      <c r="KI3631" s="7" t="n">
        <v>2000</v>
      </c>
      <c r="KJ3631" s="7" t="s">
        <v>17</v>
      </c>
      <c r="KK3631" s="7" t="n">
        <f t="normal" ca="1">32-LENB(INDIRECT(ADDRESS(3631,296)))</f>
        <v>0</v>
      </c>
      <c r="KL3631" s="7" t="n">
        <v>7</v>
      </c>
      <c r="KM3631" s="7" t="n">
        <v>65533</v>
      </c>
      <c r="KN3631" s="7" t="n">
        <v>52915</v>
      </c>
      <c r="KO3631" s="7" t="s">
        <v>17</v>
      </c>
      <c r="KP3631" s="7" t="n">
        <f t="normal" ca="1">32-LENB(INDIRECT(ADDRESS(3631,301)))</f>
        <v>0</v>
      </c>
      <c r="KQ3631" s="7" t="n">
        <v>7</v>
      </c>
      <c r="KR3631" s="7" t="n">
        <v>65533</v>
      </c>
      <c r="KS3631" s="7" t="n">
        <v>52916</v>
      </c>
      <c r="KT3631" s="7" t="s">
        <v>17</v>
      </c>
      <c r="KU3631" s="7" t="n">
        <f t="normal" ca="1">32-LENB(INDIRECT(ADDRESS(3631,306)))</f>
        <v>0</v>
      </c>
      <c r="KV3631" s="7" t="n">
        <v>7</v>
      </c>
      <c r="KW3631" s="7" t="n">
        <v>65533</v>
      </c>
      <c r="KX3631" s="7" t="n">
        <v>8428</v>
      </c>
      <c r="KY3631" s="7" t="s">
        <v>17</v>
      </c>
      <c r="KZ3631" s="7" t="n">
        <f t="normal" ca="1">32-LENB(INDIRECT(ADDRESS(3631,311)))</f>
        <v>0</v>
      </c>
      <c r="LA3631" s="7" t="n">
        <v>4</v>
      </c>
      <c r="LB3631" s="7" t="n">
        <v>65533</v>
      </c>
      <c r="LC3631" s="7" t="n">
        <v>12105</v>
      </c>
      <c r="LD3631" s="7" t="s">
        <v>17</v>
      </c>
      <c r="LE3631" s="7" t="n">
        <f t="normal" ca="1">32-LENB(INDIRECT(ADDRESS(3631,316)))</f>
        <v>0</v>
      </c>
      <c r="LF3631" s="7" t="n">
        <v>0</v>
      </c>
      <c r="LG3631" s="7" t="n">
        <v>65533</v>
      </c>
      <c r="LH3631" s="7" t="n">
        <v>0</v>
      </c>
      <c r="LI3631" s="7" t="s">
        <v>17</v>
      </c>
      <c r="LJ3631" s="7" t="n">
        <f t="normal" ca="1">32-LENB(INDIRECT(ADDRESS(3631,321)))</f>
        <v>0</v>
      </c>
    </row>
    <row r="3632" spans="1:32">
      <c r="A3632" t="s">
        <v>4</v>
      </c>
      <c r="B3632" s="4" t="s">
        <v>5</v>
      </c>
    </row>
    <row r="3633" spans="1:2">
      <c r="A3633" t="n">
        <v>33472</v>
      </c>
      <c r="B363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2025-09-06T21:47:49</dcterms:created>
  <dcterms:modified xsi:type="dcterms:W3CDTF">2025-09-06T21:47:49</dcterms:modified>
</cp:coreProperties>
</file>