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1FF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7CFF73"/>
      </patternFill>
    </fill>
    <fill>
      <patternFill patternType="solid">
        <fgColor rgb="FFFFD773"/>
      </patternFill>
    </fill>
    <fill>
      <patternFill patternType="solid">
        <fgColor rgb="FFFFF373"/>
      </patternFill>
    </fill>
    <fill>
      <patternFill patternType="solid">
        <fgColor rgb="FFFFDC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8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8D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0" xfId="0" applyFill="1" applyAlignment="1">
      <alignment horizontal="center" vertical="center" wrapText="1"/>
    </xf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<sst xmlns="http://schemas.openxmlformats.org/spreadsheetml/2006/main" count="10904" uniqueCount="274">
  <si>
    <t>CS2</t>
  </si>
  <si>
    <t>t5040</t>
  </si>
  <si>
    <t>FUNCTION</t>
  </si>
  <si>
    <t/>
  </si>
  <si>
    <t>Location</t>
  </si>
  <si>
    <t>OP Code</t>
  </si>
  <si>
    <t>string</t>
  </si>
  <si>
    <t>bt5030</t>
  </si>
  <si>
    <t>fill</t>
  </si>
  <si>
    <t>int</t>
  </si>
  <si>
    <t>short</t>
  </si>
  <si>
    <t>npc073_1</t>
  </si>
  <si>
    <t>mon215</t>
  </si>
  <si>
    <t/>
  </si>
  <si>
    <t>byte</t>
  </si>
  <si>
    <t>bytearray</t>
  </si>
  <si>
    <t>PreInit</t>
  </si>
  <si>
    <t>FC_Change_MapColor</t>
  </si>
  <si>
    <t>Init</t>
  </si>
  <si>
    <t>pointer</t>
  </si>
  <si>
    <t>float</t>
  </si>
  <si>
    <t>healobject00</t>
  </si>
  <si>
    <t>LP_healobject</t>
  </si>
  <si>
    <t>Init_Replay</t>
  </si>
  <si>
    <t>Init_Replay</t>
  </si>
  <si>
    <t>Reinit</t>
  </si>
  <si>
    <t>Npc_Table</t>
  </si>
  <si>
    <t>LP_healobject</t>
  </si>
  <si>
    <t>EV_healobject</t>
  </si>
  <si>
    <t>FC_Party_Face_Reset2</t>
  </si>
  <si>
    <t>FC_MapJumpState</t>
  </si>
  <si>
    <t>FC_MapJumpState2</t>
  </si>
  <si>
    <t>AV_03025</t>
  </si>
  <si>
    <t>AV_03025</t>
  </si>
  <si>
    <t>EV_03_32_00</t>
  </si>
  <si>
    <t>Start</t>
  </si>
  <si>
    <t>End</t>
  </si>
  <si>
    <t>AniFieldAttack</t>
  </si>
  <si>
    <t>AniWait</t>
  </si>
  <si>
    <t>FC_Start_Party</t>
  </si>
  <si>
    <t>event/ev2ac001.eff</t>
  </si>
  <si>
    <t>event/ev2ac002.eff</t>
  </si>
  <si>
    <t>event/ev2gk009.eff</t>
  </si>
  <si>
    <t>C_NPC034</t>
  </si>
  <si>
    <t>Duke Albarea</t>
  </si>
  <si>
    <t>C_NPC071</t>
  </si>
  <si>
    <t>McBurn</t>
  </si>
  <si>
    <t>C_NPC073</t>
  </si>
  <si>
    <t>Duvalie</t>
  </si>
  <si>
    <t>C_MON215</t>
  </si>
  <si>
    <t>Sleipnir Mk II</t>
  </si>
  <si>
    <t>FC_chr_entry</t>
  </si>
  <si>
    <t>C_NPC052</t>
  </si>
  <si>
    <t>Celine</t>
  </si>
  <si>
    <t>AniEv3010</t>
  </si>
  <si>
    <t>AniWait2</t>
  </si>
  <si>
    <t>AniEvRyoteGyu</t>
  </si>
  <si>
    <t>AniEvOdorokiTeburi</t>
  </si>
  <si>
    <t>AniEvTeKosi</t>
  </si>
  <si>
    <t>AniEv3020</t>
  </si>
  <si>
    <t>AniEv3020a</t>
  </si>
  <si>
    <t>AniEv3310</t>
  </si>
  <si>
    <t>AniEvCraft00_01</t>
  </si>
  <si>
    <t>2</t>
  </si>
  <si>
    <t>A</t>
  </si>
  <si>
    <t>#b</t>
  </si>
  <si>
    <t>0</t>
  </si>
  <si>
    <t>I</t>
  </si>
  <si>
    <t>#E_6#M_A</t>
  </si>
  <si>
    <t>dialog</t>
  </si>
  <si>
    <t>#KJusis!</t>
  </si>
  <si>
    <t>#E_2#M_A</t>
  </si>
  <si>
    <t>#K#0T#FDuke Albarea!</t>
  </si>
  <si>
    <t>#K#0THmph. Looks like he's got some company
from Ouroboros, too.</t>
  </si>
  <si>
    <t>#K#0T#FDuke Albarea! Ouroboros!</t>
  </si>
  <si>
    <t>#K#0TI did wonder whether someone from
the society might be here with all those
archaisms walking around...</t>
  </si>
  <si>
    <t>ET_03_32_00_AniEv3010</t>
  </si>
  <si>
    <t>#E[A]#M_4</t>
  </si>
  <si>
    <t>#3K#FHeehee. Oh, how nice it is to see you
all again.</t>
  </si>
  <si>
    <t>#E_0#M_4</t>
  </si>
  <si>
    <t>#4K#FLong time no see... Huh?</t>
  </si>
  <si>
    <t>#E[C]#M_0Where'd Purple Lightning go?</t>
  </si>
  <si>
    <t>#E_I#M_0Pretty sure I saw her with you when
you entered the fortress...</t>
  </si>
  <si>
    <t>#E[3]#M_A</t>
  </si>
  <si>
    <t>#K#FShe's downstairs. She can't make it,
I'm afraid.</t>
  </si>
  <si>
    <t>#E[7]#M_A</t>
  </si>
  <si>
    <t>#3K#FUgh... How did you even make it here?!</t>
  </si>
  <si>
    <t>#E_6#M_AWhat does that terrorist and those jaegers
think they're doing?!</t>
  </si>
  <si>
    <t>#K#FS was defeated.</t>
  </si>
  <si>
    <t>#E_2#M_AThe Northern Jaegers left.</t>
  </si>
  <si>
    <t>#K#FThe terrorist was defeated.</t>
  </si>
  <si>
    <t>#E_2#M_AAnd the Northern Jaegers withdrew
from this fortress not long ago.</t>
  </si>
  <si>
    <t>#2K#FThe Noble Alliance has completely
turned its back on you.</t>
  </si>
  <si>
    <t>#E_6#M_AYou have nowhere left to run, Father.
Please, surrender with good grace.</t>
  </si>
  <si>
    <t>#K#0T#F#5SHow dare you speak that way to me?!</t>
  </si>
  <si>
    <t>#K#0T#5S#FWho do you think I am?!</t>
  </si>
  <si>
    <t>#E[6]#M_A</t>
  </si>
  <si>
    <t>#K#0T#5S#FI am the head of the House Albarea!
The ruler of the Kreuzen province and
one of the Four Great Houses!</t>
  </si>
  <si>
    <t>#2K#FUgh... There's nothing special about the
four houses!</t>
  </si>
  <si>
    <t>#2K#FYour status does nothing to excuse your
actions. No amount of power can grant
you the freedom to raze your own lands.</t>
  </si>
  <si>
    <t>#2K#FDo you honestly think that excuses razing
your own lands?</t>
  </si>
  <si>
    <t>#E[Q]#M_A</t>
  </si>
  <si>
    <t>#2K#FThe market manager lost his LIFE because
of you!</t>
  </si>
  <si>
    <t>#2K#FDo you feel nothing for the suffering you
caused the innocent people of Celdic?</t>
  </si>
  <si>
    <t>#2P#5SSilence!</t>
  </si>
  <si>
    <t>#E[O]#M_AThe people in that pitiful excuse of a town
willingly sat back and accepted an enemy
force squatting in my territory!</t>
  </si>
  <si>
    <t>#2P#5SThis country's future is as a nation ruled
by the nobility--and those shameless fools
have no place in it!</t>
  </si>
  <si>
    <t>#2P#6SHow is that beyond your comprehension?!</t>
  </si>
  <si>
    <t>#E[9]#M_A</t>
  </si>
  <si>
    <t>#1K#0T#FFather...</t>
  </si>
  <si>
    <t>#E_F#M_A</t>
  </si>
  <si>
    <t>#1K#0T...I truly pity you.</t>
  </si>
  <si>
    <t>#1K#0TWe've talked enough. Let's get this done.</t>
  </si>
  <si>
    <t>#1K#0TI think we've talked enough. Let's just
arrest him.</t>
  </si>
  <si>
    <t>#1K#0T#FYup. Claire's still out fighting, so we've
gotta get our part of the job done, too.</t>
  </si>
  <si>
    <t>#E[3]#M_0</t>
  </si>
  <si>
    <t>#K#0T#FOh? Aren't we overconfident? Do you
honestly think it will be that simple?</t>
  </si>
  <si>
    <t>#E[1]#M_0</t>
  </si>
  <si>
    <t>#1PLord Rufus may have chosen to abandon
his father...</t>
  </si>
  <si>
    <t>#E_2#M_0...but until we're told it is no longer
necessary, we will fulfill the mission
we have been given.</t>
  </si>
  <si>
    <t>#E[77777777777777777777777777776]#M_4I suggest you abandon all hope of 
victory...for we will be your opponents!</t>
  </si>
  <si>
    <t>#E_6#M[A]</t>
  </si>
  <si>
    <t>#K#0T#F...</t>
  </si>
  <si>
    <t>#E[O]#M_A</t>
  </si>
  <si>
    <t>#3K#0TI fear for our chances against both of
them at once...</t>
  </si>
  <si>
    <t>#E[L]#M_A</t>
  </si>
  <si>
    <t>#K#0T#FNah, I'm good.</t>
  </si>
  <si>
    <t>C</t>
  </si>
  <si>
    <t>3</t>
  </si>
  <si>
    <t>I[autoEI]</t>
  </si>
  <si>
    <t>#5SE-E-EXCUSE ME?!</t>
  </si>
  <si>
    <t>#E[3]#M_4</t>
  </si>
  <si>
    <t>#1PCan't deny I'm a little interested in
what that black-haired kid can do...</t>
  </si>
  <si>
    <t>#E_J#M_4...but with the Purple Lightning missing
in action, you can take this one on your
own.</t>
  </si>
  <si>
    <t>#E_2#M_4</t>
  </si>
  <si>
    <t>#3K#FSee ya. Maybe next time we get a
chance to fight, it'll be in somewhere
that can take the heat.</t>
  </si>
  <si>
    <t>#E[B]#M_A</t>
  </si>
  <si>
    <t>#2K#5SHe is UNBELIEVABLE!</t>
  </si>
  <si>
    <t>#E[M]#M_ATHIS is why I hate working with him!</t>
  </si>
  <si>
    <t>#4KHeh. Your partner's not the most reliable
one in Ouroboros, now, is he?</t>
  </si>
  <si>
    <t>#E_2#M_0</t>
  </si>
  <si>
    <t>#4KSo? You still intend to take us on even
without him?</t>
  </si>
  <si>
    <t>8</t>
  </si>
  <si>
    <t>#E[9]#M_4</t>
  </si>
  <si>
    <t>#800W#1PHeh... Heheheh...</t>
  </si>
  <si>
    <t>#E[7]#M_4</t>
  </si>
  <si>
    <t>#800W#1PSo you all think you can make a fool
out of me, do you?</t>
  </si>
  <si>
    <t>7</t>
  </si>
  <si>
    <t>#E_6#M_0</t>
  </si>
  <si>
    <t>#5SCome forth! Vanguard F3--Sleipnir!</t>
  </si>
  <si>
    <t>NODE_CENTER</t>
  </si>
  <si>
    <t>#E_8#M_A</t>
  </si>
  <si>
    <t>#K#F#0TArchaisms?!</t>
  </si>
  <si>
    <t>#E[C]#M_A</t>
  </si>
  <si>
    <t>#K#F#0TThey seem pretty well armored...
Must be for defending bases.</t>
  </si>
  <si>
    <t>1</t>
  </si>
  <si>
    <t>#E[A]#M_0</t>
  </si>
  <si>
    <t>#2PWe may have fought before, but that was
a mere taste of what I'm truly capable of.
Come at me with all that you have.</t>
  </si>
  <si>
    <t>#E[3]#M_0I am the head knight of the Stahlritter,
Duvalie the Swift...</t>
  </si>
  <si>
    <t>#2P#6S...and I shall defeat every one of you!</t>
  </si>
  <si>
    <t>#1K#FWe'll see about that!</t>
  </si>
  <si>
    <t>#K#FHere she comes!</t>
  </si>
  <si>
    <t>#K#F#5SWe'll be the ones defeating you!</t>
  </si>
  <si>
    <t>ET_03_32_00_AniEv3010</t>
  </si>
  <si>
    <t>EV_03_32_01</t>
  </si>
  <si>
    <t>event/ev2dh003.eff</t>
  </si>
  <si>
    <t>SubAttackEndEV</t>
  </si>
  <si>
    <t>AniEvOdoroki</t>
  </si>
  <si>
    <t>AniEv1370</t>
  </si>
  <si>
    <t>AniEvDead1</t>
  </si>
  <si>
    <t>AniWait1</t>
  </si>
  <si>
    <t>AniAttachEquip</t>
  </si>
  <si>
    <t>ShowEquip</t>
  </si>
  <si>
    <t>AniEvAttachEquip</t>
  </si>
  <si>
    <t>#KTarget rendered powerless.</t>
  </si>
  <si>
    <t>#KMission complete!</t>
  </si>
  <si>
    <t>#KWe were able to overcome her after all...</t>
  </si>
  <si>
    <t>#E[3]#M_0But I wonder... Didn't she seem unusually
tired?</t>
  </si>
  <si>
    <t>#4K#FWhew... We did it.</t>
  </si>
  <si>
    <t>#E[3]#M[0](Although, she did seem oddly tired...)</t>
  </si>
  <si>
    <t>#E[N]#M_A</t>
  </si>
  <si>
    <t>#1PUgh... First I disgrace myself in Crossbell,
and now here...</t>
  </si>
  <si>
    <t>#E[B]#M_AHow am I to face my illustrious lord who
told me to serve as witness here now?!</t>
  </si>
  <si>
    <t>#E_8#M_0</t>
  </si>
  <si>
    <t>#K#0TUmm... I'm not sure what you're talking
about, but...</t>
  </si>
  <si>
    <t>#K#0TNow, nothing stands in our way.</t>
  </si>
  <si>
    <t>#K#FYou've nowhere left to run, Father.</t>
  </si>
  <si>
    <t>#E[7]#M_0</t>
  </si>
  <si>
    <t>#3K#0TH-How dare you, Jusis?!</t>
  </si>
  <si>
    <t>#E[P]#M_A</t>
  </si>
  <si>
    <t>#3K#5SAnd you, girl! What do you think you're
doing?! You WILL protect me!</t>
  </si>
  <si>
    <t>#1KG-Girl...?</t>
  </si>
  <si>
    <t>AniEvWait</t>
  </si>
  <si>
    <t>AniEvDetachEquip</t>
  </si>
  <si>
    <t>6</t>
  </si>
  <si>
    <t>...Hmph. You seem to have greatly
misconstrued my reason for being
here.</t>
  </si>
  <si>
    <t>#E[7]#M_AThe mission assigned to me was to
come and watch this fortress fall.</t>
  </si>
  <si>
    <t>#E[O]#M_ANo one ever said anything about
protecting you.</t>
  </si>
  <si>
    <t>#E[C]#M_0</t>
  </si>
  <si>
    <t>#5K#F#5SWhat...?</t>
  </si>
  <si>
    <t>#E[9]#M_0</t>
  </si>
  <si>
    <t>#5K#F'Watch this fortress fall'?!</t>
  </si>
  <si>
    <t>#E_8#M_0You thought to abandon me the
moment you arrived?!</t>
  </si>
  <si>
    <t>Very much so. Those were Duke Cayenne
and Lord Rufus' orders, you see.</t>
  </si>
  <si>
    <t>#E[7]#M_ABesides, my lord would never forgive
the odious crimes you have committed...
and quite frankly, neither can I.</t>
  </si>
  <si>
    <t>#E[O]#M_AYou should be weeping with gratitude
I haven't taken my sword to you myself.</t>
  </si>
  <si>
    <t>A[autoMA]</t>
  </si>
  <si>
    <t>#1P#500WNo...</t>
  </si>
  <si>
    <t>9</t>
  </si>
  <si>
    <t>#E_0#M_A</t>
  </si>
  <si>
    <t>#K#0TWell, there she goes...</t>
  </si>
  <si>
    <t>#E_0#M_0</t>
  </si>
  <si>
    <t>#K#0T...There she goes.</t>
  </si>
  <si>
    <t>#K#0TI'm still curious who her lord is,
but I suppose now isn't the time.</t>
  </si>
  <si>
    <t>#E_I#M[A]</t>
  </si>
  <si>
    <t>#K#0T(I'm just glad her 'lord' wasn't here...)</t>
  </si>
  <si>
    <t>#K#0TCeline...?</t>
  </si>
  <si>
    <t>#E[1]#M_A</t>
  </si>
  <si>
    <t>#K#0TOh, it's nothing.</t>
  </si>
  <si>
    <t>2[autoE2]</t>
  </si>
  <si>
    <t>#E[3]#M[A]</t>
  </si>
  <si>
    <t>#2P#600W...</t>
  </si>
  <si>
    <t>#F...Go on. The rest is for you to carry out.</t>
  </si>
  <si>
    <t>#2P...Hmph. I'm well aware.</t>
  </si>
  <si>
    <t>#F...Jusis.</t>
  </si>
  <si>
    <t>#2PI know.</t>
  </si>
  <si>
    <t>Father... No. Your Grace Duke Helmut Albarea.</t>
  </si>
  <si>
    <t>#E[3]#M_AYou are hereby under arrest on suspicion of
arson and property damage in Celdic, as well
as causing harm to the people of Kreuzen.</t>
  </si>
  <si>
    <t>#E_8#M_APlease, do not attempt to resist.</t>
  </si>
  <si>
    <t>Duke Albarea was then taken into custody by the hands of his
own son, Jusis.</t>
  </si>
  <si>
    <t>After Princess Alfin announced as much to the people of
the surrounding area, the Kreuzen Provincial Army ceased
hostilities...</t>
  </si>
  <si>
    <t>...and the battles taking place around Bareahard City came
to an end.</t>
  </si>
  <si>
    <t>EV_03_30_05</t>
  </si>
  <si>
    <t>C_NPC020</t>
  </si>
  <si>
    <t>Scarlet</t>
  </si>
  <si>
    <t>C_NPC350</t>
  </si>
  <si>
    <t>Provincial Army Soldier</t>
  </si>
  <si>
    <t>AniEvYasume</t>
  </si>
  <si>
    <t>AniEvKeirei</t>
  </si>
  <si>
    <t>AniEvUdegumi</t>
  </si>
  <si>
    <t>AniEvUdegumiF</t>
  </si>
  <si>
    <t>AniEvTeburi</t>
  </si>
  <si>
    <t>AniEv1375</t>
  </si>
  <si>
    <t>AniEvSitUdegumiF</t>
  </si>
  <si>
    <t>AniSitWait</t>
  </si>
  <si>
    <t>J</t>
  </si>
  <si>
    <t xml:space="preserve">They attacked the city from both sides?!
Those shameless fiends! </t>
  </si>
  <si>
    <t>#E_2#M_AIs there still no response from the
Pantagruel?!</t>
  </si>
  <si>
    <t>#3PI'm afraid not, Your Grace! We've been
trying repeatedly, but we've yet to gain
contact!</t>
  </si>
  <si>
    <t>The same remains true for Lord Rufus'
personal ship as well!</t>
  </si>
  <si>
    <t>Ugh... That damned son of mine...
Surely he isn't planning on casting
me aside?!</t>
  </si>
  <si>
    <t>#E[7]#M_AI thought Jusis was the only useless
son I had, but I see I was mistaken!</t>
  </si>
  <si>
    <t>#5SRegardless! We must make the best of
what we have and repel those intruders!
See that my will is done!</t>
  </si>
  <si>
    <t>#3P#5SY-Yes, Your Grace!</t>
  </si>
  <si>
    <t>#E_J#M_0</t>
  </si>
  <si>
    <t>...Heh. There's a sad sight.</t>
  </si>
  <si>
    <t>#E[1]#M_0Man, if I'd known things were gonna pan
out to be such a mess here, I would've
gone to where the 4th Division is.</t>
  </si>
  <si>
    <t>Remember, we're not to even think of
trying to fight in any of this war's major
battles.</t>
  </si>
  <si>
    <t>#E[3]#M_0We belong in the shadows, and as such,
that is where we shall remain.</t>
  </si>
  <si>
    <t>#E_2Leave the battles that will be recorded
in history's pages to others.</t>
  </si>
  <si>
    <t>#K#FYou're too uptight for someone whose
only job now is to sit and do a whole lot
of nothing.</t>
  </si>
  <si>
    <t>#E_0#M_4Hell, didn't you just get back from
Crossbell?</t>
  </si>
  <si>
    <t>#E[3]#M_4If we're just gonna be sitting around
anyway, you might as well relax.</t>
  </si>
  <si>
    <t>#3KWell, I can't deny I have as little interest
as you in being here...</t>
  </si>
  <si>
    <t>#E[B]#M_0But interest or no, this is work! Work!</t>
  </si>
  <si>
    <t>#E_F#M_0</t>
  </si>
  <si>
    <t>#KHeehee. Looks like I'm not the only one
who doesn't want to be here.</t>
  </si>
  <si>
    <t>#E[9]#M_0Then again, it takes a special kind of person
to want to help someone who has no problem
burning his own territory to the ground.</t>
  </si>
  <si>
    <t>#E_E#M_0</t>
  </si>
  <si>
    <t>#2PStill, as someone whose own life is about to
burn out, perhaps this is where I belong.</t>
  </si>
  <si>
    <t>#2PMay I manage one last moment of beauty
before my flame burns out completely.</t>
  </si>
  <si>
    <t>_EV_03_32_00</t>
  </si>
  <si>
    <t>_EV_03_32_01</t>
  </si>
  <si>
    <t>_EV_03_30_05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</si>
</sst>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1FF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7CFF73"/>
      </patternFill>
    </fill>
    <fill>
      <patternFill patternType="solid">
        <fgColor rgb="FFFFD773"/>
      </patternFill>
    </fill>
    <fill>
      <patternFill patternType="solid">
        <fgColor rgb="FFFFF373"/>
      </patternFill>
    </fill>
    <fill>
      <patternFill patternType="solid">
        <fgColor rgb="FFFFDC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8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8D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0" xfId="0" applyFill="1" applyAlignment="1">
      <alignment horizontal="center" vertical="center" wrapText="1"/>
    </xf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S290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284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288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590235</v>
      </c>
      <c r="F9" s="7" t="n">
        <v>424</v>
      </c>
      <c r="G9" s="7" t="n">
        <v>424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496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500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521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524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10</v>
      </c>
    </row>
    <row r="21" spans="1:72">
      <c r="A21" t="n">
        <v>528</v>
      </c>
      <c r="B21" s="10" t="n">
        <v>12</v>
      </c>
      <c r="C21" s="7" t="n">
        <v>6447</v>
      </c>
    </row>
    <row r="22" spans="1:72">
      <c r="A22" t="s">
        <v>4</v>
      </c>
      <c r="B22" s="4" t="s">
        <v>5</v>
      </c>
      <c r="C22" s="4" t="s">
        <v>14</v>
      </c>
      <c r="D22" s="4" t="s">
        <v>10</v>
      </c>
      <c r="E22" s="4" t="s">
        <v>14</v>
      </c>
      <c r="F22" s="4" t="s">
        <v>19</v>
      </c>
    </row>
    <row r="23" spans="1:72">
      <c r="A23" t="n">
        <v>531</v>
      </c>
      <c r="B23" s="11" t="n">
        <v>5</v>
      </c>
      <c r="C23" s="7" t="n">
        <v>30</v>
      </c>
      <c r="D23" s="7" t="n">
        <v>6465</v>
      </c>
      <c r="E23" s="7" t="n">
        <v>1</v>
      </c>
      <c r="F23" s="12" t="n">
        <f t="normal" ca="1">A27</f>
        <v>0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20</v>
      </c>
      <c r="F24" s="4" t="s">
        <v>10</v>
      </c>
      <c r="G24" s="4" t="s">
        <v>20</v>
      </c>
      <c r="H24" s="4" t="s">
        <v>14</v>
      </c>
    </row>
    <row r="25" spans="1:72">
      <c r="A25" t="n">
        <v>540</v>
      </c>
      <c r="B25" s="13" t="n">
        <v>49</v>
      </c>
      <c r="C25" s="7" t="n">
        <v>4</v>
      </c>
      <c r="D25" s="7" t="n">
        <v>2</v>
      </c>
      <c r="E25" s="7" t="n">
        <v>1</v>
      </c>
      <c r="F25" s="7" t="n">
        <v>0</v>
      </c>
      <c r="G25" s="7" t="n">
        <v>0</v>
      </c>
      <c r="H25" s="7" t="n">
        <v>0</v>
      </c>
    </row>
    <row r="26" spans="1:72">
      <c r="A26" t="s">
        <v>4</v>
      </c>
      <c r="B26" s="4" t="s">
        <v>5</v>
      </c>
      <c r="C26" s="4" t="s">
        <v>14</v>
      </c>
      <c r="D26" s="4" t="s">
        <v>6</v>
      </c>
      <c r="E26" s="4" t="s">
        <v>6</v>
      </c>
    </row>
    <row r="27" spans="1:72">
      <c r="A27" t="n">
        <v>555</v>
      </c>
      <c r="B27" s="14" t="n">
        <v>74</v>
      </c>
      <c r="C27" s="7" t="n">
        <v>25</v>
      </c>
      <c r="D27" s="7" t="s">
        <v>21</v>
      </c>
      <c r="E27" s="7" t="s">
        <v>22</v>
      </c>
    </row>
    <row r="28" spans="1:72">
      <c r="A28" t="s">
        <v>4</v>
      </c>
      <c r="B28" s="4" t="s">
        <v>5</v>
      </c>
      <c r="C28" s="4" t="s">
        <v>14</v>
      </c>
      <c r="D28" s="4" t="s">
        <v>6</v>
      </c>
    </row>
    <row r="29" spans="1:72">
      <c r="A29" t="n">
        <v>584</v>
      </c>
      <c r="B29" s="8" t="n">
        <v>2</v>
      </c>
      <c r="C29" s="7" t="n">
        <v>11</v>
      </c>
      <c r="D29" s="7" t="s">
        <v>23</v>
      </c>
    </row>
    <row r="30" spans="1:72">
      <c r="A30" t="s">
        <v>4</v>
      </c>
      <c r="B30" s="4" t="s">
        <v>5</v>
      </c>
      <c r="C30" s="4" t="s">
        <v>14</v>
      </c>
      <c r="D30" s="4" t="s">
        <v>10</v>
      </c>
      <c r="E30" s="4" t="s">
        <v>10</v>
      </c>
      <c r="F30" s="4" t="s">
        <v>10</v>
      </c>
      <c r="G30" s="4" t="s">
        <v>10</v>
      </c>
      <c r="H30" s="4" t="s">
        <v>10</v>
      </c>
      <c r="I30" s="4" t="s">
        <v>10</v>
      </c>
      <c r="J30" s="4" t="s">
        <v>9</v>
      </c>
      <c r="K30" s="4" t="s">
        <v>9</v>
      </c>
      <c r="L30" s="4" t="s">
        <v>9</v>
      </c>
      <c r="M30" s="4" t="s">
        <v>6</v>
      </c>
    </row>
    <row r="31" spans="1:72">
      <c r="A31" t="n">
        <v>598</v>
      </c>
      <c r="B31" s="15" t="n">
        <v>124</v>
      </c>
      <c r="C31" s="7" t="n">
        <v>255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65535</v>
      </c>
      <c r="J31" s="7" t="n">
        <v>0</v>
      </c>
      <c r="K31" s="7" t="n">
        <v>0</v>
      </c>
      <c r="L31" s="7" t="n">
        <v>0</v>
      </c>
      <c r="M31" s="7" t="s">
        <v>13</v>
      </c>
    </row>
    <row r="32" spans="1:72">
      <c r="A32" t="s">
        <v>4</v>
      </c>
      <c r="B32" s="4" t="s">
        <v>5</v>
      </c>
    </row>
    <row r="33" spans="1:13">
      <c r="A33" t="n">
        <v>625</v>
      </c>
      <c r="B33" s="5" t="n">
        <v>1</v>
      </c>
    </row>
    <row r="34" spans="1:13" s="3" customFormat="1" customHeight="0">
      <c r="A34" s="3" t="s">
        <v>2</v>
      </c>
      <c r="B34" s="3" t="s">
        <v>24</v>
      </c>
    </row>
    <row r="35" spans="1:13">
      <c r="A35" t="s">
        <v>4</v>
      </c>
      <c r="B35" s="4" t="s">
        <v>5</v>
      </c>
      <c r="C35" s="4" t="s">
        <v>14</v>
      </c>
      <c r="D35" s="4" t="s">
        <v>14</v>
      </c>
      <c r="E35" s="4" t="s">
        <v>14</v>
      </c>
      <c r="F35" s="4" t="s">
        <v>9</v>
      </c>
      <c r="G35" s="4" t="s">
        <v>14</v>
      </c>
      <c r="H35" s="4" t="s">
        <v>14</v>
      </c>
      <c r="I35" s="4" t="s">
        <v>19</v>
      </c>
    </row>
    <row r="36" spans="1:13">
      <c r="A36" t="n">
        <v>628</v>
      </c>
      <c r="B36" s="11" t="n">
        <v>5</v>
      </c>
      <c r="C36" s="7" t="n">
        <v>35</v>
      </c>
      <c r="D36" s="7" t="n">
        <v>3</v>
      </c>
      <c r="E36" s="7" t="n">
        <v>0</v>
      </c>
      <c r="F36" s="7" t="n">
        <v>0</v>
      </c>
      <c r="G36" s="7" t="n">
        <v>2</v>
      </c>
      <c r="H36" s="7" t="n">
        <v>1</v>
      </c>
      <c r="I36" s="12" t="n">
        <f t="normal" ca="1">A40</f>
        <v>0</v>
      </c>
    </row>
    <row r="37" spans="1:13">
      <c r="A37" t="s">
        <v>4</v>
      </c>
      <c r="B37" s="4" t="s">
        <v>5</v>
      </c>
      <c r="C37" s="4" t="s">
        <v>19</v>
      </c>
    </row>
    <row r="38" spans="1:13">
      <c r="A38" t="n">
        <v>642</v>
      </c>
      <c r="B38" s="16" t="n">
        <v>3</v>
      </c>
      <c r="C38" s="12" t="n">
        <f t="normal" ca="1">A62</f>
        <v>0</v>
      </c>
    </row>
    <row r="39" spans="1:13">
      <c r="A39" t="s">
        <v>4</v>
      </c>
      <c r="B39" s="4" t="s">
        <v>5</v>
      </c>
      <c r="C39" s="4" t="s">
        <v>14</v>
      </c>
      <c r="D39" s="4" t="s">
        <v>14</v>
      </c>
      <c r="E39" s="4" t="s">
        <v>14</v>
      </c>
      <c r="F39" s="4" t="s">
        <v>9</v>
      </c>
      <c r="G39" s="4" t="s">
        <v>14</v>
      </c>
      <c r="H39" s="4" t="s">
        <v>14</v>
      </c>
      <c r="I39" s="4" t="s">
        <v>19</v>
      </c>
    </row>
    <row r="40" spans="1:13">
      <c r="A40" t="n">
        <v>647</v>
      </c>
      <c r="B40" s="11" t="n">
        <v>5</v>
      </c>
      <c r="C40" s="7" t="n">
        <v>35</v>
      </c>
      <c r="D40" s="7" t="n">
        <v>3</v>
      </c>
      <c r="E40" s="7" t="n">
        <v>0</v>
      </c>
      <c r="F40" s="7" t="n">
        <v>1</v>
      </c>
      <c r="G40" s="7" t="n">
        <v>2</v>
      </c>
      <c r="H40" s="7" t="n">
        <v>1</v>
      </c>
      <c r="I40" s="12" t="n">
        <f t="normal" ca="1">A44</f>
        <v>0</v>
      </c>
    </row>
    <row r="41" spans="1:13">
      <c r="A41" t="s">
        <v>4</v>
      </c>
      <c r="B41" s="4" t="s">
        <v>5</v>
      </c>
      <c r="C41" s="4" t="s">
        <v>19</v>
      </c>
    </row>
    <row r="42" spans="1:13">
      <c r="A42" t="n">
        <v>661</v>
      </c>
      <c r="B42" s="16" t="n">
        <v>3</v>
      </c>
      <c r="C42" s="12" t="n">
        <f t="normal" ca="1">A62</f>
        <v>0</v>
      </c>
    </row>
    <row r="43" spans="1:13">
      <c r="A43" t="s">
        <v>4</v>
      </c>
      <c r="B43" s="4" t="s">
        <v>5</v>
      </c>
      <c r="C43" s="4" t="s">
        <v>14</v>
      </c>
      <c r="D43" s="4" t="s">
        <v>14</v>
      </c>
      <c r="E43" s="4" t="s">
        <v>14</v>
      </c>
      <c r="F43" s="4" t="s">
        <v>9</v>
      </c>
      <c r="G43" s="4" t="s">
        <v>14</v>
      </c>
      <c r="H43" s="4" t="s">
        <v>14</v>
      </c>
      <c r="I43" s="4" t="s">
        <v>19</v>
      </c>
    </row>
    <row r="44" spans="1:13">
      <c r="A44" t="n">
        <v>666</v>
      </c>
      <c r="B44" s="11" t="n">
        <v>5</v>
      </c>
      <c r="C44" s="7" t="n">
        <v>35</v>
      </c>
      <c r="D44" s="7" t="n">
        <v>3</v>
      </c>
      <c r="E44" s="7" t="n">
        <v>0</v>
      </c>
      <c r="F44" s="7" t="n">
        <v>2</v>
      </c>
      <c r="G44" s="7" t="n">
        <v>2</v>
      </c>
      <c r="H44" s="7" t="n">
        <v>1</v>
      </c>
      <c r="I44" s="12" t="n">
        <f t="normal" ca="1">A48</f>
        <v>0</v>
      </c>
    </row>
    <row r="45" spans="1:13">
      <c r="A45" t="s">
        <v>4</v>
      </c>
      <c r="B45" s="4" t="s">
        <v>5</v>
      </c>
      <c r="C45" s="4" t="s">
        <v>19</v>
      </c>
    </row>
    <row r="46" spans="1:13">
      <c r="A46" t="n">
        <v>680</v>
      </c>
      <c r="B46" s="16" t="n">
        <v>3</v>
      </c>
      <c r="C46" s="12" t="n">
        <f t="normal" ca="1">A62</f>
        <v>0</v>
      </c>
    </row>
    <row r="47" spans="1:13">
      <c r="A47" t="s">
        <v>4</v>
      </c>
      <c r="B47" s="4" t="s">
        <v>5</v>
      </c>
      <c r="C47" s="4" t="s">
        <v>14</v>
      </c>
      <c r="D47" s="4" t="s">
        <v>14</v>
      </c>
      <c r="E47" s="4" t="s">
        <v>14</v>
      </c>
      <c r="F47" s="4" t="s">
        <v>9</v>
      </c>
      <c r="G47" s="4" t="s">
        <v>14</v>
      </c>
      <c r="H47" s="4" t="s">
        <v>14</v>
      </c>
      <c r="I47" s="4" t="s">
        <v>19</v>
      </c>
    </row>
    <row r="48" spans="1:13">
      <c r="A48" t="n">
        <v>685</v>
      </c>
      <c r="B48" s="11" t="n">
        <v>5</v>
      </c>
      <c r="C48" s="7" t="n">
        <v>35</v>
      </c>
      <c r="D48" s="7" t="n">
        <v>3</v>
      </c>
      <c r="E48" s="7" t="n">
        <v>0</v>
      </c>
      <c r="F48" s="7" t="n">
        <v>3</v>
      </c>
      <c r="G48" s="7" t="n">
        <v>2</v>
      </c>
      <c r="H48" s="7" t="n">
        <v>1</v>
      </c>
      <c r="I48" s="12" t="n">
        <f t="normal" ca="1">A52</f>
        <v>0</v>
      </c>
    </row>
    <row r="49" spans="1:9">
      <c r="A49" t="s">
        <v>4</v>
      </c>
      <c r="B49" s="4" t="s">
        <v>5</v>
      </c>
      <c r="C49" s="4" t="s">
        <v>19</v>
      </c>
    </row>
    <row r="50" spans="1:9">
      <c r="A50" t="n">
        <v>699</v>
      </c>
      <c r="B50" s="16" t="n">
        <v>3</v>
      </c>
      <c r="C50" s="12" t="n">
        <f t="normal" ca="1">A62</f>
        <v>0</v>
      </c>
    </row>
    <row r="51" spans="1:9">
      <c r="A51" t="s">
        <v>4</v>
      </c>
      <c r="B51" s="4" t="s">
        <v>5</v>
      </c>
      <c r="C51" s="4" t="s">
        <v>14</v>
      </c>
      <c r="D51" s="4" t="s">
        <v>14</v>
      </c>
      <c r="E51" s="4" t="s">
        <v>14</v>
      </c>
      <c r="F51" s="4" t="s">
        <v>9</v>
      </c>
      <c r="G51" s="4" t="s">
        <v>14</v>
      </c>
      <c r="H51" s="4" t="s">
        <v>14</v>
      </c>
      <c r="I51" s="4" t="s">
        <v>19</v>
      </c>
    </row>
    <row r="52" spans="1:9">
      <c r="A52" t="n">
        <v>704</v>
      </c>
      <c r="B52" s="11" t="n">
        <v>5</v>
      </c>
      <c r="C52" s="7" t="n">
        <v>35</v>
      </c>
      <c r="D52" s="7" t="n">
        <v>3</v>
      </c>
      <c r="E52" s="7" t="n">
        <v>0</v>
      </c>
      <c r="F52" s="7" t="n">
        <v>4</v>
      </c>
      <c r="G52" s="7" t="n">
        <v>2</v>
      </c>
      <c r="H52" s="7" t="n">
        <v>1</v>
      </c>
      <c r="I52" s="12" t="n">
        <f t="normal" ca="1">A56</f>
        <v>0</v>
      </c>
    </row>
    <row r="53" spans="1:9">
      <c r="A53" t="s">
        <v>4</v>
      </c>
      <c r="B53" s="4" t="s">
        <v>5</v>
      </c>
      <c r="C53" s="4" t="s">
        <v>19</v>
      </c>
    </row>
    <row r="54" spans="1:9">
      <c r="A54" t="n">
        <v>718</v>
      </c>
      <c r="B54" s="16" t="n">
        <v>3</v>
      </c>
      <c r="C54" s="12" t="n">
        <f t="normal" ca="1">A62</f>
        <v>0</v>
      </c>
    </row>
    <row r="55" spans="1:9">
      <c r="A55" t="s">
        <v>4</v>
      </c>
      <c r="B55" s="4" t="s">
        <v>5</v>
      </c>
      <c r="C55" s="4" t="s">
        <v>14</v>
      </c>
      <c r="D55" s="4" t="s">
        <v>14</v>
      </c>
      <c r="E55" s="4" t="s">
        <v>14</v>
      </c>
      <c r="F55" s="4" t="s">
        <v>9</v>
      </c>
      <c r="G55" s="4" t="s">
        <v>14</v>
      </c>
      <c r="H55" s="4" t="s">
        <v>14</v>
      </c>
      <c r="I55" s="4" t="s">
        <v>19</v>
      </c>
    </row>
    <row r="56" spans="1:9">
      <c r="A56" t="n">
        <v>723</v>
      </c>
      <c r="B56" s="11" t="n">
        <v>5</v>
      </c>
      <c r="C56" s="7" t="n">
        <v>35</v>
      </c>
      <c r="D56" s="7" t="n">
        <v>3</v>
      </c>
      <c r="E56" s="7" t="n">
        <v>0</v>
      </c>
      <c r="F56" s="7" t="n">
        <v>5</v>
      </c>
      <c r="G56" s="7" t="n">
        <v>2</v>
      </c>
      <c r="H56" s="7" t="n">
        <v>1</v>
      </c>
      <c r="I56" s="12" t="n">
        <f t="normal" ca="1">A60</f>
        <v>0</v>
      </c>
    </row>
    <row r="57" spans="1:9">
      <c r="A57" t="s">
        <v>4</v>
      </c>
      <c r="B57" s="4" t="s">
        <v>5</v>
      </c>
      <c r="C57" s="4" t="s">
        <v>19</v>
      </c>
    </row>
    <row r="58" spans="1:9">
      <c r="A58" t="n">
        <v>737</v>
      </c>
      <c r="B58" s="16" t="n">
        <v>3</v>
      </c>
      <c r="C58" s="12" t="n">
        <f t="normal" ca="1">A62</f>
        <v>0</v>
      </c>
    </row>
    <row r="59" spans="1:9">
      <c r="A59" t="s">
        <v>4</v>
      </c>
      <c r="B59" s="4" t="s">
        <v>5</v>
      </c>
      <c r="C59" s="4" t="s">
        <v>14</v>
      </c>
      <c r="D59" s="4" t="s">
        <v>14</v>
      </c>
      <c r="E59" s="4" t="s">
        <v>14</v>
      </c>
      <c r="F59" s="4" t="s">
        <v>9</v>
      </c>
      <c r="G59" s="4" t="s">
        <v>14</v>
      </c>
      <c r="H59" s="4" t="s">
        <v>14</v>
      </c>
      <c r="I59" s="4" t="s">
        <v>19</v>
      </c>
    </row>
    <row r="60" spans="1:9">
      <c r="A60" t="n">
        <v>742</v>
      </c>
      <c r="B60" s="11" t="n">
        <v>5</v>
      </c>
      <c r="C60" s="7" t="n">
        <v>35</v>
      </c>
      <c r="D60" s="7" t="n">
        <v>3</v>
      </c>
      <c r="E60" s="7" t="n">
        <v>0</v>
      </c>
      <c r="F60" s="7" t="n">
        <v>6</v>
      </c>
      <c r="G60" s="7" t="n">
        <v>2</v>
      </c>
      <c r="H60" s="7" t="n">
        <v>1</v>
      </c>
      <c r="I60" s="12" t="n">
        <f t="normal" ca="1">A62</f>
        <v>0</v>
      </c>
    </row>
    <row r="61" spans="1:9">
      <c r="A61" t="s">
        <v>4</v>
      </c>
      <c r="B61" s="4" t="s">
        <v>5</v>
      </c>
    </row>
    <row r="62" spans="1:9">
      <c r="A62" t="n">
        <v>756</v>
      </c>
      <c r="B62" s="5" t="n">
        <v>1</v>
      </c>
    </row>
    <row r="63" spans="1:9" s="3" customFormat="1" customHeight="0">
      <c r="A63" s="3" t="s">
        <v>2</v>
      </c>
      <c r="B63" s="3" t="s">
        <v>25</v>
      </c>
    </row>
    <row r="64" spans="1:9">
      <c r="A64" t="s">
        <v>4</v>
      </c>
      <c r="B64" s="4" t="s">
        <v>5</v>
      </c>
      <c r="C64" s="4" t="s">
        <v>14</v>
      </c>
      <c r="D64" s="4" t="s">
        <v>6</v>
      </c>
    </row>
    <row r="65" spans="1:9">
      <c r="A65" t="n">
        <v>760</v>
      </c>
      <c r="B65" s="8" t="n">
        <v>2</v>
      </c>
      <c r="C65" s="7" t="n">
        <v>11</v>
      </c>
      <c r="D65" s="7" t="s">
        <v>26</v>
      </c>
    </row>
    <row r="66" spans="1:9">
      <c r="A66" t="s">
        <v>4</v>
      </c>
      <c r="B66" s="4" t="s">
        <v>5</v>
      </c>
      <c r="C66" s="4" t="s">
        <v>14</v>
      </c>
      <c r="D66" s="4" t="s">
        <v>14</v>
      </c>
    </row>
    <row r="67" spans="1:9">
      <c r="A67" t="n">
        <v>772</v>
      </c>
      <c r="B67" s="9" t="n">
        <v>162</v>
      </c>
      <c r="C67" s="7" t="n">
        <v>0</v>
      </c>
      <c r="D67" s="7" t="n">
        <v>1</v>
      </c>
    </row>
    <row r="68" spans="1:9">
      <c r="A68" t="s">
        <v>4</v>
      </c>
      <c r="B68" s="4" t="s">
        <v>5</v>
      </c>
    </row>
    <row r="69" spans="1:9">
      <c r="A69" t="n">
        <v>775</v>
      </c>
      <c r="B69" s="5" t="n">
        <v>1</v>
      </c>
    </row>
    <row r="70" spans="1:9" s="3" customFormat="1" customHeight="0">
      <c r="A70" s="3" t="s">
        <v>2</v>
      </c>
      <c r="B70" s="3" t="s">
        <v>27</v>
      </c>
    </row>
    <row r="71" spans="1:9">
      <c r="A71" t="s">
        <v>4</v>
      </c>
      <c r="B71" s="4" t="s">
        <v>5</v>
      </c>
      <c r="C71" s="4" t="s">
        <v>14</v>
      </c>
      <c r="D71" s="4" t="s">
        <v>10</v>
      </c>
    </row>
    <row r="72" spans="1:9">
      <c r="A72" t="n">
        <v>776</v>
      </c>
      <c r="B72" s="17" t="n">
        <v>22</v>
      </c>
      <c r="C72" s="7" t="n">
        <v>20</v>
      </c>
      <c r="D72" s="7" t="n">
        <v>0</v>
      </c>
    </row>
    <row r="73" spans="1:9">
      <c r="A73" t="s">
        <v>4</v>
      </c>
      <c r="B73" s="4" t="s">
        <v>5</v>
      </c>
      <c r="C73" s="4" t="s">
        <v>14</v>
      </c>
      <c r="D73" s="4" t="s">
        <v>14</v>
      </c>
      <c r="E73" s="4" t="s">
        <v>9</v>
      </c>
      <c r="F73" s="4" t="s">
        <v>14</v>
      </c>
      <c r="G73" s="4" t="s">
        <v>14</v>
      </c>
    </row>
    <row r="74" spans="1:9">
      <c r="A74" t="n">
        <v>780</v>
      </c>
      <c r="B74" s="18" t="n">
        <v>18</v>
      </c>
      <c r="C74" s="7" t="n">
        <v>1</v>
      </c>
      <c r="D74" s="7" t="n">
        <v>0</v>
      </c>
      <c r="E74" s="7" t="n">
        <v>1</v>
      </c>
      <c r="F74" s="7" t="n">
        <v>19</v>
      </c>
      <c r="G74" s="7" t="n">
        <v>1</v>
      </c>
    </row>
    <row r="75" spans="1:9">
      <c r="A75" t="s">
        <v>4</v>
      </c>
      <c r="B75" s="4" t="s">
        <v>5</v>
      </c>
      <c r="C75" s="4" t="s">
        <v>14</v>
      </c>
      <c r="D75" s="4" t="s">
        <v>14</v>
      </c>
      <c r="E75" s="4" t="s">
        <v>9</v>
      </c>
      <c r="F75" s="4" t="s">
        <v>14</v>
      </c>
      <c r="G75" s="4" t="s">
        <v>14</v>
      </c>
    </row>
    <row r="76" spans="1:9">
      <c r="A76" t="n">
        <v>789</v>
      </c>
      <c r="B76" s="18" t="n">
        <v>18</v>
      </c>
      <c r="C76" s="7" t="n">
        <v>2</v>
      </c>
      <c r="D76" s="7" t="n">
        <v>0</v>
      </c>
      <c r="E76" s="7" t="n">
        <v>1</v>
      </c>
      <c r="F76" s="7" t="n">
        <v>19</v>
      </c>
      <c r="G76" s="7" t="n">
        <v>1</v>
      </c>
    </row>
    <row r="77" spans="1:9">
      <c r="A77" t="s">
        <v>4</v>
      </c>
      <c r="B77" s="4" t="s">
        <v>5</v>
      </c>
      <c r="C77" s="4" t="s">
        <v>14</v>
      </c>
      <c r="D77" s="4" t="s">
        <v>6</v>
      </c>
    </row>
    <row r="78" spans="1:9">
      <c r="A78" t="n">
        <v>798</v>
      </c>
      <c r="B78" s="8" t="n">
        <v>2</v>
      </c>
      <c r="C78" s="7" t="n">
        <v>10</v>
      </c>
      <c r="D78" s="7" t="s">
        <v>28</v>
      </c>
    </row>
    <row r="79" spans="1:9">
      <c r="A79" t="s">
        <v>4</v>
      </c>
      <c r="B79" s="4" t="s">
        <v>5</v>
      </c>
      <c r="C79" s="4" t="s">
        <v>14</v>
      </c>
      <c r="D79" s="4" t="s">
        <v>6</v>
      </c>
    </row>
    <row r="80" spans="1:9">
      <c r="A80" t="n">
        <v>814</v>
      </c>
      <c r="B80" s="8" t="n">
        <v>2</v>
      </c>
      <c r="C80" s="7" t="n">
        <v>10</v>
      </c>
      <c r="D80" s="7" t="s">
        <v>29</v>
      </c>
    </row>
    <row r="81" spans="1:7">
      <c r="A81" t="s">
        <v>4</v>
      </c>
      <c r="B81" s="4" t="s">
        <v>5</v>
      </c>
      <c r="C81" s="4" t="s">
        <v>10</v>
      </c>
    </row>
    <row r="82" spans="1:7">
      <c r="A82" t="n">
        <v>837</v>
      </c>
      <c r="B82" s="19" t="n">
        <v>16</v>
      </c>
      <c r="C82" s="7" t="n">
        <v>0</v>
      </c>
    </row>
    <row r="83" spans="1:7">
      <c r="A83" t="s">
        <v>4</v>
      </c>
      <c r="B83" s="4" t="s">
        <v>5</v>
      </c>
      <c r="C83" s="4" t="s">
        <v>14</v>
      </c>
      <c r="D83" s="4" t="s">
        <v>6</v>
      </c>
    </row>
    <row r="84" spans="1:7">
      <c r="A84" t="n">
        <v>840</v>
      </c>
      <c r="B84" s="8" t="n">
        <v>2</v>
      </c>
      <c r="C84" s="7" t="n">
        <v>10</v>
      </c>
      <c r="D84" s="7" t="s">
        <v>30</v>
      </c>
    </row>
    <row r="85" spans="1:7">
      <c r="A85" t="s">
        <v>4</v>
      </c>
      <c r="B85" s="4" t="s">
        <v>5</v>
      </c>
      <c r="C85" s="4" t="s">
        <v>10</v>
      </c>
    </row>
    <row r="86" spans="1:7">
      <c r="A86" t="n">
        <v>858</v>
      </c>
      <c r="B86" s="19" t="n">
        <v>16</v>
      </c>
      <c r="C86" s="7" t="n">
        <v>0</v>
      </c>
    </row>
    <row r="87" spans="1:7">
      <c r="A87" t="s">
        <v>4</v>
      </c>
      <c r="B87" s="4" t="s">
        <v>5</v>
      </c>
      <c r="C87" s="4" t="s">
        <v>14</v>
      </c>
      <c r="D87" s="4" t="s">
        <v>6</v>
      </c>
    </row>
    <row r="88" spans="1:7">
      <c r="A88" t="n">
        <v>861</v>
      </c>
      <c r="B88" s="8" t="n">
        <v>2</v>
      </c>
      <c r="C88" s="7" t="n">
        <v>10</v>
      </c>
      <c r="D88" s="7" t="s">
        <v>31</v>
      </c>
    </row>
    <row r="89" spans="1:7">
      <c r="A89" t="s">
        <v>4</v>
      </c>
      <c r="B89" s="4" t="s">
        <v>5</v>
      </c>
      <c r="C89" s="4" t="s">
        <v>10</v>
      </c>
    </row>
    <row r="90" spans="1:7">
      <c r="A90" t="n">
        <v>880</v>
      </c>
      <c r="B90" s="19" t="n">
        <v>16</v>
      </c>
      <c r="C90" s="7" t="n">
        <v>0</v>
      </c>
    </row>
    <row r="91" spans="1:7">
      <c r="A91" t="s">
        <v>4</v>
      </c>
      <c r="B91" s="4" t="s">
        <v>5</v>
      </c>
      <c r="C91" s="4" t="s">
        <v>14</v>
      </c>
    </row>
    <row r="92" spans="1:7">
      <c r="A92" t="n">
        <v>883</v>
      </c>
      <c r="B92" s="20" t="n">
        <v>23</v>
      </c>
      <c r="C92" s="7" t="n">
        <v>20</v>
      </c>
    </row>
    <row r="93" spans="1:7">
      <c r="A93" t="s">
        <v>4</v>
      </c>
      <c r="B93" s="4" t="s">
        <v>5</v>
      </c>
    </row>
    <row r="94" spans="1:7">
      <c r="A94" t="n">
        <v>885</v>
      </c>
      <c r="B94" s="5" t="n">
        <v>1</v>
      </c>
    </row>
    <row r="95" spans="1:7" s="3" customFormat="1" customHeight="0">
      <c r="A95" s="3" t="s">
        <v>2</v>
      </c>
      <c r="B95" s="3" t="s">
        <v>32</v>
      </c>
    </row>
    <row r="96" spans="1:7">
      <c r="A96" t="s">
        <v>4</v>
      </c>
      <c r="B96" s="4" t="s">
        <v>5</v>
      </c>
      <c r="C96" s="4" t="s">
        <v>10</v>
      </c>
      <c r="D96" s="4" t="s">
        <v>14</v>
      </c>
      <c r="E96" s="4" t="s">
        <v>9</v>
      </c>
    </row>
    <row r="97" spans="1:5">
      <c r="A97" t="n">
        <v>888</v>
      </c>
      <c r="B97" s="21" t="n">
        <v>106</v>
      </c>
      <c r="C97" s="7" t="n">
        <v>102</v>
      </c>
      <c r="D97" s="7" t="n">
        <v>0</v>
      </c>
      <c r="E97" s="7" t="n">
        <v>0</v>
      </c>
    </row>
    <row r="98" spans="1:5">
      <c r="A98" t="s">
        <v>4</v>
      </c>
      <c r="B98" s="4" t="s">
        <v>5</v>
      </c>
      <c r="C98" s="4" t="s">
        <v>14</v>
      </c>
      <c r="D98" s="4" t="s">
        <v>6</v>
      </c>
      <c r="E98" s="4" t="s">
        <v>10</v>
      </c>
    </row>
    <row r="99" spans="1:5">
      <c r="A99" t="n">
        <v>896</v>
      </c>
      <c r="B99" s="22" t="n">
        <v>62</v>
      </c>
      <c r="C99" s="7" t="n">
        <v>1</v>
      </c>
      <c r="D99" s="7" t="s">
        <v>33</v>
      </c>
      <c r="E99" s="7" t="n">
        <v>128</v>
      </c>
    </row>
    <row r="100" spans="1:5">
      <c r="A100" t="s">
        <v>4</v>
      </c>
      <c r="B100" s="4" t="s">
        <v>5</v>
      </c>
    </row>
    <row r="101" spans="1:5">
      <c r="A101" t="n">
        <v>909</v>
      </c>
      <c r="B101" s="5" t="n">
        <v>1</v>
      </c>
    </row>
    <row r="102" spans="1:5" s="3" customFormat="1" customHeight="0">
      <c r="A102" s="3" t="s">
        <v>2</v>
      </c>
      <c r="B102" s="3" t="s">
        <v>34</v>
      </c>
    </row>
    <row r="103" spans="1:5">
      <c r="A103" t="s">
        <v>4</v>
      </c>
      <c r="B103" s="4" t="s">
        <v>5</v>
      </c>
      <c r="C103" s="4" t="s">
        <v>14</v>
      </c>
      <c r="D103" s="4" t="s">
        <v>14</v>
      </c>
      <c r="E103" s="4" t="s">
        <v>14</v>
      </c>
      <c r="F103" s="4" t="s">
        <v>14</v>
      </c>
    </row>
    <row r="104" spans="1:5">
      <c r="A104" t="n">
        <v>912</v>
      </c>
      <c r="B104" s="23" t="n">
        <v>14</v>
      </c>
      <c r="C104" s="7" t="n">
        <v>2</v>
      </c>
      <c r="D104" s="7" t="n">
        <v>0</v>
      </c>
      <c r="E104" s="7" t="n">
        <v>0</v>
      </c>
      <c r="F104" s="7" t="n">
        <v>0</v>
      </c>
    </row>
    <row r="105" spans="1:5">
      <c r="A105" t="s">
        <v>4</v>
      </c>
      <c r="B105" s="4" t="s">
        <v>5</v>
      </c>
      <c r="C105" s="4" t="s">
        <v>14</v>
      </c>
      <c r="D105" s="24" t="s">
        <v>35</v>
      </c>
      <c r="E105" s="4" t="s">
        <v>5</v>
      </c>
      <c r="F105" s="4" t="s">
        <v>14</v>
      </c>
      <c r="G105" s="4" t="s">
        <v>10</v>
      </c>
      <c r="H105" s="24" t="s">
        <v>36</v>
      </c>
      <c r="I105" s="4" t="s">
        <v>14</v>
      </c>
      <c r="J105" s="4" t="s">
        <v>9</v>
      </c>
      <c r="K105" s="4" t="s">
        <v>14</v>
      </c>
      <c r="L105" s="4" t="s">
        <v>14</v>
      </c>
      <c r="M105" s="24" t="s">
        <v>35</v>
      </c>
      <c r="N105" s="4" t="s">
        <v>5</v>
      </c>
      <c r="O105" s="4" t="s">
        <v>14</v>
      </c>
      <c r="P105" s="4" t="s">
        <v>10</v>
      </c>
      <c r="Q105" s="24" t="s">
        <v>36</v>
      </c>
      <c r="R105" s="4" t="s">
        <v>14</v>
      </c>
      <c r="S105" s="4" t="s">
        <v>9</v>
      </c>
      <c r="T105" s="4" t="s">
        <v>14</v>
      </c>
      <c r="U105" s="4" t="s">
        <v>14</v>
      </c>
      <c r="V105" s="4" t="s">
        <v>14</v>
      </c>
      <c r="W105" s="4" t="s">
        <v>19</v>
      </c>
    </row>
    <row r="106" spans="1:5">
      <c r="A106" t="n">
        <v>917</v>
      </c>
      <c r="B106" s="11" t="n">
        <v>5</v>
      </c>
      <c r="C106" s="7" t="n">
        <v>28</v>
      </c>
      <c r="D106" s="24" t="s">
        <v>3</v>
      </c>
      <c r="E106" s="9" t="n">
        <v>162</v>
      </c>
      <c r="F106" s="7" t="n">
        <v>3</v>
      </c>
      <c r="G106" s="7" t="n">
        <v>12381</v>
      </c>
      <c r="H106" s="24" t="s">
        <v>3</v>
      </c>
      <c r="I106" s="7" t="n">
        <v>0</v>
      </c>
      <c r="J106" s="7" t="n">
        <v>1</v>
      </c>
      <c r="K106" s="7" t="n">
        <v>2</v>
      </c>
      <c r="L106" s="7" t="n">
        <v>28</v>
      </c>
      <c r="M106" s="24" t="s">
        <v>3</v>
      </c>
      <c r="N106" s="9" t="n">
        <v>162</v>
      </c>
      <c r="O106" s="7" t="n">
        <v>3</v>
      </c>
      <c r="P106" s="7" t="n">
        <v>12381</v>
      </c>
      <c r="Q106" s="24" t="s">
        <v>3</v>
      </c>
      <c r="R106" s="7" t="n">
        <v>0</v>
      </c>
      <c r="S106" s="7" t="n">
        <v>2</v>
      </c>
      <c r="T106" s="7" t="n">
        <v>2</v>
      </c>
      <c r="U106" s="7" t="n">
        <v>11</v>
      </c>
      <c r="V106" s="7" t="n">
        <v>1</v>
      </c>
      <c r="W106" s="12" t="n">
        <f t="normal" ca="1">A110</f>
        <v>0</v>
      </c>
    </row>
    <row r="107" spans="1:5">
      <c r="A107" t="s">
        <v>4</v>
      </c>
      <c r="B107" s="4" t="s">
        <v>5</v>
      </c>
      <c r="C107" s="4" t="s">
        <v>14</v>
      </c>
      <c r="D107" s="4" t="s">
        <v>10</v>
      </c>
      <c r="E107" s="4" t="s">
        <v>20</v>
      </c>
    </row>
    <row r="108" spans="1:5">
      <c r="A108" t="n">
        <v>946</v>
      </c>
      <c r="B108" s="25" t="n">
        <v>58</v>
      </c>
      <c r="C108" s="7" t="n">
        <v>0</v>
      </c>
      <c r="D108" s="7" t="n">
        <v>0</v>
      </c>
      <c r="E108" s="7" t="n">
        <v>1</v>
      </c>
    </row>
    <row r="109" spans="1:5">
      <c r="A109" t="s">
        <v>4</v>
      </c>
      <c r="B109" s="4" t="s">
        <v>5</v>
      </c>
      <c r="C109" s="4" t="s">
        <v>14</v>
      </c>
      <c r="D109" s="24" t="s">
        <v>35</v>
      </c>
      <c r="E109" s="4" t="s">
        <v>5</v>
      </c>
      <c r="F109" s="4" t="s">
        <v>14</v>
      </c>
      <c r="G109" s="4" t="s">
        <v>10</v>
      </c>
      <c r="H109" s="24" t="s">
        <v>36</v>
      </c>
      <c r="I109" s="4" t="s">
        <v>14</v>
      </c>
      <c r="J109" s="4" t="s">
        <v>9</v>
      </c>
      <c r="K109" s="4" t="s">
        <v>14</v>
      </c>
      <c r="L109" s="4" t="s">
        <v>14</v>
      </c>
      <c r="M109" s="24" t="s">
        <v>35</v>
      </c>
      <c r="N109" s="4" t="s">
        <v>5</v>
      </c>
      <c r="O109" s="4" t="s">
        <v>14</v>
      </c>
      <c r="P109" s="4" t="s">
        <v>10</v>
      </c>
      <c r="Q109" s="24" t="s">
        <v>36</v>
      </c>
      <c r="R109" s="4" t="s">
        <v>14</v>
      </c>
      <c r="S109" s="4" t="s">
        <v>9</v>
      </c>
      <c r="T109" s="4" t="s">
        <v>14</v>
      </c>
      <c r="U109" s="4" t="s">
        <v>14</v>
      </c>
      <c r="V109" s="4" t="s">
        <v>14</v>
      </c>
      <c r="W109" s="4" t="s">
        <v>19</v>
      </c>
    </row>
    <row r="110" spans="1:5">
      <c r="A110" t="n">
        <v>954</v>
      </c>
      <c r="B110" s="11" t="n">
        <v>5</v>
      </c>
      <c r="C110" s="7" t="n">
        <v>28</v>
      </c>
      <c r="D110" s="24" t="s">
        <v>3</v>
      </c>
      <c r="E110" s="9" t="n">
        <v>162</v>
      </c>
      <c r="F110" s="7" t="n">
        <v>3</v>
      </c>
      <c r="G110" s="7" t="n">
        <v>12381</v>
      </c>
      <c r="H110" s="24" t="s">
        <v>3</v>
      </c>
      <c r="I110" s="7" t="n">
        <v>0</v>
      </c>
      <c r="J110" s="7" t="n">
        <v>1</v>
      </c>
      <c r="K110" s="7" t="n">
        <v>3</v>
      </c>
      <c r="L110" s="7" t="n">
        <v>28</v>
      </c>
      <c r="M110" s="24" t="s">
        <v>3</v>
      </c>
      <c r="N110" s="9" t="n">
        <v>162</v>
      </c>
      <c r="O110" s="7" t="n">
        <v>3</v>
      </c>
      <c r="P110" s="7" t="n">
        <v>12381</v>
      </c>
      <c r="Q110" s="24" t="s">
        <v>3</v>
      </c>
      <c r="R110" s="7" t="n">
        <v>0</v>
      </c>
      <c r="S110" s="7" t="n">
        <v>2</v>
      </c>
      <c r="T110" s="7" t="n">
        <v>3</v>
      </c>
      <c r="U110" s="7" t="n">
        <v>9</v>
      </c>
      <c r="V110" s="7" t="n">
        <v>1</v>
      </c>
      <c r="W110" s="12" t="n">
        <f t="normal" ca="1">A120</f>
        <v>0</v>
      </c>
    </row>
    <row r="111" spans="1:5">
      <c r="A111" t="s">
        <v>4</v>
      </c>
      <c r="B111" s="4" t="s">
        <v>5</v>
      </c>
      <c r="C111" s="4" t="s">
        <v>14</v>
      </c>
      <c r="D111" s="24" t="s">
        <v>35</v>
      </c>
      <c r="E111" s="4" t="s">
        <v>5</v>
      </c>
      <c r="F111" s="4" t="s">
        <v>10</v>
      </c>
      <c r="G111" s="4" t="s">
        <v>14</v>
      </c>
      <c r="H111" s="4" t="s">
        <v>14</v>
      </c>
      <c r="I111" s="4" t="s">
        <v>6</v>
      </c>
      <c r="J111" s="24" t="s">
        <v>36</v>
      </c>
      <c r="K111" s="4" t="s">
        <v>14</v>
      </c>
      <c r="L111" s="4" t="s">
        <v>14</v>
      </c>
      <c r="M111" s="24" t="s">
        <v>35</v>
      </c>
      <c r="N111" s="4" t="s">
        <v>5</v>
      </c>
      <c r="O111" s="4" t="s">
        <v>14</v>
      </c>
      <c r="P111" s="24" t="s">
        <v>36</v>
      </c>
      <c r="Q111" s="4" t="s">
        <v>14</v>
      </c>
      <c r="R111" s="4" t="s">
        <v>9</v>
      </c>
      <c r="S111" s="4" t="s">
        <v>14</v>
      </c>
      <c r="T111" s="4" t="s">
        <v>14</v>
      </c>
      <c r="U111" s="4" t="s">
        <v>14</v>
      </c>
      <c r="V111" s="24" t="s">
        <v>35</v>
      </c>
      <c r="W111" s="4" t="s">
        <v>5</v>
      </c>
      <c r="X111" s="4" t="s">
        <v>14</v>
      </c>
      <c r="Y111" s="24" t="s">
        <v>36</v>
      </c>
      <c r="Z111" s="4" t="s">
        <v>14</v>
      </c>
      <c r="AA111" s="4" t="s">
        <v>9</v>
      </c>
      <c r="AB111" s="4" t="s">
        <v>14</v>
      </c>
      <c r="AC111" s="4" t="s">
        <v>14</v>
      </c>
      <c r="AD111" s="4" t="s">
        <v>14</v>
      </c>
      <c r="AE111" s="4" t="s">
        <v>19</v>
      </c>
    </row>
    <row r="112" spans="1:5">
      <c r="A112" t="n">
        <v>983</v>
      </c>
      <c r="B112" s="11" t="n">
        <v>5</v>
      </c>
      <c r="C112" s="7" t="n">
        <v>28</v>
      </c>
      <c r="D112" s="24" t="s">
        <v>3</v>
      </c>
      <c r="E112" s="26" t="n">
        <v>47</v>
      </c>
      <c r="F112" s="7" t="n">
        <v>61456</v>
      </c>
      <c r="G112" s="7" t="n">
        <v>2</v>
      </c>
      <c r="H112" s="7" t="n">
        <v>0</v>
      </c>
      <c r="I112" s="7" t="s">
        <v>37</v>
      </c>
      <c r="J112" s="24" t="s">
        <v>3</v>
      </c>
      <c r="K112" s="7" t="n">
        <v>8</v>
      </c>
      <c r="L112" s="7" t="n">
        <v>28</v>
      </c>
      <c r="M112" s="24" t="s">
        <v>3</v>
      </c>
      <c r="N112" s="14" t="n">
        <v>74</v>
      </c>
      <c r="O112" s="7" t="n">
        <v>65</v>
      </c>
      <c r="P112" s="24" t="s">
        <v>3</v>
      </c>
      <c r="Q112" s="7" t="n">
        <v>0</v>
      </c>
      <c r="R112" s="7" t="n">
        <v>1</v>
      </c>
      <c r="S112" s="7" t="n">
        <v>3</v>
      </c>
      <c r="T112" s="7" t="n">
        <v>9</v>
      </c>
      <c r="U112" s="7" t="n">
        <v>28</v>
      </c>
      <c r="V112" s="24" t="s">
        <v>3</v>
      </c>
      <c r="W112" s="14" t="n">
        <v>74</v>
      </c>
      <c r="X112" s="7" t="n">
        <v>65</v>
      </c>
      <c r="Y112" s="24" t="s">
        <v>3</v>
      </c>
      <c r="Z112" s="7" t="n">
        <v>0</v>
      </c>
      <c r="AA112" s="7" t="n">
        <v>2</v>
      </c>
      <c r="AB112" s="7" t="n">
        <v>3</v>
      </c>
      <c r="AC112" s="7" t="n">
        <v>9</v>
      </c>
      <c r="AD112" s="7" t="n">
        <v>1</v>
      </c>
      <c r="AE112" s="12" t="n">
        <f t="normal" ca="1">A116</f>
        <v>0</v>
      </c>
    </row>
    <row r="113" spans="1:31">
      <c r="A113" t="s">
        <v>4</v>
      </c>
      <c r="B113" s="4" t="s">
        <v>5</v>
      </c>
      <c r="C113" s="4" t="s">
        <v>10</v>
      </c>
      <c r="D113" s="4" t="s">
        <v>14</v>
      </c>
      <c r="E113" s="4" t="s">
        <v>14</v>
      </c>
      <c r="F113" s="4" t="s">
        <v>6</v>
      </c>
    </row>
    <row r="114" spans="1:31">
      <c r="A114" t="n">
        <v>1031</v>
      </c>
      <c r="B114" s="26" t="n">
        <v>47</v>
      </c>
      <c r="C114" s="7" t="n">
        <v>61456</v>
      </c>
      <c r="D114" s="7" t="n">
        <v>0</v>
      </c>
      <c r="E114" s="7" t="n">
        <v>0</v>
      </c>
      <c r="F114" s="7" t="s">
        <v>38</v>
      </c>
    </row>
    <row r="115" spans="1:31">
      <c r="A115" t="s">
        <v>4</v>
      </c>
      <c r="B115" s="4" t="s">
        <v>5</v>
      </c>
      <c r="C115" s="4" t="s">
        <v>14</v>
      </c>
      <c r="D115" s="4" t="s">
        <v>10</v>
      </c>
      <c r="E115" s="4" t="s">
        <v>20</v>
      </c>
    </row>
    <row r="116" spans="1:31">
      <c r="A116" t="n">
        <v>1044</v>
      </c>
      <c r="B116" s="25" t="n">
        <v>58</v>
      </c>
      <c r="C116" s="7" t="n">
        <v>0</v>
      </c>
      <c r="D116" s="7" t="n">
        <v>300</v>
      </c>
      <c r="E116" s="7" t="n">
        <v>1</v>
      </c>
    </row>
    <row r="117" spans="1:31">
      <c r="A117" t="s">
        <v>4</v>
      </c>
      <c r="B117" s="4" t="s">
        <v>5</v>
      </c>
      <c r="C117" s="4" t="s">
        <v>14</v>
      </c>
      <c r="D117" s="4" t="s">
        <v>10</v>
      </c>
    </row>
    <row r="118" spans="1:31">
      <c r="A118" t="n">
        <v>1052</v>
      </c>
      <c r="B118" s="25" t="n">
        <v>58</v>
      </c>
      <c r="C118" s="7" t="n">
        <v>255</v>
      </c>
      <c r="D118" s="7" t="n">
        <v>0</v>
      </c>
    </row>
    <row r="119" spans="1:31">
      <c r="A119" t="s">
        <v>4</v>
      </c>
      <c r="B119" s="4" t="s">
        <v>5</v>
      </c>
      <c r="C119" s="4" t="s">
        <v>14</v>
      </c>
      <c r="D119" s="4" t="s">
        <v>14</v>
      </c>
      <c r="E119" s="4" t="s">
        <v>14</v>
      </c>
      <c r="F119" s="4" t="s">
        <v>14</v>
      </c>
    </row>
    <row r="120" spans="1:31">
      <c r="A120" t="n">
        <v>1056</v>
      </c>
      <c r="B120" s="23" t="n">
        <v>14</v>
      </c>
      <c r="C120" s="7" t="n">
        <v>0</v>
      </c>
      <c r="D120" s="7" t="n">
        <v>0</v>
      </c>
      <c r="E120" s="7" t="n">
        <v>0</v>
      </c>
      <c r="F120" s="7" t="n">
        <v>64</v>
      </c>
    </row>
    <row r="121" spans="1:31">
      <c r="A121" t="s">
        <v>4</v>
      </c>
      <c r="B121" s="4" t="s">
        <v>5</v>
      </c>
      <c r="C121" s="4" t="s">
        <v>14</v>
      </c>
      <c r="D121" s="4" t="s">
        <v>10</v>
      </c>
    </row>
    <row r="122" spans="1:31">
      <c r="A122" t="n">
        <v>1061</v>
      </c>
      <c r="B122" s="17" t="n">
        <v>22</v>
      </c>
      <c r="C122" s="7" t="n">
        <v>0</v>
      </c>
      <c r="D122" s="7" t="n">
        <v>12381</v>
      </c>
    </row>
    <row r="123" spans="1:31">
      <c r="A123" t="s">
        <v>4</v>
      </c>
      <c r="B123" s="4" t="s">
        <v>5</v>
      </c>
      <c r="C123" s="4" t="s">
        <v>14</v>
      </c>
      <c r="D123" s="4" t="s">
        <v>10</v>
      </c>
    </row>
    <row r="124" spans="1:31">
      <c r="A124" t="n">
        <v>1065</v>
      </c>
      <c r="B124" s="25" t="n">
        <v>58</v>
      </c>
      <c r="C124" s="7" t="n">
        <v>5</v>
      </c>
      <c r="D124" s="7" t="n">
        <v>300</v>
      </c>
    </row>
    <row r="125" spans="1:31">
      <c r="A125" t="s">
        <v>4</v>
      </c>
      <c r="B125" s="4" t="s">
        <v>5</v>
      </c>
      <c r="C125" s="4" t="s">
        <v>20</v>
      </c>
      <c r="D125" s="4" t="s">
        <v>10</v>
      </c>
    </row>
    <row r="126" spans="1:31">
      <c r="A126" t="n">
        <v>1069</v>
      </c>
      <c r="B126" s="27" t="n">
        <v>103</v>
      </c>
      <c r="C126" s="7" t="n">
        <v>0</v>
      </c>
      <c r="D126" s="7" t="n">
        <v>300</v>
      </c>
    </row>
    <row r="127" spans="1:31">
      <c r="A127" t="s">
        <v>4</v>
      </c>
      <c r="B127" s="4" t="s">
        <v>5</v>
      </c>
      <c r="C127" s="4" t="s">
        <v>14</v>
      </c>
    </row>
    <row r="128" spans="1:31">
      <c r="A128" t="n">
        <v>1076</v>
      </c>
      <c r="B128" s="28" t="n">
        <v>64</v>
      </c>
      <c r="C128" s="7" t="n">
        <v>7</v>
      </c>
    </row>
    <row r="129" spans="1:6">
      <c r="A129" t="s">
        <v>4</v>
      </c>
      <c r="B129" s="4" t="s">
        <v>5</v>
      </c>
      <c r="C129" s="4" t="s">
        <v>14</v>
      </c>
      <c r="D129" s="4" t="s">
        <v>10</v>
      </c>
    </row>
    <row r="130" spans="1:6">
      <c r="A130" t="n">
        <v>1078</v>
      </c>
      <c r="B130" s="29" t="n">
        <v>72</v>
      </c>
      <c r="C130" s="7" t="n">
        <v>5</v>
      </c>
      <c r="D130" s="7" t="n">
        <v>0</v>
      </c>
    </row>
    <row r="131" spans="1:6">
      <c r="A131" t="s">
        <v>4</v>
      </c>
      <c r="B131" s="4" t="s">
        <v>5</v>
      </c>
      <c r="C131" s="4" t="s">
        <v>14</v>
      </c>
      <c r="D131" s="24" t="s">
        <v>35</v>
      </c>
      <c r="E131" s="4" t="s">
        <v>5</v>
      </c>
      <c r="F131" s="4" t="s">
        <v>14</v>
      </c>
      <c r="G131" s="4" t="s">
        <v>10</v>
      </c>
      <c r="H131" s="24" t="s">
        <v>36</v>
      </c>
      <c r="I131" s="4" t="s">
        <v>14</v>
      </c>
      <c r="J131" s="4" t="s">
        <v>9</v>
      </c>
      <c r="K131" s="4" t="s">
        <v>14</v>
      </c>
      <c r="L131" s="4" t="s">
        <v>14</v>
      </c>
      <c r="M131" s="4" t="s">
        <v>19</v>
      </c>
    </row>
    <row r="132" spans="1:6">
      <c r="A132" t="n">
        <v>1082</v>
      </c>
      <c r="B132" s="11" t="n">
        <v>5</v>
      </c>
      <c r="C132" s="7" t="n">
        <v>28</v>
      </c>
      <c r="D132" s="24" t="s">
        <v>3</v>
      </c>
      <c r="E132" s="9" t="n">
        <v>162</v>
      </c>
      <c r="F132" s="7" t="n">
        <v>4</v>
      </c>
      <c r="G132" s="7" t="n">
        <v>12381</v>
      </c>
      <c r="H132" s="24" t="s">
        <v>3</v>
      </c>
      <c r="I132" s="7" t="n">
        <v>0</v>
      </c>
      <c r="J132" s="7" t="n">
        <v>1</v>
      </c>
      <c r="K132" s="7" t="n">
        <v>2</v>
      </c>
      <c r="L132" s="7" t="n">
        <v>1</v>
      </c>
      <c r="M132" s="12" t="n">
        <f t="normal" ca="1">A138</f>
        <v>0</v>
      </c>
    </row>
    <row r="133" spans="1:6">
      <c r="A133" t="s">
        <v>4</v>
      </c>
      <c r="B133" s="4" t="s">
        <v>5</v>
      </c>
      <c r="C133" s="4" t="s">
        <v>14</v>
      </c>
      <c r="D133" s="4" t="s">
        <v>6</v>
      </c>
    </row>
    <row r="134" spans="1:6">
      <c r="A134" t="n">
        <v>1099</v>
      </c>
      <c r="B134" s="8" t="n">
        <v>2</v>
      </c>
      <c r="C134" s="7" t="n">
        <v>10</v>
      </c>
      <c r="D134" s="7" t="s">
        <v>39</v>
      </c>
    </row>
    <row r="135" spans="1:6">
      <c r="A135" t="s">
        <v>4</v>
      </c>
      <c r="B135" s="4" t="s">
        <v>5</v>
      </c>
      <c r="C135" s="4" t="s">
        <v>10</v>
      </c>
    </row>
    <row r="136" spans="1:6">
      <c r="A136" t="n">
        <v>1116</v>
      </c>
      <c r="B136" s="19" t="n">
        <v>16</v>
      </c>
      <c r="C136" s="7" t="n">
        <v>0</v>
      </c>
    </row>
    <row r="137" spans="1:6">
      <c r="A137" t="s">
        <v>4</v>
      </c>
      <c r="B137" s="4" t="s">
        <v>5</v>
      </c>
      <c r="C137" s="4" t="s">
        <v>14</v>
      </c>
      <c r="D137" s="4" t="s">
        <v>10</v>
      </c>
      <c r="E137" s="4" t="s">
        <v>14</v>
      </c>
      <c r="F137" s="4" t="s">
        <v>6</v>
      </c>
    </row>
    <row r="138" spans="1:6">
      <c r="A138" t="n">
        <v>1119</v>
      </c>
      <c r="B138" s="30" t="n">
        <v>39</v>
      </c>
      <c r="C138" s="7" t="n">
        <v>10</v>
      </c>
      <c r="D138" s="7" t="n">
        <v>65533</v>
      </c>
      <c r="E138" s="7" t="n">
        <v>200</v>
      </c>
      <c r="F138" s="7" t="s">
        <v>40</v>
      </c>
    </row>
    <row r="139" spans="1:6">
      <c r="A139" t="s">
        <v>4</v>
      </c>
      <c r="B139" s="4" t="s">
        <v>5</v>
      </c>
      <c r="C139" s="4" t="s">
        <v>14</v>
      </c>
      <c r="D139" s="4" t="s">
        <v>10</v>
      </c>
      <c r="E139" s="4" t="s">
        <v>14</v>
      </c>
      <c r="F139" s="4" t="s">
        <v>6</v>
      </c>
    </row>
    <row r="140" spans="1:6">
      <c r="A140" t="n">
        <v>1143</v>
      </c>
      <c r="B140" s="30" t="n">
        <v>39</v>
      </c>
      <c r="C140" s="7" t="n">
        <v>10</v>
      </c>
      <c r="D140" s="7" t="n">
        <v>65533</v>
      </c>
      <c r="E140" s="7" t="n">
        <v>201</v>
      </c>
      <c r="F140" s="7" t="s">
        <v>41</v>
      </c>
    </row>
    <row r="141" spans="1:6">
      <c r="A141" t="s">
        <v>4</v>
      </c>
      <c r="B141" s="4" t="s">
        <v>5</v>
      </c>
      <c r="C141" s="4" t="s">
        <v>14</v>
      </c>
      <c r="D141" s="4" t="s">
        <v>10</v>
      </c>
      <c r="E141" s="4" t="s">
        <v>14</v>
      </c>
      <c r="F141" s="4" t="s">
        <v>6</v>
      </c>
    </row>
    <row r="142" spans="1:6">
      <c r="A142" t="n">
        <v>1167</v>
      </c>
      <c r="B142" s="30" t="n">
        <v>39</v>
      </c>
      <c r="C142" s="7" t="n">
        <v>10</v>
      </c>
      <c r="D142" s="7" t="n">
        <v>65533</v>
      </c>
      <c r="E142" s="7" t="n">
        <v>203</v>
      </c>
      <c r="F142" s="7" t="s">
        <v>42</v>
      </c>
    </row>
    <row r="143" spans="1:6">
      <c r="A143" t="s">
        <v>4</v>
      </c>
      <c r="B143" s="4" t="s">
        <v>5</v>
      </c>
      <c r="C143" s="4" t="s">
        <v>10</v>
      </c>
      <c r="D143" s="4" t="s">
        <v>6</v>
      </c>
      <c r="E143" s="4" t="s">
        <v>6</v>
      </c>
      <c r="F143" s="4" t="s">
        <v>6</v>
      </c>
      <c r="G143" s="4" t="s">
        <v>14</v>
      </c>
      <c r="H143" s="4" t="s">
        <v>9</v>
      </c>
      <c r="I143" s="4" t="s">
        <v>20</v>
      </c>
      <c r="J143" s="4" t="s">
        <v>20</v>
      </c>
      <c r="K143" s="4" t="s">
        <v>20</v>
      </c>
      <c r="L143" s="4" t="s">
        <v>20</v>
      </c>
      <c r="M143" s="4" t="s">
        <v>20</v>
      </c>
      <c r="N143" s="4" t="s">
        <v>20</v>
      </c>
      <c r="O143" s="4" t="s">
        <v>20</v>
      </c>
      <c r="P143" s="4" t="s">
        <v>6</v>
      </c>
      <c r="Q143" s="4" t="s">
        <v>6</v>
      </c>
      <c r="R143" s="4" t="s">
        <v>9</v>
      </c>
      <c r="S143" s="4" t="s">
        <v>14</v>
      </c>
      <c r="T143" s="4" t="s">
        <v>9</v>
      </c>
      <c r="U143" s="4" t="s">
        <v>9</v>
      </c>
      <c r="V143" s="4" t="s">
        <v>10</v>
      </c>
    </row>
    <row r="144" spans="1:6">
      <c r="A144" t="n">
        <v>1191</v>
      </c>
      <c r="B144" s="31" t="n">
        <v>19</v>
      </c>
      <c r="C144" s="7" t="n">
        <v>7014</v>
      </c>
      <c r="D144" s="7" t="s">
        <v>43</v>
      </c>
      <c r="E144" s="7" t="s">
        <v>44</v>
      </c>
      <c r="F144" s="7" t="s">
        <v>13</v>
      </c>
      <c r="G144" s="7" t="n">
        <v>0</v>
      </c>
      <c r="H144" s="7" t="n">
        <v>1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1</v>
      </c>
      <c r="N144" s="7" t="n">
        <v>1.60000002384186</v>
      </c>
      <c r="O144" s="7" t="n">
        <v>0.0900000035762787</v>
      </c>
      <c r="P144" s="7" t="s">
        <v>13</v>
      </c>
      <c r="Q144" s="7" t="s">
        <v>13</v>
      </c>
      <c r="R144" s="7" t="n">
        <v>-1</v>
      </c>
      <c r="S144" s="7" t="n">
        <v>0</v>
      </c>
      <c r="T144" s="7" t="n">
        <v>0</v>
      </c>
      <c r="U144" s="7" t="n">
        <v>0</v>
      </c>
      <c r="V144" s="7" t="n">
        <v>0</v>
      </c>
    </row>
    <row r="145" spans="1:22">
      <c r="A145" t="s">
        <v>4</v>
      </c>
      <c r="B145" s="4" t="s">
        <v>5</v>
      </c>
      <c r="C145" s="4" t="s">
        <v>10</v>
      </c>
      <c r="D145" s="4" t="s">
        <v>6</v>
      </c>
      <c r="E145" s="4" t="s">
        <v>6</v>
      </c>
      <c r="F145" s="4" t="s">
        <v>6</v>
      </c>
      <c r="G145" s="4" t="s">
        <v>14</v>
      </c>
      <c r="H145" s="4" t="s">
        <v>9</v>
      </c>
      <c r="I145" s="4" t="s">
        <v>20</v>
      </c>
      <c r="J145" s="4" t="s">
        <v>20</v>
      </c>
      <c r="K145" s="4" t="s">
        <v>20</v>
      </c>
      <c r="L145" s="4" t="s">
        <v>20</v>
      </c>
      <c r="M145" s="4" t="s">
        <v>20</v>
      </c>
      <c r="N145" s="4" t="s">
        <v>20</v>
      </c>
      <c r="O145" s="4" t="s">
        <v>20</v>
      </c>
      <c r="P145" s="4" t="s">
        <v>6</v>
      </c>
      <c r="Q145" s="4" t="s">
        <v>6</v>
      </c>
      <c r="R145" s="4" t="s">
        <v>9</v>
      </c>
      <c r="S145" s="4" t="s">
        <v>14</v>
      </c>
      <c r="T145" s="4" t="s">
        <v>9</v>
      </c>
      <c r="U145" s="4" t="s">
        <v>9</v>
      </c>
      <c r="V145" s="4" t="s">
        <v>10</v>
      </c>
    </row>
    <row r="146" spans="1:22">
      <c r="A146" t="n">
        <v>1267</v>
      </c>
      <c r="B146" s="31" t="n">
        <v>19</v>
      </c>
      <c r="C146" s="7" t="n">
        <v>27</v>
      </c>
      <c r="D146" s="7" t="s">
        <v>45</v>
      </c>
      <c r="E146" s="7" t="s">
        <v>46</v>
      </c>
      <c r="F146" s="7" t="s">
        <v>13</v>
      </c>
      <c r="G146" s="7" t="n">
        <v>0</v>
      </c>
      <c r="H146" s="7" t="n">
        <v>1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1</v>
      </c>
      <c r="N146" s="7" t="n">
        <v>1.60000002384186</v>
      </c>
      <c r="O146" s="7" t="n">
        <v>0.0900000035762787</v>
      </c>
      <c r="P146" s="7" t="s">
        <v>13</v>
      </c>
      <c r="Q146" s="7" t="s">
        <v>13</v>
      </c>
      <c r="R146" s="7" t="n">
        <v>-1</v>
      </c>
      <c r="S146" s="7" t="n">
        <v>0</v>
      </c>
      <c r="T146" s="7" t="n">
        <v>0</v>
      </c>
      <c r="U146" s="7" t="n">
        <v>0</v>
      </c>
      <c r="V146" s="7" t="n">
        <v>0</v>
      </c>
    </row>
    <row r="147" spans="1:22">
      <c r="A147" t="s">
        <v>4</v>
      </c>
      <c r="B147" s="4" t="s">
        <v>5</v>
      </c>
      <c r="C147" s="4" t="s">
        <v>10</v>
      </c>
      <c r="D147" s="4" t="s">
        <v>6</v>
      </c>
      <c r="E147" s="4" t="s">
        <v>6</v>
      </c>
      <c r="F147" s="4" t="s">
        <v>6</v>
      </c>
      <c r="G147" s="4" t="s">
        <v>14</v>
      </c>
      <c r="H147" s="4" t="s">
        <v>9</v>
      </c>
      <c r="I147" s="4" t="s">
        <v>20</v>
      </c>
      <c r="J147" s="4" t="s">
        <v>20</v>
      </c>
      <c r="K147" s="4" t="s">
        <v>20</v>
      </c>
      <c r="L147" s="4" t="s">
        <v>20</v>
      </c>
      <c r="M147" s="4" t="s">
        <v>20</v>
      </c>
      <c r="N147" s="4" t="s">
        <v>20</v>
      </c>
      <c r="O147" s="4" t="s">
        <v>20</v>
      </c>
      <c r="P147" s="4" t="s">
        <v>6</v>
      </c>
      <c r="Q147" s="4" t="s">
        <v>6</v>
      </c>
      <c r="R147" s="4" t="s">
        <v>9</v>
      </c>
      <c r="S147" s="4" t="s">
        <v>14</v>
      </c>
      <c r="T147" s="4" t="s">
        <v>9</v>
      </c>
      <c r="U147" s="4" t="s">
        <v>9</v>
      </c>
      <c r="V147" s="4" t="s">
        <v>10</v>
      </c>
    </row>
    <row r="148" spans="1:22">
      <c r="A148" t="n">
        <v>1337</v>
      </c>
      <c r="B148" s="31" t="n">
        <v>19</v>
      </c>
      <c r="C148" s="7" t="n">
        <v>29</v>
      </c>
      <c r="D148" s="7" t="s">
        <v>47</v>
      </c>
      <c r="E148" s="7" t="s">
        <v>48</v>
      </c>
      <c r="F148" s="7" t="s">
        <v>13</v>
      </c>
      <c r="G148" s="7" t="n">
        <v>0</v>
      </c>
      <c r="H148" s="7" t="n">
        <v>1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1</v>
      </c>
      <c r="N148" s="7" t="n">
        <v>1.60000002384186</v>
      </c>
      <c r="O148" s="7" t="n">
        <v>0.0900000035762787</v>
      </c>
      <c r="P148" s="7" t="s">
        <v>13</v>
      </c>
      <c r="Q148" s="7" t="s">
        <v>13</v>
      </c>
      <c r="R148" s="7" t="n">
        <v>-1</v>
      </c>
      <c r="S148" s="7" t="n">
        <v>0</v>
      </c>
      <c r="T148" s="7" t="n">
        <v>0</v>
      </c>
      <c r="U148" s="7" t="n">
        <v>0</v>
      </c>
      <c r="V148" s="7" t="n">
        <v>0</v>
      </c>
    </row>
    <row r="149" spans="1:22">
      <c r="A149" t="s">
        <v>4</v>
      </c>
      <c r="B149" s="4" t="s">
        <v>5</v>
      </c>
      <c r="C149" s="4" t="s">
        <v>10</v>
      </c>
      <c r="D149" s="4" t="s">
        <v>6</v>
      </c>
      <c r="E149" s="4" t="s">
        <v>6</v>
      </c>
      <c r="F149" s="4" t="s">
        <v>6</v>
      </c>
      <c r="G149" s="4" t="s">
        <v>14</v>
      </c>
      <c r="H149" s="4" t="s">
        <v>9</v>
      </c>
      <c r="I149" s="4" t="s">
        <v>20</v>
      </c>
      <c r="J149" s="4" t="s">
        <v>20</v>
      </c>
      <c r="K149" s="4" t="s">
        <v>20</v>
      </c>
      <c r="L149" s="4" t="s">
        <v>20</v>
      </c>
      <c r="M149" s="4" t="s">
        <v>20</v>
      </c>
      <c r="N149" s="4" t="s">
        <v>20</v>
      </c>
      <c r="O149" s="4" t="s">
        <v>20</v>
      </c>
      <c r="P149" s="4" t="s">
        <v>6</v>
      </c>
      <c r="Q149" s="4" t="s">
        <v>6</v>
      </c>
      <c r="R149" s="4" t="s">
        <v>9</v>
      </c>
      <c r="S149" s="4" t="s">
        <v>14</v>
      </c>
      <c r="T149" s="4" t="s">
        <v>9</v>
      </c>
      <c r="U149" s="4" t="s">
        <v>9</v>
      </c>
      <c r="V149" s="4" t="s">
        <v>10</v>
      </c>
    </row>
    <row r="150" spans="1:22">
      <c r="A150" t="n">
        <v>1408</v>
      </c>
      <c r="B150" s="31" t="n">
        <v>19</v>
      </c>
      <c r="C150" s="7" t="n">
        <v>1660</v>
      </c>
      <c r="D150" s="7" t="s">
        <v>49</v>
      </c>
      <c r="E150" s="7" t="s">
        <v>50</v>
      </c>
      <c r="F150" s="7" t="s">
        <v>13</v>
      </c>
      <c r="G150" s="7" t="n">
        <v>0</v>
      </c>
      <c r="H150" s="7" t="n">
        <v>1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0.800000011920929</v>
      </c>
      <c r="N150" s="7" t="n">
        <v>1.60000002384186</v>
      </c>
      <c r="O150" s="7" t="n">
        <v>0.0900000035762787</v>
      </c>
      <c r="P150" s="7" t="s">
        <v>12</v>
      </c>
      <c r="Q150" s="7" t="s">
        <v>13</v>
      </c>
      <c r="R150" s="7" t="n">
        <v>-1</v>
      </c>
      <c r="S150" s="7" t="n">
        <v>0</v>
      </c>
      <c r="T150" s="7" t="n">
        <v>0</v>
      </c>
      <c r="U150" s="7" t="n">
        <v>0</v>
      </c>
      <c r="V150" s="7" t="n">
        <v>0</v>
      </c>
    </row>
    <row r="151" spans="1:22">
      <c r="A151" t="s">
        <v>4</v>
      </c>
      <c r="B151" s="4" t="s">
        <v>5</v>
      </c>
      <c r="C151" s="4" t="s">
        <v>10</v>
      </c>
      <c r="D151" s="4" t="s">
        <v>6</v>
      </c>
      <c r="E151" s="4" t="s">
        <v>6</v>
      </c>
      <c r="F151" s="4" t="s">
        <v>6</v>
      </c>
      <c r="G151" s="4" t="s">
        <v>14</v>
      </c>
      <c r="H151" s="4" t="s">
        <v>9</v>
      </c>
      <c r="I151" s="4" t="s">
        <v>20</v>
      </c>
      <c r="J151" s="4" t="s">
        <v>20</v>
      </c>
      <c r="K151" s="4" t="s">
        <v>20</v>
      </c>
      <c r="L151" s="4" t="s">
        <v>20</v>
      </c>
      <c r="M151" s="4" t="s">
        <v>20</v>
      </c>
      <c r="N151" s="4" t="s">
        <v>20</v>
      </c>
      <c r="O151" s="4" t="s">
        <v>20</v>
      </c>
      <c r="P151" s="4" t="s">
        <v>6</v>
      </c>
      <c r="Q151" s="4" t="s">
        <v>6</v>
      </c>
      <c r="R151" s="4" t="s">
        <v>9</v>
      </c>
      <c r="S151" s="4" t="s">
        <v>14</v>
      </c>
      <c r="T151" s="4" t="s">
        <v>9</v>
      </c>
      <c r="U151" s="4" t="s">
        <v>9</v>
      </c>
      <c r="V151" s="4" t="s">
        <v>10</v>
      </c>
    </row>
    <row r="152" spans="1:22">
      <c r="A152" t="n">
        <v>1492</v>
      </c>
      <c r="B152" s="31" t="n">
        <v>19</v>
      </c>
      <c r="C152" s="7" t="n">
        <v>1661</v>
      </c>
      <c r="D152" s="7" t="s">
        <v>49</v>
      </c>
      <c r="E152" s="7" t="s">
        <v>50</v>
      </c>
      <c r="F152" s="7" t="s">
        <v>13</v>
      </c>
      <c r="G152" s="7" t="n">
        <v>0</v>
      </c>
      <c r="H152" s="7" t="n">
        <v>1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0.800000011920929</v>
      </c>
      <c r="N152" s="7" t="n">
        <v>1.60000002384186</v>
      </c>
      <c r="O152" s="7" t="n">
        <v>0.0900000035762787</v>
      </c>
      <c r="P152" s="7" t="s">
        <v>12</v>
      </c>
      <c r="Q152" s="7" t="s">
        <v>13</v>
      </c>
      <c r="R152" s="7" t="n">
        <v>-1</v>
      </c>
      <c r="S152" s="7" t="n">
        <v>0</v>
      </c>
      <c r="T152" s="7" t="n">
        <v>0</v>
      </c>
      <c r="U152" s="7" t="n">
        <v>0</v>
      </c>
      <c r="V152" s="7" t="n">
        <v>0</v>
      </c>
    </row>
    <row r="153" spans="1:22">
      <c r="A153" t="s">
        <v>4</v>
      </c>
      <c r="B153" s="4" t="s">
        <v>5</v>
      </c>
      <c r="C153" s="4" t="s">
        <v>10</v>
      </c>
      <c r="D153" s="4" t="s">
        <v>14</v>
      </c>
      <c r="E153" s="4" t="s">
        <v>14</v>
      </c>
      <c r="F153" s="4" t="s">
        <v>6</v>
      </c>
    </row>
    <row r="154" spans="1:22">
      <c r="A154" t="n">
        <v>1576</v>
      </c>
      <c r="B154" s="32" t="n">
        <v>20</v>
      </c>
      <c r="C154" s="7" t="n">
        <v>0</v>
      </c>
      <c r="D154" s="7" t="n">
        <v>3</v>
      </c>
      <c r="E154" s="7" t="n">
        <v>10</v>
      </c>
      <c r="F154" s="7" t="s">
        <v>51</v>
      </c>
    </row>
    <row r="155" spans="1:22">
      <c r="A155" t="s">
        <v>4</v>
      </c>
      <c r="B155" s="4" t="s">
        <v>5</v>
      </c>
      <c r="C155" s="4" t="s">
        <v>10</v>
      </c>
    </row>
    <row r="156" spans="1:22">
      <c r="A156" t="n">
        <v>1594</v>
      </c>
      <c r="B156" s="19" t="n">
        <v>16</v>
      </c>
      <c r="C156" s="7" t="n">
        <v>0</v>
      </c>
    </row>
    <row r="157" spans="1:22">
      <c r="A157" t="s">
        <v>4</v>
      </c>
      <c r="B157" s="4" t="s">
        <v>5</v>
      </c>
      <c r="C157" s="4" t="s">
        <v>10</v>
      </c>
      <c r="D157" s="4" t="s">
        <v>14</v>
      </c>
      <c r="E157" s="4" t="s">
        <v>14</v>
      </c>
      <c r="F157" s="4" t="s">
        <v>6</v>
      </c>
    </row>
    <row r="158" spans="1:22">
      <c r="A158" t="n">
        <v>1597</v>
      </c>
      <c r="B158" s="32" t="n">
        <v>20</v>
      </c>
      <c r="C158" s="7" t="n">
        <v>6</v>
      </c>
      <c r="D158" s="7" t="n">
        <v>3</v>
      </c>
      <c r="E158" s="7" t="n">
        <v>10</v>
      </c>
      <c r="F158" s="7" t="s">
        <v>51</v>
      </c>
    </row>
    <row r="159" spans="1:22">
      <c r="A159" t="s">
        <v>4</v>
      </c>
      <c r="B159" s="4" t="s">
        <v>5</v>
      </c>
      <c r="C159" s="4" t="s">
        <v>10</v>
      </c>
    </row>
    <row r="160" spans="1:22">
      <c r="A160" t="n">
        <v>1615</v>
      </c>
      <c r="B160" s="19" t="n">
        <v>16</v>
      </c>
      <c r="C160" s="7" t="n">
        <v>0</v>
      </c>
    </row>
    <row r="161" spans="1:22">
      <c r="A161" t="s">
        <v>4</v>
      </c>
      <c r="B161" s="4" t="s">
        <v>5</v>
      </c>
      <c r="C161" s="4" t="s">
        <v>10</v>
      </c>
      <c r="D161" s="4" t="s">
        <v>14</v>
      </c>
      <c r="E161" s="4" t="s">
        <v>14</v>
      </c>
      <c r="F161" s="4" t="s">
        <v>6</v>
      </c>
    </row>
    <row r="162" spans="1:22">
      <c r="A162" t="n">
        <v>1618</v>
      </c>
      <c r="B162" s="32" t="n">
        <v>20</v>
      </c>
      <c r="C162" s="7" t="n">
        <v>61491</v>
      </c>
      <c r="D162" s="7" t="n">
        <v>3</v>
      </c>
      <c r="E162" s="7" t="n">
        <v>10</v>
      </c>
      <c r="F162" s="7" t="s">
        <v>51</v>
      </c>
    </row>
    <row r="163" spans="1:22">
      <c r="A163" t="s">
        <v>4</v>
      </c>
      <c r="B163" s="4" t="s">
        <v>5</v>
      </c>
      <c r="C163" s="4" t="s">
        <v>10</v>
      </c>
    </row>
    <row r="164" spans="1:22">
      <c r="A164" t="n">
        <v>1636</v>
      </c>
      <c r="B164" s="19" t="n">
        <v>16</v>
      </c>
      <c r="C164" s="7" t="n">
        <v>0</v>
      </c>
    </row>
    <row r="165" spans="1:22">
      <c r="A165" t="s">
        <v>4</v>
      </c>
      <c r="B165" s="4" t="s">
        <v>5</v>
      </c>
      <c r="C165" s="4" t="s">
        <v>10</v>
      </c>
      <c r="D165" s="4" t="s">
        <v>14</v>
      </c>
      <c r="E165" s="4" t="s">
        <v>14</v>
      </c>
      <c r="F165" s="4" t="s">
        <v>6</v>
      </c>
    </row>
    <row r="166" spans="1:22">
      <c r="A166" t="n">
        <v>1639</v>
      </c>
      <c r="B166" s="32" t="n">
        <v>20</v>
      </c>
      <c r="C166" s="7" t="n">
        <v>61492</v>
      </c>
      <c r="D166" s="7" t="n">
        <v>3</v>
      </c>
      <c r="E166" s="7" t="n">
        <v>10</v>
      </c>
      <c r="F166" s="7" t="s">
        <v>51</v>
      </c>
    </row>
    <row r="167" spans="1:22">
      <c r="A167" t="s">
        <v>4</v>
      </c>
      <c r="B167" s="4" t="s">
        <v>5</v>
      </c>
      <c r="C167" s="4" t="s">
        <v>10</v>
      </c>
    </row>
    <row r="168" spans="1:22">
      <c r="A168" t="n">
        <v>1657</v>
      </c>
      <c r="B168" s="19" t="n">
        <v>16</v>
      </c>
      <c r="C168" s="7" t="n">
        <v>0</v>
      </c>
    </row>
    <row r="169" spans="1:22">
      <c r="A169" t="s">
        <v>4</v>
      </c>
      <c r="B169" s="4" t="s">
        <v>5</v>
      </c>
      <c r="C169" s="4" t="s">
        <v>10</v>
      </c>
      <c r="D169" s="4" t="s">
        <v>14</v>
      </c>
      <c r="E169" s="4" t="s">
        <v>14</v>
      </c>
      <c r="F169" s="4" t="s">
        <v>6</v>
      </c>
    </row>
    <row r="170" spans="1:22">
      <c r="A170" t="n">
        <v>1660</v>
      </c>
      <c r="B170" s="32" t="n">
        <v>20</v>
      </c>
      <c r="C170" s="7" t="n">
        <v>61493</v>
      </c>
      <c r="D170" s="7" t="n">
        <v>3</v>
      </c>
      <c r="E170" s="7" t="n">
        <v>10</v>
      </c>
      <c r="F170" s="7" t="s">
        <v>51</v>
      </c>
    </row>
    <row r="171" spans="1:22">
      <c r="A171" t="s">
        <v>4</v>
      </c>
      <c r="B171" s="4" t="s">
        <v>5</v>
      </c>
      <c r="C171" s="4" t="s">
        <v>10</v>
      </c>
    </row>
    <row r="172" spans="1:22">
      <c r="A172" t="n">
        <v>1678</v>
      </c>
      <c r="B172" s="19" t="n">
        <v>16</v>
      </c>
      <c r="C172" s="7" t="n">
        <v>0</v>
      </c>
    </row>
    <row r="173" spans="1:22">
      <c r="A173" t="s">
        <v>4</v>
      </c>
      <c r="B173" s="4" t="s">
        <v>5</v>
      </c>
      <c r="C173" s="4" t="s">
        <v>10</v>
      </c>
      <c r="D173" s="4" t="s">
        <v>14</v>
      </c>
      <c r="E173" s="4" t="s">
        <v>14</v>
      </c>
      <c r="F173" s="4" t="s">
        <v>6</v>
      </c>
    </row>
    <row r="174" spans="1:22">
      <c r="A174" t="n">
        <v>1681</v>
      </c>
      <c r="B174" s="32" t="n">
        <v>20</v>
      </c>
      <c r="C174" s="7" t="n">
        <v>61494</v>
      </c>
      <c r="D174" s="7" t="n">
        <v>3</v>
      </c>
      <c r="E174" s="7" t="n">
        <v>10</v>
      </c>
      <c r="F174" s="7" t="s">
        <v>51</v>
      </c>
    </row>
    <row r="175" spans="1:22">
      <c r="A175" t="s">
        <v>4</v>
      </c>
      <c r="B175" s="4" t="s">
        <v>5</v>
      </c>
      <c r="C175" s="4" t="s">
        <v>10</v>
      </c>
    </row>
    <row r="176" spans="1:22">
      <c r="A176" t="n">
        <v>1699</v>
      </c>
      <c r="B176" s="19" t="n">
        <v>16</v>
      </c>
      <c r="C176" s="7" t="n">
        <v>0</v>
      </c>
    </row>
    <row r="177" spans="1:6">
      <c r="A177" t="s">
        <v>4</v>
      </c>
      <c r="B177" s="4" t="s">
        <v>5</v>
      </c>
      <c r="C177" s="4" t="s">
        <v>10</v>
      </c>
      <c r="D177" s="4" t="s">
        <v>14</v>
      </c>
      <c r="E177" s="4" t="s">
        <v>14</v>
      </c>
      <c r="F177" s="4" t="s">
        <v>6</v>
      </c>
    </row>
    <row r="178" spans="1:6">
      <c r="A178" t="n">
        <v>1702</v>
      </c>
      <c r="B178" s="32" t="n">
        <v>20</v>
      </c>
      <c r="C178" s="7" t="n">
        <v>7014</v>
      </c>
      <c r="D178" s="7" t="n">
        <v>3</v>
      </c>
      <c r="E178" s="7" t="n">
        <v>10</v>
      </c>
      <c r="F178" s="7" t="s">
        <v>51</v>
      </c>
    </row>
    <row r="179" spans="1:6">
      <c r="A179" t="s">
        <v>4</v>
      </c>
      <c r="B179" s="4" t="s">
        <v>5</v>
      </c>
      <c r="C179" s="4" t="s">
        <v>10</v>
      </c>
    </row>
    <row r="180" spans="1:6">
      <c r="A180" t="n">
        <v>1720</v>
      </c>
      <c r="B180" s="19" t="n">
        <v>16</v>
      </c>
      <c r="C180" s="7" t="n">
        <v>0</v>
      </c>
    </row>
    <row r="181" spans="1:6">
      <c r="A181" t="s">
        <v>4</v>
      </c>
      <c r="B181" s="4" t="s">
        <v>5</v>
      </c>
      <c r="C181" s="4" t="s">
        <v>10</v>
      </c>
      <c r="D181" s="4" t="s">
        <v>14</v>
      </c>
      <c r="E181" s="4" t="s">
        <v>14</v>
      </c>
      <c r="F181" s="4" t="s">
        <v>6</v>
      </c>
    </row>
    <row r="182" spans="1:6">
      <c r="A182" t="n">
        <v>1723</v>
      </c>
      <c r="B182" s="32" t="n">
        <v>20</v>
      </c>
      <c r="C182" s="7" t="n">
        <v>27</v>
      </c>
      <c r="D182" s="7" t="n">
        <v>3</v>
      </c>
      <c r="E182" s="7" t="n">
        <v>10</v>
      </c>
      <c r="F182" s="7" t="s">
        <v>51</v>
      </c>
    </row>
    <row r="183" spans="1:6">
      <c r="A183" t="s">
        <v>4</v>
      </c>
      <c r="B183" s="4" t="s">
        <v>5</v>
      </c>
      <c r="C183" s="4" t="s">
        <v>10</v>
      </c>
    </row>
    <row r="184" spans="1:6">
      <c r="A184" t="n">
        <v>1741</v>
      </c>
      <c r="B184" s="19" t="n">
        <v>16</v>
      </c>
      <c r="C184" s="7" t="n">
        <v>0</v>
      </c>
    </row>
    <row r="185" spans="1:6">
      <c r="A185" t="s">
        <v>4</v>
      </c>
      <c r="B185" s="4" t="s">
        <v>5</v>
      </c>
      <c r="C185" s="4" t="s">
        <v>10</v>
      </c>
      <c r="D185" s="4" t="s">
        <v>14</v>
      </c>
      <c r="E185" s="4" t="s">
        <v>14</v>
      </c>
      <c r="F185" s="4" t="s">
        <v>6</v>
      </c>
    </row>
    <row r="186" spans="1:6">
      <c r="A186" t="n">
        <v>1744</v>
      </c>
      <c r="B186" s="32" t="n">
        <v>20</v>
      </c>
      <c r="C186" s="7" t="n">
        <v>29</v>
      </c>
      <c r="D186" s="7" t="n">
        <v>3</v>
      </c>
      <c r="E186" s="7" t="n">
        <v>10</v>
      </c>
      <c r="F186" s="7" t="s">
        <v>51</v>
      </c>
    </row>
    <row r="187" spans="1:6">
      <c r="A187" t="s">
        <v>4</v>
      </c>
      <c r="B187" s="4" t="s">
        <v>5</v>
      </c>
      <c r="C187" s="4" t="s">
        <v>10</v>
      </c>
    </row>
    <row r="188" spans="1:6">
      <c r="A188" t="n">
        <v>1762</v>
      </c>
      <c r="B188" s="19" t="n">
        <v>16</v>
      </c>
      <c r="C188" s="7" t="n">
        <v>0</v>
      </c>
    </row>
    <row r="189" spans="1:6">
      <c r="A189" t="s">
        <v>4</v>
      </c>
      <c r="B189" s="4" t="s">
        <v>5</v>
      </c>
      <c r="C189" s="4" t="s">
        <v>10</v>
      </c>
      <c r="D189" s="4" t="s">
        <v>14</v>
      </c>
      <c r="E189" s="4" t="s">
        <v>14</v>
      </c>
      <c r="F189" s="4" t="s">
        <v>6</v>
      </c>
    </row>
    <row r="190" spans="1:6">
      <c r="A190" t="n">
        <v>1765</v>
      </c>
      <c r="B190" s="32" t="n">
        <v>20</v>
      </c>
      <c r="C190" s="7" t="n">
        <v>1660</v>
      </c>
      <c r="D190" s="7" t="n">
        <v>3</v>
      </c>
      <c r="E190" s="7" t="n">
        <v>10</v>
      </c>
      <c r="F190" s="7" t="s">
        <v>51</v>
      </c>
    </row>
    <row r="191" spans="1:6">
      <c r="A191" t="s">
        <v>4</v>
      </c>
      <c r="B191" s="4" t="s">
        <v>5</v>
      </c>
      <c r="C191" s="4" t="s">
        <v>10</v>
      </c>
    </row>
    <row r="192" spans="1:6">
      <c r="A192" t="n">
        <v>1783</v>
      </c>
      <c r="B192" s="19" t="n">
        <v>16</v>
      </c>
      <c r="C192" s="7" t="n">
        <v>0</v>
      </c>
    </row>
    <row r="193" spans="1:6">
      <c r="A193" t="s">
        <v>4</v>
      </c>
      <c r="B193" s="4" t="s">
        <v>5</v>
      </c>
      <c r="C193" s="4" t="s">
        <v>10</v>
      </c>
      <c r="D193" s="4" t="s">
        <v>14</v>
      </c>
      <c r="E193" s="4" t="s">
        <v>14</v>
      </c>
      <c r="F193" s="4" t="s">
        <v>6</v>
      </c>
    </row>
    <row r="194" spans="1:6">
      <c r="A194" t="n">
        <v>1786</v>
      </c>
      <c r="B194" s="32" t="n">
        <v>20</v>
      </c>
      <c r="C194" s="7" t="n">
        <v>1661</v>
      </c>
      <c r="D194" s="7" t="n">
        <v>3</v>
      </c>
      <c r="E194" s="7" t="n">
        <v>10</v>
      </c>
      <c r="F194" s="7" t="s">
        <v>51</v>
      </c>
    </row>
    <row r="195" spans="1:6">
      <c r="A195" t="s">
        <v>4</v>
      </c>
      <c r="B195" s="4" t="s">
        <v>5</v>
      </c>
      <c r="C195" s="4" t="s">
        <v>10</v>
      </c>
    </row>
    <row r="196" spans="1:6">
      <c r="A196" t="n">
        <v>1804</v>
      </c>
      <c r="B196" s="19" t="n">
        <v>16</v>
      </c>
      <c r="C196" s="7" t="n">
        <v>0</v>
      </c>
    </row>
    <row r="197" spans="1:6">
      <c r="A197" t="s">
        <v>4</v>
      </c>
      <c r="B197" s="4" t="s">
        <v>5</v>
      </c>
      <c r="C197" s="4" t="s">
        <v>14</v>
      </c>
      <c r="D197" s="24" t="s">
        <v>35</v>
      </c>
      <c r="E197" s="4" t="s">
        <v>5</v>
      </c>
      <c r="F197" s="4" t="s">
        <v>14</v>
      </c>
      <c r="G197" s="4" t="s">
        <v>10</v>
      </c>
      <c r="H197" s="24" t="s">
        <v>36</v>
      </c>
      <c r="I197" s="4" t="s">
        <v>14</v>
      </c>
      <c r="J197" s="4" t="s">
        <v>19</v>
      </c>
    </row>
    <row r="198" spans="1:6">
      <c r="A198" t="n">
        <v>1807</v>
      </c>
      <c r="B198" s="11" t="n">
        <v>5</v>
      </c>
      <c r="C198" s="7" t="n">
        <v>28</v>
      </c>
      <c r="D198" s="24" t="s">
        <v>3</v>
      </c>
      <c r="E198" s="28" t="n">
        <v>64</v>
      </c>
      <c r="F198" s="7" t="n">
        <v>5</v>
      </c>
      <c r="G198" s="7" t="n">
        <v>5</v>
      </c>
      <c r="H198" s="24" t="s">
        <v>3</v>
      </c>
      <c r="I198" s="7" t="n">
        <v>1</v>
      </c>
      <c r="J198" s="12" t="n">
        <f t="normal" ca="1">A206</f>
        <v>0</v>
      </c>
    </row>
    <row r="199" spans="1:6">
      <c r="A199" t="s">
        <v>4</v>
      </c>
      <c r="B199" s="4" t="s">
        <v>5</v>
      </c>
      <c r="C199" s="4" t="s">
        <v>10</v>
      </c>
      <c r="D199" s="4" t="s">
        <v>6</v>
      </c>
      <c r="E199" s="4" t="s">
        <v>6</v>
      </c>
      <c r="F199" s="4" t="s">
        <v>6</v>
      </c>
      <c r="G199" s="4" t="s">
        <v>14</v>
      </c>
      <c r="H199" s="4" t="s">
        <v>9</v>
      </c>
      <c r="I199" s="4" t="s">
        <v>20</v>
      </c>
      <c r="J199" s="4" t="s">
        <v>20</v>
      </c>
      <c r="K199" s="4" t="s">
        <v>20</v>
      </c>
      <c r="L199" s="4" t="s">
        <v>20</v>
      </c>
      <c r="M199" s="4" t="s">
        <v>20</v>
      </c>
      <c r="N199" s="4" t="s">
        <v>20</v>
      </c>
      <c r="O199" s="4" t="s">
        <v>20</v>
      </c>
      <c r="P199" s="4" t="s">
        <v>6</v>
      </c>
      <c r="Q199" s="4" t="s">
        <v>6</v>
      </c>
      <c r="R199" s="4" t="s">
        <v>9</v>
      </c>
      <c r="S199" s="4" t="s">
        <v>14</v>
      </c>
      <c r="T199" s="4" t="s">
        <v>9</v>
      </c>
      <c r="U199" s="4" t="s">
        <v>9</v>
      </c>
      <c r="V199" s="4" t="s">
        <v>10</v>
      </c>
    </row>
    <row r="200" spans="1:6">
      <c r="A200" t="n">
        <v>1818</v>
      </c>
      <c r="B200" s="31" t="n">
        <v>19</v>
      </c>
      <c r="C200" s="7" t="n">
        <v>7032</v>
      </c>
      <c r="D200" s="7" t="s">
        <v>52</v>
      </c>
      <c r="E200" s="7" t="s">
        <v>53</v>
      </c>
      <c r="F200" s="7" t="s">
        <v>13</v>
      </c>
      <c r="G200" s="7" t="n">
        <v>0</v>
      </c>
      <c r="H200" s="7" t="n">
        <v>1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1</v>
      </c>
      <c r="N200" s="7" t="n">
        <v>1.60000002384186</v>
      </c>
      <c r="O200" s="7" t="n">
        <v>0.0900000035762787</v>
      </c>
      <c r="P200" s="7" t="s">
        <v>13</v>
      </c>
      <c r="Q200" s="7" t="s">
        <v>13</v>
      </c>
      <c r="R200" s="7" t="n">
        <v>-1</v>
      </c>
      <c r="S200" s="7" t="n">
        <v>0</v>
      </c>
      <c r="T200" s="7" t="n">
        <v>0</v>
      </c>
      <c r="U200" s="7" t="n">
        <v>0</v>
      </c>
      <c r="V200" s="7" t="n">
        <v>0</v>
      </c>
    </row>
    <row r="201" spans="1:6">
      <c r="A201" t="s">
        <v>4</v>
      </c>
      <c r="B201" s="4" t="s">
        <v>5</v>
      </c>
      <c r="C201" s="4" t="s">
        <v>10</v>
      </c>
      <c r="D201" s="4" t="s">
        <v>14</v>
      </c>
      <c r="E201" s="4" t="s">
        <v>14</v>
      </c>
      <c r="F201" s="4" t="s">
        <v>6</v>
      </c>
    </row>
    <row r="202" spans="1:6">
      <c r="A202" t="n">
        <v>1888</v>
      </c>
      <c r="B202" s="32" t="n">
        <v>20</v>
      </c>
      <c r="C202" s="7" t="n">
        <v>7032</v>
      </c>
      <c r="D202" s="7" t="n">
        <v>3</v>
      </c>
      <c r="E202" s="7" t="n">
        <v>10</v>
      </c>
      <c r="F202" s="7" t="s">
        <v>51</v>
      </c>
    </row>
    <row r="203" spans="1:6">
      <c r="A203" t="s">
        <v>4</v>
      </c>
      <c r="B203" s="4" t="s">
        <v>5</v>
      </c>
      <c r="C203" s="4" t="s">
        <v>10</v>
      </c>
    </row>
    <row r="204" spans="1:6">
      <c r="A204" t="n">
        <v>1906</v>
      </c>
      <c r="B204" s="19" t="n">
        <v>16</v>
      </c>
      <c r="C204" s="7" t="n">
        <v>0</v>
      </c>
    </row>
    <row r="205" spans="1:6">
      <c r="A205" t="s">
        <v>4</v>
      </c>
      <c r="B205" s="4" t="s">
        <v>5</v>
      </c>
      <c r="C205" s="4" t="s">
        <v>10</v>
      </c>
      <c r="D205" s="4" t="s">
        <v>9</v>
      </c>
      <c r="E205" s="4" t="s">
        <v>9</v>
      </c>
      <c r="F205" s="4" t="s">
        <v>9</v>
      </c>
      <c r="G205" s="4" t="s">
        <v>9</v>
      </c>
      <c r="H205" s="4" t="s">
        <v>10</v>
      </c>
      <c r="I205" s="4" t="s">
        <v>14</v>
      </c>
    </row>
    <row r="206" spans="1:6">
      <c r="A206" t="n">
        <v>1909</v>
      </c>
      <c r="B206" s="33" t="n">
        <v>66</v>
      </c>
      <c r="C206" s="7" t="n">
        <v>1660</v>
      </c>
      <c r="D206" s="7" t="n">
        <v>1065353216</v>
      </c>
      <c r="E206" s="7" t="n">
        <v>1065353216</v>
      </c>
      <c r="F206" s="7" t="n">
        <v>1065353216</v>
      </c>
      <c r="G206" s="7" t="n">
        <v>0</v>
      </c>
      <c r="H206" s="7" t="n">
        <v>0</v>
      </c>
      <c r="I206" s="7" t="n">
        <v>3</v>
      </c>
    </row>
    <row r="207" spans="1:6">
      <c r="A207" t="s">
        <v>4</v>
      </c>
      <c r="B207" s="4" t="s">
        <v>5</v>
      </c>
      <c r="C207" s="4" t="s">
        <v>10</v>
      </c>
      <c r="D207" s="4" t="s">
        <v>9</v>
      </c>
      <c r="E207" s="4" t="s">
        <v>9</v>
      </c>
      <c r="F207" s="4" t="s">
        <v>9</v>
      </c>
      <c r="G207" s="4" t="s">
        <v>9</v>
      </c>
      <c r="H207" s="4" t="s">
        <v>10</v>
      </c>
      <c r="I207" s="4" t="s">
        <v>14</v>
      </c>
    </row>
    <row r="208" spans="1:6">
      <c r="A208" t="n">
        <v>1931</v>
      </c>
      <c r="B208" s="33" t="n">
        <v>66</v>
      </c>
      <c r="C208" s="7" t="n">
        <v>1661</v>
      </c>
      <c r="D208" s="7" t="n">
        <v>1065353216</v>
      </c>
      <c r="E208" s="7" t="n">
        <v>1065353216</v>
      </c>
      <c r="F208" s="7" t="n">
        <v>1065353216</v>
      </c>
      <c r="G208" s="7" t="n">
        <v>0</v>
      </c>
      <c r="H208" s="7" t="n">
        <v>0</v>
      </c>
      <c r="I208" s="7" t="n">
        <v>3</v>
      </c>
    </row>
    <row r="209" spans="1:22">
      <c r="A209" t="s">
        <v>4</v>
      </c>
      <c r="B209" s="4" t="s">
        <v>5</v>
      </c>
      <c r="C209" s="4" t="s">
        <v>10</v>
      </c>
      <c r="D209" s="4" t="s">
        <v>20</v>
      </c>
      <c r="E209" s="4" t="s">
        <v>20</v>
      </c>
      <c r="F209" s="4" t="s">
        <v>20</v>
      </c>
      <c r="G209" s="4" t="s">
        <v>20</v>
      </c>
    </row>
    <row r="210" spans="1:22">
      <c r="A210" t="n">
        <v>1953</v>
      </c>
      <c r="B210" s="34" t="n">
        <v>46</v>
      </c>
      <c r="C210" s="7" t="n">
        <v>0</v>
      </c>
      <c r="D210" s="7" t="n">
        <v>-4.44999980926514</v>
      </c>
      <c r="E210" s="7" t="n">
        <v>2.00999999046326</v>
      </c>
      <c r="F210" s="7" t="n">
        <v>-21.4500007629395</v>
      </c>
      <c r="G210" s="7" t="n">
        <v>90</v>
      </c>
    </row>
    <row r="211" spans="1:22">
      <c r="A211" t="s">
        <v>4</v>
      </c>
      <c r="B211" s="4" t="s">
        <v>5</v>
      </c>
      <c r="C211" s="4" t="s">
        <v>10</v>
      </c>
      <c r="D211" s="4" t="s">
        <v>20</v>
      </c>
      <c r="E211" s="4" t="s">
        <v>20</v>
      </c>
      <c r="F211" s="4" t="s">
        <v>20</v>
      </c>
      <c r="G211" s="4" t="s">
        <v>20</v>
      </c>
    </row>
    <row r="212" spans="1:22">
      <c r="A212" t="n">
        <v>1972</v>
      </c>
      <c r="B212" s="34" t="n">
        <v>46</v>
      </c>
      <c r="C212" s="7" t="n">
        <v>6</v>
      </c>
      <c r="D212" s="7" t="n">
        <v>-4.09999990463257</v>
      </c>
      <c r="E212" s="7" t="n">
        <v>2</v>
      </c>
      <c r="F212" s="7" t="n">
        <v>-22.5</v>
      </c>
      <c r="G212" s="7" t="n">
        <v>90</v>
      </c>
    </row>
    <row r="213" spans="1:22">
      <c r="A213" t="s">
        <v>4</v>
      </c>
      <c r="B213" s="4" t="s">
        <v>5</v>
      </c>
      <c r="C213" s="4" t="s">
        <v>10</v>
      </c>
      <c r="D213" s="4" t="s">
        <v>20</v>
      </c>
      <c r="E213" s="4" t="s">
        <v>20</v>
      </c>
      <c r="F213" s="4" t="s">
        <v>20</v>
      </c>
      <c r="G213" s="4" t="s">
        <v>20</v>
      </c>
    </row>
    <row r="214" spans="1:22">
      <c r="A214" t="n">
        <v>1991</v>
      </c>
      <c r="B214" s="34" t="n">
        <v>46</v>
      </c>
      <c r="C214" s="7" t="n">
        <v>61491</v>
      </c>
      <c r="D214" s="7" t="n">
        <v>-4.69999980926514</v>
      </c>
      <c r="E214" s="7" t="n">
        <v>2</v>
      </c>
      <c r="F214" s="7" t="n">
        <v>-23.5</v>
      </c>
      <c r="G214" s="7" t="n">
        <v>90</v>
      </c>
    </row>
    <row r="215" spans="1:22">
      <c r="A215" t="s">
        <v>4</v>
      </c>
      <c r="B215" s="4" t="s">
        <v>5</v>
      </c>
      <c r="C215" s="4" t="s">
        <v>10</v>
      </c>
      <c r="D215" s="4" t="s">
        <v>20</v>
      </c>
      <c r="E215" s="4" t="s">
        <v>20</v>
      </c>
      <c r="F215" s="4" t="s">
        <v>20</v>
      </c>
      <c r="G215" s="4" t="s">
        <v>20</v>
      </c>
    </row>
    <row r="216" spans="1:22">
      <c r="A216" t="n">
        <v>2010</v>
      </c>
      <c r="B216" s="34" t="n">
        <v>46</v>
      </c>
      <c r="C216" s="7" t="n">
        <v>61492</v>
      </c>
      <c r="D216" s="7" t="n">
        <v>-5.80000019073486</v>
      </c>
      <c r="E216" s="7" t="n">
        <v>2</v>
      </c>
      <c r="F216" s="7" t="n">
        <v>-22.75</v>
      </c>
      <c r="G216" s="7" t="n">
        <v>90</v>
      </c>
    </row>
    <row r="217" spans="1:22">
      <c r="A217" t="s">
        <v>4</v>
      </c>
      <c r="B217" s="4" t="s">
        <v>5</v>
      </c>
      <c r="C217" s="4" t="s">
        <v>10</v>
      </c>
      <c r="D217" s="4" t="s">
        <v>20</v>
      </c>
      <c r="E217" s="4" t="s">
        <v>20</v>
      </c>
      <c r="F217" s="4" t="s">
        <v>20</v>
      </c>
      <c r="G217" s="4" t="s">
        <v>20</v>
      </c>
    </row>
    <row r="218" spans="1:22">
      <c r="A218" t="n">
        <v>2029</v>
      </c>
      <c r="B218" s="34" t="n">
        <v>46</v>
      </c>
      <c r="C218" s="7" t="n">
        <v>61493</v>
      </c>
      <c r="D218" s="7" t="n">
        <v>-5.59999990463257</v>
      </c>
      <c r="E218" s="7" t="n">
        <v>2</v>
      </c>
      <c r="F218" s="7" t="n">
        <v>-20.9500007629395</v>
      </c>
      <c r="G218" s="7" t="n">
        <v>90</v>
      </c>
    </row>
    <row r="219" spans="1:22">
      <c r="A219" t="s">
        <v>4</v>
      </c>
      <c r="B219" s="4" t="s">
        <v>5</v>
      </c>
      <c r="C219" s="4" t="s">
        <v>10</v>
      </c>
      <c r="D219" s="4" t="s">
        <v>20</v>
      </c>
      <c r="E219" s="4" t="s">
        <v>20</v>
      </c>
      <c r="F219" s="4" t="s">
        <v>20</v>
      </c>
      <c r="G219" s="4" t="s">
        <v>20</v>
      </c>
    </row>
    <row r="220" spans="1:22">
      <c r="A220" t="n">
        <v>2048</v>
      </c>
      <c r="B220" s="34" t="n">
        <v>46</v>
      </c>
      <c r="C220" s="7" t="n">
        <v>61494</v>
      </c>
      <c r="D220" s="7" t="n">
        <v>-4.90000009536743</v>
      </c>
      <c r="E220" s="7" t="n">
        <v>2</v>
      </c>
      <c r="F220" s="7" t="n">
        <v>-20.2999992370605</v>
      </c>
      <c r="G220" s="7" t="n">
        <v>90</v>
      </c>
    </row>
    <row r="221" spans="1:22">
      <c r="A221" t="s">
        <v>4</v>
      </c>
      <c r="B221" s="4" t="s">
        <v>5</v>
      </c>
      <c r="C221" s="4" t="s">
        <v>14</v>
      </c>
      <c r="D221" s="24" t="s">
        <v>35</v>
      </c>
      <c r="E221" s="4" t="s">
        <v>5</v>
      </c>
      <c r="F221" s="4" t="s">
        <v>14</v>
      </c>
      <c r="G221" s="4" t="s">
        <v>10</v>
      </c>
      <c r="H221" s="24" t="s">
        <v>36</v>
      </c>
      <c r="I221" s="4" t="s">
        <v>14</v>
      </c>
      <c r="J221" s="4" t="s">
        <v>19</v>
      </c>
    </row>
    <row r="222" spans="1:22">
      <c r="A222" t="n">
        <v>2067</v>
      </c>
      <c r="B222" s="11" t="n">
        <v>5</v>
      </c>
      <c r="C222" s="7" t="n">
        <v>28</v>
      </c>
      <c r="D222" s="24" t="s">
        <v>3</v>
      </c>
      <c r="E222" s="28" t="n">
        <v>64</v>
      </c>
      <c r="F222" s="7" t="n">
        <v>5</v>
      </c>
      <c r="G222" s="7" t="n">
        <v>5</v>
      </c>
      <c r="H222" s="24" t="s">
        <v>3</v>
      </c>
      <c r="I222" s="7" t="n">
        <v>1</v>
      </c>
      <c r="J222" s="12" t="n">
        <f t="normal" ca="1">A226</f>
        <v>0</v>
      </c>
    </row>
    <row r="223" spans="1:22">
      <c r="A223" t="s">
        <v>4</v>
      </c>
      <c r="B223" s="4" t="s">
        <v>5</v>
      </c>
      <c r="C223" s="4" t="s">
        <v>10</v>
      </c>
      <c r="D223" s="4" t="s">
        <v>20</v>
      </c>
      <c r="E223" s="4" t="s">
        <v>20</v>
      </c>
      <c r="F223" s="4" t="s">
        <v>20</v>
      </c>
      <c r="G223" s="4" t="s">
        <v>20</v>
      </c>
    </row>
    <row r="224" spans="1:22">
      <c r="A224" t="n">
        <v>2078</v>
      </c>
      <c r="B224" s="34" t="n">
        <v>46</v>
      </c>
      <c r="C224" s="7" t="n">
        <v>7032</v>
      </c>
      <c r="D224" s="7" t="n">
        <v>-5.69999980926514</v>
      </c>
      <c r="E224" s="7" t="n">
        <v>2</v>
      </c>
      <c r="F224" s="7" t="n">
        <v>-21.8500003814697</v>
      </c>
      <c r="G224" s="7" t="n">
        <v>90</v>
      </c>
    </row>
    <row r="225" spans="1:10">
      <c r="A225" t="s">
        <v>4</v>
      </c>
      <c r="B225" s="4" t="s">
        <v>5</v>
      </c>
      <c r="C225" s="4" t="s">
        <v>10</v>
      </c>
      <c r="D225" s="4" t="s">
        <v>20</v>
      </c>
      <c r="E225" s="4" t="s">
        <v>20</v>
      </c>
      <c r="F225" s="4" t="s">
        <v>20</v>
      </c>
      <c r="G225" s="4" t="s">
        <v>20</v>
      </c>
    </row>
    <row r="226" spans="1:10">
      <c r="A226" t="n">
        <v>2097</v>
      </c>
      <c r="B226" s="34" t="n">
        <v>46</v>
      </c>
      <c r="C226" s="7" t="n">
        <v>7014</v>
      </c>
      <c r="D226" s="7" t="n">
        <v>19.3500003814697</v>
      </c>
      <c r="E226" s="7" t="n">
        <v>2</v>
      </c>
      <c r="F226" s="7" t="n">
        <v>-21.9500007629395</v>
      </c>
      <c r="G226" s="7" t="n">
        <v>267.600006103516</v>
      </c>
    </row>
    <row r="227" spans="1:10">
      <c r="A227" t="s">
        <v>4</v>
      </c>
      <c r="B227" s="4" t="s">
        <v>5</v>
      </c>
      <c r="C227" s="4" t="s">
        <v>10</v>
      </c>
      <c r="D227" s="4" t="s">
        <v>20</v>
      </c>
      <c r="E227" s="4" t="s">
        <v>20</v>
      </c>
      <c r="F227" s="4" t="s">
        <v>20</v>
      </c>
      <c r="G227" s="4" t="s">
        <v>20</v>
      </c>
    </row>
    <row r="228" spans="1:10">
      <c r="A228" t="n">
        <v>2116</v>
      </c>
      <c r="B228" s="34" t="n">
        <v>46</v>
      </c>
      <c r="C228" s="7" t="n">
        <v>27</v>
      </c>
      <c r="D228" s="7" t="n">
        <v>18.0499992370605</v>
      </c>
      <c r="E228" s="7" t="n">
        <v>2</v>
      </c>
      <c r="F228" s="7" t="n">
        <v>-23.1499996185303</v>
      </c>
      <c r="G228" s="7" t="n">
        <v>306.799987792969</v>
      </c>
    </row>
    <row r="229" spans="1:10">
      <c r="A229" t="s">
        <v>4</v>
      </c>
      <c r="B229" s="4" t="s">
        <v>5</v>
      </c>
      <c r="C229" s="4" t="s">
        <v>10</v>
      </c>
      <c r="D229" s="4" t="s">
        <v>20</v>
      </c>
      <c r="E229" s="4" t="s">
        <v>20</v>
      </c>
      <c r="F229" s="4" t="s">
        <v>20</v>
      </c>
      <c r="G229" s="4" t="s">
        <v>20</v>
      </c>
    </row>
    <row r="230" spans="1:10">
      <c r="A230" t="n">
        <v>2135</v>
      </c>
      <c r="B230" s="34" t="n">
        <v>46</v>
      </c>
      <c r="C230" s="7" t="n">
        <v>29</v>
      </c>
      <c r="D230" s="7" t="n">
        <v>18.3999996185303</v>
      </c>
      <c r="E230" s="7" t="n">
        <v>2</v>
      </c>
      <c r="F230" s="7" t="n">
        <v>-20.75</v>
      </c>
      <c r="G230" s="7" t="n">
        <v>261.899993896484</v>
      </c>
    </row>
    <row r="231" spans="1:10">
      <c r="A231" t="s">
        <v>4</v>
      </c>
      <c r="B231" s="4" t="s">
        <v>5</v>
      </c>
      <c r="C231" s="4" t="s">
        <v>10</v>
      </c>
      <c r="D231" s="4" t="s">
        <v>20</v>
      </c>
      <c r="E231" s="4" t="s">
        <v>20</v>
      </c>
      <c r="F231" s="4" t="s">
        <v>20</v>
      </c>
      <c r="G231" s="4" t="s">
        <v>20</v>
      </c>
    </row>
    <row r="232" spans="1:10">
      <c r="A232" t="n">
        <v>2154</v>
      </c>
      <c r="B232" s="34" t="n">
        <v>46</v>
      </c>
      <c r="C232" s="7" t="n">
        <v>1660</v>
      </c>
      <c r="D232" s="7" t="n">
        <v>17</v>
      </c>
      <c r="E232" s="7" t="n">
        <v>2.00999999046326</v>
      </c>
      <c r="F232" s="7" t="n">
        <v>-24</v>
      </c>
      <c r="G232" s="7" t="n">
        <v>280</v>
      </c>
    </row>
    <row r="233" spans="1:10">
      <c r="A233" t="s">
        <v>4</v>
      </c>
      <c r="B233" s="4" t="s">
        <v>5</v>
      </c>
      <c r="C233" s="4" t="s">
        <v>10</v>
      </c>
      <c r="D233" s="4" t="s">
        <v>20</v>
      </c>
      <c r="E233" s="4" t="s">
        <v>20</v>
      </c>
      <c r="F233" s="4" t="s">
        <v>20</v>
      </c>
      <c r="G233" s="4" t="s">
        <v>20</v>
      </c>
    </row>
    <row r="234" spans="1:10">
      <c r="A234" t="n">
        <v>2173</v>
      </c>
      <c r="B234" s="34" t="n">
        <v>46</v>
      </c>
      <c r="C234" s="7" t="n">
        <v>1661</v>
      </c>
      <c r="D234" s="7" t="n">
        <v>17</v>
      </c>
      <c r="E234" s="7" t="n">
        <v>2.00999999046326</v>
      </c>
      <c r="F234" s="7" t="n">
        <v>-20</v>
      </c>
      <c r="G234" s="7" t="n">
        <v>260</v>
      </c>
    </row>
    <row r="235" spans="1:10">
      <c r="A235" t="s">
        <v>4</v>
      </c>
      <c r="B235" s="4" t="s">
        <v>5</v>
      </c>
      <c r="C235" s="4" t="s">
        <v>14</v>
      </c>
      <c r="D235" s="4" t="s">
        <v>10</v>
      </c>
      <c r="E235" s="4" t="s">
        <v>14</v>
      </c>
      <c r="F235" s="4" t="s">
        <v>6</v>
      </c>
      <c r="G235" s="4" t="s">
        <v>6</v>
      </c>
      <c r="H235" s="4" t="s">
        <v>6</v>
      </c>
      <c r="I235" s="4" t="s">
        <v>6</v>
      </c>
      <c r="J235" s="4" t="s">
        <v>6</v>
      </c>
      <c r="K235" s="4" t="s">
        <v>6</v>
      </c>
      <c r="L235" s="4" t="s">
        <v>6</v>
      </c>
      <c r="M235" s="4" t="s">
        <v>6</v>
      </c>
      <c r="N235" s="4" t="s">
        <v>6</v>
      </c>
      <c r="O235" s="4" t="s">
        <v>6</v>
      </c>
      <c r="P235" s="4" t="s">
        <v>6</v>
      </c>
      <c r="Q235" s="4" t="s">
        <v>6</v>
      </c>
      <c r="R235" s="4" t="s">
        <v>6</v>
      </c>
      <c r="S235" s="4" t="s">
        <v>6</v>
      </c>
      <c r="T235" s="4" t="s">
        <v>6</v>
      </c>
      <c r="U235" s="4" t="s">
        <v>6</v>
      </c>
    </row>
    <row r="236" spans="1:10">
      <c r="A236" t="n">
        <v>2192</v>
      </c>
      <c r="B236" s="35" t="n">
        <v>36</v>
      </c>
      <c r="C236" s="7" t="n">
        <v>8</v>
      </c>
      <c r="D236" s="7" t="n">
        <v>0</v>
      </c>
      <c r="E236" s="7" t="n">
        <v>0</v>
      </c>
      <c r="F236" s="7" t="s">
        <v>54</v>
      </c>
      <c r="G236" s="7" t="s">
        <v>13</v>
      </c>
      <c r="H236" s="7" t="s">
        <v>13</v>
      </c>
      <c r="I236" s="7" t="s">
        <v>13</v>
      </c>
      <c r="J236" s="7" t="s">
        <v>13</v>
      </c>
      <c r="K236" s="7" t="s">
        <v>13</v>
      </c>
      <c r="L236" s="7" t="s">
        <v>13</v>
      </c>
      <c r="M236" s="7" t="s">
        <v>13</v>
      </c>
      <c r="N236" s="7" t="s">
        <v>13</v>
      </c>
      <c r="O236" s="7" t="s">
        <v>13</v>
      </c>
      <c r="P236" s="7" t="s">
        <v>13</v>
      </c>
      <c r="Q236" s="7" t="s">
        <v>13</v>
      </c>
      <c r="R236" s="7" t="s">
        <v>13</v>
      </c>
      <c r="S236" s="7" t="s">
        <v>13</v>
      </c>
      <c r="T236" s="7" t="s">
        <v>13</v>
      </c>
      <c r="U236" s="7" t="s">
        <v>13</v>
      </c>
    </row>
    <row r="237" spans="1:10">
      <c r="A237" t="s">
        <v>4</v>
      </c>
      <c r="B237" s="4" t="s">
        <v>5</v>
      </c>
      <c r="C237" s="4" t="s">
        <v>14</v>
      </c>
      <c r="D237" s="4" t="s">
        <v>10</v>
      </c>
      <c r="E237" s="4" t="s">
        <v>14</v>
      </c>
      <c r="F237" s="4" t="s">
        <v>6</v>
      </c>
      <c r="G237" s="4" t="s">
        <v>6</v>
      </c>
      <c r="H237" s="4" t="s">
        <v>6</v>
      </c>
      <c r="I237" s="4" t="s">
        <v>6</v>
      </c>
      <c r="J237" s="4" t="s">
        <v>6</v>
      </c>
      <c r="K237" s="4" t="s">
        <v>6</v>
      </c>
      <c r="L237" s="4" t="s">
        <v>6</v>
      </c>
      <c r="M237" s="4" t="s">
        <v>6</v>
      </c>
      <c r="N237" s="4" t="s">
        <v>6</v>
      </c>
      <c r="O237" s="4" t="s">
        <v>6</v>
      </c>
      <c r="P237" s="4" t="s">
        <v>6</v>
      </c>
      <c r="Q237" s="4" t="s">
        <v>6</v>
      </c>
      <c r="R237" s="4" t="s">
        <v>6</v>
      </c>
      <c r="S237" s="4" t="s">
        <v>6</v>
      </c>
      <c r="T237" s="4" t="s">
        <v>6</v>
      </c>
      <c r="U237" s="4" t="s">
        <v>6</v>
      </c>
    </row>
    <row r="238" spans="1:10">
      <c r="A238" t="n">
        <v>2222</v>
      </c>
      <c r="B238" s="35" t="n">
        <v>36</v>
      </c>
      <c r="C238" s="7" t="n">
        <v>8</v>
      </c>
      <c r="D238" s="7" t="n">
        <v>6</v>
      </c>
      <c r="E238" s="7" t="n">
        <v>0</v>
      </c>
      <c r="F238" s="7" t="s">
        <v>54</v>
      </c>
      <c r="G238" s="7" t="s">
        <v>13</v>
      </c>
      <c r="H238" s="7" t="s">
        <v>13</v>
      </c>
      <c r="I238" s="7" t="s">
        <v>13</v>
      </c>
      <c r="J238" s="7" t="s">
        <v>13</v>
      </c>
      <c r="K238" s="7" t="s">
        <v>13</v>
      </c>
      <c r="L238" s="7" t="s">
        <v>13</v>
      </c>
      <c r="M238" s="7" t="s">
        <v>13</v>
      </c>
      <c r="N238" s="7" t="s">
        <v>13</v>
      </c>
      <c r="O238" s="7" t="s">
        <v>13</v>
      </c>
      <c r="P238" s="7" t="s">
        <v>13</v>
      </c>
      <c r="Q238" s="7" t="s">
        <v>13</v>
      </c>
      <c r="R238" s="7" t="s">
        <v>13</v>
      </c>
      <c r="S238" s="7" t="s">
        <v>13</v>
      </c>
      <c r="T238" s="7" t="s">
        <v>13</v>
      </c>
      <c r="U238" s="7" t="s">
        <v>13</v>
      </c>
    </row>
    <row r="239" spans="1:10">
      <c r="A239" t="s">
        <v>4</v>
      </c>
      <c r="B239" s="4" t="s">
        <v>5</v>
      </c>
      <c r="C239" s="4" t="s">
        <v>14</v>
      </c>
      <c r="D239" s="4" t="s">
        <v>10</v>
      </c>
      <c r="E239" s="4" t="s">
        <v>14</v>
      </c>
      <c r="F239" s="4" t="s">
        <v>6</v>
      </c>
      <c r="G239" s="4" t="s">
        <v>6</v>
      </c>
      <c r="H239" s="4" t="s">
        <v>6</v>
      </c>
      <c r="I239" s="4" t="s">
        <v>6</v>
      </c>
      <c r="J239" s="4" t="s">
        <v>6</v>
      </c>
      <c r="K239" s="4" t="s">
        <v>6</v>
      </c>
      <c r="L239" s="4" t="s">
        <v>6</v>
      </c>
      <c r="M239" s="4" t="s">
        <v>6</v>
      </c>
      <c r="N239" s="4" t="s">
        <v>6</v>
      </c>
      <c r="O239" s="4" t="s">
        <v>6</v>
      </c>
      <c r="P239" s="4" t="s">
        <v>6</v>
      </c>
      <c r="Q239" s="4" t="s">
        <v>6</v>
      </c>
      <c r="R239" s="4" t="s">
        <v>6</v>
      </c>
      <c r="S239" s="4" t="s">
        <v>6</v>
      </c>
      <c r="T239" s="4" t="s">
        <v>6</v>
      </c>
      <c r="U239" s="4" t="s">
        <v>6</v>
      </c>
    </row>
    <row r="240" spans="1:10">
      <c r="A240" t="n">
        <v>2252</v>
      </c>
      <c r="B240" s="35" t="n">
        <v>36</v>
      </c>
      <c r="C240" s="7" t="n">
        <v>8</v>
      </c>
      <c r="D240" s="7" t="n">
        <v>61491</v>
      </c>
      <c r="E240" s="7" t="n">
        <v>0</v>
      </c>
      <c r="F240" s="7" t="s">
        <v>54</v>
      </c>
      <c r="G240" s="7" t="s">
        <v>13</v>
      </c>
      <c r="H240" s="7" t="s">
        <v>13</v>
      </c>
      <c r="I240" s="7" t="s">
        <v>13</v>
      </c>
      <c r="J240" s="7" t="s">
        <v>13</v>
      </c>
      <c r="K240" s="7" t="s">
        <v>13</v>
      </c>
      <c r="L240" s="7" t="s">
        <v>13</v>
      </c>
      <c r="M240" s="7" t="s">
        <v>13</v>
      </c>
      <c r="N240" s="7" t="s">
        <v>13</v>
      </c>
      <c r="O240" s="7" t="s">
        <v>13</v>
      </c>
      <c r="P240" s="7" t="s">
        <v>13</v>
      </c>
      <c r="Q240" s="7" t="s">
        <v>13</v>
      </c>
      <c r="R240" s="7" t="s">
        <v>13</v>
      </c>
      <c r="S240" s="7" t="s">
        <v>13</v>
      </c>
      <c r="T240" s="7" t="s">
        <v>13</v>
      </c>
      <c r="U240" s="7" t="s">
        <v>13</v>
      </c>
    </row>
    <row r="241" spans="1:21">
      <c r="A241" t="s">
        <v>4</v>
      </c>
      <c r="B241" s="4" t="s">
        <v>5</v>
      </c>
      <c r="C241" s="4" t="s">
        <v>14</v>
      </c>
      <c r="D241" s="4" t="s">
        <v>10</v>
      </c>
      <c r="E241" s="4" t="s">
        <v>14</v>
      </c>
      <c r="F241" s="4" t="s">
        <v>6</v>
      </c>
      <c r="G241" s="4" t="s">
        <v>6</v>
      </c>
      <c r="H241" s="4" t="s">
        <v>6</v>
      </c>
      <c r="I241" s="4" t="s">
        <v>6</v>
      </c>
      <c r="J241" s="4" t="s">
        <v>6</v>
      </c>
      <c r="K241" s="4" t="s">
        <v>6</v>
      </c>
      <c r="L241" s="4" t="s">
        <v>6</v>
      </c>
      <c r="M241" s="4" t="s">
        <v>6</v>
      </c>
      <c r="N241" s="4" t="s">
        <v>6</v>
      </c>
      <c r="O241" s="4" t="s">
        <v>6</v>
      </c>
      <c r="P241" s="4" t="s">
        <v>6</v>
      </c>
      <c r="Q241" s="4" t="s">
        <v>6</v>
      </c>
      <c r="R241" s="4" t="s">
        <v>6</v>
      </c>
      <c r="S241" s="4" t="s">
        <v>6</v>
      </c>
      <c r="T241" s="4" t="s">
        <v>6</v>
      </c>
      <c r="U241" s="4" t="s">
        <v>6</v>
      </c>
    </row>
    <row r="242" spans="1:21">
      <c r="A242" t="n">
        <v>2282</v>
      </c>
      <c r="B242" s="35" t="n">
        <v>36</v>
      </c>
      <c r="C242" s="7" t="n">
        <v>8</v>
      </c>
      <c r="D242" s="7" t="n">
        <v>61492</v>
      </c>
      <c r="E242" s="7" t="n">
        <v>0</v>
      </c>
      <c r="F242" s="7" t="s">
        <v>54</v>
      </c>
      <c r="G242" s="7" t="s">
        <v>13</v>
      </c>
      <c r="H242" s="7" t="s">
        <v>13</v>
      </c>
      <c r="I242" s="7" t="s">
        <v>13</v>
      </c>
      <c r="J242" s="7" t="s">
        <v>13</v>
      </c>
      <c r="K242" s="7" t="s">
        <v>13</v>
      </c>
      <c r="L242" s="7" t="s">
        <v>13</v>
      </c>
      <c r="M242" s="7" t="s">
        <v>13</v>
      </c>
      <c r="N242" s="7" t="s">
        <v>13</v>
      </c>
      <c r="O242" s="7" t="s">
        <v>13</v>
      </c>
      <c r="P242" s="7" t="s">
        <v>13</v>
      </c>
      <c r="Q242" s="7" t="s">
        <v>13</v>
      </c>
      <c r="R242" s="7" t="s">
        <v>13</v>
      </c>
      <c r="S242" s="7" t="s">
        <v>13</v>
      </c>
      <c r="T242" s="7" t="s">
        <v>13</v>
      </c>
      <c r="U242" s="7" t="s">
        <v>13</v>
      </c>
    </row>
    <row r="243" spans="1:21">
      <c r="A243" t="s">
        <v>4</v>
      </c>
      <c r="B243" s="4" t="s">
        <v>5</v>
      </c>
      <c r="C243" s="4" t="s">
        <v>14</v>
      </c>
      <c r="D243" s="4" t="s">
        <v>10</v>
      </c>
      <c r="E243" s="4" t="s">
        <v>14</v>
      </c>
      <c r="F243" s="4" t="s">
        <v>6</v>
      </c>
      <c r="G243" s="4" t="s">
        <v>6</v>
      </c>
      <c r="H243" s="4" t="s">
        <v>6</v>
      </c>
      <c r="I243" s="4" t="s">
        <v>6</v>
      </c>
      <c r="J243" s="4" t="s">
        <v>6</v>
      </c>
      <c r="K243" s="4" t="s">
        <v>6</v>
      </c>
      <c r="L243" s="4" t="s">
        <v>6</v>
      </c>
      <c r="M243" s="4" t="s">
        <v>6</v>
      </c>
      <c r="N243" s="4" t="s">
        <v>6</v>
      </c>
      <c r="O243" s="4" t="s">
        <v>6</v>
      </c>
      <c r="P243" s="4" t="s">
        <v>6</v>
      </c>
      <c r="Q243" s="4" t="s">
        <v>6</v>
      </c>
      <c r="R243" s="4" t="s">
        <v>6</v>
      </c>
      <c r="S243" s="4" t="s">
        <v>6</v>
      </c>
      <c r="T243" s="4" t="s">
        <v>6</v>
      </c>
      <c r="U243" s="4" t="s">
        <v>6</v>
      </c>
    </row>
    <row r="244" spans="1:21">
      <c r="A244" t="n">
        <v>2312</v>
      </c>
      <c r="B244" s="35" t="n">
        <v>36</v>
      </c>
      <c r="C244" s="7" t="n">
        <v>8</v>
      </c>
      <c r="D244" s="7" t="n">
        <v>61493</v>
      </c>
      <c r="E244" s="7" t="n">
        <v>0</v>
      </c>
      <c r="F244" s="7" t="s">
        <v>54</v>
      </c>
      <c r="G244" s="7" t="s">
        <v>13</v>
      </c>
      <c r="H244" s="7" t="s">
        <v>13</v>
      </c>
      <c r="I244" s="7" t="s">
        <v>13</v>
      </c>
      <c r="J244" s="7" t="s">
        <v>13</v>
      </c>
      <c r="K244" s="7" t="s">
        <v>13</v>
      </c>
      <c r="L244" s="7" t="s">
        <v>13</v>
      </c>
      <c r="M244" s="7" t="s">
        <v>13</v>
      </c>
      <c r="N244" s="7" t="s">
        <v>13</v>
      </c>
      <c r="O244" s="7" t="s">
        <v>13</v>
      </c>
      <c r="P244" s="7" t="s">
        <v>13</v>
      </c>
      <c r="Q244" s="7" t="s">
        <v>13</v>
      </c>
      <c r="R244" s="7" t="s">
        <v>13</v>
      </c>
      <c r="S244" s="7" t="s">
        <v>13</v>
      </c>
      <c r="T244" s="7" t="s">
        <v>13</v>
      </c>
      <c r="U244" s="7" t="s">
        <v>13</v>
      </c>
    </row>
    <row r="245" spans="1:21">
      <c r="A245" t="s">
        <v>4</v>
      </c>
      <c r="B245" s="4" t="s">
        <v>5</v>
      </c>
      <c r="C245" s="4" t="s">
        <v>14</v>
      </c>
      <c r="D245" s="4" t="s">
        <v>10</v>
      </c>
      <c r="E245" s="4" t="s">
        <v>14</v>
      </c>
      <c r="F245" s="4" t="s">
        <v>6</v>
      </c>
      <c r="G245" s="4" t="s">
        <v>6</v>
      </c>
      <c r="H245" s="4" t="s">
        <v>6</v>
      </c>
      <c r="I245" s="4" t="s">
        <v>6</v>
      </c>
      <c r="J245" s="4" t="s">
        <v>6</v>
      </c>
      <c r="K245" s="4" t="s">
        <v>6</v>
      </c>
      <c r="L245" s="4" t="s">
        <v>6</v>
      </c>
      <c r="M245" s="4" t="s">
        <v>6</v>
      </c>
      <c r="N245" s="4" t="s">
        <v>6</v>
      </c>
      <c r="O245" s="4" t="s">
        <v>6</v>
      </c>
      <c r="P245" s="4" t="s">
        <v>6</v>
      </c>
      <c r="Q245" s="4" t="s">
        <v>6</v>
      </c>
      <c r="R245" s="4" t="s">
        <v>6</v>
      </c>
      <c r="S245" s="4" t="s">
        <v>6</v>
      </c>
      <c r="T245" s="4" t="s">
        <v>6</v>
      </c>
      <c r="U245" s="4" t="s">
        <v>6</v>
      </c>
    </row>
    <row r="246" spans="1:21">
      <c r="A246" t="n">
        <v>2342</v>
      </c>
      <c r="B246" s="35" t="n">
        <v>36</v>
      </c>
      <c r="C246" s="7" t="n">
        <v>8</v>
      </c>
      <c r="D246" s="7" t="n">
        <v>61494</v>
      </c>
      <c r="E246" s="7" t="n">
        <v>0</v>
      </c>
      <c r="F246" s="7" t="s">
        <v>54</v>
      </c>
      <c r="G246" s="7" t="s">
        <v>13</v>
      </c>
      <c r="H246" s="7" t="s">
        <v>13</v>
      </c>
      <c r="I246" s="7" t="s">
        <v>13</v>
      </c>
      <c r="J246" s="7" t="s">
        <v>13</v>
      </c>
      <c r="K246" s="7" t="s">
        <v>13</v>
      </c>
      <c r="L246" s="7" t="s">
        <v>13</v>
      </c>
      <c r="M246" s="7" t="s">
        <v>13</v>
      </c>
      <c r="N246" s="7" t="s">
        <v>13</v>
      </c>
      <c r="O246" s="7" t="s">
        <v>13</v>
      </c>
      <c r="P246" s="7" t="s">
        <v>13</v>
      </c>
      <c r="Q246" s="7" t="s">
        <v>13</v>
      </c>
      <c r="R246" s="7" t="s">
        <v>13</v>
      </c>
      <c r="S246" s="7" t="s">
        <v>13</v>
      </c>
      <c r="T246" s="7" t="s">
        <v>13</v>
      </c>
      <c r="U246" s="7" t="s">
        <v>13</v>
      </c>
    </row>
    <row r="247" spans="1:21">
      <c r="A247" t="s">
        <v>4</v>
      </c>
      <c r="B247" s="4" t="s">
        <v>5</v>
      </c>
      <c r="C247" s="4" t="s">
        <v>14</v>
      </c>
      <c r="D247" s="24" t="s">
        <v>35</v>
      </c>
      <c r="E247" s="4" t="s">
        <v>5</v>
      </c>
      <c r="F247" s="4" t="s">
        <v>14</v>
      </c>
      <c r="G247" s="4" t="s">
        <v>10</v>
      </c>
      <c r="H247" s="24" t="s">
        <v>36</v>
      </c>
      <c r="I247" s="4" t="s">
        <v>14</v>
      </c>
      <c r="J247" s="4" t="s">
        <v>19</v>
      </c>
    </row>
    <row r="248" spans="1:21">
      <c r="A248" t="n">
        <v>2372</v>
      </c>
      <c r="B248" s="11" t="n">
        <v>5</v>
      </c>
      <c r="C248" s="7" t="n">
        <v>28</v>
      </c>
      <c r="D248" s="24" t="s">
        <v>3</v>
      </c>
      <c r="E248" s="28" t="n">
        <v>64</v>
      </c>
      <c r="F248" s="7" t="n">
        <v>5</v>
      </c>
      <c r="G248" s="7" t="n">
        <v>5</v>
      </c>
      <c r="H248" s="24" t="s">
        <v>3</v>
      </c>
      <c r="I248" s="7" t="n">
        <v>1</v>
      </c>
      <c r="J248" s="12" t="n">
        <f t="normal" ca="1">A252</f>
        <v>0</v>
      </c>
    </row>
    <row r="249" spans="1:21">
      <c r="A249" t="s">
        <v>4</v>
      </c>
      <c r="B249" s="4" t="s">
        <v>5</v>
      </c>
      <c r="C249" s="4" t="s">
        <v>14</v>
      </c>
      <c r="D249" s="4" t="s">
        <v>10</v>
      </c>
      <c r="E249" s="4" t="s">
        <v>14</v>
      </c>
      <c r="F249" s="4" t="s">
        <v>6</v>
      </c>
      <c r="G249" s="4" t="s">
        <v>6</v>
      </c>
      <c r="H249" s="4" t="s">
        <v>6</v>
      </c>
      <c r="I249" s="4" t="s">
        <v>6</v>
      </c>
      <c r="J249" s="4" t="s">
        <v>6</v>
      </c>
      <c r="K249" s="4" t="s">
        <v>6</v>
      </c>
      <c r="L249" s="4" t="s">
        <v>6</v>
      </c>
      <c r="M249" s="4" t="s">
        <v>6</v>
      </c>
      <c r="N249" s="4" t="s">
        <v>6</v>
      </c>
      <c r="O249" s="4" t="s">
        <v>6</v>
      </c>
      <c r="P249" s="4" t="s">
        <v>6</v>
      </c>
      <c r="Q249" s="4" t="s">
        <v>6</v>
      </c>
      <c r="R249" s="4" t="s">
        <v>6</v>
      </c>
      <c r="S249" s="4" t="s">
        <v>6</v>
      </c>
      <c r="T249" s="4" t="s">
        <v>6</v>
      </c>
      <c r="U249" s="4" t="s">
        <v>6</v>
      </c>
    </row>
    <row r="250" spans="1:21">
      <c r="A250" t="n">
        <v>2383</v>
      </c>
      <c r="B250" s="35" t="n">
        <v>36</v>
      </c>
      <c r="C250" s="7" t="n">
        <v>8</v>
      </c>
      <c r="D250" s="7" t="n">
        <v>7032</v>
      </c>
      <c r="E250" s="7" t="n">
        <v>0</v>
      </c>
      <c r="F250" s="7" t="s">
        <v>55</v>
      </c>
      <c r="G250" s="7" t="s">
        <v>13</v>
      </c>
      <c r="H250" s="7" t="s">
        <v>13</v>
      </c>
      <c r="I250" s="7" t="s">
        <v>13</v>
      </c>
      <c r="J250" s="7" t="s">
        <v>13</v>
      </c>
      <c r="K250" s="7" t="s">
        <v>13</v>
      </c>
      <c r="L250" s="7" t="s">
        <v>13</v>
      </c>
      <c r="M250" s="7" t="s">
        <v>13</v>
      </c>
      <c r="N250" s="7" t="s">
        <v>13</v>
      </c>
      <c r="O250" s="7" t="s">
        <v>13</v>
      </c>
      <c r="P250" s="7" t="s">
        <v>13</v>
      </c>
      <c r="Q250" s="7" t="s">
        <v>13</v>
      </c>
      <c r="R250" s="7" t="s">
        <v>13</v>
      </c>
      <c r="S250" s="7" t="s">
        <v>13</v>
      </c>
      <c r="T250" s="7" t="s">
        <v>13</v>
      </c>
      <c r="U250" s="7" t="s">
        <v>13</v>
      </c>
    </row>
    <row r="251" spans="1:21">
      <c r="A251" t="s">
        <v>4</v>
      </c>
      <c r="B251" s="4" t="s">
        <v>5</v>
      </c>
      <c r="C251" s="4" t="s">
        <v>14</v>
      </c>
      <c r="D251" s="4" t="s">
        <v>10</v>
      </c>
      <c r="E251" s="4" t="s">
        <v>14</v>
      </c>
      <c r="F251" s="4" t="s">
        <v>6</v>
      </c>
      <c r="G251" s="4" t="s">
        <v>6</v>
      </c>
      <c r="H251" s="4" t="s">
        <v>6</v>
      </c>
      <c r="I251" s="4" t="s">
        <v>6</v>
      </c>
      <c r="J251" s="4" t="s">
        <v>6</v>
      </c>
      <c r="K251" s="4" t="s">
        <v>6</v>
      </c>
      <c r="L251" s="4" t="s">
        <v>6</v>
      </c>
      <c r="M251" s="4" t="s">
        <v>6</v>
      </c>
      <c r="N251" s="4" t="s">
        <v>6</v>
      </c>
      <c r="O251" s="4" t="s">
        <v>6</v>
      </c>
      <c r="P251" s="4" t="s">
        <v>6</v>
      </c>
      <c r="Q251" s="4" t="s">
        <v>6</v>
      </c>
      <c r="R251" s="4" t="s">
        <v>6</v>
      </c>
      <c r="S251" s="4" t="s">
        <v>6</v>
      </c>
      <c r="T251" s="4" t="s">
        <v>6</v>
      </c>
      <c r="U251" s="4" t="s">
        <v>6</v>
      </c>
    </row>
    <row r="252" spans="1:21">
      <c r="A252" t="n">
        <v>2412</v>
      </c>
      <c r="B252" s="35" t="n">
        <v>36</v>
      </c>
      <c r="C252" s="7" t="n">
        <v>8</v>
      </c>
      <c r="D252" s="7" t="n">
        <v>7014</v>
      </c>
      <c r="E252" s="7" t="n">
        <v>0</v>
      </c>
      <c r="F252" s="7" t="s">
        <v>56</v>
      </c>
      <c r="G252" s="7" t="s">
        <v>57</v>
      </c>
      <c r="H252" s="7" t="s">
        <v>13</v>
      </c>
      <c r="I252" s="7" t="s">
        <v>13</v>
      </c>
      <c r="J252" s="7" t="s">
        <v>13</v>
      </c>
      <c r="K252" s="7" t="s">
        <v>13</v>
      </c>
      <c r="L252" s="7" t="s">
        <v>13</v>
      </c>
      <c r="M252" s="7" t="s">
        <v>13</v>
      </c>
      <c r="N252" s="7" t="s">
        <v>13</v>
      </c>
      <c r="O252" s="7" t="s">
        <v>13</v>
      </c>
      <c r="P252" s="7" t="s">
        <v>13</v>
      </c>
      <c r="Q252" s="7" t="s">
        <v>13</v>
      </c>
      <c r="R252" s="7" t="s">
        <v>13</v>
      </c>
      <c r="S252" s="7" t="s">
        <v>13</v>
      </c>
      <c r="T252" s="7" t="s">
        <v>13</v>
      </c>
      <c r="U252" s="7" t="s">
        <v>13</v>
      </c>
    </row>
    <row r="253" spans="1:21">
      <c r="A253" t="s">
        <v>4</v>
      </c>
      <c r="B253" s="4" t="s">
        <v>5</v>
      </c>
      <c r="C253" s="4" t="s">
        <v>14</v>
      </c>
      <c r="D253" s="4" t="s">
        <v>10</v>
      </c>
      <c r="E253" s="4" t="s">
        <v>14</v>
      </c>
      <c r="F253" s="4" t="s">
        <v>6</v>
      </c>
      <c r="G253" s="4" t="s">
        <v>6</v>
      </c>
      <c r="H253" s="4" t="s">
        <v>6</v>
      </c>
      <c r="I253" s="4" t="s">
        <v>6</v>
      </c>
      <c r="J253" s="4" t="s">
        <v>6</v>
      </c>
      <c r="K253" s="4" t="s">
        <v>6</v>
      </c>
      <c r="L253" s="4" t="s">
        <v>6</v>
      </c>
      <c r="M253" s="4" t="s">
        <v>6</v>
      </c>
      <c r="N253" s="4" t="s">
        <v>6</v>
      </c>
      <c r="O253" s="4" t="s">
        <v>6</v>
      </c>
      <c r="P253" s="4" t="s">
        <v>6</v>
      </c>
      <c r="Q253" s="4" t="s">
        <v>6</v>
      </c>
      <c r="R253" s="4" t="s">
        <v>6</v>
      </c>
      <c r="S253" s="4" t="s">
        <v>6</v>
      </c>
      <c r="T253" s="4" t="s">
        <v>6</v>
      </c>
      <c r="U253" s="4" t="s">
        <v>6</v>
      </c>
    </row>
    <row r="254" spans="1:21">
      <c r="A254" t="n">
        <v>2464</v>
      </c>
      <c r="B254" s="35" t="n">
        <v>36</v>
      </c>
      <c r="C254" s="7" t="n">
        <v>8</v>
      </c>
      <c r="D254" s="7" t="n">
        <v>27</v>
      </c>
      <c r="E254" s="7" t="n">
        <v>0</v>
      </c>
      <c r="F254" s="7" t="s">
        <v>58</v>
      </c>
      <c r="G254" s="7" t="s">
        <v>13</v>
      </c>
      <c r="H254" s="7" t="s">
        <v>13</v>
      </c>
      <c r="I254" s="7" t="s">
        <v>13</v>
      </c>
      <c r="J254" s="7" t="s">
        <v>13</v>
      </c>
      <c r="K254" s="7" t="s">
        <v>13</v>
      </c>
      <c r="L254" s="7" t="s">
        <v>13</v>
      </c>
      <c r="M254" s="7" t="s">
        <v>13</v>
      </c>
      <c r="N254" s="7" t="s">
        <v>13</v>
      </c>
      <c r="O254" s="7" t="s">
        <v>13</v>
      </c>
      <c r="P254" s="7" t="s">
        <v>13</v>
      </c>
      <c r="Q254" s="7" t="s">
        <v>13</v>
      </c>
      <c r="R254" s="7" t="s">
        <v>13</v>
      </c>
      <c r="S254" s="7" t="s">
        <v>13</v>
      </c>
      <c r="T254" s="7" t="s">
        <v>13</v>
      </c>
      <c r="U254" s="7" t="s">
        <v>13</v>
      </c>
    </row>
    <row r="255" spans="1:21">
      <c r="A255" t="s">
        <v>4</v>
      </c>
      <c r="B255" s="4" t="s">
        <v>5</v>
      </c>
      <c r="C255" s="4" t="s">
        <v>14</v>
      </c>
      <c r="D255" s="4" t="s">
        <v>10</v>
      </c>
      <c r="E255" s="4" t="s">
        <v>14</v>
      </c>
      <c r="F255" s="4" t="s">
        <v>6</v>
      </c>
      <c r="G255" s="4" t="s">
        <v>6</v>
      </c>
      <c r="H255" s="4" t="s">
        <v>6</v>
      </c>
      <c r="I255" s="4" t="s">
        <v>6</v>
      </c>
      <c r="J255" s="4" t="s">
        <v>6</v>
      </c>
      <c r="K255" s="4" t="s">
        <v>6</v>
      </c>
      <c r="L255" s="4" t="s">
        <v>6</v>
      </c>
      <c r="M255" s="4" t="s">
        <v>6</v>
      </c>
      <c r="N255" s="4" t="s">
        <v>6</v>
      </c>
      <c r="O255" s="4" t="s">
        <v>6</v>
      </c>
      <c r="P255" s="4" t="s">
        <v>6</v>
      </c>
      <c r="Q255" s="4" t="s">
        <v>6</v>
      </c>
      <c r="R255" s="4" t="s">
        <v>6</v>
      </c>
      <c r="S255" s="4" t="s">
        <v>6</v>
      </c>
      <c r="T255" s="4" t="s">
        <v>6</v>
      </c>
      <c r="U255" s="4" t="s">
        <v>6</v>
      </c>
    </row>
    <row r="256" spans="1:21">
      <c r="A256" t="n">
        <v>2496</v>
      </c>
      <c r="B256" s="35" t="n">
        <v>36</v>
      </c>
      <c r="C256" s="7" t="n">
        <v>8</v>
      </c>
      <c r="D256" s="7" t="n">
        <v>29</v>
      </c>
      <c r="E256" s="7" t="n">
        <v>0</v>
      </c>
      <c r="F256" s="7" t="s">
        <v>54</v>
      </c>
      <c r="G256" s="7" t="s">
        <v>59</v>
      </c>
      <c r="H256" s="7" t="s">
        <v>60</v>
      </c>
      <c r="I256" s="7" t="s">
        <v>61</v>
      </c>
      <c r="J256" s="7" t="s">
        <v>62</v>
      </c>
      <c r="K256" s="7" t="s">
        <v>13</v>
      </c>
      <c r="L256" s="7" t="s">
        <v>13</v>
      </c>
      <c r="M256" s="7" t="s">
        <v>13</v>
      </c>
      <c r="N256" s="7" t="s">
        <v>13</v>
      </c>
      <c r="O256" s="7" t="s">
        <v>13</v>
      </c>
      <c r="P256" s="7" t="s">
        <v>13</v>
      </c>
      <c r="Q256" s="7" t="s">
        <v>13</v>
      </c>
      <c r="R256" s="7" t="s">
        <v>13</v>
      </c>
      <c r="S256" s="7" t="s">
        <v>13</v>
      </c>
      <c r="T256" s="7" t="s">
        <v>13</v>
      </c>
      <c r="U256" s="7" t="s">
        <v>13</v>
      </c>
    </row>
    <row r="257" spans="1:21">
      <c r="A257" t="s">
        <v>4</v>
      </c>
      <c r="B257" s="4" t="s">
        <v>5</v>
      </c>
      <c r="C257" s="4" t="s">
        <v>10</v>
      </c>
      <c r="D257" s="4" t="s">
        <v>14</v>
      </c>
      <c r="E257" s="4" t="s">
        <v>6</v>
      </c>
      <c r="F257" s="4" t="s">
        <v>20</v>
      </c>
      <c r="G257" s="4" t="s">
        <v>20</v>
      </c>
      <c r="H257" s="4" t="s">
        <v>20</v>
      </c>
    </row>
    <row r="258" spans="1:21">
      <c r="A258" t="n">
        <v>2569</v>
      </c>
      <c r="B258" s="36" t="n">
        <v>48</v>
      </c>
      <c r="C258" s="7" t="n">
        <v>27</v>
      </c>
      <c r="D258" s="7" t="n">
        <v>0</v>
      </c>
      <c r="E258" s="7" t="s">
        <v>58</v>
      </c>
      <c r="F258" s="7" t="n">
        <v>-1</v>
      </c>
      <c r="G258" s="7" t="n">
        <v>1</v>
      </c>
      <c r="H258" s="7" t="n">
        <v>1.40129846432482e-45</v>
      </c>
    </row>
    <row r="259" spans="1:21">
      <c r="A259" t="s">
        <v>4</v>
      </c>
      <c r="B259" s="4" t="s">
        <v>5</v>
      </c>
      <c r="C259" s="4" t="s">
        <v>10</v>
      </c>
    </row>
    <row r="260" spans="1:21">
      <c r="A260" t="n">
        <v>2597</v>
      </c>
      <c r="B260" s="19" t="n">
        <v>16</v>
      </c>
      <c r="C260" s="7" t="n">
        <v>0</v>
      </c>
    </row>
    <row r="261" spans="1:21">
      <c r="A261" t="s">
        <v>4</v>
      </c>
      <c r="B261" s="4" t="s">
        <v>5</v>
      </c>
      <c r="C261" s="4" t="s">
        <v>10</v>
      </c>
      <c r="D261" s="4" t="s">
        <v>20</v>
      </c>
      <c r="E261" s="4" t="s">
        <v>20</v>
      </c>
      <c r="F261" s="4" t="s">
        <v>20</v>
      </c>
      <c r="G261" s="4" t="s">
        <v>10</v>
      </c>
      <c r="H261" s="4" t="s">
        <v>10</v>
      </c>
    </row>
    <row r="262" spans="1:21">
      <c r="A262" t="n">
        <v>2600</v>
      </c>
      <c r="B262" s="37" t="n">
        <v>60</v>
      </c>
      <c r="C262" s="7" t="n">
        <v>27</v>
      </c>
      <c r="D262" s="7" t="n">
        <v>-20</v>
      </c>
      <c r="E262" s="7" t="n">
        <v>0</v>
      </c>
      <c r="F262" s="7" t="n">
        <v>0</v>
      </c>
      <c r="G262" s="7" t="n">
        <v>0</v>
      </c>
      <c r="H262" s="7" t="n">
        <v>0</v>
      </c>
    </row>
    <row r="263" spans="1:21">
      <c r="A263" t="s">
        <v>4</v>
      </c>
      <c r="B263" s="4" t="s">
        <v>5</v>
      </c>
      <c r="C263" s="4" t="s">
        <v>14</v>
      </c>
      <c r="D263" s="4" t="s">
        <v>10</v>
      </c>
      <c r="E263" s="4" t="s">
        <v>6</v>
      </c>
      <c r="F263" s="4" t="s">
        <v>6</v>
      </c>
      <c r="G263" s="4" t="s">
        <v>6</v>
      </c>
      <c r="H263" s="4" t="s">
        <v>6</v>
      </c>
    </row>
    <row r="264" spans="1:21">
      <c r="A264" t="n">
        <v>2619</v>
      </c>
      <c r="B264" s="38" t="n">
        <v>51</v>
      </c>
      <c r="C264" s="7" t="n">
        <v>3</v>
      </c>
      <c r="D264" s="7" t="n">
        <v>0</v>
      </c>
      <c r="E264" s="7" t="s">
        <v>63</v>
      </c>
      <c r="F264" s="7" t="s">
        <v>64</v>
      </c>
      <c r="G264" s="7" t="s">
        <v>65</v>
      </c>
      <c r="H264" s="7" t="s">
        <v>66</v>
      </c>
    </row>
    <row r="265" spans="1:21">
      <c r="A265" t="s">
        <v>4</v>
      </c>
      <c r="B265" s="4" t="s">
        <v>5</v>
      </c>
      <c r="C265" s="4" t="s">
        <v>14</v>
      </c>
      <c r="D265" s="4" t="s">
        <v>10</v>
      </c>
      <c r="E265" s="4" t="s">
        <v>6</v>
      </c>
      <c r="F265" s="4" t="s">
        <v>6</v>
      </c>
      <c r="G265" s="4" t="s">
        <v>6</v>
      </c>
      <c r="H265" s="4" t="s">
        <v>6</v>
      </c>
    </row>
    <row r="266" spans="1:21">
      <c r="A266" t="n">
        <v>2632</v>
      </c>
      <c r="B266" s="38" t="n">
        <v>51</v>
      </c>
      <c r="C266" s="7" t="n">
        <v>3</v>
      </c>
      <c r="D266" s="7" t="n">
        <v>6</v>
      </c>
      <c r="E266" s="7" t="s">
        <v>63</v>
      </c>
      <c r="F266" s="7" t="s">
        <v>64</v>
      </c>
      <c r="G266" s="7" t="s">
        <v>65</v>
      </c>
      <c r="H266" s="7" t="s">
        <v>66</v>
      </c>
    </row>
    <row r="267" spans="1:21">
      <c r="A267" t="s">
        <v>4</v>
      </c>
      <c r="B267" s="4" t="s">
        <v>5</v>
      </c>
      <c r="C267" s="4" t="s">
        <v>14</v>
      </c>
      <c r="D267" s="4" t="s">
        <v>10</v>
      </c>
      <c r="E267" s="4" t="s">
        <v>6</v>
      </c>
      <c r="F267" s="4" t="s">
        <v>6</v>
      </c>
      <c r="G267" s="4" t="s">
        <v>6</v>
      </c>
      <c r="H267" s="4" t="s">
        <v>6</v>
      </c>
    </row>
    <row r="268" spans="1:21">
      <c r="A268" t="n">
        <v>2645</v>
      </c>
      <c r="B268" s="38" t="n">
        <v>51</v>
      </c>
      <c r="C268" s="7" t="n">
        <v>3</v>
      </c>
      <c r="D268" s="7" t="n">
        <v>61491</v>
      </c>
      <c r="E268" s="7" t="s">
        <v>63</v>
      </c>
      <c r="F268" s="7" t="s">
        <v>64</v>
      </c>
      <c r="G268" s="7" t="s">
        <v>65</v>
      </c>
      <c r="H268" s="7" t="s">
        <v>66</v>
      </c>
    </row>
    <row r="269" spans="1:21">
      <c r="A269" t="s">
        <v>4</v>
      </c>
      <c r="B269" s="4" t="s">
        <v>5</v>
      </c>
      <c r="C269" s="4" t="s">
        <v>14</v>
      </c>
      <c r="D269" s="4" t="s">
        <v>10</v>
      </c>
      <c r="E269" s="4" t="s">
        <v>6</v>
      </c>
      <c r="F269" s="4" t="s">
        <v>6</v>
      </c>
      <c r="G269" s="4" t="s">
        <v>6</v>
      </c>
      <c r="H269" s="4" t="s">
        <v>6</v>
      </c>
    </row>
    <row r="270" spans="1:21">
      <c r="A270" t="n">
        <v>2658</v>
      </c>
      <c r="B270" s="38" t="n">
        <v>51</v>
      </c>
      <c r="C270" s="7" t="n">
        <v>3</v>
      </c>
      <c r="D270" s="7" t="n">
        <v>61492</v>
      </c>
      <c r="E270" s="7" t="s">
        <v>63</v>
      </c>
      <c r="F270" s="7" t="s">
        <v>64</v>
      </c>
      <c r="G270" s="7" t="s">
        <v>65</v>
      </c>
      <c r="H270" s="7" t="s">
        <v>66</v>
      </c>
    </row>
    <row r="271" spans="1:21">
      <c r="A271" t="s">
        <v>4</v>
      </c>
      <c r="B271" s="4" t="s">
        <v>5</v>
      </c>
      <c r="C271" s="4" t="s">
        <v>14</v>
      </c>
      <c r="D271" s="4" t="s">
        <v>10</v>
      </c>
      <c r="E271" s="4" t="s">
        <v>6</v>
      </c>
      <c r="F271" s="4" t="s">
        <v>6</v>
      </c>
      <c r="G271" s="4" t="s">
        <v>6</v>
      </c>
      <c r="H271" s="4" t="s">
        <v>6</v>
      </c>
    </row>
    <row r="272" spans="1:21">
      <c r="A272" t="n">
        <v>2671</v>
      </c>
      <c r="B272" s="38" t="n">
        <v>51</v>
      </c>
      <c r="C272" s="7" t="n">
        <v>3</v>
      </c>
      <c r="D272" s="7" t="n">
        <v>61493</v>
      </c>
      <c r="E272" s="7" t="s">
        <v>63</v>
      </c>
      <c r="F272" s="7" t="s">
        <v>64</v>
      </c>
      <c r="G272" s="7" t="s">
        <v>65</v>
      </c>
      <c r="H272" s="7" t="s">
        <v>66</v>
      </c>
    </row>
    <row r="273" spans="1:8">
      <c r="A273" t="s">
        <v>4</v>
      </c>
      <c r="B273" s="4" t="s">
        <v>5</v>
      </c>
      <c r="C273" s="4" t="s">
        <v>14</v>
      </c>
      <c r="D273" s="4" t="s">
        <v>10</v>
      </c>
      <c r="E273" s="4" t="s">
        <v>6</v>
      </c>
      <c r="F273" s="4" t="s">
        <v>6</v>
      </c>
      <c r="G273" s="4" t="s">
        <v>6</v>
      </c>
      <c r="H273" s="4" t="s">
        <v>6</v>
      </c>
    </row>
    <row r="274" spans="1:8">
      <c r="A274" t="n">
        <v>2684</v>
      </c>
      <c r="B274" s="38" t="n">
        <v>51</v>
      </c>
      <c r="C274" s="7" t="n">
        <v>3</v>
      </c>
      <c r="D274" s="7" t="n">
        <v>61494</v>
      </c>
      <c r="E274" s="7" t="s">
        <v>63</v>
      </c>
      <c r="F274" s="7" t="s">
        <v>64</v>
      </c>
      <c r="G274" s="7" t="s">
        <v>65</v>
      </c>
      <c r="H274" s="7" t="s">
        <v>66</v>
      </c>
    </row>
    <row r="275" spans="1:8">
      <c r="A275" t="s">
        <v>4</v>
      </c>
      <c r="B275" s="4" t="s">
        <v>5</v>
      </c>
      <c r="C275" s="4" t="s">
        <v>14</v>
      </c>
      <c r="D275" s="4" t="s">
        <v>10</v>
      </c>
      <c r="E275" s="4" t="s">
        <v>6</v>
      </c>
      <c r="F275" s="4" t="s">
        <v>6</v>
      </c>
      <c r="G275" s="4" t="s">
        <v>6</v>
      </c>
      <c r="H275" s="4" t="s">
        <v>6</v>
      </c>
    </row>
    <row r="276" spans="1:8">
      <c r="A276" t="n">
        <v>2697</v>
      </c>
      <c r="B276" s="38" t="n">
        <v>51</v>
      </c>
      <c r="C276" s="7" t="n">
        <v>3</v>
      </c>
      <c r="D276" s="7" t="n">
        <v>27</v>
      </c>
      <c r="E276" s="7" t="s">
        <v>67</v>
      </c>
      <c r="F276" s="7" t="s">
        <v>64</v>
      </c>
      <c r="G276" s="7" t="s">
        <v>65</v>
      </c>
      <c r="H276" s="7" t="s">
        <v>66</v>
      </c>
    </row>
    <row r="277" spans="1:8">
      <c r="A277" t="s">
        <v>4</v>
      </c>
      <c r="B277" s="4" t="s">
        <v>5</v>
      </c>
      <c r="C277" s="4" t="s">
        <v>14</v>
      </c>
      <c r="D277" s="4" t="s">
        <v>10</v>
      </c>
      <c r="E277" s="4" t="s">
        <v>6</v>
      </c>
      <c r="F277" s="4" t="s">
        <v>6</v>
      </c>
      <c r="G277" s="4" t="s">
        <v>6</v>
      </c>
      <c r="H277" s="4" t="s">
        <v>6</v>
      </c>
    </row>
    <row r="278" spans="1:8">
      <c r="A278" t="n">
        <v>2710</v>
      </c>
      <c r="B278" s="38" t="n">
        <v>51</v>
      </c>
      <c r="C278" s="7" t="n">
        <v>3</v>
      </c>
      <c r="D278" s="7" t="n">
        <v>29</v>
      </c>
      <c r="E278" s="7" t="s">
        <v>63</v>
      </c>
      <c r="F278" s="7" t="s">
        <v>64</v>
      </c>
      <c r="G278" s="7" t="s">
        <v>65</v>
      </c>
      <c r="H278" s="7" t="s">
        <v>66</v>
      </c>
    </row>
    <row r="279" spans="1:8">
      <c r="A279" t="s">
        <v>4</v>
      </c>
      <c r="B279" s="4" t="s">
        <v>5</v>
      </c>
      <c r="C279" s="4" t="s">
        <v>14</v>
      </c>
      <c r="D279" s="4" t="s">
        <v>10</v>
      </c>
      <c r="E279" s="4" t="s">
        <v>6</v>
      </c>
      <c r="F279" s="4" t="s">
        <v>6</v>
      </c>
      <c r="G279" s="4" t="s">
        <v>6</v>
      </c>
      <c r="H279" s="4" t="s">
        <v>6</v>
      </c>
    </row>
    <row r="280" spans="1:8">
      <c r="A280" t="n">
        <v>2723</v>
      </c>
      <c r="B280" s="38" t="n">
        <v>51</v>
      </c>
      <c r="C280" s="7" t="n">
        <v>3</v>
      </c>
      <c r="D280" s="7" t="n">
        <v>7014</v>
      </c>
      <c r="E280" s="7" t="s">
        <v>63</v>
      </c>
      <c r="F280" s="7" t="s">
        <v>64</v>
      </c>
      <c r="G280" s="7" t="s">
        <v>65</v>
      </c>
      <c r="H280" s="7" t="s">
        <v>66</v>
      </c>
    </row>
    <row r="281" spans="1:8">
      <c r="A281" t="s">
        <v>4</v>
      </c>
      <c r="B281" s="4" t="s">
        <v>5</v>
      </c>
      <c r="C281" s="4" t="s">
        <v>14</v>
      </c>
      <c r="D281" s="4" t="s">
        <v>14</v>
      </c>
      <c r="E281" s="4" t="s">
        <v>14</v>
      </c>
      <c r="F281" s="4" t="s">
        <v>14</v>
      </c>
    </row>
    <row r="282" spans="1:8">
      <c r="A282" t="n">
        <v>2736</v>
      </c>
      <c r="B282" s="23" t="n">
        <v>14</v>
      </c>
      <c r="C282" s="7" t="n">
        <v>0</v>
      </c>
      <c r="D282" s="7" t="n">
        <v>0</v>
      </c>
      <c r="E282" s="7" t="n">
        <v>32</v>
      </c>
      <c r="F282" s="7" t="n">
        <v>0</v>
      </c>
    </row>
    <row r="283" spans="1:8">
      <c r="A283" t="s">
        <v>4</v>
      </c>
      <c r="B283" s="4" t="s">
        <v>5</v>
      </c>
      <c r="C283" s="4" t="s">
        <v>14</v>
      </c>
    </row>
    <row r="284" spans="1:8">
      <c r="A284" t="n">
        <v>2741</v>
      </c>
      <c r="B284" s="39" t="n">
        <v>116</v>
      </c>
      <c r="C284" s="7" t="n">
        <v>0</v>
      </c>
    </row>
    <row r="285" spans="1:8">
      <c r="A285" t="s">
        <v>4</v>
      </c>
      <c r="B285" s="4" t="s">
        <v>5</v>
      </c>
      <c r="C285" s="4" t="s">
        <v>14</v>
      </c>
      <c r="D285" s="4" t="s">
        <v>10</v>
      </c>
    </row>
    <row r="286" spans="1:8">
      <c r="A286" t="n">
        <v>2743</v>
      </c>
      <c r="B286" s="39" t="n">
        <v>116</v>
      </c>
      <c r="C286" s="7" t="n">
        <v>2</v>
      </c>
      <c r="D286" s="7" t="n">
        <v>1</v>
      </c>
    </row>
    <row r="287" spans="1:8">
      <c r="A287" t="s">
        <v>4</v>
      </c>
      <c r="B287" s="4" t="s">
        <v>5</v>
      </c>
      <c r="C287" s="4" t="s">
        <v>14</v>
      </c>
      <c r="D287" s="4" t="s">
        <v>9</v>
      </c>
    </row>
    <row r="288" spans="1:8">
      <c r="A288" t="n">
        <v>2747</v>
      </c>
      <c r="B288" s="39" t="n">
        <v>116</v>
      </c>
      <c r="C288" s="7" t="n">
        <v>5</v>
      </c>
      <c r="D288" s="7" t="n">
        <v>1112014848</v>
      </c>
    </row>
    <row r="289" spans="1:8">
      <c r="A289" t="s">
        <v>4</v>
      </c>
      <c r="B289" s="4" t="s">
        <v>5</v>
      </c>
      <c r="C289" s="4" t="s">
        <v>14</v>
      </c>
      <c r="D289" s="4" t="s">
        <v>10</v>
      </c>
    </row>
    <row r="290" spans="1:8">
      <c r="A290" t="n">
        <v>2753</v>
      </c>
      <c r="B290" s="39" t="n">
        <v>116</v>
      </c>
      <c r="C290" s="7" t="n">
        <v>6</v>
      </c>
      <c r="D290" s="7" t="n">
        <v>1</v>
      </c>
    </row>
    <row r="291" spans="1:8">
      <c r="A291" t="s">
        <v>4</v>
      </c>
      <c r="B291" s="4" t="s">
        <v>5</v>
      </c>
      <c r="C291" s="4" t="s">
        <v>10</v>
      </c>
      <c r="D291" s="4" t="s">
        <v>9</v>
      </c>
    </row>
    <row r="292" spans="1:8">
      <c r="A292" t="n">
        <v>2757</v>
      </c>
      <c r="B292" s="40" t="n">
        <v>43</v>
      </c>
      <c r="C292" s="7" t="n">
        <v>1660</v>
      </c>
      <c r="D292" s="7" t="n">
        <v>1</v>
      </c>
    </row>
    <row r="293" spans="1:8">
      <c r="A293" t="s">
        <v>4</v>
      </c>
      <c r="B293" s="4" t="s">
        <v>5</v>
      </c>
      <c r="C293" s="4" t="s">
        <v>10</v>
      </c>
      <c r="D293" s="4" t="s">
        <v>9</v>
      </c>
    </row>
    <row r="294" spans="1:8">
      <c r="A294" t="n">
        <v>2764</v>
      </c>
      <c r="B294" s="40" t="n">
        <v>43</v>
      </c>
      <c r="C294" s="7" t="n">
        <v>1661</v>
      </c>
      <c r="D294" s="7" t="n">
        <v>1</v>
      </c>
    </row>
    <row r="295" spans="1:8">
      <c r="A295" t="s">
        <v>4</v>
      </c>
      <c r="B295" s="4" t="s">
        <v>5</v>
      </c>
      <c r="C295" s="4" t="s">
        <v>10</v>
      </c>
      <c r="D295" s="4" t="s">
        <v>10</v>
      </c>
      <c r="E295" s="4" t="s">
        <v>20</v>
      </c>
      <c r="F295" s="4" t="s">
        <v>20</v>
      </c>
      <c r="G295" s="4" t="s">
        <v>20</v>
      </c>
      <c r="H295" s="4" t="s">
        <v>20</v>
      </c>
      <c r="I295" s="4" t="s">
        <v>14</v>
      </c>
      <c r="J295" s="4" t="s">
        <v>10</v>
      </c>
    </row>
    <row r="296" spans="1:8">
      <c r="A296" t="n">
        <v>2771</v>
      </c>
      <c r="B296" s="41" t="n">
        <v>55</v>
      </c>
      <c r="C296" s="7" t="n">
        <v>6</v>
      </c>
      <c r="D296" s="7" t="n">
        <v>65024</v>
      </c>
      <c r="E296" s="7" t="n">
        <v>0</v>
      </c>
      <c r="F296" s="7" t="n">
        <v>0</v>
      </c>
      <c r="G296" s="7" t="n">
        <v>5</v>
      </c>
      <c r="H296" s="7" t="n">
        <v>3.29999995231628</v>
      </c>
      <c r="I296" s="7" t="n">
        <v>2</v>
      </c>
      <c r="J296" s="7" t="n">
        <v>0</v>
      </c>
    </row>
    <row r="297" spans="1:8">
      <c r="A297" t="s">
        <v>4</v>
      </c>
      <c r="B297" s="4" t="s">
        <v>5</v>
      </c>
      <c r="C297" s="4" t="s">
        <v>10</v>
      </c>
    </row>
    <row r="298" spans="1:8">
      <c r="A298" t="n">
        <v>2795</v>
      </c>
      <c r="B298" s="19" t="n">
        <v>16</v>
      </c>
      <c r="C298" s="7" t="n">
        <v>100</v>
      </c>
    </row>
    <row r="299" spans="1:8">
      <c r="A299" t="s">
        <v>4</v>
      </c>
      <c r="B299" s="4" t="s">
        <v>5</v>
      </c>
      <c r="C299" s="4" t="s">
        <v>10</v>
      </c>
      <c r="D299" s="4" t="s">
        <v>10</v>
      </c>
      <c r="E299" s="4" t="s">
        <v>20</v>
      </c>
      <c r="F299" s="4" t="s">
        <v>20</v>
      </c>
      <c r="G299" s="4" t="s">
        <v>20</v>
      </c>
      <c r="H299" s="4" t="s">
        <v>20</v>
      </c>
      <c r="I299" s="4" t="s">
        <v>14</v>
      </c>
      <c r="J299" s="4" t="s">
        <v>10</v>
      </c>
    </row>
    <row r="300" spans="1:8">
      <c r="A300" t="n">
        <v>2798</v>
      </c>
      <c r="B300" s="41" t="n">
        <v>55</v>
      </c>
      <c r="C300" s="7" t="n">
        <v>0</v>
      </c>
      <c r="D300" s="7" t="n">
        <v>65024</v>
      </c>
      <c r="E300" s="7" t="n">
        <v>0</v>
      </c>
      <c r="F300" s="7" t="n">
        <v>0</v>
      </c>
      <c r="G300" s="7" t="n">
        <v>5</v>
      </c>
      <c r="H300" s="7" t="n">
        <v>3.29999995231628</v>
      </c>
      <c r="I300" s="7" t="n">
        <v>2</v>
      </c>
      <c r="J300" s="7" t="n">
        <v>0</v>
      </c>
    </row>
    <row r="301" spans="1:8">
      <c r="A301" t="s">
        <v>4</v>
      </c>
      <c r="B301" s="4" t="s">
        <v>5</v>
      </c>
      <c r="C301" s="4" t="s">
        <v>14</v>
      </c>
      <c r="D301" s="24" t="s">
        <v>35</v>
      </c>
      <c r="E301" s="4" t="s">
        <v>5</v>
      </c>
      <c r="F301" s="4" t="s">
        <v>14</v>
      </c>
      <c r="G301" s="4" t="s">
        <v>10</v>
      </c>
      <c r="H301" s="24" t="s">
        <v>36</v>
      </c>
      <c r="I301" s="4" t="s">
        <v>14</v>
      </c>
      <c r="J301" s="4" t="s">
        <v>19</v>
      </c>
    </row>
    <row r="302" spans="1:8">
      <c r="A302" t="n">
        <v>2822</v>
      </c>
      <c r="B302" s="11" t="n">
        <v>5</v>
      </c>
      <c r="C302" s="7" t="n">
        <v>28</v>
      </c>
      <c r="D302" s="24" t="s">
        <v>3</v>
      </c>
      <c r="E302" s="28" t="n">
        <v>64</v>
      </c>
      <c r="F302" s="7" t="n">
        <v>5</v>
      </c>
      <c r="G302" s="7" t="n">
        <v>5</v>
      </c>
      <c r="H302" s="24" t="s">
        <v>3</v>
      </c>
      <c r="I302" s="7" t="n">
        <v>1</v>
      </c>
      <c r="J302" s="12" t="n">
        <f t="normal" ca="1">A306</f>
        <v>0</v>
      </c>
    </row>
    <row r="303" spans="1:8">
      <c r="A303" t="s">
        <v>4</v>
      </c>
      <c r="B303" s="4" t="s">
        <v>5</v>
      </c>
      <c r="C303" s="4" t="s">
        <v>10</v>
      </c>
      <c r="D303" s="4" t="s">
        <v>10</v>
      </c>
      <c r="E303" s="4" t="s">
        <v>20</v>
      </c>
      <c r="F303" s="4" t="s">
        <v>20</v>
      </c>
      <c r="G303" s="4" t="s">
        <v>20</v>
      </c>
      <c r="H303" s="4" t="s">
        <v>20</v>
      </c>
      <c r="I303" s="4" t="s">
        <v>14</v>
      </c>
      <c r="J303" s="4" t="s">
        <v>10</v>
      </c>
    </row>
    <row r="304" spans="1:8">
      <c r="A304" t="n">
        <v>2833</v>
      </c>
      <c r="B304" s="41" t="n">
        <v>55</v>
      </c>
      <c r="C304" s="7" t="n">
        <v>7032</v>
      </c>
      <c r="D304" s="7" t="n">
        <v>65024</v>
      </c>
      <c r="E304" s="7" t="n">
        <v>0</v>
      </c>
      <c r="F304" s="7" t="n">
        <v>0</v>
      </c>
      <c r="G304" s="7" t="n">
        <v>5</v>
      </c>
      <c r="H304" s="7" t="n">
        <v>3.29999995231628</v>
      </c>
      <c r="I304" s="7" t="n">
        <v>2</v>
      </c>
      <c r="J304" s="7" t="n">
        <v>0</v>
      </c>
    </row>
    <row r="305" spans="1:10">
      <c r="A305" t="s">
        <v>4</v>
      </c>
      <c r="B305" s="4" t="s">
        <v>5</v>
      </c>
      <c r="C305" s="4" t="s">
        <v>10</v>
      </c>
    </row>
    <row r="306" spans="1:10">
      <c r="A306" t="n">
        <v>2857</v>
      </c>
      <c r="B306" s="19" t="n">
        <v>16</v>
      </c>
      <c r="C306" s="7" t="n">
        <v>100</v>
      </c>
    </row>
    <row r="307" spans="1:10">
      <c r="A307" t="s">
        <v>4</v>
      </c>
      <c r="B307" s="4" t="s">
        <v>5</v>
      </c>
      <c r="C307" s="4" t="s">
        <v>10</v>
      </c>
      <c r="D307" s="4" t="s">
        <v>10</v>
      </c>
      <c r="E307" s="4" t="s">
        <v>20</v>
      </c>
      <c r="F307" s="4" t="s">
        <v>20</v>
      </c>
      <c r="G307" s="4" t="s">
        <v>20</v>
      </c>
      <c r="H307" s="4" t="s">
        <v>20</v>
      </c>
      <c r="I307" s="4" t="s">
        <v>14</v>
      </c>
      <c r="J307" s="4" t="s">
        <v>10</v>
      </c>
    </row>
    <row r="308" spans="1:10">
      <c r="A308" t="n">
        <v>2860</v>
      </c>
      <c r="B308" s="41" t="n">
        <v>55</v>
      </c>
      <c r="C308" s="7" t="n">
        <v>61491</v>
      </c>
      <c r="D308" s="7" t="n">
        <v>65024</v>
      </c>
      <c r="E308" s="7" t="n">
        <v>0</v>
      </c>
      <c r="F308" s="7" t="n">
        <v>0</v>
      </c>
      <c r="G308" s="7" t="n">
        <v>5</v>
      </c>
      <c r="H308" s="7" t="n">
        <v>3.29999995231628</v>
      </c>
      <c r="I308" s="7" t="n">
        <v>2</v>
      </c>
      <c r="J308" s="7" t="n">
        <v>0</v>
      </c>
    </row>
    <row r="309" spans="1:10">
      <c r="A309" t="s">
        <v>4</v>
      </c>
      <c r="B309" s="4" t="s">
        <v>5</v>
      </c>
      <c r="C309" s="4" t="s">
        <v>10</v>
      </c>
    </row>
    <row r="310" spans="1:10">
      <c r="A310" t="n">
        <v>2884</v>
      </c>
      <c r="B310" s="19" t="n">
        <v>16</v>
      </c>
      <c r="C310" s="7" t="n">
        <v>100</v>
      </c>
    </row>
    <row r="311" spans="1:10">
      <c r="A311" t="s">
        <v>4</v>
      </c>
      <c r="B311" s="4" t="s">
        <v>5</v>
      </c>
      <c r="C311" s="4" t="s">
        <v>10</v>
      </c>
      <c r="D311" s="4" t="s">
        <v>10</v>
      </c>
      <c r="E311" s="4" t="s">
        <v>20</v>
      </c>
      <c r="F311" s="4" t="s">
        <v>20</v>
      </c>
      <c r="G311" s="4" t="s">
        <v>20</v>
      </c>
      <c r="H311" s="4" t="s">
        <v>20</v>
      </c>
      <c r="I311" s="4" t="s">
        <v>14</v>
      </c>
      <c r="J311" s="4" t="s">
        <v>10</v>
      </c>
    </row>
    <row r="312" spans="1:10">
      <c r="A312" t="n">
        <v>2887</v>
      </c>
      <c r="B312" s="41" t="n">
        <v>55</v>
      </c>
      <c r="C312" s="7" t="n">
        <v>61492</v>
      </c>
      <c r="D312" s="7" t="n">
        <v>65024</v>
      </c>
      <c r="E312" s="7" t="n">
        <v>0</v>
      </c>
      <c r="F312" s="7" t="n">
        <v>0</v>
      </c>
      <c r="G312" s="7" t="n">
        <v>5</v>
      </c>
      <c r="H312" s="7" t="n">
        <v>3.29999995231628</v>
      </c>
      <c r="I312" s="7" t="n">
        <v>2</v>
      </c>
      <c r="J312" s="7" t="n">
        <v>0</v>
      </c>
    </row>
    <row r="313" spans="1:10">
      <c r="A313" t="s">
        <v>4</v>
      </c>
      <c r="B313" s="4" t="s">
        <v>5</v>
      </c>
      <c r="C313" s="4" t="s">
        <v>10</v>
      </c>
    </row>
    <row r="314" spans="1:10">
      <c r="A314" t="n">
        <v>2911</v>
      </c>
      <c r="B314" s="19" t="n">
        <v>16</v>
      </c>
      <c r="C314" s="7" t="n">
        <v>100</v>
      </c>
    </row>
    <row r="315" spans="1:10">
      <c r="A315" t="s">
        <v>4</v>
      </c>
      <c r="B315" s="4" t="s">
        <v>5</v>
      </c>
      <c r="C315" s="4" t="s">
        <v>10</v>
      </c>
      <c r="D315" s="4" t="s">
        <v>10</v>
      </c>
      <c r="E315" s="4" t="s">
        <v>20</v>
      </c>
      <c r="F315" s="4" t="s">
        <v>20</v>
      </c>
      <c r="G315" s="4" t="s">
        <v>20</v>
      </c>
      <c r="H315" s="4" t="s">
        <v>20</v>
      </c>
      <c r="I315" s="4" t="s">
        <v>14</v>
      </c>
      <c r="J315" s="4" t="s">
        <v>10</v>
      </c>
    </row>
    <row r="316" spans="1:10">
      <c r="A316" t="n">
        <v>2914</v>
      </c>
      <c r="B316" s="41" t="n">
        <v>55</v>
      </c>
      <c r="C316" s="7" t="n">
        <v>61493</v>
      </c>
      <c r="D316" s="7" t="n">
        <v>65024</v>
      </c>
      <c r="E316" s="7" t="n">
        <v>0</v>
      </c>
      <c r="F316" s="7" t="n">
        <v>0</v>
      </c>
      <c r="G316" s="7" t="n">
        <v>5</v>
      </c>
      <c r="H316" s="7" t="n">
        <v>3.29999995231628</v>
      </c>
      <c r="I316" s="7" t="n">
        <v>2</v>
      </c>
      <c r="J316" s="7" t="n">
        <v>0</v>
      </c>
    </row>
    <row r="317" spans="1:10">
      <c r="A317" t="s">
        <v>4</v>
      </c>
      <c r="B317" s="4" t="s">
        <v>5</v>
      </c>
      <c r="C317" s="4" t="s">
        <v>10</v>
      </c>
    </row>
    <row r="318" spans="1:10">
      <c r="A318" t="n">
        <v>2938</v>
      </c>
      <c r="B318" s="19" t="n">
        <v>16</v>
      </c>
      <c r="C318" s="7" t="n">
        <v>100</v>
      </c>
    </row>
    <row r="319" spans="1:10">
      <c r="A319" t="s">
        <v>4</v>
      </c>
      <c r="B319" s="4" t="s">
        <v>5</v>
      </c>
      <c r="C319" s="4" t="s">
        <v>10</v>
      </c>
      <c r="D319" s="4" t="s">
        <v>10</v>
      </c>
      <c r="E319" s="4" t="s">
        <v>20</v>
      </c>
      <c r="F319" s="4" t="s">
        <v>20</v>
      </c>
      <c r="G319" s="4" t="s">
        <v>20</v>
      </c>
      <c r="H319" s="4" t="s">
        <v>20</v>
      </c>
      <c r="I319" s="4" t="s">
        <v>14</v>
      </c>
      <c r="J319" s="4" t="s">
        <v>10</v>
      </c>
    </row>
    <row r="320" spans="1:10">
      <c r="A320" t="n">
        <v>2941</v>
      </c>
      <c r="B320" s="41" t="n">
        <v>55</v>
      </c>
      <c r="C320" s="7" t="n">
        <v>61494</v>
      </c>
      <c r="D320" s="7" t="n">
        <v>65024</v>
      </c>
      <c r="E320" s="7" t="n">
        <v>0</v>
      </c>
      <c r="F320" s="7" t="n">
        <v>0</v>
      </c>
      <c r="G320" s="7" t="n">
        <v>5</v>
      </c>
      <c r="H320" s="7" t="n">
        <v>3.29999995231628</v>
      </c>
      <c r="I320" s="7" t="n">
        <v>2</v>
      </c>
      <c r="J320" s="7" t="n">
        <v>0</v>
      </c>
    </row>
    <row r="321" spans="1:10">
      <c r="A321" t="s">
        <v>4</v>
      </c>
      <c r="B321" s="4" t="s">
        <v>5</v>
      </c>
      <c r="C321" s="4" t="s">
        <v>14</v>
      </c>
      <c r="D321" s="4" t="s">
        <v>14</v>
      </c>
      <c r="E321" s="4" t="s">
        <v>20</v>
      </c>
      <c r="F321" s="4" t="s">
        <v>20</v>
      </c>
      <c r="G321" s="4" t="s">
        <v>20</v>
      </c>
      <c r="H321" s="4" t="s">
        <v>10</v>
      </c>
    </row>
    <row r="322" spans="1:10">
      <c r="A322" t="n">
        <v>2965</v>
      </c>
      <c r="B322" s="42" t="n">
        <v>45</v>
      </c>
      <c r="C322" s="7" t="n">
        <v>2</v>
      </c>
      <c r="D322" s="7" t="n">
        <v>3</v>
      </c>
      <c r="E322" s="7" t="n">
        <v>1.24000000953674</v>
      </c>
      <c r="F322" s="7" t="n">
        <v>3.04999995231628</v>
      </c>
      <c r="G322" s="7" t="n">
        <v>-21.8999996185303</v>
      </c>
      <c r="H322" s="7" t="n">
        <v>0</v>
      </c>
    </row>
    <row r="323" spans="1:10">
      <c r="A323" t="s">
        <v>4</v>
      </c>
      <c r="B323" s="4" t="s">
        <v>5</v>
      </c>
      <c r="C323" s="4" t="s">
        <v>14</v>
      </c>
      <c r="D323" s="4" t="s">
        <v>14</v>
      </c>
      <c r="E323" s="4" t="s">
        <v>20</v>
      </c>
      <c r="F323" s="4" t="s">
        <v>20</v>
      </c>
      <c r="G323" s="4" t="s">
        <v>20</v>
      </c>
      <c r="H323" s="4" t="s">
        <v>10</v>
      </c>
      <c r="I323" s="4" t="s">
        <v>14</v>
      </c>
    </row>
    <row r="324" spans="1:10">
      <c r="A324" t="n">
        <v>2982</v>
      </c>
      <c r="B324" s="42" t="n">
        <v>45</v>
      </c>
      <c r="C324" s="7" t="n">
        <v>4</v>
      </c>
      <c r="D324" s="7" t="n">
        <v>3</v>
      </c>
      <c r="E324" s="7" t="n">
        <v>36.1399993896484</v>
      </c>
      <c r="F324" s="7" t="n">
        <v>270</v>
      </c>
      <c r="G324" s="7" t="n">
        <v>0</v>
      </c>
      <c r="H324" s="7" t="n">
        <v>0</v>
      </c>
      <c r="I324" s="7" t="n">
        <v>1</v>
      </c>
    </row>
    <row r="325" spans="1:10">
      <c r="A325" t="s">
        <v>4</v>
      </c>
      <c r="B325" s="4" t="s">
        <v>5</v>
      </c>
      <c r="C325" s="4" t="s">
        <v>14</v>
      </c>
      <c r="D325" s="4" t="s">
        <v>14</v>
      </c>
      <c r="E325" s="4" t="s">
        <v>20</v>
      </c>
      <c r="F325" s="4" t="s">
        <v>10</v>
      </c>
    </row>
    <row r="326" spans="1:10">
      <c r="A326" t="n">
        <v>3000</v>
      </c>
      <c r="B326" s="42" t="n">
        <v>45</v>
      </c>
      <c r="C326" s="7" t="n">
        <v>5</v>
      </c>
      <c r="D326" s="7" t="n">
        <v>3</v>
      </c>
      <c r="E326" s="7" t="n">
        <v>7.59999990463257</v>
      </c>
      <c r="F326" s="7" t="n">
        <v>0</v>
      </c>
    </row>
    <row r="327" spans="1:10">
      <c r="A327" t="s">
        <v>4</v>
      </c>
      <c r="B327" s="4" t="s">
        <v>5</v>
      </c>
      <c r="C327" s="4" t="s">
        <v>14</v>
      </c>
      <c r="D327" s="4" t="s">
        <v>14</v>
      </c>
      <c r="E327" s="4" t="s">
        <v>20</v>
      </c>
      <c r="F327" s="4" t="s">
        <v>10</v>
      </c>
    </row>
    <row r="328" spans="1:10">
      <c r="A328" t="n">
        <v>3009</v>
      </c>
      <c r="B328" s="42" t="n">
        <v>45</v>
      </c>
      <c r="C328" s="7" t="n">
        <v>11</v>
      </c>
      <c r="D328" s="7" t="n">
        <v>3</v>
      </c>
      <c r="E328" s="7" t="n">
        <v>38</v>
      </c>
      <c r="F328" s="7" t="n">
        <v>0</v>
      </c>
    </row>
    <row r="329" spans="1:10">
      <c r="A329" t="s">
        <v>4</v>
      </c>
      <c r="B329" s="4" t="s">
        <v>5</v>
      </c>
      <c r="C329" s="4" t="s">
        <v>14</v>
      </c>
      <c r="D329" s="4" t="s">
        <v>14</v>
      </c>
      <c r="E329" s="4" t="s">
        <v>20</v>
      </c>
      <c r="F329" s="4" t="s">
        <v>20</v>
      </c>
      <c r="G329" s="4" t="s">
        <v>20</v>
      </c>
      <c r="H329" s="4" t="s">
        <v>10</v>
      </c>
    </row>
    <row r="330" spans="1:10">
      <c r="A330" t="n">
        <v>3018</v>
      </c>
      <c r="B330" s="42" t="n">
        <v>45</v>
      </c>
      <c r="C330" s="7" t="n">
        <v>2</v>
      </c>
      <c r="D330" s="7" t="n">
        <v>3</v>
      </c>
      <c r="E330" s="7" t="n">
        <v>3.90000009536743</v>
      </c>
      <c r="F330" s="7" t="n">
        <v>3.34999990463257</v>
      </c>
      <c r="G330" s="7" t="n">
        <v>-21.8999996185303</v>
      </c>
      <c r="H330" s="7" t="n">
        <v>3000</v>
      </c>
    </row>
    <row r="331" spans="1:10">
      <c r="A331" t="s">
        <v>4</v>
      </c>
      <c r="B331" s="4" t="s">
        <v>5</v>
      </c>
      <c r="C331" s="4" t="s">
        <v>14</v>
      </c>
      <c r="D331" s="4" t="s">
        <v>14</v>
      </c>
      <c r="E331" s="4" t="s">
        <v>20</v>
      </c>
      <c r="F331" s="4" t="s">
        <v>20</v>
      </c>
      <c r="G331" s="4" t="s">
        <v>20</v>
      </c>
      <c r="H331" s="4" t="s">
        <v>10</v>
      </c>
      <c r="I331" s="4" t="s">
        <v>14</v>
      </c>
    </row>
    <row r="332" spans="1:10">
      <c r="A332" t="n">
        <v>3035</v>
      </c>
      <c r="B332" s="42" t="n">
        <v>45</v>
      </c>
      <c r="C332" s="7" t="n">
        <v>4</v>
      </c>
      <c r="D332" s="7" t="n">
        <v>3</v>
      </c>
      <c r="E332" s="7" t="n">
        <v>5.59999990463257</v>
      </c>
      <c r="F332" s="7" t="n">
        <v>270</v>
      </c>
      <c r="G332" s="7" t="n">
        <v>0</v>
      </c>
      <c r="H332" s="7" t="n">
        <v>3000</v>
      </c>
      <c r="I332" s="7" t="n">
        <v>1</v>
      </c>
    </row>
    <row r="333" spans="1:10">
      <c r="A333" t="s">
        <v>4</v>
      </c>
      <c r="B333" s="4" t="s">
        <v>5</v>
      </c>
      <c r="C333" s="4" t="s">
        <v>14</v>
      </c>
      <c r="D333" s="4" t="s">
        <v>14</v>
      </c>
      <c r="E333" s="4" t="s">
        <v>20</v>
      </c>
      <c r="F333" s="4" t="s">
        <v>10</v>
      </c>
    </row>
    <row r="334" spans="1:10">
      <c r="A334" t="n">
        <v>3053</v>
      </c>
      <c r="B334" s="42" t="n">
        <v>45</v>
      </c>
      <c r="C334" s="7" t="n">
        <v>5</v>
      </c>
      <c r="D334" s="7" t="n">
        <v>3</v>
      </c>
      <c r="E334" s="7" t="n">
        <v>7.19999980926514</v>
      </c>
      <c r="F334" s="7" t="n">
        <v>3000</v>
      </c>
    </row>
    <row r="335" spans="1:10">
      <c r="A335" t="s">
        <v>4</v>
      </c>
      <c r="B335" s="4" t="s">
        <v>5</v>
      </c>
      <c r="C335" s="4" t="s">
        <v>14</v>
      </c>
      <c r="D335" s="4" t="s">
        <v>10</v>
      </c>
      <c r="E335" s="4" t="s">
        <v>14</v>
      </c>
    </row>
    <row r="336" spans="1:10">
      <c r="A336" t="n">
        <v>3062</v>
      </c>
      <c r="B336" s="13" t="n">
        <v>49</v>
      </c>
      <c r="C336" s="7" t="n">
        <v>1</v>
      </c>
      <c r="D336" s="7" t="n">
        <v>5000</v>
      </c>
      <c r="E336" s="7" t="n">
        <v>0</v>
      </c>
    </row>
    <row r="337" spans="1:9">
      <c r="A337" t="s">
        <v>4</v>
      </c>
      <c r="B337" s="4" t="s">
        <v>5</v>
      </c>
      <c r="C337" s="4" t="s">
        <v>14</v>
      </c>
      <c r="D337" s="4" t="s">
        <v>10</v>
      </c>
      <c r="E337" s="4" t="s">
        <v>20</v>
      </c>
    </row>
    <row r="338" spans="1:9">
      <c r="A338" t="n">
        <v>3067</v>
      </c>
      <c r="B338" s="25" t="n">
        <v>58</v>
      </c>
      <c r="C338" s="7" t="n">
        <v>100</v>
      </c>
      <c r="D338" s="7" t="n">
        <v>1000</v>
      </c>
      <c r="E338" s="7" t="n">
        <v>1</v>
      </c>
    </row>
    <row r="339" spans="1:9">
      <c r="A339" t="s">
        <v>4</v>
      </c>
      <c r="B339" s="4" t="s">
        <v>5</v>
      </c>
      <c r="C339" s="4" t="s">
        <v>14</v>
      </c>
      <c r="D339" s="4" t="s">
        <v>10</v>
      </c>
    </row>
    <row r="340" spans="1:9">
      <c r="A340" t="n">
        <v>3075</v>
      </c>
      <c r="B340" s="25" t="n">
        <v>58</v>
      </c>
      <c r="C340" s="7" t="n">
        <v>255</v>
      </c>
      <c r="D340" s="7" t="n">
        <v>0</v>
      </c>
    </row>
    <row r="341" spans="1:9">
      <c r="A341" t="s">
        <v>4</v>
      </c>
      <c r="B341" s="4" t="s">
        <v>5</v>
      </c>
      <c r="C341" s="4" t="s">
        <v>10</v>
      </c>
      <c r="D341" s="4" t="s">
        <v>14</v>
      </c>
    </row>
    <row r="342" spans="1:9">
      <c r="A342" t="n">
        <v>3079</v>
      </c>
      <c r="B342" s="43" t="n">
        <v>56</v>
      </c>
      <c r="C342" s="7" t="n">
        <v>6</v>
      </c>
      <c r="D342" s="7" t="n">
        <v>0</v>
      </c>
    </row>
    <row r="343" spans="1:9">
      <c r="A343" t="s">
        <v>4</v>
      </c>
      <c r="B343" s="4" t="s">
        <v>5</v>
      </c>
      <c r="C343" s="4" t="s">
        <v>10</v>
      </c>
      <c r="D343" s="4" t="s">
        <v>14</v>
      </c>
      <c r="E343" s="4" t="s">
        <v>20</v>
      </c>
      <c r="F343" s="4" t="s">
        <v>10</v>
      </c>
    </row>
    <row r="344" spans="1:9">
      <c r="A344" t="n">
        <v>3083</v>
      </c>
      <c r="B344" s="44" t="n">
        <v>59</v>
      </c>
      <c r="C344" s="7" t="n">
        <v>6</v>
      </c>
      <c r="D344" s="7" t="n">
        <v>1</v>
      </c>
      <c r="E344" s="7" t="n">
        <v>0.150000005960464</v>
      </c>
      <c r="F344" s="7" t="n">
        <v>0</v>
      </c>
    </row>
    <row r="345" spans="1:9">
      <c r="A345" t="s">
        <v>4</v>
      </c>
      <c r="B345" s="4" t="s">
        <v>5</v>
      </c>
      <c r="C345" s="4" t="s">
        <v>10</v>
      </c>
    </row>
    <row r="346" spans="1:9">
      <c r="A346" t="n">
        <v>3093</v>
      </c>
      <c r="B346" s="19" t="n">
        <v>16</v>
      </c>
      <c r="C346" s="7" t="n">
        <v>100</v>
      </c>
    </row>
    <row r="347" spans="1:9">
      <c r="A347" t="s">
        <v>4</v>
      </c>
      <c r="B347" s="4" t="s">
        <v>5</v>
      </c>
      <c r="C347" s="4" t="s">
        <v>10</v>
      </c>
      <c r="D347" s="4" t="s">
        <v>14</v>
      </c>
      <c r="E347" s="4" t="s">
        <v>20</v>
      </c>
      <c r="F347" s="4" t="s">
        <v>10</v>
      </c>
    </row>
    <row r="348" spans="1:9">
      <c r="A348" t="n">
        <v>3096</v>
      </c>
      <c r="B348" s="44" t="n">
        <v>59</v>
      </c>
      <c r="C348" s="7" t="n">
        <v>0</v>
      </c>
      <c r="D348" s="7" t="n">
        <v>1</v>
      </c>
      <c r="E348" s="7" t="n">
        <v>0.150000005960464</v>
      </c>
      <c r="F348" s="7" t="n">
        <v>0</v>
      </c>
    </row>
    <row r="349" spans="1:9">
      <c r="A349" t="s">
        <v>4</v>
      </c>
      <c r="B349" s="4" t="s">
        <v>5</v>
      </c>
      <c r="C349" s="4" t="s">
        <v>10</v>
      </c>
      <c r="D349" s="4" t="s">
        <v>14</v>
      </c>
      <c r="E349" s="4" t="s">
        <v>20</v>
      </c>
      <c r="F349" s="4" t="s">
        <v>10</v>
      </c>
    </row>
    <row r="350" spans="1:9">
      <c r="A350" t="n">
        <v>3106</v>
      </c>
      <c r="B350" s="44" t="n">
        <v>59</v>
      </c>
      <c r="C350" s="7" t="n">
        <v>61491</v>
      </c>
      <c r="D350" s="7" t="n">
        <v>1</v>
      </c>
      <c r="E350" s="7" t="n">
        <v>0.150000005960464</v>
      </c>
      <c r="F350" s="7" t="n">
        <v>0</v>
      </c>
    </row>
    <row r="351" spans="1:9">
      <c r="A351" t="s">
        <v>4</v>
      </c>
      <c r="B351" s="4" t="s">
        <v>5</v>
      </c>
      <c r="C351" s="4" t="s">
        <v>10</v>
      </c>
      <c r="D351" s="4" t="s">
        <v>14</v>
      </c>
      <c r="E351" s="4" t="s">
        <v>20</v>
      </c>
      <c r="F351" s="4" t="s">
        <v>10</v>
      </c>
    </row>
    <row r="352" spans="1:9">
      <c r="A352" t="n">
        <v>3116</v>
      </c>
      <c r="B352" s="44" t="n">
        <v>59</v>
      </c>
      <c r="C352" s="7" t="n">
        <v>61492</v>
      </c>
      <c r="D352" s="7" t="n">
        <v>1</v>
      </c>
      <c r="E352" s="7" t="n">
        <v>0.150000005960464</v>
      </c>
      <c r="F352" s="7" t="n">
        <v>0</v>
      </c>
    </row>
    <row r="353" spans="1:6">
      <c r="A353" t="s">
        <v>4</v>
      </c>
      <c r="B353" s="4" t="s">
        <v>5</v>
      </c>
      <c r="C353" s="4" t="s">
        <v>10</v>
      </c>
    </row>
    <row r="354" spans="1:6">
      <c r="A354" t="n">
        <v>3126</v>
      </c>
      <c r="B354" s="19" t="n">
        <v>16</v>
      </c>
      <c r="C354" s="7" t="n">
        <v>100</v>
      </c>
    </row>
    <row r="355" spans="1:6">
      <c r="A355" t="s">
        <v>4</v>
      </c>
      <c r="B355" s="4" t="s">
        <v>5</v>
      </c>
      <c r="C355" s="4" t="s">
        <v>10</v>
      </c>
      <c r="D355" s="4" t="s">
        <v>14</v>
      </c>
      <c r="E355" s="4" t="s">
        <v>20</v>
      </c>
      <c r="F355" s="4" t="s">
        <v>10</v>
      </c>
    </row>
    <row r="356" spans="1:6">
      <c r="A356" t="n">
        <v>3129</v>
      </c>
      <c r="B356" s="44" t="n">
        <v>59</v>
      </c>
      <c r="C356" s="7" t="n">
        <v>61493</v>
      </c>
      <c r="D356" s="7" t="n">
        <v>1</v>
      </c>
      <c r="E356" s="7" t="n">
        <v>0.150000005960464</v>
      </c>
      <c r="F356" s="7" t="n">
        <v>0</v>
      </c>
    </row>
    <row r="357" spans="1:6">
      <c r="A357" t="s">
        <v>4</v>
      </c>
      <c r="B357" s="4" t="s">
        <v>5</v>
      </c>
      <c r="C357" s="4" t="s">
        <v>10</v>
      </c>
      <c r="D357" s="4" t="s">
        <v>14</v>
      </c>
      <c r="E357" s="4" t="s">
        <v>20</v>
      </c>
      <c r="F357" s="4" t="s">
        <v>10</v>
      </c>
    </row>
    <row r="358" spans="1:6">
      <c r="A358" t="n">
        <v>3139</v>
      </c>
      <c r="B358" s="44" t="n">
        <v>59</v>
      </c>
      <c r="C358" s="7" t="n">
        <v>61494</v>
      </c>
      <c r="D358" s="7" t="n">
        <v>1</v>
      </c>
      <c r="E358" s="7" t="n">
        <v>0.150000005960464</v>
      </c>
      <c r="F358" s="7" t="n">
        <v>0</v>
      </c>
    </row>
    <row r="359" spans="1:6">
      <c r="A359" t="s">
        <v>4</v>
      </c>
      <c r="B359" s="4" t="s">
        <v>5</v>
      </c>
      <c r="C359" s="4" t="s">
        <v>10</v>
      </c>
      <c r="D359" s="4" t="s">
        <v>14</v>
      </c>
    </row>
    <row r="360" spans="1:6">
      <c r="A360" t="n">
        <v>3149</v>
      </c>
      <c r="B360" s="43" t="n">
        <v>56</v>
      </c>
      <c r="C360" s="7" t="n">
        <v>0</v>
      </c>
      <c r="D360" s="7" t="n">
        <v>0</v>
      </c>
    </row>
    <row r="361" spans="1:6">
      <c r="A361" t="s">
        <v>4</v>
      </c>
      <c r="B361" s="4" t="s">
        <v>5</v>
      </c>
      <c r="C361" s="4" t="s">
        <v>10</v>
      </c>
      <c r="D361" s="4" t="s">
        <v>14</v>
      </c>
    </row>
    <row r="362" spans="1:6">
      <c r="A362" t="n">
        <v>3153</v>
      </c>
      <c r="B362" s="43" t="n">
        <v>56</v>
      </c>
      <c r="C362" s="7" t="n">
        <v>61491</v>
      </c>
      <c r="D362" s="7" t="n">
        <v>0</v>
      </c>
    </row>
    <row r="363" spans="1:6">
      <c r="A363" t="s">
        <v>4</v>
      </c>
      <c r="B363" s="4" t="s">
        <v>5</v>
      </c>
      <c r="C363" s="4" t="s">
        <v>10</v>
      </c>
      <c r="D363" s="4" t="s">
        <v>14</v>
      </c>
    </row>
    <row r="364" spans="1:6">
      <c r="A364" t="n">
        <v>3157</v>
      </c>
      <c r="B364" s="43" t="n">
        <v>56</v>
      </c>
      <c r="C364" s="7" t="n">
        <v>61492</v>
      </c>
      <c r="D364" s="7" t="n">
        <v>0</v>
      </c>
    </row>
    <row r="365" spans="1:6">
      <c r="A365" t="s">
        <v>4</v>
      </c>
      <c r="B365" s="4" t="s">
        <v>5</v>
      </c>
      <c r="C365" s="4" t="s">
        <v>10</v>
      </c>
      <c r="D365" s="4" t="s">
        <v>14</v>
      </c>
    </row>
    <row r="366" spans="1:6">
      <c r="A366" t="n">
        <v>3161</v>
      </c>
      <c r="B366" s="43" t="n">
        <v>56</v>
      </c>
      <c r="C366" s="7" t="n">
        <v>61493</v>
      </c>
      <c r="D366" s="7" t="n">
        <v>0</v>
      </c>
    </row>
    <row r="367" spans="1:6">
      <c r="A367" t="s">
        <v>4</v>
      </c>
      <c r="B367" s="4" t="s">
        <v>5</v>
      </c>
      <c r="C367" s="4" t="s">
        <v>10</v>
      </c>
      <c r="D367" s="4" t="s">
        <v>14</v>
      </c>
    </row>
    <row r="368" spans="1:6">
      <c r="A368" t="n">
        <v>3165</v>
      </c>
      <c r="B368" s="43" t="n">
        <v>56</v>
      </c>
      <c r="C368" s="7" t="n">
        <v>61494</v>
      </c>
      <c r="D368" s="7" t="n">
        <v>0</v>
      </c>
    </row>
    <row r="369" spans="1:6">
      <c r="A369" t="s">
        <v>4</v>
      </c>
      <c r="B369" s="4" t="s">
        <v>5</v>
      </c>
      <c r="C369" s="4" t="s">
        <v>14</v>
      </c>
      <c r="D369" s="24" t="s">
        <v>35</v>
      </c>
      <c r="E369" s="4" t="s">
        <v>5</v>
      </c>
      <c r="F369" s="4" t="s">
        <v>14</v>
      </c>
      <c r="G369" s="4" t="s">
        <v>10</v>
      </c>
      <c r="H369" s="24" t="s">
        <v>36</v>
      </c>
      <c r="I369" s="4" t="s">
        <v>14</v>
      </c>
      <c r="J369" s="4" t="s">
        <v>19</v>
      </c>
    </row>
    <row r="370" spans="1:6">
      <c r="A370" t="n">
        <v>3169</v>
      </c>
      <c r="B370" s="11" t="n">
        <v>5</v>
      </c>
      <c r="C370" s="7" t="n">
        <v>28</v>
      </c>
      <c r="D370" s="24" t="s">
        <v>3</v>
      </c>
      <c r="E370" s="28" t="n">
        <v>64</v>
      </c>
      <c r="F370" s="7" t="n">
        <v>5</v>
      </c>
      <c r="G370" s="7" t="n">
        <v>5</v>
      </c>
      <c r="H370" s="24" t="s">
        <v>3</v>
      </c>
      <c r="I370" s="7" t="n">
        <v>1</v>
      </c>
      <c r="J370" s="12" t="n">
        <f t="normal" ca="1">A374</f>
        <v>0</v>
      </c>
    </row>
    <row r="371" spans="1:6">
      <c r="A371" t="s">
        <v>4</v>
      </c>
      <c r="B371" s="4" t="s">
        <v>5</v>
      </c>
      <c r="C371" s="4" t="s">
        <v>10</v>
      </c>
      <c r="D371" s="4" t="s">
        <v>14</v>
      </c>
    </row>
    <row r="372" spans="1:6">
      <c r="A372" t="n">
        <v>3180</v>
      </c>
      <c r="B372" s="43" t="n">
        <v>56</v>
      </c>
      <c r="C372" s="7" t="n">
        <v>7032</v>
      </c>
      <c r="D372" s="7" t="n">
        <v>0</v>
      </c>
    </row>
    <row r="373" spans="1:6">
      <c r="A373" t="s">
        <v>4</v>
      </c>
      <c r="B373" s="4" t="s">
        <v>5</v>
      </c>
      <c r="C373" s="4" t="s">
        <v>14</v>
      </c>
      <c r="D373" s="4" t="s">
        <v>10</v>
      </c>
    </row>
    <row r="374" spans="1:6">
      <c r="A374" t="n">
        <v>3184</v>
      </c>
      <c r="B374" s="42" t="n">
        <v>45</v>
      </c>
      <c r="C374" s="7" t="n">
        <v>7</v>
      </c>
      <c r="D374" s="7" t="n">
        <v>255</v>
      </c>
    </row>
    <row r="375" spans="1:6">
      <c r="A375" t="s">
        <v>4</v>
      </c>
      <c r="B375" s="4" t="s">
        <v>5</v>
      </c>
      <c r="C375" s="4" t="s">
        <v>14</v>
      </c>
      <c r="D375" s="4" t="s">
        <v>14</v>
      </c>
    </row>
    <row r="376" spans="1:6">
      <c r="A376" t="n">
        <v>3188</v>
      </c>
      <c r="B376" s="13" t="n">
        <v>49</v>
      </c>
      <c r="C376" s="7" t="n">
        <v>2</v>
      </c>
      <c r="D376" s="7" t="n">
        <v>0</v>
      </c>
    </row>
    <row r="377" spans="1:6">
      <c r="A377" t="s">
        <v>4</v>
      </c>
      <c r="B377" s="4" t="s">
        <v>5</v>
      </c>
      <c r="C377" s="4" t="s">
        <v>14</v>
      </c>
      <c r="D377" s="4" t="s">
        <v>10</v>
      </c>
      <c r="E377" s="4" t="s">
        <v>9</v>
      </c>
      <c r="F377" s="4" t="s">
        <v>10</v>
      </c>
      <c r="G377" s="4" t="s">
        <v>9</v>
      </c>
      <c r="H377" s="4" t="s">
        <v>14</v>
      </c>
    </row>
    <row r="378" spans="1:6">
      <c r="A378" t="n">
        <v>3191</v>
      </c>
      <c r="B378" s="13" t="n">
        <v>49</v>
      </c>
      <c r="C378" s="7" t="n">
        <v>0</v>
      </c>
      <c r="D378" s="7" t="n">
        <v>555</v>
      </c>
      <c r="E378" s="7" t="n">
        <v>1060320051</v>
      </c>
      <c r="F378" s="7" t="n">
        <v>0</v>
      </c>
      <c r="G378" s="7" t="n">
        <v>0</v>
      </c>
      <c r="H378" s="7" t="n">
        <v>0</v>
      </c>
    </row>
    <row r="379" spans="1:6">
      <c r="A379" t="s">
        <v>4</v>
      </c>
      <c r="B379" s="4" t="s">
        <v>5</v>
      </c>
      <c r="C379" s="4" t="s">
        <v>14</v>
      </c>
      <c r="D379" s="4" t="s">
        <v>10</v>
      </c>
      <c r="E379" s="4" t="s">
        <v>20</v>
      </c>
    </row>
    <row r="380" spans="1:6">
      <c r="A380" t="n">
        <v>3206</v>
      </c>
      <c r="B380" s="25" t="n">
        <v>58</v>
      </c>
      <c r="C380" s="7" t="n">
        <v>101</v>
      </c>
      <c r="D380" s="7" t="n">
        <v>500</v>
      </c>
      <c r="E380" s="7" t="n">
        <v>1</v>
      </c>
    </row>
    <row r="381" spans="1:6">
      <c r="A381" t="s">
        <v>4</v>
      </c>
      <c r="B381" s="4" t="s">
        <v>5</v>
      </c>
      <c r="C381" s="4" t="s">
        <v>14</v>
      </c>
      <c r="D381" s="4" t="s">
        <v>10</v>
      </c>
    </row>
    <row r="382" spans="1:6">
      <c r="A382" t="n">
        <v>3214</v>
      </c>
      <c r="B382" s="25" t="n">
        <v>58</v>
      </c>
      <c r="C382" s="7" t="n">
        <v>254</v>
      </c>
      <c r="D382" s="7" t="n">
        <v>0</v>
      </c>
    </row>
    <row r="383" spans="1:6">
      <c r="A383" t="s">
        <v>4</v>
      </c>
      <c r="B383" s="4" t="s">
        <v>5</v>
      </c>
      <c r="C383" s="4" t="s">
        <v>14</v>
      </c>
    </row>
    <row r="384" spans="1:6">
      <c r="A384" t="n">
        <v>3218</v>
      </c>
      <c r="B384" s="42" t="n">
        <v>45</v>
      </c>
      <c r="C384" s="7" t="n">
        <v>0</v>
      </c>
    </row>
    <row r="385" spans="1:10">
      <c r="A385" t="s">
        <v>4</v>
      </c>
      <c r="B385" s="4" t="s">
        <v>5</v>
      </c>
      <c r="C385" s="4" t="s">
        <v>14</v>
      </c>
      <c r="D385" s="4" t="s">
        <v>14</v>
      </c>
      <c r="E385" s="4" t="s">
        <v>20</v>
      </c>
      <c r="F385" s="4" t="s">
        <v>20</v>
      </c>
      <c r="G385" s="4" t="s">
        <v>20</v>
      </c>
      <c r="H385" s="4" t="s">
        <v>10</v>
      </c>
    </row>
    <row r="386" spans="1:10">
      <c r="A386" t="n">
        <v>3220</v>
      </c>
      <c r="B386" s="42" t="n">
        <v>45</v>
      </c>
      <c r="C386" s="7" t="n">
        <v>2</v>
      </c>
      <c r="D386" s="7" t="n">
        <v>3</v>
      </c>
      <c r="E386" s="7" t="n">
        <v>17.7199993133545</v>
      </c>
      <c r="F386" s="7" t="n">
        <v>3.29999995231628</v>
      </c>
      <c r="G386" s="7" t="n">
        <v>-21.7800006866455</v>
      </c>
      <c r="H386" s="7" t="n">
        <v>0</v>
      </c>
    </row>
    <row r="387" spans="1:10">
      <c r="A387" t="s">
        <v>4</v>
      </c>
      <c r="B387" s="4" t="s">
        <v>5</v>
      </c>
      <c r="C387" s="4" t="s">
        <v>14</v>
      </c>
      <c r="D387" s="4" t="s">
        <v>14</v>
      </c>
      <c r="E387" s="4" t="s">
        <v>20</v>
      </c>
      <c r="F387" s="4" t="s">
        <v>20</v>
      </c>
      <c r="G387" s="4" t="s">
        <v>20</v>
      </c>
      <c r="H387" s="4" t="s">
        <v>10</v>
      </c>
      <c r="I387" s="4" t="s">
        <v>14</v>
      </c>
    </row>
    <row r="388" spans="1:10">
      <c r="A388" t="n">
        <v>3237</v>
      </c>
      <c r="B388" s="42" t="n">
        <v>45</v>
      </c>
      <c r="C388" s="7" t="n">
        <v>4</v>
      </c>
      <c r="D388" s="7" t="n">
        <v>3</v>
      </c>
      <c r="E388" s="7" t="n">
        <v>353.029998779297</v>
      </c>
      <c r="F388" s="7" t="n">
        <v>315.130004882813</v>
      </c>
      <c r="G388" s="7" t="n">
        <v>8</v>
      </c>
      <c r="H388" s="7" t="n">
        <v>0</v>
      </c>
      <c r="I388" s="7" t="n">
        <v>0</v>
      </c>
    </row>
    <row r="389" spans="1:10">
      <c r="A389" t="s">
        <v>4</v>
      </c>
      <c r="B389" s="4" t="s">
        <v>5</v>
      </c>
      <c r="C389" s="4" t="s">
        <v>14</v>
      </c>
      <c r="D389" s="4" t="s">
        <v>14</v>
      </c>
      <c r="E389" s="4" t="s">
        <v>20</v>
      </c>
      <c r="F389" s="4" t="s">
        <v>10</v>
      </c>
    </row>
    <row r="390" spans="1:10">
      <c r="A390" t="n">
        <v>3255</v>
      </c>
      <c r="B390" s="42" t="n">
        <v>45</v>
      </c>
      <c r="C390" s="7" t="n">
        <v>5</v>
      </c>
      <c r="D390" s="7" t="n">
        <v>3</v>
      </c>
      <c r="E390" s="7" t="n">
        <v>2.40000009536743</v>
      </c>
      <c r="F390" s="7" t="n">
        <v>0</v>
      </c>
    </row>
    <row r="391" spans="1:10">
      <c r="A391" t="s">
        <v>4</v>
      </c>
      <c r="B391" s="4" t="s">
        <v>5</v>
      </c>
      <c r="C391" s="4" t="s">
        <v>14</v>
      </c>
      <c r="D391" s="4" t="s">
        <v>14</v>
      </c>
      <c r="E391" s="4" t="s">
        <v>20</v>
      </c>
      <c r="F391" s="4" t="s">
        <v>10</v>
      </c>
    </row>
    <row r="392" spans="1:10">
      <c r="A392" t="n">
        <v>3264</v>
      </c>
      <c r="B392" s="42" t="n">
        <v>45</v>
      </c>
      <c r="C392" s="7" t="n">
        <v>11</v>
      </c>
      <c r="D392" s="7" t="n">
        <v>3</v>
      </c>
      <c r="E392" s="7" t="n">
        <v>38</v>
      </c>
      <c r="F392" s="7" t="n">
        <v>0</v>
      </c>
    </row>
    <row r="393" spans="1:10">
      <c r="A393" t="s">
        <v>4</v>
      </c>
      <c r="B393" s="4" t="s">
        <v>5</v>
      </c>
      <c r="C393" s="4" t="s">
        <v>14</v>
      </c>
      <c r="D393" s="4" t="s">
        <v>14</v>
      </c>
      <c r="E393" s="4" t="s">
        <v>20</v>
      </c>
      <c r="F393" s="4" t="s">
        <v>20</v>
      </c>
      <c r="G393" s="4" t="s">
        <v>20</v>
      </c>
      <c r="H393" s="4" t="s">
        <v>10</v>
      </c>
    </row>
    <row r="394" spans="1:10">
      <c r="A394" t="n">
        <v>3273</v>
      </c>
      <c r="B394" s="42" t="n">
        <v>45</v>
      </c>
      <c r="C394" s="7" t="n">
        <v>2</v>
      </c>
      <c r="D394" s="7" t="n">
        <v>3</v>
      </c>
      <c r="E394" s="7" t="n">
        <v>18.2199993133545</v>
      </c>
      <c r="F394" s="7" t="n">
        <v>3.24000000953674</v>
      </c>
      <c r="G394" s="7" t="n">
        <v>-21.4699993133545</v>
      </c>
      <c r="H394" s="7" t="n">
        <v>3000</v>
      </c>
    </row>
    <row r="395" spans="1:10">
      <c r="A395" t="s">
        <v>4</v>
      </c>
      <c r="B395" s="4" t="s">
        <v>5</v>
      </c>
      <c r="C395" s="4" t="s">
        <v>14</v>
      </c>
      <c r="D395" s="4" t="s">
        <v>14</v>
      </c>
      <c r="E395" s="4" t="s">
        <v>20</v>
      </c>
      <c r="F395" s="4" t="s">
        <v>20</v>
      </c>
      <c r="G395" s="4" t="s">
        <v>20</v>
      </c>
      <c r="H395" s="4" t="s">
        <v>10</v>
      </c>
      <c r="I395" s="4" t="s">
        <v>14</v>
      </c>
    </row>
    <row r="396" spans="1:10">
      <c r="A396" t="n">
        <v>3290</v>
      </c>
      <c r="B396" s="42" t="n">
        <v>45</v>
      </c>
      <c r="C396" s="7" t="n">
        <v>4</v>
      </c>
      <c r="D396" s="7" t="n">
        <v>3</v>
      </c>
      <c r="E396" s="7" t="n">
        <v>353.029998779297</v>
      </c>
      <c r="F396" s="7" t="n">
        <v>314.359985351563</v>
      </c>
      <c r="G396" s="7" t="n">
        <v>8</v>
      </c>
      <c r="H396" s="7" t="n">
        <v>3000</v>
      </c>
      <c r="I396" s="7" t="n">
        <v>0</v>
      </c>
    </row>
    <row r="397" spans="1:10">
      <c r="A397" t="s">
        <v>4</v>
      </c>
      <c r="B397" s="4" t="s">
        <v>5</v>
      </c>
      <c r="C397" s="4" t="s">
        <v>14</v>
      </c>
      <c r="D397" s="4" t="s">
        <v>14</v>
      </c>
      <c r="E397" s="4" t="s">
        <v>20</v>
      </c>
      <c r="F397" s="4" t="s">
        <v>10</v>
      </c>
    </row>
    <row r="398" spans="1:10">
      <c r="A398" t="n">
        <v>3308</v>
      </c>
      <c r="B398" s="42" t="n">
        <v>45</v>
      </c>
      <c r="C398" s="7" t="n">
        <v>5</v>
      </c>
      <c r="D398" s="7" t="n">
        <v>3</v>
      </c>
      <c r="E398" s="7" t="n">
        <v>2</v>
      </c>
      <c r="F398" s="7" t="n">
        <v>3000</v>
      </c>
    </row>
    <row r="399" spans="1:10">
      <c r="A399" t="s">
        <v>4</v>
      </c>
      <c r="B399" s="4" t="s">
        <v>5</v>
      </c>
      <c r="C399" s="4" t="s">
        <v>14</v>
      </c>
      <c r="D399" s="4" t="s">
        <v>14</v>
      </c>
      <c r="E399" s="4" t="s">
        <v>20</v>
      </c>
      <c r="F399" s="4" t="s">
        <v>10</v>
      </c>
    </row>
    <row r="400" spans="1:10">
      <c r="A400" t="n">
        <v>3317</v>
      </c>
      <c r="B400" s="42" t="n">
        <v>45</v>
      </c>
      <c r="C400" s="7" t="n">
        <v>11</v>
      </c>
      <c r="D400" s="7" t="n">
        <v>3</v>
      </c>
      <c r="E400" s="7" t="n">
        <v>38</v>
      </c>
      <c r="F400" s="7" t="n">
        <v>3000</v>
      </c>
    </row>
    <row r="401" spans="1:9">
      <c r="A401" t="s">
        <v>4</v>
      </c>
      <c r="B401" s="4" t="s">
        <v>5</v>
      </c>
      <c r="C401" s="4" t="s">
        <v>14</v>
      </c>
      <c r="D401" s="4" t="s">
        <v>10</v>
      </c>
    </row>
    <row r="402" spans="1:9">
      <c r="A402" t="n">
        <v>3326</v>
      </c>
      <c r="B402" s="25" t="n">
        <v>58</v>
      </c>
      <c r="C402" s="7" t="n">
        <v>255</v>
      </c>
      <c r="D402" s="7" t="n">
        <v>0</v>
      </c>
    </row>
    <row r="403" spans="1:9">
      <c r="A403" t="s">
        <v>4</v>
      </c>
      <c r="B403" s="4" t="s">
        <v>5</v>
      </c>
      <c r="C403" s="4" t="s">
        <v>10</v>
      </c>
    </row>
    <row r="404" spans="1:9">
      <c r="A404" t="n">
        <v>3330</v>
      </c>
      <c r="B404" s="19" t="n">
        <v>16</v>
      </c>
      <c r="C404" s="7" t="n">
        <v>2000</v>
      </c>
    </row>
    <row r="405" spans="1:9">
      <c r="A405" t="s">
        <v>4</v>
      </c>
      <c r="B405" s="4" t="s">
        <v>5</v>
      </c>
      <c r="C405" s="4" t="s">
        <v>10</v>
      </c>
      <c r="D405" s="4" t="s">
        <v>14</v>
      </c>
      <c r="E405" s="4" t="s">
        <v>6</v>
      </c>
      <c r="F405" s="4" t="s">
        <v>20</v>
      </c>
      <c r="G405" s="4" t="s">
        <v>20</v>
      </c>
      <c r="H405" s="4" t="s">
        <v>20</v>
      </c>
    </row>
    <row r="406" spans="1:9">
      <c r="A406" t="n">
        <v>3333</v>
      </c>
      <c r="B406" s="36" t="n">
        <v>48</v>
      </c>
      <c r="C406" s="7" t="n">
        <v>7014</v>
      </c>
      <c r="D406" s="7" t="n">
        <v>0</v>
      </c>
      <c r="E406" s="7" t="s">
        <v>56</v>
      </c>
      <c r="F406" s="7" t="n">
        <v>0.300000011920929</v>
      </c>
      <c r="G406" s="7" t="n">
        <v>1</v>
      </c>
      <c r="H406" s="7" t="n">
        <v>0</v>
      </c>
    </row>
    <row r="407" spans="1:9">
      <c r="A407" t="s">
        <v>4</v>
      </c>
      <c r="B407" s="4" t="s">
        <v>5</v>
      </c>
      <c r="C407" s="4" t="s">
        <v>10</v>
      </c>
    </row>
    <row r="408" spans="1:9">
      <c r="A408" t="n">
        <v>3363</v>
      </c>
      <c r="B408" s="19" t="n">
        <v>16</v>
      </c>
      <c r="C408" s="7" t="n">
        <v>500</v>
      </c>
    </row>
    <row r="409" spans="1:9">
      <c r="A409" t="s">
        <v>4</v>
      </c>
      <c r="B409" s="4" t="s">
        <v>5</v>
      </c>
      <c r="C409" s="4" t="s">
        <v>14</v>
      </c>
      <c r="D409" s="4" t="s">
        <v>10</v>
      </c>
    </row>
    <row r="410" spans="1:9">
      <c r="A410" t="n">
        <v>3366</v>
      </c>
      <c r="B410" s="42" t="n">
        <v>45</v>
      </c>
      <c r="C410" s="7" t="n">
        <v>7</v>
      </c>
      <c r="D410" s="7" t="n">
        <v>255</v>
      </c>
    </row>
    <row r="411" spans="1:9">
      <c r="A411" t="s">
        <v>4</v>
      </c>
      <c r="B411" s="4" t="s">
        <v>5</v>
      </c>
      <c r="C411" s="4" t="s">
        <v>14</v>
      </c>
      <c r="D411" s="4" t="s">
        <v>20</v>
      </c>
      <c r="E411" s="4" t="s">
        <v>20</v>
      </c>
      <c r="F411" s="4" t="s">
        <v>20</v>
      </c>
    </row>
    <row r="412" spans="1:9">
      <c r="A412" t="n">
        <v>3370</v>
      </c>
      <c r="B412" s="42" t="n">
        <v>45</v>
      </c>
      <c r="C412" s="7" t="n">
        <v>9</v>
      </c>
      <c r="D412" s="7" t="n">
        <v>0.0500000007450581</v>
      </c>
      <c r="E412" s="7" t="n">
        <v>0.0500000007450581</v>
      </c>
      <c r="F412" s="7" t="n">
        <v>0.200000002980232</v>
      </c>
    </row>
    <row r="413" spans="1:9">
      <c r="A413" t="s">
        <v>4</v>
      </c>
      <c r="B413" s="4" t="s">
        <v>5</v>
      </c>
      <c r="C413" s="4" t="s">
        <v>14</v>
      </c>
      <c r="D413" s="4" t="s">
        <v>10</v>
      </c>
      <c r="E413" s="4" t="s">
        <v>6</v>
      </c>
    </row>
    <row r="414" spans="1:9">
      <c r="A414" t="n">
        <v>3384</v>
      </c>
      <c r="B414" s="38" t="n">
        <v>51</v>
      </c>
      <c r="C414" s="7" t="n">
        <v>4</v>
      </c>
      <c r="D414" s="7" t="n">
        <v>7014</v>
      </c>
      <c r="E414" s="7" t="s">
        <v>68</v>
      </c>
    </row>
    <row r="415" spans="1:9">
      <c r="A415" t="s">
        <v>4</v>
      </c>
      <c r="B415" s="4" t="s">
        <v>5</v>
      </c>
      <c r="C415" s="4" t="s">
        <v>10</v>
      </c>
    </row>
    <row r="416" spans="1:9">
      <c r="A416" t="n">
        <v>3397</v>
      </c>
      <c r="B416" s="19" t="n">
        <v>16</v>
      </c>
      <c r="C416" s="7" t="n">
        <v>0</v>
      </c>
    </row>
    <row r="417" spans="1:8">
      <c r="A417" t="s">
        <v>4</v>
      </c>
      <c r="B417" s="4" t="s">
        <v>5</v>
      </c>
      <c r="C417" s="4" t="s">
        <v>10</v>
      </c>
      <c r="D417" s="4" t="s">
        <v>14</v>
      </c>
      <c r="E417" s="4" t="s">
        <v>9</v>
      </c>
      <c r="F417" s="4" t="s">
        <v>69</v>
      </c>
      <c r="G417" s="4" t="s">
        <v>14</v>
      </c>
      <c r="H417" s="4" t="s">
        <v>14</v>
      </c>
    </row>
    <row r="418" spans="1:8">
      <c r="A418" t="n">
        <v>3400</v>
      </c>
      <c r="B418" s="45" t="n">
        <v>26</v>
      </c>
      <c r="C418" s="7" t="n">
        <v>7014</v>
      </c>
      <c r="D418" s="7" t="n">
        <v>17</v>
      </c>
      <c r="E418" s="7" t="n">
        <v>63290</v>
      </c>
      <c r="F418" s="7" t="s">
        <v>70</v>
      </c>
      <c r="G418" s="7" t="n">
        <v>2</v>
      </c>
      <c r="H418" s="7" t="n">
        <v>0</v>
      </c>
    </row>
    <row r="419" spans="1:8">
      <c r="A419" t="s">
        <v>4</v>
      </c>
      <c r="B419" s="4" t="s">
        <v>5</v>
      </c>
    </row>
    <row r="420" spans="1:8">
      <c r="A420" t="n">
        <v>3418</v>
      </c>
      <c r="B420" s="46" t="n">
        <v>28</v>
      </c>
    </row>
    <row r="421" spans="1:8">
      <c r="A421" t="s">
        <v>4</v>
      </c>
      <c r="B421" s="4" t="s">
        <v>5</v>
      </c>
      <c r="C421" s="4" t="s">
        <v>10</v>
      </c>
      <c r="D421" s="4" t="s">
        <v>14</v>
      </c>
    </row>
    <row r="422" spans="1:8">
      <c r="A422" t="n">
        <v>3419</v>
      </c>
      <c r="B422" s="47" t="n">
        <v>89</v>
      </c>
      <c r="C422" s="7" t="n">
        <v>65533</v>
      </c>
      <c r="D422" s="7" t="n">
        <v>1</v>
      </c>
    </row>
    <row r="423" spans="1:8">
      <c r="A423" t="s">
        <v>4</v>
      </c>
      <c r="B423" s="4" t="s">
        <v>5</v>
      </c>
      <c r="C423" s="4" t="s">
        <v>14</v>
      </c>
      <c r="D423" s="24" t="s">
        <v>35</v>
      </c>
      <c r="E423" s="4" t="s">
        <v>5</v>
      </c>
      <c r="F423" s="4" t="s">
        <v>14</v>
      </c>
      <c r="G423" s="4" t="s">
        <v>10</v>
      </c>
      <c r="H423" s="24" t="s">
        <v>36</v>
      </c>
      <c r="I423" s="4" t="s">
        <v>14</v>
      </c>
      <c r="J423" s="4" t="s">
        <v>19</v>
      </c>
    </row>
    <row r="424" spans="1:8">
      <c r="A424" t="n">
        <v>3423</v>
      </c>
      <c r="B424" s="11" t="n">
        <v>5</v>
      </c>
      <c r="C424" s="7" t="n">
        <v>28</v>
      </c>
      <c r="D424" s="24" t="s">
        <v>3</v>
      </c>
      <c r="E424" s="28" t="n">
        <v>64</v>
      </c>
      <c r="F424" s="7" t="n">
        <v>5</v>
      </c>
      <c r="G424" s="7" t="n">
        <v>5</v>
      </c>
      <c r="H424" s="24" t="s">
        <v>3</v>
      </c>
      <c r="I424" s="7" t="n">
        <v>1</v>
      </c>
      <c r="J424" s="12" t="n">
        <f t="normal" ca="1">A452</f>
        <v>0</v>
      </c>
    </row>
    <row r="425" spans="1:8">
      <c r="A425" t="s">
        <v>4</v>
      </c>
      <c r="B425" s="4" t="s">
        <v>5</v>
      </c>
      <c r="C425" s="4" t="s">
        <v>14</v>
      </c>
      <c r="D425" s="4" t="s">
        <v>10</v>
      </c>
      <c r="E425" s="4" t="s">
        <v>10</v>
      </c>
      <c r="F425" s="4" t="s">
        <v>14</v>
      </c>
    </row>
    <row r="426" spans="1:8">
      <c r="A426" t="n">
        <v>3434</v>
      </c>
      <c r="B426" s="48" t="n">
        <v>25</v>
      </c>
      <c r="C426" s="7" t="n">
        <v>1</v>
      </c>
      <c r="D426" s="7" t="n">
        <v>260</v>
      </c>
      <c r="E426" s="7" t="n">
        <v>640</v>
      </c>
      <c r="F426" s="7" t="n">
        <v>1</v>
      </c>
    </row>
    <row r="427" spans="1:8">
      <c r="A427" t="s">
        <v>4</v>
      </c>
      <c r="B427" s="4" t="s">
        <v>5</v>
      </c>
      <c r="C427" s="4" t="s">
        <v>14</v>
      </c>
      <c r="D427" s="4" t="s">
        <v>10</v>
      </c>
      <c r="E427" s="4" t="s">
        <v>6</v>
      </c>
    </row>
    <row r="428" spans="1:8">
      <c r="A428" t="n">
        <v>3441</v>
      </c>
      <c r="B428" s="38" t="n">
        <v>51</v>
      </c>
      <c r="C428" s="7" t="n">
        <v>4</v>
      </c>
      <c r="D428" s="7" t="n">
        <v>0</v>
      </c>
      <c r="E428" s="7" t="s">
        <v>71</v>
      </c>
    </row>
    <row r="429" spans="1:8">
      <c r="A429" t="s">
        <v>4</v>
      </c>
      <c r="B429" s="4" t="s">
        <v>5</v>
      </c>
      <c r="C429" s="4" t="s">
        <v>10</v>
      </c>
    </row>
    <row r="430" spans="1:8">
      <c r="A430" t="n">
        <v>3454</v>
      </c>
      <c r="B430" s="19" t="n">
        <v>16</v>
      </c>
      <c r="C430" s="7" t="n">
        <v>0</v>
      </c>
    </row>
    <row r="431" spans="1:8">
      <c r="A431" t="s">
        <v>4</v>
      </c>
      <c r="B431" s="4" t="s">
        <v>5</v>
      </c>
      <c r="C431" s="4" t="s">
        <v>10</v>
      </c>
      <c r="D431" s="4" t="s">
        <v>14</v>
      </c>
      <c r="E431" s="4" t="s">
        <v>9</v>
      </c>
      <c r="F431" s="4" t="s">
        <v>69</v>
      </c>
      <c r="G431" s="4" t="s">
        <v>14</v>
      </c>
      <c r="H431" s="4" t="s">
        <v>14</v>
      </c>
    </row>
    <row r="432" spans="1:8">
      <c r="A432" t="n">
        <v>3457</v>
      </c>
      <c r="B432" s="45" t="n">
        <v>26</v>
      </c>
      <c r="C432" s="7" t="n">
        <v>0</v>
      </c>
      <c r="D432" s="7" t="n">
        <v>17</v>
      </c>
      <c r="E432" s="7" t="n">
        <v>52917</v>
      </c>
      <c r="F432" s="7" t="s">
        <v>72</v>
      </c>
      <c r="G432" s="7" t="n">
        <v>2</v>
      </c>
      <c r="H432" s="7" t="n">
        <v>0</v>
      </c>
    </row>
    <row r="433" spans="1:10">
      <c r="A433" t="s">
        <v>4</v>
      </c>
      <c r="B433" s="4" t="s">
        <v>5</v>
      </c>
    </row>
    <row r="434" spans="1:10">
      <c r="A434" t="n">
        <v>3487</v>
      </c>
      <c r="B434" s="46" t="n">
        <v>28</v>
      </c>
    </row>
    <row r="435" spans="1:10">
      <c r="A435" t="s">
        <v>4</v>
      </c>
      <c r="B435" s="4" t="s">
        <v>5</v>
      </c>
      <c r="C435" s="4" t="s">
        <v>10</v>
      </c>
      <c r="D435" s="4" t="s">
        <v>14</v>
      </c>
    </row>
    <row r="436" spans="1:10">
      <c r="A436" t="n">
        <v>3488</v>
      </c>
      <c r="B436" s="47" t="n">
        <v>89</v>
      </c>
      <c r="C436" s="7" t="n">
        <v>65533</v>
      </c>
      <c r="D436" s="7" t="n">
        <v>1</v>
      </c>
    </row>
    <row r="437" spans="1:10">
      <c r="A437" t="s">
        <v>4</v>
      </c>
      <c r="B437" s="4" t="s">
        <v>5</v>
      </c>
      <c r="C437" s="4" t="s">
        <v>14</v>
      </c>
      <c r="D437" s="4" t="s">
        <v>10</v>
      </c>
      <c r="E437" s="4" t="s">
        <v>10</v>
      </c>
      <c r="F437" s="4" t="s">
        <v>14</v>
      </c>
    </row>
    <row r="438" spans="1:10">
      <c r="A438" t="n">
        <v>3492</v>
      </c>
      <c r="B438" s="48" t="n">
        <v>25</v>
      </c>
      <c r="C438" s="7" t="n">
        <v>1</v>
      </c>
      <c r="D438" s="7" t="n">
        <v>60</v>
      </c>
      <c r="E438" s="7" t="n">
        <v>500</v>
      </c>
      <c r="F438" s="7" t="n">
        <v>1</v>
      </c>
    </row>
    <row r="439" spans="1:10">
      <c r="A439" t="s">
        <v>4</v>
      </c>
      <c r="B439" s="4" t="s">
        <v>5</v>
      </c>
      <c r="C439" s="4" t="s">
        <v>14</v>
      </c>
      <c r="D439" s="4" t="s">
        <v>10</v>
      </c>
      <c r="E439" s="4" t="s">
        <v>6</v>
      </c>
    </row>
    <row r="440" spans="1:10">
      <c r="A440" t="n">
        <v>3499</v>
      </c>
      <c r="B440" s="38" t="n">
        <v>51</v>
      </c>
      <c r="C440" s="7" t="n">
        <v>4</v>
      </c>
      <c r="D440" s="7" t="n">
        <v>7032</v>
      </c>
      <c r="E440" s="7" t="s">
        <v>71</v>
      </c>
    </row>
    <row r="441" spans="1:10">
      <c r="A441" t="s">
        <v>4</v>
      </c>
      <c r="B441" s="4" t="s">
        <v>5</v>
      </c>
      <c r="C441" s="4" t="s">
        <v>10</v>
      </c>
    </row>
    <row r="442" spans="1:10">
      <c r="A442" t="n">
        <v>3512</v>
      </c>
      <c r="B442" s="19" t="n">
        <v>16</v>
      </c>
      <c r="C442" s="7" t="n">
        <v>0</v>
      </c>
    </row>
    <row r="443" spans="1:10">
      <c r="A443" t="s">
        <v>4</v>
      </c>
      <c r="B443" s="4" t="s">
        <v>5</v>
      </c>
      <c r="C443" s="4" t="s">
        <v>10</v>
      </c>
      <c r="D443" s="4" t="s">
        <v>14</v>
      </c>
      <c r="E443" s="4" t="s">
        <v>9</v>
      </c>
      <c r="F443" s="4" t="s">
        <v>69</v>
      </c>
      <c r="G443" s="4" t="s">
        <v>14</v>
      </c>
      <c r="H443" s="4" t="s">
        <v>14</v>
      </c>
    </row>
    <row r="444" spans="1:10">
      <c r="A444" t="n">
        <v>3515</v>
      </c>
      <c r="B444" s="45" t="n">
        <v>26</v>
      </c>
      <c r="C444" s="7" t="n">
        <v>7032</v>
      </c>
      <c r="D444" s="7" t="n">
        <v>17</v>
      </c>
      <c r="E444" s="7" t="n">
        <v>18478</v>
      </c>
      <c r="F444" s="7" t="s">
        <v>73</v>
      </c>
      <c r="G444" s="7" t="n">
        <v>2</v>
      </c>
      <c r="H444" s="7" t="n">
        <v>0</v>
      </c>
    </row>
    <row r="445" spans="1:10">
      <c r="A445" t="s">
        <v>4</v>
      </c>
      <c r="B445" s="4" t="s">
        <v>5</v>
      </c>
    </row>
    <row r="446" spans="1:10">
      <c r="A446" t="n">
        <v>3589</v>
      </c>
      <c r="B446" s="46" t="n">
        <v>28</v>
      </c>
    </row>
    <row r="447" spans="1:10">
      <c r="A447" t="s">
        <v>4</v>
      </c>
      <c r="B447" s="4" t="s">
        <v>5</v>
      </c>
      <c r="C447" s="4" t="s">
        <v>10</v>
      </c>
      <c r="D447" s="4" t="s">
        <v>14</v>
      </c>
    </row>
    <row r="448" spans="1:10">
      <c r="A448" t="n">
        <v>3590</v>
      </c>
      <c r="B448" s="47" t="n">
        <v>89</v>
      </c>
      <c r="C448" s="7" t="n">
        <v>65533</v>
      </c>
      <c r="D448" s="7" t="n">
        <v>1</v>
      </c>
    </row>
    <row r="449" spans="1:8">
      <c r="A449" t="s">
        <v>4</v>
      </c>
      <c r="B449" s="4" t="s">
        <v>5</v>
      </c>
      <c r="C449" s="4" t="s">
        <v>19</v>
      </c>
    </row>
    <row r="450" spans="1:8">
      <c r="A450" t="n">
        <v>3594</v>
      </c>
      <c r="B450" s="16" t="n">
        <v>3</v>
      </c>
      <c r="C450" s="12" t="n">
        <f t="normal" ca="1">A464</f>
        <v>0</v>
      </c>
    </row>
    <row r="451" spans="1:8">
      <c r="A451" t="s">
        <v>4</v>
      </c>
      <c r="B451" s="4" t="s">
        <v>5</v>
      </c>
      <c r="C451" s="4" t="s">
        <v>14</v>
      </c>
      <c r="D451" s="4" t="s">
        <v>10</v>
      </c>
      <c r="E451" s="4" t="s">
        <v>10</v>
      </c>
      <c r="F451" s="4" t="s">
        <v>14</v>
      </c>
    </row>
    <row r="452" spans="1:8">
      <c r="A452" t="n">
        <v>3599</v>
      </c>
      <c r="B452" s="48" t="n">
        <v>25</v>
      </c>
      <c r="C452" s="7" t="n">
        <v>1</v>
      </c>
      <c r="D452" s="7" t="n">
        <v>260</v>
      </c>
      <c r="E452" s="7" t="n">
        <v>640</v>
      </c>
      <c r="F452" s="7" t="n">
        <v>1</v>
      </c>
    </row>
    <row r="453" spans="1:8">
      <c r="A453" t="s">
        <v>4</v>
      </c>
      <c r="B453" s="4" t="s">
        <v>5</v>
      </c>
      <c r="C453" s="4" t="s">
        <v>14</v>
      </c>
      <c r="D453" s="4" t="s">
        <v>10</v>
      </c>
      <c r="E453" s="4" t="s">
        <v>6</v>
      </c>
    </row>
    <row r="454" spans="1:8">
      <c r="A454" t="n">
        <v>3606</v>
      </c>
      <c r="B454" s="38" t="n">
        <v>51</v>
      </c>
      <c r="C454" s="7" t="n">
        <v>4</v>
      </c>
      <c r="D454" s="7" t="n">
        <v>0</v>
      </c>
      <c r="E454" s="7" t="s">
        <v>71</v>
      </c>
    </row>
    <row r="455" spans="1:8">
      <c r="A455" t="s">
        <v>4</v>
      </c>
      <c r="B455" s="4" t="s">
        <v>5</v>
      </c>
      <c r="C455" s="4" t="s">
        <v>10</v>
      </c>
    </row>
    <row r="456" spans="1:8">
      <c r="A456" t="n">
        <v>3619</v>
      </c>
      <c r="B456" s="19" t="n">
        <v>16</v>
      </c>
      <c r="C456" s="7" t="n">
        <v>0</v>
      </c>
    </row>
    <row r="457" spans="1:8">
      <c r="A457" t="s">
        <v>4</v>
      </c>
      <c r="B457" s="4" t="s">
        <v>5</v>
      </c>
      <c r="C457" s="4" t="s">
        <v>10</v>
      </c>
      <c r="D457" s="4" t="s">
        <v>14</v>
      </c>
      <c r="E457" s="4" t="s">
        <v>9</v>
      </c>
      <c r="F457" s="4" t="s">
        <v>69</v>
      </c>
      <c r="G457" s="4" t="s">
        <v>14</v>
      </c>
      <c r="H457" s="4" t="s">
        <v>14</v>
      </c>
    </row>
    <row r="458" spans="1:8">
      <c r="A458" t="n">
        <v>3622</v>
      </c>
      <c r="B458" s="45" t="n">
        <v>26</v>
      </c>
      <c r="C458" s="7" t="n">
        <v>0</v>
      </c>
      <c r="D458" s="7" t="n">
        <v>17</v>
      </c>
      <c r="E458" s="7" t="n">
        <v>52918</v>
      </c>
      <c r="F458" s="7" t="s">
        <v>74</v>
      </c>
      <c r="G458" s="7" t="n">
        <v>2</v>
      </c>
      <c r="H458" s="7" t="n">
        <v>0</v>
      </c>
    </row>
    <row r="459" spans="1:8">
      <c r="A459" t="s">
        <v>4</v>
      </c>
      <c r="B459" s="4" t="s">
        <v>5</v>
      </c>
    </row>
    <row r="460" spans="1:8">
      <c r="A460" t="n">
        <v>3663</v>
      </c>
      <c r="B460" s="46" t="n">
        <v>28</v>
      </c>
    </row>
    <row r="461" spans="1:8">
      <c r="A461" t="s">
        <v>4</v>
      </c>
      <c r="B461" s="4" t="s">
        <v>5</v>
      </c>
      <c r="C461" s="4" t="s">
        <v>10</v>
      </c>
      <c r="D461" s="4" t="s">
        <v>14</v>
      </c>
    </row>
    <row r="462" spans="1:8">
      <c r="A462" t="n">
        <v>3664</v>
      </c>
      <c r="B462" s="47" t="n">
        <v>89</v>
      </c>
      <c r="C462" s="7" t="n">
        <v>65533</v>
      </c>
      <c r="D462" s="7" t="n">
        <v>1</v>
      </c>
    </row>
    <row r="463" spans="1:8">
      <c r="A463" t="s">
        <v>4</v>
      </c>
      <c r="B463" s="4" t="s">
        <v>5</v>
      </c>
      <c r="C463" s="4" t="s">
        <v>14</v>
      </c>
      <c r="D463" s="24" t="s">
        <v>35</v>
      </c>
      <c r="E463" s="4" t="s">
        <v>5</v>
      </c>
      <c r="F463" s="4" t="s">
        <v>14</v>
      </c>
      <c r="G463" s="4" t="s">
        <v>10</v>
      </c>
      <c r="H463" s="24" t="s">
        <v>36</v>
      </c>
      <c r="I463" s="4" t="s">
        <v>14</v>
      </c>
      <c r="J463" s="4" t="s">
        <v>19</v>
      </c>
    </row>
    <row r="464" spans="1:8">
      <c r="A464" t="n">
        <v>3668</v>
      </c>
      <c r="B464" s="11" t="n">
        <v>5</v>
      </c>
      <c r="C464" s="7" t="n">
        <v>28</v>
      </c>
      <c r="D464" s="24" t="s">
        <v>3</v>
      </c>
      <c r="E464" s="28" t="n">
        <v>64</v>
      </c>
      <c r="F464" s="7" t="n">
        <v>5</v>
      </c>
      <c r="G464" s="7" t="n">
        <v>1</v>
      </c>
      <c r="H464" s="24" t="s">
        <v>3</v>
      </c>
      <c r="I464" s="7" t="n">
        <v>1</v>
      </c>
      <c r="J464" s="12" t="n">
        <f t="normal" ca="1">A478</f>
        <v>0</v>
      </c>
    </row>
    <row r="465" spans="1:10">
      <c r="A465" t="s">
        <v>4</v>
      </c>
      <c r="B465" s="4" t="s">
        <v>5</v>
      </c>
      <c r="C465" s="4" t="s">
        <v>14</v>
      </c>
      <c r="D465" s="4" t="s">
        <v>10</v>
      </c>
      <c r="E465" s="4" t="s">
        <v>10</v>
      </c>
      <c r="F465" s="4" t="s">
        <v>14</v>
      </c>
    </row>
    <row r="466" spans="1:10">
      <c r="A466" t="n">
        <v>3679</v>
      </c>
      <c r="B466" s="48" t="n">
        <v>25</v>
      </c>
      <c r="C466" s="7" t="n">
        <v>1</v>
      </c>
      <c r="D466" s="7" t="n">
        <v>60</v>
      </c>
      <c r="E466" s="7" t="n">
        <v>640</v>
      </c>
      <c r="F466" s="7" t="n">
        <v>1</v>
      </c>
    </row>
    <row r="467" spans="1:10">
      <c r="A467" t="s">
        <v>4</v>
      </c>
      <c r="B467" s="4" t="s">
        <v>5</v>
      </c>
      <c r="C467" s="4" t="s">
        <v>14</v>
      </c>
      <c r="D467" s="4" t="s">
        <v>10</v>
      </c>
      <c r="E467" s="4" t="s">
        <v>6</v>
      </c>
    </row>
    <row r="468" spans="1:10">
      <c r="A468" t="n">
        <v>3686</v>
      </c>
      <c r="B468" s="38" t="n">
        <v>51</v>
      </c>
      <c r="C468" s="7" t="n">
        <v>4</v>
      </c>
      <c r="D468" s="7" t="n">
        <v>1</v>
      </c>
      <c r="E468" s="7" t="s">
        <v>71</v>
      </c>
    </row>
    <row r="469" spans="1:10">
      <c r="A469" t="s">
        <v>4</v>
      </c>
      <c r="B469" s="4" t="s">
        <v>5</v>
      </c>
      <c r="C469" s="4" t="s">
        <v>10</v>
      </c>
    </row>
    <row r="470" spans="1:10">
      <c r="A470" t="n">
        <v>3699</v>
      </c>
      <c r="B470" s="19" t="n">
        <v>16</v>
      </c>
      <c r="C470" s="7" t="n">
        <v>0</v>
      </c>
    </row>
    <row r="471" spans="1:10">
      <c r="A471" t="s">
        <v>4</v>
      </c>
      <c r="B471" s="4" t="s">
        <v>5</v>
      </c>
      <c r="C471" s="4" t="s">
        <v>10</v>
      </c>
      <c r="D471" s="4" t="s">
        <v>14</v>
      </c>
      <c r="E471" s="4" t="s">
        <v>9</v>
      </c>
      <c r="F471" s="4" t="s">
        <v>69</v>
      </c>
      <c r="G471" s="4" t="s">
        <v>14</v>
      </c>
      <c r="H471" s="4" t="s">
        <v>14</v>
      </c>
    </row>
    <row r="472" spans="1:10">
      <c r="A472" t="n">
        <v>3702</v>
      </c>
      <c r="B472" s="45" t="n">
        <v>26</v>
      </c>
      <c r="C472" s="7" t="n">
        <v>1</v>
      </c>
      <c r="D472" s="7" t="n">
        <v>17</v>
      </c>
      <c r="E472" s="7" t="n">
        <v>1413</v>
      </c>
      <c r="F472" s="7" t="s">
        <v>75</v>
      </c>
      <c r="G472" s="7" t="n">
        <v>2</v>
      </c>
      <c r="H472" s="7" t="n">
        <v>0</v>
      </c>
    </row>
    <row r="473" spans="1:10">
      <c r="A473" t="s">
        <v>4</v>
      </c>
      <c r="B473" s="4" t="s">
        <v>5</v>
      </c>
    </row>
    <row r="474" spans="1:10">
      <c r="A474" t="n">
        <v>3819</v>
      </c>
      <c r="B474" s="46" t="n">
        <v>28</v>
      </c>
    </row>
    <row r="475" spans="1:10">
      <c r="A475" t="s">
        <v>4</v>
      </c>
      <c r="B475" s="4" t="s">
        <v>5</v>
      </c>
      <c r="C475" s="4" t="s">
        <v>10</v>
      </c>
      <c r="D475" s="4" t="s">
        <v>14</v>
      </c>
    </row>
    <row r="476" spans="1:10">
      <c r="A476" t="n">
        <v>3820</v>
      </c>
      <c r="B476" s="47" t="n">
        <v>89</v>
      </c>
      <c r="C476" s="7" t="n">
        <v>65533</v>
      </c>
      <c r="D476" s="7" t="n">
        <v>1</v>
      </c>
    </row>
    <row r="477" spans="1:10">
      <c r="A477" t="s">
        <v>4</v>
      </c>
      <c r="B477" s="4" t="s">
        <v>5</v>
      </c>
      <c r="C477" s="4" t="s">
        <v>14</v>
      </c>
      <c r="D477" s="4" t="s">
        <v>10</v>
      </c>
      <c r="E477" s="4" t="s">
        <v>10</v>
      </c>
      <c r="F477" s="4" t="s">
        <v>14</v>
      </c>
    </row>
    <row r="478" spans="1:10">
      <c r="A478" t="n">
        <v>3824</v>
      </c>
      <c r="B478" s="48" t="n">
        <v>25</v>
      </c>
      <c r="C478" s="7" t="n">
        <v>1</v>
      </c>
      <c r="D478" s="7" t="n">
        <v>65535</v>
      </c>
      <c r="E478" s="7" t="n">
        <v>65535</v>
      </c>
      <c r="F478" s="7" t="n">
        <v>0</v>
      </c>
    </row>
    <row r="479" spans="1:10">
      <c r="A479" t="s">
        <v>4</v>
      </c>
      <c r="B479" s="4" t="s">
        <v>5</v>
      </c>
      <c r="C479" s="4" t="s">
        <v>14</v>
      </c>
      <c r="D479" s="4" t="s">
        <v>10</v>
      </c>
      <c r="E479" s="4" t="s">
        <v>20</v>
      </c>
    </row>
    <row r="480" spans="1:10">
      <c r="A480" t="n">
        <v>3831</v>
      </c>
      <c r="B480" s="25" t="n">
        <v>58</v>
      </c>
      <c r="C480" s="7" t="n">
        <v>101</v>
      </c>
      <c r="D480" s="7" t="n">
        <v>500</v>
      </c>
      <c r="E480" s="7" t="n">
        <v>1</v>
      </c>
    </row>
    <row r="481" spans="1:8">
      <c r="A481" t="s">
        <v>4</v>
      </c>
      <c r="B481" s="4" t="s">
        <v>5</v>
      </c>
      <c r="C481" s="4" t="s">
        <v>14</v>
      </c>
      <c r="D481" s="4" t="s">
        <v>10</v>
      </c>
    </row>
    <row r="482" spans="1:8">
      <c r="A482" t="n">
        <v>3839</v>
      </c>
      <c r="B482" s="25" t="n">
        <v>58</v>
      </c>
      <c r="C482" s="7" t="n">
        <v>254</v>
      </c>
      <c r="D482" s="7" t="n">
        <v>0</v>
      </c>
    </row>
    <row r="483" spans="1:8">
      <c r="A483" t="s">
        <v>4</v>
      </c>
      <c r="B483" s="4" t="s">
        <v>5</v>
      </c>
      <c r="C483" s="4" t="s">
        <v>10</v>
      </c>
      <c r="D483" s="4" t="s">
        <v>20</v>
      </c>
      <c r="E483" s="4" t="s">
        <v>20</v>
      </c>
      <c r="F483" s="4" t="s">
        <v>20</v>
      </c>
      <c r="G483" s="4" t="s">
        <v>20</v>
      </c>
    </row>
    <row r="484" spans="1:8">
      <c r="A484" t="n">
        <v>3843</v>
      </c>
      <c r="B484" s="34" t="n">
        <v>46</v>
      </c>
      <c r="C484" s="7" t="n">
        <v>0</v>
      </c>
      <c r="D484" s="7" t="n">
        <v>5.25</v>
      </c>
      <c r="E484" s="7" t="n">
        <v>2.00999999046326</v>
      </c>
      <c r="F484" s="7" t="n">
        <v>-21.5499992370605</v>
      </c>
      <c r="G484" s="7" t="n">
        <v>90</v>
      </c>
    </row>
    <row r="485" spans="1:8">
      <c r="A485" t="s">
        <v>4</v>
      </c>
      <c r="B485" s="4" t="s">
        <v>5</v>
      </c>
      <c r="C485" s="4" t="s">
        <v>10</v>
      </c>
      <c r="D485" s="4" t="s">
        <v>20</v>
      </c>
      <c r="E485" s="4" t="s">
        <v>20</v>
      </c>
      <c r="F485" s="4" t="s">
        <v>20</v>
      </c>
      <c r="G485" s="4" t="s">
        <v>20</v>
      </c>
    </row>
    <row r="486" spans="1:8">
      <c r="A486" t="n">
        <v>3862</v>
      </c>
      <c r="B486" s="34" t="n">
        <v>46</v>
      </c>
      <c r="C486" s="7" t="n">
        <v>6</v>
      </c>
      <c r="D486" s="7" t="n">
        <v>5.65000009536743</v>
      </c>
      <c r="E486" s="7" t="n">
        <v>2</v>
      </c>
      <c r="F486" s="7" t="n">
        <v>-22.5499992370605</v>
      </c>
      <c r="G486" s="7" t="n">
        <v>90</v>
      </c>
    </row>
    <row r="487" spans="1:8">
      <c r="A487" t="s">
        <v>4</v>
      </c>
      <c r="B487" s="4" t="s">
        <v>5</v>
      </c>
      <c r="C487" s="4" t="s">
        <v>10</v>
      </c>
      <c r="D487" s="4" t="s">
        <v>20</v>
      </c>
      <c r="E487" s="4" t="s">
        <v>20</v>
      </c>
      <c r="F487" s="4" t="s">
        <v>20</v>
      </c>
      <c r="G487" s="4" t="s">
        <v>20</v>
      </c>
    </row>
    <row r="488" spans="1:8">
      <c r="A488" t="n">
        <v>3881</v>
      </c>
      <c r="B488" s="34" t="n">
        <v>46</v>
      </c>
      <c r="C488" s="7" t="n">
        <v>61491</v>
      </c>
      <c r="D488" s="7" t="n">
        <v>4.69999980926514</v>
      </c>
      <c r="E488" s="7" t="n">
        <v>2</v>
      </c>
      <c r="F488" s="7" t="n">
        <v>-23.7999992370605</v>
      </c>
      <c r="G488" s="7" t="n">
        <v>90</v>
      </c>
    </row>
    <row r="489" spans="1:8">
      <c r="A489" t="s">
        <v>4</v>
      </c>
      <c r="B489" s="4" t="s">
        <v>5</v>
      </c>
      <c r="C489" s="4" t="s">
        <v>10</v>
      </c>
      <c r="D489" s="4" t="s">
        <v>20</v>
      </c>
      <c r="E489" s="4" t="s">
        <v>20</v>
      </c>
      <c r="F489" s="4" t="s">
        <v>20</v>
      </c>
      <c r="G489" s="4" t="s">
        <v>20</v>
      </c>
    </row>
    <row r="490" spans="1:8">
      <c r="A490" t="n">
        <v>3900</v>
      </c>
      <c r="B490" s="34" t="n">
        <v>46</v>
      </c>
      <c r="C490" s="7" t="n">
        <v>61492</v>
      </c>
      <c r="D490" s="7" t="n">
        <v>3.79999995231628</v>
      </c>
      <c r="E490" s="7" t="n">
        <v>2</v>
      </c>
      <c r="F490" s="7" t="n">
        <v>-23.1499996185303</v>
      </c>
      <c r="G490" s="7" t="n">
        <v>90</v>
      </c>
    </row>
    <row r="491" spans="1:8">
      <c r="A491" t="s">
        <v>4</v>
      </c>
      <c r="B491" s="4" t="s">
        <v>5</v>
      </c>
      <c r="C491" s="4" t="s">
        <v>10</v>
      </c>
      <c r="D491" s="4" t="s">
        <v>20</v>
      </c>
      <c r="E491" s="4" t="s">
        <v>20</v>
      </c>
      <c r="F491" s="4" t="s">
        <v>20</v>
      </c>
      <c r="G491" s="4" t="s">
        <v>20</v>
      </c>
    </row>
    <row r="492" spans="1:8">
      <c r="A492" t="n">
        <v>3919</v>
      </c>
      <c r="B492" s="34" t="n">
        <v>46</v>
      </c>
      <c r="C492" s="7" t="n">
        <v>61493</v>
      </c>
      <c r="D492" s="7" t="n">
        <v>3.5</v>
      </c>
      <c r="E492" s="7" t="n">
        <v>2</v>
      </c>
      <c r="F492" s="7" t="n">
        <v>-21.2000007629395</v>
      </c>
      <c r="G492" s="7" t="n">
        <v>90</v>
      </c>
    </row>
    <row r="493" spans="1:8">
      <c r="A493" t="s">
        <v>4</v>
      </c>
      <c r="B493" s="4" t="s">
        <v>5</v>
      </c>
      <c r="C493" s="4" t="s">
        <v>10</v>
      </c>
      <c r="D493" s="4" t="s">
        <v>20</v>
      </c>
      <c r="E493" s="4" t="s">
        <v>20</v>
      </c>
      <c r="F493" s="4" t="s">
        <v>20</v>
      </c>
      <c r="G493" s="4" t="s">
        <v>20</v>
      </c>
    </row>
    <row r="494" spans="1:8">
      <c r="A494" t="n">
        <v>3938</v>
      </c>
      <c r="B494" s="34" t="n">
        <v>46</v>
      </c>
      <c r="C494" s="7" t="n">
        <v>61494</v>
      </c>
      <c r="D494" s="7" t="n">
        <v>4.40000009536743</v>
      </c>
      <c r="E494" s="7" t="n">
        <v>2</v>
      </c>
      <c r="F494" s="7" t="n">
        <v>-20.5</v>
      </c>
      <c r="G494" s="7" t="n">
        <v>90</v>
      </c>
    </row>
    <row r="495" spans="1:8">
      <c r="A495" t="s">
        <v>4</v>
      </c>
      <c r="B495" s="4" t="s">
        <v>5</v>
      </c>
      <c r="C495" s="4" t="s">
        <v>14</v>
      </c>
      <c r="D495" s="24" t="s">
        <v>35</v>
      </c>
      <c r="E495" s="4" t="s">
        <v>5</v>
      </c>
      <c r="F495" s="4" t="s">
        <v>14</v>
      </c>
      <c r="G495" s="4" t="s">
        <v>10</v>
      </c>
      <c r="H495" s="24" t="s">
        <v>36</v>
      </c>
      <c r="I495" s="4" t="s">
        <v>14</v>
      </c>
      <c r="J495" s="4" t="s">
        <v>19</v>
      </c>
    </row>
    <row r="496" spans="1:8">
      <c r="A496" t="n">
        <v>3957</v>
      </c>
      <c r="B496" s="11" t="n">
        <v>5</v>
      </c>
      <c r="C496" s="7" t="n">
        <v>28</v>
      </c>
      <c r="D496" s="24" t="s">
        <v>3</v>
      </c>
      <c r="E496" s="28" t="n">
        <v>64</v>
      </c>
      <c r="F496" s="7" t="n">
        <v>5</v>
      </c>
      <c r="G496" s="7" t="n">
        <v>5</v>
      </c>
      <c r="H496" s="24" t="s">
        <v>3</v>
      </c>
      <c r="I496" s="7" t="n">
        <v>1</v>
      </c>
      <c r="J496" s="12" t="n">
        <f t="normal" ca="1">A500</f>
        <v>0</v>
      </c>
    </row>
    <row r="497" spans="1:10">
      <c r="A497" t="s">
        <v>4</v>
      </c>
      <c r="B497" s="4" t="s">
        <v>5</v>
      </c>
      <c r="C497" s="4" t="s">
        <v>10</v>
      </c>
      <c r="D497" s="4" t="s">
        <v>20</v>
      </c>
      <c r="E497" s="4" t="s">
        <v>20</v>
      </c>
      <c r="F497" s="4" t="s">
        <v>20</v>
      </c>
      <c r="G497" s="4" t="s">
        <v>20</v>
      </c>
    </row>
    <row r="498" spans="1:10">
      <c r="A498" t="n">
        <v>3968</v>
      </c>
      <c r="B498" s="34" t="n">
        <v>46</v>
      </c>
      <c r="C498" s="7" t="n">
        <v>7032</v>
      </c>
      <c r="D498" s="7" t="n">
        <v>4</v>
      </c>
      <c r="E498" s="7" t="n">
        <v>2</v>
      </c>
      <c r="F498" s="7" t="n">
        <v>-22</v>
      </c>
      <c r="G498" s="7" t="n">
        <v>90</v>
      </c>
    </row>
    <row r="499" spans="1:10">
      <c r="A499" t="s">
        <v>4</v>
      </c>
      <c r="B499" s="4" t="s">
        <v>5</v>
      </c>
      <c r="C499" s="4" t="s">
        <v>14</v>
      </c>
    </row>
    <row r="500" spans="1:10">
      <c r="A500" t="n">
        <v>3987</v>
      </c>
      <c r="B500" s="42" t="n">
        <v>45</v>
      </c>
      <c r="C500" s="7" t="n">
        <v>0</v>
      </c>
    </row>
    <row r="501" spans="1:10">
      <c r="A501" t="s">
        <v>4</v>
      </c>
      <c r="B501" s="4" t="s">
        <v>5</v>
      </c>
      <c r="C501" s="4" t="s">
        <v>14</v>
      </c>
      <c r="D501" s="4" t="s">
        <v>14</v>
      </c>
      <c r="E501" s="4" t="s">
        <v>20</v>
      </c>
      <c r="F501" s="4" t="s">
        <v>20</v>
      </c>
      <c r="G501" s="4" t="s">
        <v>20</v>
      </c>
      <c r="H501" s="4" t="s">
        <v>10</v>
      </c>
    </row>
    <row r="502" spans="1:10">
      <c r="A502" t="n">
        <v>3989</v>
      </c>
      <c r="B502" s="42" t="n">
        <v>45</v>
      </c>
      <c r="C502" s="7" t="n">
        <v>2</v>
      </c>
      <c r="D502" s="7" t="n">
        <v>3</v>
      </c>
      <c r="E502" s="7" t="n">
        <v>14.6499996185303</v>
      </c>
      <c r="F502" s="7" t="n">
        <v>2.84999990463257</v>
      </c>
      <c r="G502" s="7" t="n">
        <v>-22.0499992370605</v>
      </c>
      <c r="H502" s="7" t="n">
        <v>0</v>
      </c>
    </row>
    <row r="503" spans="1:10">
      <c r="A503" t="s">
        <v>4</v>
      </c>
      <c r="B503" s="4" t="s">
        <v>5</v>
      </c>
      <c r="C503" s="4" t="s">
        <v>14</v>
      </c>
      <c r="D503" s="4" t="s">
        <v>14</v>
      </c>
      <c r="E503" s="4" t="s">
        <v>20</v>
      </c>
      <c r="F503" s="4" t="s">
        <v>20</v>
      </c>
      <c r="G503" s="4" t="s">
        <v>20</v>
      </c>
      <c r="H503" s="4" t="s">
        <v>10</v>
      </c>
      <c r="I503" s="4" t="s">
        <v>14</v>
      </c>
    </row>
    <row r="504" spans="1:10">
      <c r="A504" t="n">
        <v>4006</v>
      </c>
      <c r="B504" s="42" t="n">
        <v>45</v>
      </c>
      <c r="C504" s="7" t="n">
        <v>4</v>
      </c>
      <c r="D504" s="7" t="n">
        <v>3</v>
      </c>
      <c r="E504" s="7" t="n">
        <v>10.9499998092651</v>
      </c>
      <c r="F504" s="7" t="n">
        <v>85</v>
      </c>
      <c r="G504" s="7" t="n">
        <v>0</v>
      </c>
      <c r="H504" s="7" t="n">
        <v>0</v>
      </c>
      <c r="I504" s="7" t="n">
        <v>0</v>
      </c>
    </row>
    <row r="505" spans="1:10">
      <c r="A505" t="s">
        <v>4</v>
      </c>
      <c r="B505" s="4" t="s">
        <v>5</v>
      </c>
      <c r="C505" s="4" t="s">
        <v>14</v>
      </c>
      <c r="D505" s="4" t="s">
        <v>14</v>
      </c>
      <c r="E505" s="4" t="s">
        <v>20</v>
      </c>
      <c r="F505" s="4" t="s">
        <v>10</v>
      </c>
    </row>
    <row r="506" spans="1:10">
      <c r="A506" t="n">
        <v>4024</v>
      </c>
      <c r="B506" s="42" t="n">
        <v>45</v>
      </c>
      <c r="C506" s="7" t="n">
        <v>5</v>
      </c>
      <c r="D506" s="7" t="n">
        <v>3</v>
      </c>
      <c r="E506" s="7" t="n">
        <v>7.5</v>
      </c>
      <c r="F506" s="7" t="n">
        <v>0</v>
      </c>
    </row>
    <row r="507" spans="1:10">
      <c r="A507" t="s">
        <v>4</v>
      </c>
      <c r="B507" s="4" t="s">
        <v>5</v>
      </c>
      <c r="C507" s="4" t="s">
        <v>14</v>
      </c>
      <c r="D507" s="4" t="s">
        <v>14</v>
      </c>
      <c r="E507" s="4" t="s">
        <v>20</v>
      </c>
      <c r="F507" s="4" t="s">
        <v>10</v>
      </c>
    </row>
    <row r="508" spans="1:10">
      <c r="A508" t="n">
        <v>4033</v>
      </c>
      <c r="B508" s="42" t="n">
        <v>45</v>
      </c>
      <c r="C508" s="7" t="n">
        <v>11</v>
      </c>
      <c r="D508" s="7" t="n">
        <v>3</v>
      </c>
      <c r="E508" s="7" t="n">
        <v>38</v>
      </c>
      <c r="F508" s="7" t="n">
        <v>0</v>
      </c>
    </row>
    <row r="509" spans="1:10">
      <c r="A509" t="s">
        <v>4</v>
      </c>
      <c r="B509" s="4" t="s">
        <v>5</v>
      </c>
      <c r="C509" s="4" t="s">
        <v>14</v>
      </c>
      <c r="D509" s="4" t="s">
        <v>14</v>
      </c>
      <c r="E509" s="4" t="s">
        <v>20</v>
      </c>
      <c r="F509" s="4" t="s">
        <v>20</v>
      </c>
      <c r="G509" s="4" t="s">
        <v>20</v>
      </c>
      <c r="H509" s="4" t="s">
        <v>10</v>
      </c>
      <c r="I509" s="4" t="s">
        <v>14</v>
      </c>
    </row>
    <row r="510" spans="1:10">
      <c r="A510" t="n">
        <v>4042</v>
      </c>
      <c r="B510" s="42" t="n">
        <v>45</v>
      </c>
      <c r="C510" s="7" t="n">
        <v>4</v>
      </c>
      <c r="D510" s="7" t="n">
        <v>3</v>
      </c>
      <c r="E510" s="7" t="n">
        <v>10.9499998092651</v>
      </c>
      <c r="F510" s="7" t="n">
        <v>95</v>
      </c>
      <c r="G510" s="7" t="n">
        <v>0</v>
      </c>
      <c r="H510" s="7" t="n">
        <v>50000</v>
      </c>
      <c r="I510" s="7" t="n">
        <v>0</v>
      </c>
    </row>
    <row r="511" spans="1:10">
      <c r="A511" t="s">
        <v>4</v>
      </c>
      <c r="B511" s="4" t="s">
        <v>5</v>
      </c>
      <c r="C511" s="4" t="s">
        <v>10</v>
      </c>
      <c r="D511" s="4" t="s">
        <v>10</v>
      </c>
      <c r="E511" s="4" t="s">
        <v>20</v>
      </c>
      <c r="F511" s="4" t="s">
        <v>20</v>
      </c>
      <c r="G511" s="4" t="s">
        <v>20</v>
      </c>
      <c r="H511" s="4" t="s">
        <v>20</v>
      </c>
      <c r="I511" s="4" t="s">
        <v>14</v>
      </c>
      <c r="J511" s="4" t="s">
        <v>10</v>
      </c>
    </row>
    <row r="512" spans="1:10">
      <c r="A512" t="n">
        <v>4060</v>
      </c>
      <c r="B512" s="41" t="n">
        <v>55</v>
      </c>
      <c r="C512" s="7" t="n">
        <v>6</v>
      </c>
      <c r="D512" s="7" t="n">
        <v>65024</v>
      </c>
      <c r="E512" s="7" t="n">
        <v>0</v>
      </c>
      <c r="F512" s="7" t="n">
        <v>0</v>
      </c>
      <c r="G512" s="7" t="n">
        <v>5</v>
      </c>
      <c r="H512" s="7" t="n">
        <v>3.29999995231628</v>
      </c>
      <c r="I512" s="7" t="n">
        <v>2</v>
      </c>
      <c r="J512" s="7" t="n">
        <v>0</v>
      </c>
    </row>
    <row r="513" spans="1:10">
      <c r="A513" t="s">
        <v>4</v>
      </c>
      <c r="B513" s="4" t="s">
        <v>5</v>
      </c>
      <c r="C513" s="4" t="s">
        <v>10</v>
      </c>
    </row>
    <row r="514" spans="1:10">
      <c r="A514" t="n">
        <v>4084</v>
      </c>
      <c r="B514" s="19" t="n">
        <v>16</v>
      </c>
      <c r="C514" s="7" t="n">
        <v>50</v>
      </c>
    </row>
    <row r="515" spans="1:10">
      <c r="A515" t="s">
        <v>4</v>
      </c>
      <c r="B515" s="4" t="s">
        <v>5</v>
      </c>
      <c r="C515" s="4" t="s">
        <v>10</v>
      </c>
      <c r="D515" s="4" t="s">
        <v>10</v>
      </c>
      <c r="E515" s="4" t="s">
        <v>20</v>
      </c>
      <c r="F515" s="4" t="s">
        <v>20</v>
      </c>
      <c r="G515" s="4" t="s">
        <v>20</v>
      </c>
      <c r="H515" s="4" t="s">
        <v>20</v>
      </c>
      <c r="I515" s="4" t="s">
        <v>14</v>
      </c>
      <c r="J515" s="4" t="s">
        <v>10</v>
      </c>
    </row>
    <row r="516" spans="1:10">
      <c r="A516" t="n">
        <v>4087</v>
      </c>
      <c r="B516" s="41" t="n">
        <v>55</v>
      </c>
      <c r="C516" s="7" t="n">
        <v>0</v>
      </c>
      <c r="D516" s="7" t="n">
        <v>65024</v>
      </c>
      <c r="E516" s="7" t="n">
        <v>0</v>
      </c>
      <c r="F516" s="7" t="n">
        <v>0</v>
      </c>
      <c r="G516" s="7" t="n">
        <v>5</v>
      </c>
      <c r="H516" s="7" t="n">
        <v>3.29999995231628</v>
      </c>
      <c r="I516" s="7" t="n">
        <v>2</v>
      </c>
      <c r="J516" s="7" t="n">
        <v>0</v>
      </c>
    </row>
    <row r="517" spans="1:10">
      <c r="A517" t="s">
        <v>4</v>
      </c>
      <c r="B517" s="4" t="s">
        <v>5</v>
      </c>
      <c r="C517" s="4" t="s">
        <v>14</v>
      </c>
      <c r="D517" s="24" t="s">
        <v>35</v>
      </c>
      <c r="E517" s="4" t="s">
        <v>5</v>
      </c>
      <c r="F517" s="4" t="s">
        <v>14</v>
      </c>
      <c r="G517" s="4" t="s">
        <v>10</v>
      </c>
      <c r="H517" s="24" t="s">
        <v>36</v>
      </c>
      <c r="I517" s="4" t="s">
        <v>14</v>
      </c>
      <c r="J517" s="4" t="s">
        <v>19</v>
      </c>
    </row>
    <row r="518" spans="1:10">
      <c r="A518" t="n">
        <v>4111</v>
      </c>
      <c r="B518" s="11" t="n">
        <v>5</v>
      </c>
      <c r="C518" s="7" t="n">
        <v>28</v>
      </c>
      <c r="D518" s="24" t="s">
        <v>3</v>
      </c>
      <c r="E518" s="28" t="n">
        <v>64</v>
      </c>
      <c r="F518" s="7" t="n">
        <v>5</v>
      </c>
      <c r="G518" s="7" t="n">
        <v>5</v>
      </c>
      <c r="H518" s="24" t="s">
        <v>3</v>
      </c>
      <c r="I518" s="7" t="n">
        <v>1</v>
      </c>
      <c r="J518" s="12" t="n">
        <f t="normal" ca="1">A522</f>
        <v>0</v>
      </c>
    </row>
    <row r="519" spans="1:10">
      <c r="A519" t="s">
        <v>4</v>
      </c>
      <c r="B519" s="4" t="s">
        <v>5</v>
      </c>
      <c r="C519" s="4" t="s">
        <v>10</v>
      </c>
      <c r="D519" s="4" t="s">
        <v>10</v>
      </c>
      <c r="E519" s="4" t="s">
        <v>20</v>
      </c>
      <c r="F519" s="4" t="s">
        <v>20</v>
      </c>
      <c r="G519" s="4" t="s">
        <v>20</v>
      </c>
      <c r="H519" s="4" t="s">
        <v>20</v>
      </c>
      <c r="I519" s="4" t="s">
        <v>14</v>
      </c>
      <c r="J519" s="4" t="s">
        <v>10</v>
      </c>
    </row>
    <row r="520" spans="1:10">
      <c r="A520" t="n">
        <v>4122</v>
      </c>
      <c r="B520" s="41" t="n">
        <v>55</v>
      </c>
      <c r="C520" s="7" t="n">
        <v>7032</v>
      </c>
      <c r="D520" s="7" t="n">
        <v>65024</v>
      </c>
      <c r="E520" s="7" t="n">
        <v>0</v>
      </c>
      <c r="F520" s="7" t="n">
        <v>0</v>
      </c>
      <c r="G520" s="7" t="n">
        <v>5</v>
      </c>
      <c r="H520" s="7" t="n">
        <v>3.29999995231628</v>
      </c>
      <c r="I520" s="7" t="n">
        <v>2</v>
      </c>
      <c r="J520" s="7" t="n">
        <v>0</v>
      </c>
    </row>
    <row r="521" spans="1:10">
      <c r="A521" t="s">
        <v>4</v>
      </c>
      <c r="B521" s="4" t="s">
        <v>5</v>
      </c>
      <c r="C521" s="4" t="s">
        <v>10</v>
      </c>
    </row>
    <row r="522" spans="1:10">
      <c r="A522" t="n">
        <v>4146</v>
      </c>
      <c r="B522" s="19" t="n">
        <v>16</v>
      </c>
      <c r="C522" s="7" t="n">
        <v>50</v>
      </c>
    </row>
    <row r="523" spans="1:10">
      <c r="A523" t="s">
        <v>4</v>
      </c>
      <c r="B523" s="4" t="s">
        <v>5</v>
      </c>
      <c r="C523" s="4" t="s">
        <v>10</v>
      </c>
      <c r="D523" s="4" t="s">
        <v>10</v>
      </c>
      <c r="E523" s="4" t="s">
        <v>20</v>
      </c>
      <c r="F523" s="4" t="s">
        <v>20</v>
      </c>
      <c r="G523" s="4" t="s">
        <v>20</v>
      </c>
      <c r="H523" s="4" t="s">
        <v>20</v>
      </c>
      <c r="I523" s="4" t="s">
        <v>14</v>
      </c>
      <c r="J523" s="4" t="s">
        <v>10</v>
      </c>
    </row>
    <row r="524" spans="1:10">
      <c r="A524" t="n">
        <v>4149</v>
      </c>
      <c r="B524" s="41" t="n">
        <v>55</v>
      </c>
      <c r="C524" s="7" t="n">
        <v>61491</v>
      </c>
      <c r="D524" s="7" t="n">
        <v>65024</v>
      </c>
      <c r="E524" s="7" t="n">
        <v>0</v>
      </c>
      <c r="F524" s="7" t="n">
        <v>0</v>
      </c>
      <c r="G524" s="7" t="n">
        <v>5</v>
      </c>
      <c r="H524" s="7" t="n">
        <v>3.29999995231628</v>
      </c>
      <c r="I524" s="7" t="n">
        <v>2</v>
      </c>
      <c r="J524" s="7" t="n">
        <v>0</v>
      </c>
    </row>
    <row r="525" spans="1:10">
      <c r="A525" t="s">
        <v>4</v>
      </c>
      <c r="B525" s="4" t="s">
        <v>5</v>
      </c>
      <c r="C525" s="4" t="s">
        <v>10</v>
      </c>
    </row>
    <row r="526" spans="1:10">
      <c r="A526" t="n">
        <v>4173</v>
      </c>
      <c r="B526" s="19" t="n">
        <v>16</v>
      </c>
      <c r="C526" s="7" t="n">
        <v>50</v>
      </c>
    </row>
    <row r="527" spans="1:10">
      <c r="A527" t="s">
        <v>4</v>
      </c>
      <c r="B527" s="4" t="s">
        <v>5</v>
      </c>
      <c r="C527" s="4" t="s">
        <v>10</v>
      </c>
      <c r="D527" s="4" t="s">
        <v>10</v>
      </c>
      <c r="E527" s="4" t="s">
        <v>20</v>
      </c>
      <c r="F527" s="4" t="s">
        <v>20</v>
      </c>
      <c r="G527" s="4" t="s">
        <v>20</v>
      </c>
      <c r="H527" s="4" t="s">
        <v>20</v>
      </c>
      <c r="I527" s="4" t="s">
        <v>14</v>
      </c>
      <c r="J527" s="4" t="s">
        <v>10</v>
      </c>
    </row>
    <row r="528" spans="1:10">
      <c r="A528" t="n">
        <v>4176</v>
      </c>
      <c r="B528" s="41" t="n">
        <v>55</v>
      </c>
      <c r="C528" s="7" t="n">
        <v>61492</v>
      </c>
      <c r="D528" s="7" t="n">
        <v>65024</v>
      </c>
      <c r="E528" s="7" t="n">
        <v>0</v>
      </c>
      <c r="F528" s="7" t="n">
        <v>0</v>
      </c>
      <c r="G528" s="7" t="n">
        <v>5</v>
      </c>
      <c r="H528" s="7" t="n">
        <v>3.29999995231628</v>
      </c>
      <c r="I528" s="7" t="n">
        <v>2</v>
      </c>
      <c r="J528" s="7" t="n">
        <v>0</v>
      </c>
    </row>
    <row r="529" spans="1:10">
      <c r="A529" t="s">
        <v>4</v>
      </c>
      <c r="B529" s="4" t="s">
        <v>5</v>
      </c>
      <c r="C529" s="4" t="s">
        <v>10</v>
      </c>
    </row>
    <row r="530" spans="1:10">
      <c r="A530" t="n">
        <v>4200</v>
      </c>
      <c r="B530" s="19" t="n">
        <v>16</v>
      </c>
      <c r="C530" s="7" t="n">
        <v>50</v>
      </c>
    </row>
    <row r="531" spans="1:10">
      <c r="A531" t="s">
        <v>4</v>
      </c>
      <c r="B531" s="4" t="s">
        <v>5</v>
      </c>
      <c r="C531" s="4" t="s">
        <v>10</v>
      </c>
      <c r="D531" s="4" t="s">
        <v>10</v>
      </c>
      <c r="E531" s="4" t="s">
        <v>20</v>
      </c>
      <c r="F531" s="4" t="s">
        <v>20</v>
      </c>
      <c r="G531" s="4" t="s">
        <v>20</v>
      </c>
      <c r="H531" s="4" t="s">
        <v>20</v>
      </c>
      <c r="I531" s="4" t="s">
        <v>14</v>
      </c>
      <c r="J531" s="4" t="s">
        <v>10</v>
      </c>
    </row>
    <row r="532" spans="1:10">
      <c r="A532" t="n">
        <v>4203</v>
      </c>
      <c r="B532" s="41" t="n">
        <v>55</v>
      </c>
      <c r="C532" s="7" t="n">
        <v>61493</v>
      </c>
      <c r="D532" s="7" t="n">
        <v>65024</v>
      </c>
      <c r="E532" s="7" t="n">
        <v>0</v>
      </c>
      <c r="F532" s="7" t="n">
        <v>0</v>
      </c>
      <c r="G532" s="7" t="n">
        <v>5</v>
      </c>
      <c r="H532" s="7" t="n">
        <v>3.29999995231628</v>
      </c>
      <c r="I532" s="7" t="n">
        <v>2</v>
      </c>
      <c r="J532" s="7" t="n">
        <v>0</v>
      </c>
    </row>
    <row r="533" spans="1:10">
      <c r="A533" t="s">
        <v>4</v>
      </c>
      <c r="B533" s="4" t="s">
        <v>5</v>
      </c>
      <c r="C533" s="4" t="s">
        <v>10</v>
      </c>
    </row>
    <row r="534" spans="1:10">
      <c r="A534" t="n">
        <v>4227</v>
      </c>
      <c r="B534" s="19" t="n">
        <v>16</v>
      </c>
      <c r="C534" s="7" t="n">
        <v>50</v>
      </c>
    </row>
    <row r="535" spans="1:10">
      <c r="A535" t="s">
        <v>4</v>
      </c>
      <c r="B535" s="4" t="s">
        <v>5</v>
      </c>
      <c r="C535" s="4" t="s">
        <v>10</v>
      </c>
      <c r="D535" s="4" t="s">
        <v>10</v>
      </c>
      <c r="E535" s="4" t="s">
        <v>20</v>
      </c>
      <c r="F535" s="4" t="s">
        <v>20</v>
      </c>
      <c r="G535" s="4" t="s">
        <v>20</v>
      </c>
      <c r="H535" s="4" t="s">
        <v>20</v>
      </c>
      <c r="I535" s="4" t="s">
        <v>14</v>
      </c>
      <c r="J535" s="4" t="s">
        <v>10</v>
      </c>
    </row>
    <row r="536" spans="1:10">
      <c r="A536" t="n">
        <v>4230</v>
      </c>
      <c r="B536" s="41" t="n">
        <v>55</v>
      </c>
      <c r="C536" s="7" t="n">
        <v>61494</v>
      </c>
      <c r="D536" s="7" t="n">
        <v>65024</v>
      </c>
      <c r="E536" s="7" t="n">
        <v>0</v>
      </c>
      <c r="F536" s="7" t="n">
        <v>0</v>
      </c>
      <c r="G536" s="7" t="n">
        <v>5</v>
      </c>
      <c r="H536" s="7" t="n">
        <v>3.29999995231628</v>
      </c>
      <c r="I536" s="7" t="n">
        <v>2</v>
      </c>
      <c r="J536" s="7" t="n">
        <v>0</v>
      </c>
    </row>
    <row r="537" spans="1:10">
      <c r="A537" t="s">
        <v>4</v>
      </c>
      <c r="B537" s="4" t="s">
        <v>5</v>
      </c>
      <c r="C537" s="4" t="s">
        <v>14</v>
      </c>
      <c r="D537" s="4" t="s">
        <v>10</v>
      </c>
    </row>
    <row r="538" spans="1:10">
      <c r="A538" t="n">
        <v>4254</v>
      </c>
      <c r="B538" s="25" t="n">
        <v>58</v>
      </c>
      <c r="C538" s="7" t="n">
        <v>255</v>
      </c>
      <c r="D538" s="7" t="n">
        <v>0</v>
      </c>
    </row>
    <row r="539" spans="1:10">
      <c r="A539" t="s">
        <v>4</v>
      </c>
      <c r="B539" s="4" t="s">
        <v>5</v>
      </c>
      <c r="C539" s="4" t="s">
        <v>10</v>
      </c>
      <c r="D539" s="4" t="s">
        <v>14</v>
      </c>
      <c r="E539" s="4" t="s">
        <v>14</v>
      </c>
      <c r="F539" s="4" t="s">
        <v>6</v>
      </c>
    </row>
    <row r="540" spans="1:10">
      <c r="A540" t="n">
        <v>4258</v>
      </c>
      <c r="B540" s="32" t="n">
        <v>20</v>
      </c>
      <c r="C540" s="7" t="n">
        <v>0</v>
      </c>
      <c r="D540" s="7" t="n">
        <v>3</v>
      </c>
      <c r="E540" s="7" t="n">
        <v>11</v>
      </c>
      <c r="F540" s="7" t="s">
        <v>76</v>
      </c>
    </row>
    <row r="541" spans="1:10">
      <c r="A541" t="s">
        <v>4</v>
      </c>
      <c r="B541" s="4" t="s">
        <v>5</v>
      </c>
      <c r="C541" s="4" t="s">
        <v>10</v>
      </c>
    </row>
    <row r="542" spans="1:10">
      <c r="A542" t="n">
        <v>4285</v>
      </c>
      <c r="B542" s="19" t="n">
        <v>16</v>
      </c>
      <c r="C542" s="7" t="n">
        <v>50</v>
      </c>
    </row>
    <row r="543" spans="1:10">
      <c r="A543" t="s">
        <v>4</v>
      </c>
      <c r="B543" s="4" t="s">
        <v>5</v>
      </c>
      <c r="C543" s="4" t="s">
        <v>10</v>
      </c>
      <c r="D543" s="4" t="s">
        <v>14</v>
      </c>
      <c r="E543" s="4" t="s">
        <v>14</v>
      </c>
      <c r="F543" s="4" t="s">
        <v>6</v>
      </c>
    </row>
    <row r="544" spans="1:10">
      <c r="A544" t="n">
        <v>4288</v>
      </c>
      <c r="B544" s="32" t="n">
        <v>20</v>
      </c>
      <c r="C544" s="7" t="n">
        <v>6</v>
      </c>
      <c r="D544" s="7" t="n">
        <v>3</v>
      </c>
      <c r="E544" s="7" t="n">
        <v>11</v>
      </c>
      <c r="F544" s="7" t="s">
        <v>76</v>
      </c>
    </row>
    <row r="545" spans="1:10">
      <c r="A545" t="s">
        <v>4</v>
      </c>
      <c r="B545" s="4" t="s">
        <v>5</v>
      </c>
      <c r="C545" s="4" t="s">
        <v>10</v>
      </c>
    </row>
    <row r="546" spans="1:10">
      <c r="A546" t="n">
        <v>4315</v>
      </c>
      <c r="B546" s="19" t="n">
        <v>16</v>
      </c>
      <c r="C546" s="7" t="n">
        <v>50</v>
      </c>
    </row>
    <row r="547" spans="1:10">
      <c r="A547" t="s">
        <v>4</v>
      </c>
      <c r="B547" s="4" t="s">
        <v>5</v>
      </c>
      <c r="C547" s="4" t="s">
        <v>10</v>
      </c>
      <c r="D547" s="4" t="s">
        <v>14</v>
      </c>
      <c r="E547" s="4" t="s">
        <v>14</v>
      </c>
      <c r="F547" s="4" t="s">
        <v>6</v>
      </c>
    </row>
    <row r="548" spans="1:10">
      <c r="A548" t="n">
        <v>4318</v>
      </c>
      <c r="B548" s="32" t="n">
        <v>20</v>
      </c>
      <c r="C548" s="7" t="n">
        <v>61491</v>
      </c>
      <c r="D548" s="7" t="n">
        <v>3</v>
      </c>
      <c r="E548" s="7" t="n">
        <v>11</v>
      </c>
      <c r="F548" s="7" t="s">
        <v>76</v>
      </c>
    </row>
    <row r="549" spans="1:10">
      <c r="A549" t="s">
        <v>4</v>
      </c>
      <c r="B549" s="4" t="s">
        <v>5</v>
      </c>
      <c r="C549" s="4" t="s">
        <v>10</v>
      </c>
    </row>
    <row r="550" spans="1:10">
      <c r="A550" t="n">
        <v>4345</v>
      </c>
      <c r="B550" s="19" t="n">
        <v>16</v>
      </c>
      <c r="C550" s="7" t="n">
        <v>50</v>
      </c>
    </row>
    <row r="551" spans="1:10">
      <c r="A551" t="s">
        <v>4</v>
      </c>
      <c r="B551" s="4" t="s">
        <v>5</v>
      </c>
      <c r="C551" s="4" t="s">
        <v>10</v>
      </c>
      <c r="D551" s="4" t="s">
        <v>14</v>
      </c>
      <c r="E551" s="4" t="s">
        <v>14</v>
      </c>
      <c r="F551" s="4" t="s">
        <v>6</v>
      </c>
    </row>
    <row r="552" spans="1:10">
      <c r="A552" t="n">
        <v>4348</v>
      </c>
      <c r="B552" s="32" t="n">
        <v>20</v>
      </c>
      <c r="C552" s="7" t="n">
        <v>61492</v>
      </c>
      <c r="D552" s="7" t="n">
        <v>3</v>
      </c>
      <c r="E552" s="7" t="n">
        <v>11</v>
      </c>
      <c r="F552" s="7" t="s">
        <v>76</v>
      </c>
    </row>
    <row r="553" spans="1:10">
      <c r="A553" t="s">
        <v>4</v>
      </c>
      <c r="B553" s="4" t="s">
        <v>5</v>
      </c>
      <c r="C553" s="4" t="s">
        <v>10</v>
      </c>
    </row>
    <row r="554" spans="1:10">
      <c r="A554" t="n">
        <v>4375</v>
      </c>
      <c r="B554" s="19" t="n">
        <v>16</v>
      </c>
      <c r="C554" s="7" t="n">
        <v>50</v>
      </c>
    </row>
    <row r="555" spans="1:10">
      <c r="A555" t="s">
        <v>4</v>
      </c>
      <c r="B555" s="4" t="s">
        <v>5</v>
      </c>
      <c r="C555" s="4" t="s">
        <v>10</v>
      </c>
      <c r="D555" s="4" t="s">
        <v>14</v>
      </c>
      <c r="E555" s="4" t="s">
        <v>14</v>
      </c>
      <c r="F555" s="4" t="s">
        <v>6</v>
      </c>
    </row>
    <row r="556" spans="1:10">
      <c r="A556" t="n">
        <v>4378</v>
      </c>
      <c r="B556" s="32" t="n">
        <v>20</v>
      </c>
      <c r="C556" s="7" t="n">
        <v>61493</v>
      </c>
      <c r="D556" s="7" t="n">
        <v>3</v>
      </c>
      <c r="E556" s="7" t="n">
        <v>11</v>
      </c>
      <c r="F556" s="7" t="s">
        <v>76</v>
      </c>
    </row>
    <row r="557" spans="1:10">
      <c r="A557" t="s">
        <v>4</v>
      </c>
      <c r="B557" s="4" t="s">
        <v>5</v>
      </c>
      <c r="C557" s="4" t="s">
        <v>10</v>
      </c>
    </row>
    <row r="558" spans="1:10">
      <c r="A558" t="n">
        <v>4405</v>
      </c>
      <c r="B558" s="19" t="n">
        <v>16</v>
      </c>
      <c r="C558" s="7" t="n">
        <v>50</v>
      </c>
    </row>
    <row r="559" spans="1:10">
      <c r="A559" t="s">
        <v>4</v>
      </c>
      <c r="B559" s="4" t="s">
        <v>5</v>
      </c>
      <c r="C559" s="4" t="s">
        <v>10</v>
      </c>
      <c r="D559" s="4" t="s">
        <v>14</v>
      </c>
      <c r="E559" s="4" t="s">
        <v>14</v>
      </c>
      <c r="F559" s="4" t="s">
        <v>6</v>
      </c>
    </row>
    <row r="560" spans="1:10">
      <c r="A560" t="n">
        <v>4408</v>
      </c>
      <c r="B560" s="32" t="n">
        <v>20</v>
      </c>
      <c r="C560" s="7" t="n">
        <v>61494</v>
      </c>
      <c r="D560" s="7" t="n">
        <v>3</v>
      </c>
      <c r="E560" s="7" t="n">
        <v>11</v>
      </c>
      <c r="F560" s="7" t="s">
        <v>76</v>
      </c>
    </row>
    <row r="561" spans="1:6">
      <c r="A561" t="s">
        <v>4</v>
      </c>
      <c r="B561" s="4" t="s">
        <v>5</v>
      </c>
      <c r="C561" s="4" t="s">
        <v>14</v>
      </c>
      <c r="D561" s="24" t="s">
        <v>35</v>
      </c>
      <c r="E561" s="4" t="s">
        <v>5</v>
      </c>
      <c r="F561" s="4" t="s">
        <v>14</v>
      </c>
      <c r="G561" s="4" t="s">
        <v>10</v>
      </c>
      <c r="H561" s="24" t="s">
        <v>36</v>
      </c>
      <c r="I561" s="4" t="s">
        <v>14</v>
      </c>
      <c r="J561" s="4" t="s">
        <v>19</v>
      </c>
    </row>
    <row r="562" spans="1:6">
      <c r="A562" t="n">
        <v>4435</v>
      </c>
      <c r="B562" s="11" t="n">
        <v>5</v>
      </c>
      <c r="C562" s="7" t="n">
        <v>28</v>
      </c>
      <c r="D562" s="24" t="s">
        <v>3</v>
      </c>
      <c r="E562" s="28" t="n">
        <v>64</v>
      </c>
      <c r="F562" s="7" t="n">
        <v>5</v>
      </c>
      <c r="G562" s="7" t="n">
        <v>5</v>
      </c>
      <c r="H562" s="24" t="s">
        <v>3</v>
      </c>
      <c r="I562" s="7" t="n">
        <v>1</v>
      </c>
      <c r="J562" s="12" t="n">
        <f t="normal" ca="1">A568</f>
        <v>0</v>
      </c>
    </row>
    <row r="563" spans="1:6">
      <c r="A563" t="s">
        <v>4</v>
      </c>
      <c r="B563" s="4" t="s">
        <v>5</v>
      </c>
      <c r="C563" s="4" t="s">
        <v>10</v>
      </c>
      <c r="D563" s="4" t="s">
        <v>14</v>
      </c>
    </row>
    <row r="564" spans="1:6">
      <c r="A564" t="n">
        <v>4446</v>
      </c>
      <c r="B564" s="43" t="n">
        <v>56</v>
      </c>
      <c r="C564" s="7" t="n">
        <v>7032</v>
      </c>
      <c r="D564" s="7" t="n">
        <v>0</v>
      </c>
    </row>
    <row r="565" spans="1:6">
      <c r="A565" t="s">
        <v>4</v>
      </c>
      <c r="B565" s="4" t="s">
        <v>5</v>
      </c>
      <c r="C565" s="4" t="s">
        <v>10</v>
      </c>
      <c r="D565" s="4" t="s">
        <v>14</v>
      </c>
      <c r="E565" s="4" t="s">
        <v>6</v>
      </c>
      <c r="F565" s="4" t="s">
        <v>20</v>
      </c>
      <c r="G565" s="4" t="s">
        <v>20</v>
      </c>
      <c r="H565" s="4" t="s">
        <v>20</v>
      </c>
    </row>
    <row r="566" spans="1:6">
      <c r="A566" t="n">
        <v>4450</v>
      </c>
      <c r="B566" s="36" t="n">
        <v>48</v>
      </c>
      <c r="C566" s="7" t="n">
        <v>7032</v>
      </c>
      <c r="D566" s="7" t="n">
        <v>0</v>
      </c>
      <c r="E566" s="7" t="s">
        <v>55</v>
      </c>
      <c r="F566" s="7" t="n">
        <v>-1</v>
      </c>
      <c r="G566" s="7" t="n">
        <v>1</v>
      </c>
      <c r="H566" s="7" t="n">
        <v>0</v>
      </c>
    </row>
    <row r="567" spans="1:6">
      <c r="A567" t="s">
        <v>4</v>
      </c>
      <c r="B567" s="4" t="s">
        <v>5</v>
      </c>
      <c r="C567" s="4" t="s">
        <v>10</v>
      </c>
      <c r="D567" s="4" t="s">
        <v>14</v>
      </c>
    </row>
    <row r="568" spans="1:6">
      <c r="A568" t="n">
        <v>4475</v>
      </c>
      <c r="B568" s="49" t="n">
        <v>67</v>
      </c>
      <c r="C568" s="7" t="n">
        <v>0</v>
      </c>
      <c r="D568" s="7" t="n">
        <v>3</v>
      </c>
    </row>
    <row r="569" spans="1:6">
      <c r="A569" t="s">
        <v>4</v>
      </c>
      <c r="B569" s="4" t="s">
        <v>5</v>
      </c>
      <c r="C569" s="4" t="s">
        <v>10</v>
      </c>
      <c r="D569" s="4" t="s">
        <v>14</v>
      </c>
    </row>
    <row r="570" spans="1:6">
      <c r="A570" t="n">
        <v>4479</v>
      </c>
      <c r="B570" s="49" t="n">
        <v>67</v>
      </c>
      <c r="C570" s="7" t="n">
        <v>6</v>
      </c>
      <c r="D570" s="7" t="n">
        <v>3</v>
      </c>
    </row>
    <row r="571" spans="1:6">
      <c r="A571" t="s">
        <v>4</v>
      </c>
      <c r="B571" s="4" t="s">
        <v>5</v>
      </c>
      <c r="C571" s="4" t="s">
        <v>10</v>
      </c>
      <c r="D571" s="4" t="s">
        <v>14</v>
      </c>
    </row>
    <row r="572" spans="1:6">
      <c r="A572" t="n">
        <v>4483</v>
      </c>
      <c r="B572" s="49" t="n">
        <v>67</v>
      </c>
      <c r="C572" s="7" t="n">
        <v>61491</v>
      </c>
      <c r="D572" s="7" t="n">
        <v>3</v>
      </c>
    </row>
    <row r="573" spans="1:6">
      <c r="A573" t="s">
        <v>4</v>
      </c>
      <c r="B573" s="4" t="s">
        <v>5</v>
      </c>
      <c r="C573" s="4" t="s">
        <v>10</v>
      </c>
      <c r="D573" s="4" t="s">
        <v>14</v>
      </c>
    </row>
    <row r="574" spans="1:6">
      <c r="A574" t="n">
        <v>4487</v>
      </c>
      <c r="B574" s="49" t="n">
        <v>67</v>
      </c>
      <c r="C574" s="7" t="n">
        <v>61492</v>
      </c>
      <c r="D574" s="7" t="n">
        <v>3</v>
      </c>
    </row>
    <row r="575" spans="1:6">
      <c r="A575" t="s">
        <v>4</v>
      </c>
      <c r="B575" s="4" t="s">
        <v>5</v>
      </c>
      <c r="C575" s="4" t="s">
        <v>10</v>
      </c>
      <c r="D575" s="4" t="s">
        <v>14</v>
      </c>
    </row>
    <row r="576" spans="1:6">
      <c r="A576" t="n">
        <v>4491</v>
      </c>
      <c r="B576" s="49" t="n">
        <v>67</v>
      </c>
      <c r="C576" s="7" t="n">
        <v>61493</v>
      </c>
      <c r="D576" s="7" t="n">
        <v>3</v>
      </c>
    </row>
    <row r="577" spans="1:10">
      <c r="A577" t="s">
        <v>4</v>
      </c>
      <c r="B577" s="4" t="s">
        <v>5</v>
      </c>
      <c r="C577" s="4" t="s">
        <v>10</v>
      </c>
      <c r="D577" s="4" t="s">
        <v>14</v>
      </c>
    </row>
    <row r="578" spans="1:10">
      <c r="A578" t="n">
        <v>4495</v>
      </c>
      <c r="B578" s="49" t="n">
        <v>67</v>
      </c>
      <c r="C578" s="7" t="n">
        <v>61494</v>
      </c>
      <c r="D578" s="7" t="n">
        <v>3</v>
      </c>
    </row>
    <row r="579" spans="1:10">
      <c r="A579" t="s">
        <v>4</v>
      </c>
      <c r="B579" s="4" t="s">
        <v>5</v>
      </c>
      <c r="C579" s="4" t="s">
        <v>14</v>
      </c>
      <c r="D579" s="4" t="s">
        <v>10</v>
      </c>
      <c r="E579" s="4" t="s">
        <v>6</v>
      </c>
    </row>
    <row r="580" spans="1:10">
      <c r="A580" t="n">
        <v>4499</v>
      </c>
      <c r="B580" s="38" t="n">
        <v>51</v>
      </c>
      <c r="C580" s="7" t="n">
        <v>4</v>
      </c>
      <c r="D580" s="7" t="n">
        <v>29</v>
      </c>
      <c r="E580" s="7" t="s">
        <v>77</v>
      </c>
    </row>
    <row r="581" spans="1:10">
      <c r="A581" t="s">
        <v>4</v>
      </c>
      <c r="B581" s="4" t="s">
        <v>5</v>
      </c>
      <c r="C581" s="4" t="s">
        <v>10</v>
      </c>
    </row>
    <row r="582" spans="1:10">
      <c r="A582" t="n">
        <v>4513</v>
      </c>
      <c r="B582" s="19" t="n">
        <v>16</v>
      </c>
      <c r="C582" s="7" t="n">
        <v>0</v>
      </c>
    </row>
    <row r="583" spans="1:10">
      <c r="A583" t="s">
        <v>4</v>
      </c>
      <c r="B583" s="4" t="s">
        <v>5</v>
      </c>
      <c r="C583" s="4" t="s">
        <v>10</v>
      </c>
      <c r="D583" s="4" t="s">
        <v>14</v>
      </c>
      <c r="E583" s="4" t="s">
        <v>9</v>
      </c>
      <c r="F583" s="4" t="s">
        <v>69</v>
      </c>
      <c r="G583" s="4" t="s">
        <v>14</v>
      </c>
      <c r="H583" s="4" t="s">
        <v>14</v>
      </c>
    </row>
    <row r="584" spans="1:10">
      <c r="A584" t="n">
        <v>4516</v>
      </c>
      <c r="B584" s="45" t="n">
        <v>26</v>
      </c>
      <c r="C584" s="7" t="n">
        <v>29</v>
      </c>
      <c r="D584" s="7" t="n">
        <v>17</v>
      </c>
      <c r="E584" s="7" t="n">
        <v>39401</v>
      </c>
      <c r="F584" s="7" t="s">
        <v>78</v>
      </c>
      <c r="G584" s="7" t="n">
        <v>2</v>
      </c>
      <c r="H584" s="7" t="n">
        <v>0</v>
      </c>
    </row>
    <row r="585" spans="1:10">
      <c r="A585" t="s">
        <v>4</v>
      </c>
      <c r="B585" s="4" t="s">
        <v>5</v>
      </c>
    </row>
    <row r="586" spans="1:10">
      <c r="A586" t="n">
        <v>4579</v>
      </c>
      <c r="B586" s="46" t="n">
        <v>28</v>
      </c>
    </row>
    <row r="587" spans="1:10">
      <c r="A587" t="s">
        <v>4</v>
      </c>
      <c r="B587" s="4" t="s">
        <v>5</v>
      </c>
      <c r="C587" s="4" t="s">
        <v>10</v>
      </c>
      <c r="D587" s="4" t="s">
        <v>14</v>
      </c>
    </row>
    <row r="588" spans="1:10">
      <c r="A588" t="n">
        <v>4580</v>
      </c>
      <c r="B588" s="47" t="n">
        <v>89</v>
      </c>
      <c r="C588" s="7" t="n">
        <v>65533</v>
      </c>
      <c r="D588" s="7" t="n">
        <v>1</v>
      </c>
    </row>
    <row r="589" spans="1:10">
      <c r="A589" t="s">
        <v>4</v>
      </c>
      <c r="B589" s="4" t="s">
        <v>5</v>
      </c>
      <c r="C589" s="4" t="s">
        <v>14</v>
      </c>
      <c r="D589" s="4" t="s">
        <v>10</v>
      </c>
      <c r="E589" s="4" t="s">
        <v>6</v>
      </c>
    </row>
    <row r="590" spans="1:10">
      <c r="A590" t="n">
        <v>4584</v>
      </c>
      <c r="B590" s="38" t="n">
        <v>51</v>
      </c>
      <c r="C590" s="7" t="n">
        <v>4</v>
      </c>
      <c r="D590" s="7" t="n">
        <v>27</v>
      </c>
      <c r="E590" s="7" t="s">
        <v>79</v>
      </c>
    </row>
    <row r="591" spans="1:10">
      <c r="A591" t="s">
        <v>4</v>
      </c>
      <c r="B591" s="4" t="s">
        <v>5</v>
      </c>
      <c r="C591" s="4" t="s">
        <v>10</v>
      </c>
    </row>
    <row r="592" spans="1:10">
      <c r="A592" t="n">
        <v>4597</v>
      </c>
      <c r="B592" s="19" t="n">
        <v>16</v>
      </c>
      <c r="C592" s="7" t="n">
        <v>0</v>
      </c>
    </row>
    <row r="593" spans="1:8">
      <c r="A593" t="s">
        <v>4</v>
      </c>
      <c r="B593" s="4" t="s">
        <v>5</v>
      </c>
      <c r="C593" s="4" t="s">
        <v>10</v>
      </c>
      <c r="D593" s="4" t="s">
        <v>14</v>
      </c>
      <c r="E593" s="4" t="s">
        <v>9</v>
      </c>
      <c r="F593" s="4" t="s">
        <v>69</v>
      </c>
      <c r="G593" s="4" t="s">
        <v>14</v>
      </c>
      <c r="H593" s="4" t="s">
        <v>14</v>
      </c>
      <c r="I593" s="4" t="s">
        <v>14</v>
      </c>
      <c r="J593" s="4" t="s">
        <v>9</v>
      </c>
      <c r="K593" s="4" t="s">
        <v>69</v>
      </c>
      <c r="L593" s="4" t="s">
        <v>14</v>
      </c>
      <c r="M593" s="4" t="s">
        <v>14</v>
      </c>
      <c r="N593" s="4" t="s">
        <v>14</v>
      </c>
      <c r="O593" s="4" t="s">
        <v>9</v>
      </c>
      <c r="P593" s="4" t="s">
        <v>69</v>
      </c>
      <c r="Q593" s="4" t="s">
        <v>14</v>
      </c>
      <c r="R593" s="4" t="s">
        <v>14</v>
      </c>
    </row>
    <row r="594" spans="1:8">
      <c r="A594" t="n">
        <v>4600</v>
      </c>
      <c r="B594" s="45" t="n">
        <v>26</v>
      </c>
      <c r="C594" s="7" t="n">
        <v>27</v>
      </c>
      <c r="D594" s="7" t="n">
        <v>17</v>
      </c>
      <c r="E594" s="7" t="n">
        <v>31383</v>
      </c>
      <c r="F594" s="7" t="s">
        <v>80</v>
      </c>
      <c r="G594" s="7" t="n">
        <v>2</v>
      </c>
      <c r="H594" s="7" t="n">
        <v>3</v>
      </c>
      <c r="I594" s="7" t="n">
        <v>17</v>
      </c>
      <c r="J594" s="7" t="n">
        <v>31384</v>
      </c>
      <c r="K594" s="7" t="s">
        <v>81</v>
      </c>
      <c r="L594" s="7" t="n">
        <v>2</v>
      </c>
      <c r="M594" s="7" t="n">
        <v>3</v>
      </c>
      <c r="N594" s="7" t="n">
        <v>17</v>
      </c>
      <c r="O594" s="7" t="n">
        <v>31385</v>
      </c>
      <c r="P594" s="7" t="s">
        <v>82</v>
      </c>
      <c r="Q594" s="7" t="n">
        <v>2</v>
      </c>
      <c r="R594" s="7" t="n">
        <v>0</v>
      </c>
    </row>
    <row r="595" spans="1:8">
      <c r="A595" t="s">
        <v>4</v>
      </c>
      <c r="B595" s="4" t="s">
        <v>5</v>
      </c>
    </row>
    <row r="596" spans="1:8">
      <c r="A596" t="n">
        <v>4761</v>
      </c>
      <c r="B596" s="46" t="n">
        <v>28</v>
      </c>
    </row>
    <row r="597" spans="1:8">
      <c r="A597" t="s">
        <v>4</v>
      </c>
      <c r="B597" s="4" t="s">
        <v>5</v>
      </c>
      <c r="C597" s="4" t="s">
        <v>10</v>
      </c>
      <c r="D597" s="4" t="s">
        <v>14</v>
      </c>
    </row>
    <row r="598" spans="1:8">
      <c r="A598" t="n">
        <v>4762</v>
      </c>
      <c r="B598" s="47" t="n">
        <v>89</v>
      </c>
      <c r="C598" s="7" t="n">
        <v>65533</v>
      </c>
      <c r="D598" s="7" t="n">
        <v>1</v>
      </c>
    </row>
    <row r="599" spans="1:8">
      <c r="A599" t="s">
        <v>4</v>
      </c>
      <c r="B599" s="4" t="s">
        <v>5</v>
      </c>
      <c r="C599" s="4" t="s">
        <v>14</v>
      </c>
      <c r="D599" s="4" t="s">
        <v>10</v>
      </c>
      <c r="E599" s="4" t="s">
        <v>6</v>
      </c>
    </row>
    <row r="600" spans="1:8">
      <c r="A600" t="n">
        <v>4766</v>
      </c>
      <c r="B600" s="38" t="n">
        <v>51</v>
      </c>
      <c r="C600" s="7" t="n">
        <v>4</v>
      </c>
      <c r="D600" s="7" t="n">
        <v>0</v>
      </c>
      <c r="E600" s="7" t="s">
        <v>83</v>
      </c>
    </row>
    <row r="601" spans="1:8">
      <c r="A601" t="s">
        <v>4</v>
      </c>
      <c r="B601" s="4" t="s">
        <v>5</v>
      </c>
      <c r="C601" s="4" t="s">
        <v>10</v>
      </c>
    </row>
    <row r="602" spans="1:8">
      <c r="A602" t="n">
        <v>4780</v>
      </c>
      <c r="B602" s="19" t="n">
        <v>16</v>
      </c>
      <c r="C602" s="7" t="n">
        <v>0</v>
      </c>
    </row>
    <row r="603" spans="1:8">
      <c r="A603" t="s">
        <v>4</v>
      </c>
      <c r="B603" s="4" t="s">
        <v>5</v>
      </c>
      <c r="C603" s="4" t="s">
        <v>10</v>
      </c>
      <c r="D603" s="4" t="s">
        <v>14</v>
      </c>
      <c r="E603" s="4" t="s">
        <v>9</v>
      </c>
      <c r="F603" s="4" t="s">
        <v>69</v>
      </c>
      <c r="G603" s="4" t="s">
        <v>14</v>
      </c>
      <c r="H603" s="4" t="s">
        <v>14</v>
      </c>
    </row>
    <row r="604" spans="1:8">
      <c r="A604" t="n">
        <v>4783</v>
      </c>
      <c r="B604" s="45" t="n">
        <v>26</v>
      </c>
      <c r="C604" s="7" t="n">
        <v>0</v>
      </c>
      <c r="D604" s="7" t="n">
        <v>17</v>
      </c>
      <c r="E604" s="7" t="n">
        <v>52919</v>
      </c>
      <c r="F604" s="7" t="s">
        <v>84</v>
      </c>
      <c r="G604" s="7" t="n">
        <v>2</v>
      </c>
      <c r="H604" s="7" t="n">
        <v>0</v>
      </c>
    </row>
    <row r="605" spans="1:8">
      <c r="A605" t="s">
        <v>4</v>
      </c>
      <c r="B605" s="4" t="s">
        <v>5</v>
      </c>
    </row>
    <row r="606" spans="1:8">
      <c r="A606" t="n">
        <v>4845</v>
      </c>
      <c r="B606" s="46" t="n">
        <v>28</v>
      </c>
    </row>
    <row r="607" spans="1:8">
      <c r="A607" t="s">
        <v>4</v>
      </c>
      <c r="B607" s="4" t="s">
        <v>5</v>
      </c>
      <c r="C607" s="4" t="s">
        <v>10</v>
      </c>
      <c r="D607" s="4" t="s">
        <v>14</v>
      </c>
    </row>
    <row r="608" spans="1:8">
      <c r="A608" t="n">
        <v>4846</v>
      </c>
      <c r="B608" s="47" t="n">
        <v>89</v>
      </c>
      <c r="C608" s="7" t="n">
        <v>65533</v>
      </c>
      <c r="D608" s="7" t="n">
        <v>1</v>
      </c>
    </row>
    <row r="609" spans="1:18">
      <c r="A609" t="s">
        <v>4</v>
      </c>
      <c r="B609" s="4" t="s">
        <v>5</v>
      </c>
      <c r="C609" s="4" t="s">
        <v>14</v>
      </c>
      <c r="D609" s="4" t="s">
        <v>10</v>
      </c>
      <c r="E609" s="4" t="s">
        <v>6</v>
      </c>
    </row>
    <row r="610" spans="1:18">
      <c r="A610" t="n">
        <v>4850</v>
      </c>
      <c r="B610" s="38" t="n">
        <v>51</v>
      </c>
      <c r="C610" s="7" t="n">
        <v>4</v>
      </c>
      <c r="D610" s="7" t="n">
        <v>7014</v>
      </c>
      <c r="E610" s="7" t="s">
        <v>85</v>
      </c>
    </row>
    <row r="611" spans="1:18">
      <c r="A611" t="s">
        <v>4</v>
      </c>
      <c r="B611" s="4" t="s">
        <v>5</v>
      </c>
      <c r="C611" s="4" t="s">
        <v>10</v>
      </c>
    </row>
    <row r="612" spans="1:18">
      <c r="A612" t="n">
        <v>4864</v>
      </c>
      <c r="B612" s="19" t="n">
        <v>16</v>
      </c>
      <c r="C612" s="7" t="n">
        <v>0</v>
      </c>
    </row>
    <row r="613" spans="1:18">
      <c r="A613" t="s">
        <v>4</v>
      </c>
      <c r="B613" s="4" t="s">
        <v>5</v>
      </c>
      <c r="C613" s="4" t="s">
        <v>10</v>
      </c>
      <c r="D613" s="4" t="s">
        <v>14</v>
      </c>
      <c r="E613" s="4" t="s">
        <v>9</v>
      </c>
      <c r="F613" s="4" t="s">
        <v>69</v>
      </c>
      <c r="G613" s="4" t="s">
        <v>14</v>
      </c>
      <c r="H613" s="4" t="s">
        <v>14</v>
      </c>
      <c r="I613" s="4" t="s">
        <v>14</v>
      </c>
      <c r="J613" s="4" t="s">
        <v>9</v>
      </c>
      <c r="K613" s="4" t="s">
        <v>69</v>
      </c>
      <c r="L613" s="4" t="s">
        <v>14</v>
      </c>
      <c r="M613" s="4" t="s">
        <v>14</v>
      </c>
    </row>
    <row r="614" spans="1:18">
      <c r="A614" t="n">
        <v>4867</v>
      </c>
      <c r="B614" s="45" t="n">
        <v>26</v>
      </c>
      <c r="C614" s="7" t="n">
        <v>7014</v>
      </c>
      <c r="D614" s="7" t="n">
        <v>17</v>
      </c>
      <c r="E614" s="7" t="n">
        <v>63291</v>
      </c>
      <c r="F614" s="7" t="s">
        <v>86</v>
      </c>
      <c r="G614" s="7" t="n">
        <v>2</v>
      </c>
      <c r="H614" s="7" t="n">
        <v>3</v>
      </c>
      <c r="I614" s="7" t="n">
        <v>17</v>
      </c>
      <c r="J614" s="7" t="n">
        <v>63292</v>
      </c>
      <c r="K614" s="7" t="s">
        <v>87</v>
      </c>
      <c r="L614" s="7" t="n">
        <v>2</v>
      </c>
      <c r="M614" s="7" t="n">
        <v>0</v>
      </c>
    </row>
    <row r="615" spans="1:18">
      <c r="A615" t="s">
        <v>4</v>
      </c>
      <c r="B615" s="4" t="s">
        <v>5</v>
      </c>
    </row>
    <row r="616" spans="1:18">
      <c r="A616" t="n">
        <v>4999</v>
      </c>
      <c r="B616" s="46" t="n">
        <v>28</v>
      </c>
    </row>
    <row r="617" spans="1:18">
      <c r="A617" t="s">
        <v>4</v>
      </c>
      <c r="B617" s="4" t="s">
        <v>5</v>
      </c>
      <c r="C617" s="4" t="s">
        <v>10</v>
      </c>
      <c r="D617" s="4" t="s">
        <v>14</v>
      </c>
    </row>
    <row r="618" spans="1:18">
      <c r="A618" t="n">
        <v>5000</v>
      </c>
      <c r="B618" s="47" t="n">
        <v>89</v>
      </c>
      <c r="C618" s="7" t="n">
        <v>65533</v>
      </c>
      <c r="D618" s="7" t="n">
        <v>1</v>
      </c>
    </row>
    <row r="619" spans="1:18">
      <c r="A619" t="s">
        <v>4</v>
      </c>
      <c r="B619" s="4" t="s">
        <v>5</v>
      </c>
      <c r="C619" s="4" t="s">
        <v>14</v>
      </c>
      <c r="D619" s="4" t="s">
        <v>10</v>
      </c>
      <c r="E619" s="4" t="s">
        <v>6</v>
      </c>
      <c r="F619" s="4" t="s">
        <v>6</v>
      </c>
      <c r="G619" s="4" t="s">
        <v>6</v>
      </c>
      <c r="H619" s="4" t="s">
        <v>6</v>
      </c>
    </row>
    <row r="620" spans="1:18">
      <c r="A620" t="n">
        <v>5004</v>
      </c>
      <c r="B620" s="38" t="n">
        <v>51</v>
      </c>
      <c r="C620" s="7" t="n">
        <v>3</v>
      </c>
      <c r="D620" s="7" t="n">
        <v>0</v>
      </c>
      <c r="E620" s="7" t="s">
        <v>63</v>
      </c>
      <c r="F620" s="7" t="s">
        <v>64</v>
      </c>
      <c r="G620" s="7" t="s">
        <v>65</v>
      </c>
      <c r="H620" s="7" t="s">
        <v>66</v>
      </c>
    </row>
    <row r="621" spans="1:18">
      <c r="A621" t="s">
        <v>4</v>
      </c>
      <c r="B621" s="4" t="s">
        <v>5</v>
      </c>
      <c r="C621" s="4" t="s">
        <v>14</v>
      </c>
      <c r="D621" s="24" t="s">
        <v>35</v>
      </c>
      <c r="E621" s="4" t="s">
        <v>5</v>
      </c>
      <c r="F621" s="4" t="s">
        <v>14</v>
      </c>
      <c r="G621" s="4" t="s">
        <v>10</v>
      </c>
      <c r="H621" s="24" t="s">
        <v>36</v>
      </c>
      <c r="I621" s="4" t="s">
        <v>14</v>
      </c>
      <c r="J621" s="4" t="s">
        <v>19</v>
      </c>
    </row>
    <row r="622" spans="1:18">
      <c r="A622" t="n">
        <v>5017</v>
      </c>
      <c r="B622" s="11" t="n">
        <v>5</v>
      </c>
      <c r="C622" s="7" t="n">
        <v>28</v>
      </c>
      <c r="D622" s="24" t="s">
        <v>3</v>
      </c>
      <c r="E622" s="28" t="n">
        <v>64</v>
      </c>
      <c r="F622" s="7" t="n">
        <v>5</v>
      </c>
      <c r="G622" s="7" t="n">
        <v>7</v>
      </c>
      <c r="H622" s="24" t="s">
        <v>3</v>
      </c>
      <c r="I622" s="7" t="n">
        <v>1</v>
      </c>
      <c r="J622" s="12" t="n">
        <f t="normal" ca="1">A636</f>
        <v>0</v>
      </c>
    </row>
    <row r="623" spans="1:18">
      <c r="A623" t="s">
        <v>4</v>
      </c>
      <c r="B623" s="4" t="s">
        <v>5</v>
      </c>
      <c r="C623" s="4" t="s">
        <v>14</v>
      </c>
      <c r="D623" s="4" t="s">
        <v>10</v>
      </c>
      <c r="E623" s="4" t="s">
        <v>6</v>
      </c>
    </row>
    <row r="624" spans="1:18">
      <c r="A624" t="n">
        <v>5028</v>
      </c>
      <c r="B624" s="38" t="n">
        <v>51</v>
      </c>
      <c r="C624" s="7" t="n">
        <v>4</v>
      </c>
      <c r="D624" s="7" t="n">
        <v>7</v>
      </c>
      <c r="E624" s="7" t="s">
        <v>83</v>
      </c>
    </row>
    <row r="625" spans="1:13">
      <c r="A625" t="s">
        <v>4</v>
      </c>
      <c r="B625" s="4" t="s">
        <v>5</v>
      </c>
      <c r="C625" s="4" t="s">
        <v>10</v>
      </c>
    </row>
    <row r="626" spans="1:13">
      <c r="A626" t="n">
        <v>5042</v>
      </c>
      <c r="B626" s="19" t="n">
        <v>16</v>
      </c>
      <c r="C626" s="7" t="n">
        <v>0</v>
      </c>
    </row>
    <row r="627" spans="1:13">
      <c r="A627" t="s">
        <v>4</v>
      </c>
      <c r="B627" s="4" t="s">
        <v>5</v>
      </c>
      <c r="C627" s="4" t="s">
        <v>10</v>
      </c>
      <c r="D627" s="4" t="s">
        <v>14</v>
      </c>
      <c r="E627" s="4" t="s">
        <v>9</v>
      </c>
      <c r="F627" s="4" t="s">
        <v>69</v>
      </c>
      <c r="G627" s="4" t="s">
        <v>14</v>
      </c>
      <c r="H627" s="4" t="s">
        <v>14</v>
      </c>
      <c r="I627" s="4" t="s">
        <v>14</v>
      </c>
      <c r="J627" s="4" t="s">
        <v>9</v>
      </c>
      <c r="K627" s="4" t="s">
        <v>69</v>
      </c>
      <c r="L627" s="4" t="s">
        <v>14</v>
      </c>
      <c r="M627" s="4" t="s">
        <v>14</v>
      </c>
    </row>
    <row r="628" spans="1:13">
      <c r="A628" t="n">
        <v>5045</v>
      </c>
      <c r="B628" s="45" t="n">
        <v>26</v>
      </c>
      <c r="C628" s="7" t="n">
        <v>7</v>
      </c>
      <c r="D628" s="7" t="n">
        <v>17</v>
      </c>
      <c r="E628" s="7" t="n">
        <v>4404</v>
      </c>
      <c r="F628" s="7" t="s">
        <v>88</v>
      </c>
      <c r="G628" s="7" t="n">
        <v>2</v>
      </c>
      <c r="H628" s="7" t="n">
        <v>3</v>
      </c>
      <c r="I628" s="7" t="n">
        <v>17</v>
      </c>
      <c r="J628" s="7" t="n">
        <v>4405</v>
      </c>
      <c r="K628" s="7" t="s">
        <v>89</v>
      </c>
      <c r="L628" s="7" t="n">
        <v>2</v>
      </c>
      <c r="M628" s="7" t="n">
        <v>0</v>
      </c>
    </row>
    <row r="629" spans="1:13">
      <c r="A629" t="s">
        <v>4</v>
      </c>
      <c r="B629" s="4" t="s">
        <v>5</v>
      </c>
    </row>
    <row r="630" spans="1:13">
      <c r="A630" t="n">
        <v>5115</v>
      </c>
      <c r="B630" s="46" t="n">
        <v>28</v>
      </c>
    </row>
    <row r="631" spans="1:13">
      <c r="A631" t="s">
        <v>4</v>
      </c>
      <c r="B631" s="4" t="s">
        <v>5</v>
      </c>
      <c r="C631" s="4" t="s">
        <v>10</v>
      </c>
      <c r="D631" s="4" t="s">
        <v>14</v>
      </c>
    </row>
    <row r="632" spans="1:13">
      <c r="A632" t="n">
        <v>5116</v>
      </c>
      <c r="B632" s="47" t="n">
        <v>89</v>
      </c>
      <c r="C632" s="7" t="n">
        <v>65533</v>
      </c>
      <c r="D632" s="7" t="n">
        <v>1</v>
      </c>
    </row>
    <row r="633" spans="1:13">
      <c r="A633" t="s">
        <v>4</v>
      </c>
      <c r="B633" s="4" t="s">
        <v>5</v>
      </c>
      <c r="C633" s="4" t="s">
        <v>19</v>
      </c>
    </row>
    <row r="634" spans="1:13">
      <c r="A634" t="n">
        <v>5120</v>
      </c>
      <c r="B634" s="16" t="n">
        <v>3</v>
      </c>
      <c r="C634" s="12" t="n">
        <f t="normal" ca="1">A646</f>
        <v>0</v>
      </c>
    </row>
    <row r="635" spans="1:13">
      <c r="A635" t="s">
        <v>4</v>
      </c>
      <c r="B635" s="4" t="s">
        <v>5</v>
      </c>
      <c r="C635" s="4" t="s">
        <v>14</v>
      </c>
      <c r="D635" s="4" t="s">
        <v>10</v>
      </c>
      <c r="E635" s="4" t="s">
        <v>6</v>
      </c>
    </row>
    <row r="636" spans="1:13">
      <c r="A636" t="n">
        <v>5125</v>
      </c>
      <c r="B636" s="38" t="n">
        <v>51</v>
      </c>
      <c r="C636" s="7" t="n">
        <v>4</v>
      </c>
      <c r="D636" s="7" t="n">
        <v>6</v>
      </c>
      <c r="E636" s="7" t="s">
        <v>83</v>
      </c>
    </row>
    <row r="637" spans="1:13">
      <c r="A637" t="s">
        <v>4</v>
      </c>
      <c r="B637" s="4" t="s">
        <v>5</v>
      </c>
      <c r="C637" s="4" t="s">
        <v>10</v>
      </c>
    </row>
    <row r="638" spans="1:13">
      <c r="A638" t="n">
        <v>5139</v>
      </c>
      <c r="B638" s="19" t="n">
        <v>16</v>
      </c>
      <c r="C638" s="7" t="n">
        <v>0</v>
      </c>
    </row>
    <row r="639" spans="1:13">
      <c r="A639" t="s">
        <v>4</v>
      </c>
      <c r="B639" s="4" t="s">
        <v>5</v>
      </c>
      <c r="C639" s="4" t="s">
        <v>10</v>
      </c>
      <c r="D639" s="4" t="s">
        <v>14</v>
      </c>
      <c r="E639" s="4" t="s">
        <v>9</v>
      </c>
      <c r="F639" s="4" t="s">
        <v>69</v>
      </c>
      <c r="G639" s="4" t="s">
        <v>14</v>
      </c>
      <c r="H639" s="4" t="s">
        <v>14</v>
      </c>
      <c r="I639" s="4" t="s">
        <v>14</v>
      </c>
      <c r="J639" s="4" t="s">
        <v>9</v>
      </c>
      <c r="K639" s="4" t="s">
        <v>69</v>
      </c>
      <c r="L639" s="4" t="s">
        <v>14</v>
      </c>
      <c r="M639" s="4" t="s">
        <v>14</v>
      </c>
    </row>
    <row r="640" spans="1:13">
      <c r="A640" t="n">
        <v>5142</v>
      </c>
      <c r="B640" s="45" t="n">
        <v>26</v>
      </c>
      <c r="C640" s="7" t="n">
        <v>6</v>
      </c>
      <c r="D640" s="7" t="n">
        <v>17</v>
      </c>
      <c r="E640" s="7" t="n">
        <v>8429</v>
      </c>
      <c r="F640" s="7" t="s">
        <v>90</v>
      </c>
      <c r="G640" s="7" t="n">
        <v>2</v>
      </c>
      <c r="H640" s="7" t="n">
        <v>3</v>
      </c>
      <c r="I640" s="7" t="n">
        <v>17</v>
      </c>
      <c r="J640" s="7" t="n">
        <v>8430</v>
      </c>
      <c r="K640" s="7" t="s">
        <v>91</v>
      </c>
      <c r="L640" s="7" t="n">
        <v>2</v>
      </c>
      <c r="M640" s="7" t="n">
        <v>0</v>
      </c>
    </row>
    <row r="641" spans="1:13">
      <c r="A641" t="s">
        <v>4</v>
      </c>
      <c r="B641" s="4" t="s">
        <v>5</v>
      </c>
    </row>
    <row r="642" spans="1:13">
      <c r="A642" t="n">
        <v>5264</v>
      </c>
      <c r="B642" s="46" t="n">
        <v>28</v>
      </c>
    </row>
    <row r="643" spans="1:13">
      <c r="A643" t="s">
        <v>4</v>
      </c>
      <c r="B643" s="4" t="s">
        <v>5</v>
      </c>
      <c r="C643" s="4" t="s">
        <v>10</v>
      </c>
      <c r="D643" s="4" t="s">
        <v>14</v>
      </c>
    </row>
    <row r="644" spans="1:13">
      <c r="A644" t="n">
        <v>5265</v>
      </c>
      <c r="B644" s="47" t="n">
        <v>89</v>
      </c>
      <c r="C644" s="7" t="n">
        <v>65533</v>
      </c>
      <c r="D644" s="7" t="n">
        <v>1</v>
      </c>
    </row>
    <row r="645" spans="1:13">
      <c r="A645" t="s">
        <v>4</v>
      </c>
      <c r="B645" s="4" t="s">
        <v>5</v>
      </c>
      <c r="C645" s="4" t="s">
        <v>10</v>
      </c>
      <c r="D645" s="4" t="s">
        <v>14</v>
      </c>
    </row>
    <row r="646" spans="1:13">
      <c r="A646" t="n">
        <v>5269</v>
      </c>
      <c r="B646" s="47" t="n">
        <v>89</v>
      </c>
      <c r="C646" s="7" t="n">
        <v>65533</v>
      </c>
      <c r="D646" s="7" t="n">
        <v>1</v>
      </c>
    </row>
    <row r="647" spans="1:13">
      <c r="A647" t="s">
        <v>4</v>
      </c>
      <c r="B647" s="4" t="s">
        <v>5</v>
      </c>
      <c r="C647" s="4" t="s">
        <v>14</v>
      </c>
      <c r="D647" s="4" t="s">
        <v>10</v>
      </c>
      <c r="E647" s="4" t="s">
        <v>20</v>
      </c>
    </row>
    <row r="648" spans="1:13">
      <c r="A648" t="n">
        <v>5273</v>
      </c>
      <c r="B648" s="25" t="n">
        <v>58</v>
      </c>
      <c r="C648" s="7" t="n">
        <v>101</v>
      </c>
      <c r="D648" s="7" t="n">
        <v>500</v>
      </c>
      <c r="E648" s="7" t="n">
        <v>1</v>
      </c>
    </row>
    <row r="649" spans="1:13">
      <c r="A649" t="s">
        <v>4</v>
      </c>
      <c r="B649" s="4" t="s">
        <v>5</v>
      </c>
      <c r="C649" s="4" t="s">
        <v>14</v>
      </c>
      <c r="D649" s="4" t="s">
        <v>10</v>
      </c>
    </row>
    <row r="650" spans="1:13">
      <c r="A650" t="n">
        <v>5281</v>
      </c>
      <c r="B650" s="25" t="n">
        <v>58</v>
      </c>
      <c r="C650" s="7" t="n">
        <v>254</v>
      </c>
      <c r="D650" s="7" t="n">
        <v>0</v>
      </c>
    </row>
    <row r="651" spans="1:13">
      <c r="A651" t="s">
        <v>4</v>
      </c>
      <c r="B651" s="4" t="s">
        <v>5</v>
      </c>
      <c r="C651" s="4" t="s">
        <v>14</v>
      </c>
      <c r="D651" s="4" t="s">
        <v>10</v>
      </c>
      <c r="E651" s="4" t="s">
        <v>6</v>
      </c>
      <c r="F651" s="4" t="s">
        <v>6</v>
      </c>
      <c r="G651" s="4" t="s">
        <v>6</v>
      </c>
      <c r="H651" s="4" t="s">
        <v>6</v>
      </c>
    </row>
    <row r="652" spans="1:13">
      <c r="A652" t="n">
        <v>5285</v>
      </c>
      <c r="B652" s="38" t="n">
        <v>51</v>
      </c>
      <c r="C652" s="7" t="n">
        <v>3</v>
      </c>
      <c r="D652" s="7" t="n">
        <v>0</v>
      </c>
      <c r="E652" s="7" t="s">
        <v>63</v>
      </c>
      <c r="F652" s="7" t="s">
        <v>64</v>
      </c>
      <c r="G652" s="7" t="s">
        <v>65</v>
      </c>
      <c r="H652" s="7" t="s">
        <v>66</v>
      </c>
    </row>
    <row r="653" spans="1:13">
      <c r="A653" t="s">
        <v>4</v>
      </c>
      <c r="B653" s="4" t="s">
        <v>5</v>
      </c>
      <c r="C653" s="4" t="s">
        <v>14</v>
      </c>
      <c r="D653" s="4" t="s">
        <v>10</v>
      </c>
      <c r="E653" s="4" t="s">
        <v>6</v>
      </c>
      <c r="F653" s="4" t="s">
        <v>6</v>
      </c>
      <c r="G653" s="4" t="s">
        <v>6</v>
      </c>
      <c r="H653" s="4" t="s">
        <v>6</v>
      </c>
    </row>
    <row r="654" spans="1:13">
      <c r="A654" t="n">
        <v>5298</v>
      </c>
      <c r="B654" s="38" t="n">
        <v>51</v>
      </c>
      <c r="C654" s="7" t="n">
        <v>3</v>
      </c>
      <c r="D654" s="7" t="n">
        <v>6</v>
      </c>
      <c r="E654" s="7" t="s">
        <v>63</v>
      </c>
      <c r="F654" s="7" t="s">
        <v>64</v>
      </c>
      <c r="G654" s="7" t="s">
        <v>65</v>
      </c>
      <c r="H654" s="7" t="s">
        <v>66</v>
      </c>
    </row>
    <row r="655" spans="1:13">
      <c r="A655" t="s">
        <v>4</v>
      </c>
      <c r="B655" s="4" t="s">
        <v>5</v>
      </c>
      <c r="C655" s="4" t="s">
        <v>14</v>
      </c>
      <c r="D655" s="4" t="s">
        <v>10</v>
      </c>
      <c r="E655" s="4" t="s">
        <v>6</v>
      </c>
      <c r="F655" s="4" t="s">
        <v>6</v>
      </c>
      <c r="G655" s="4" t="s">
        <v>6</v>
      </c>
      <c r="H655" s="4" t="s">
        <v>6</v>
      </c>
    </row>
    <row r="656" spans="1:13">
      <c r="A656" t="n">
        <v>5311</v>
      </c>
      <c r="B656" s="38" t="n">
        <v>51</v>
      </c>
      <c r="C656" s="7" t="n">
        <v>3</v>
      </c>
      <c r="D656" s="7" t="n">
        <v>61491</v>
      </c>
      <c r="E656" s="7" t="s">
        <v>63</v>
      </c>
      <c r="F656" s="7" t="s">
        <v>64</v>
      </c>
      <c r="G656" s="7" t="s">
        <v>65</v>
      </c>
      <c r="H656" s="7" t="s">
        <v>66</v>
      </c>
    </row>
    <row r="657" spans="1:8">
      <c r="A657" t="s">
        <v>4</v>
      </c>
      <c r="B657" s="4" t="s">
        <v>5</v>
      </c>
      <c r="C657" s="4" t="s">
        <v>14</v>
      </c>
      <c r="D657" s="4" t="s">
        <v>10</v>
      </c>
      <c r="E657" s="4" t="s">
        <v>6</v>
      </c>
      <c r="F657" s="4" t="s">
        <v>6</v>
      </c>
      <c r="G657" s="4" t="s">
        <v>6</v>
      </c>
      <c r="H657" s="4" t="s">
        <v>6</v>
      </c>
    </row>
    <row r="658" spans="1:8">
      <c r="A658" t="n">
        <v>5324</v>
      </c>
      <c r="B658" s="38" t="n">
        <v>51</v>
      </c>
      <c r="C658" s="7" t="n">
        <v>3</v>
      </c>
      <c r="D658" s="7" t="n">
        <v>61492</v>
      </c>
      <c r="E658" s="7" t="s">
        <v>63</v>
      </c>
      <c r="F658" s="7" t="s">
        <v>64</v>
      </c>
      <c r="G658" s="7" t="s">
        <v>65</v>
      </c>
      <c r="H658" s="7" t="s">
        <v>66</v>
      </c>
    </row>
    <row r="659" spans="1:8">
      <c r="A659" t="s">
        <v>4</v>
      </c>
      <c r="B659" s="4" t="s">
        <v>5</v>
      </c>
      <c r="C659" s="4" t="s">
        <v>14</v>
      </c>
      <c r="D659" s="4" t="s">
        <v>10</v>
      </c>
      <c r="E659" s="4" t="s">
        <v>6</v>
      </c>
      <c r="F659" s="4" t="s">
        <v>6</v>
      </c>
      <c r="G659" s="4" t="s">
        <v>6</v>
      </c>
      <c r="H659" s="4" t="s">
        <v>6</v>
      </c>
    </row>
    <row r="660" spans="1:8">
      <c r="A660" t="n">
        <v>5337</v>
      </c>
      <c r="B660" s="38" t="n">
        <v>51</v>
      </c>
      <c r="C660" s="7" t="n">
        <v>3</v>
      </c>
      <c r="D660" s="7" t="n">
        <v>61493</v>
      </c>
      <c r="E660" s="7" t="s">
        <v>63</v>
      </c>
      <c r="F660" s="7" t="s">
        <v>64</v>
      </c>
      <c r="G660" s="7" t="s">
        <v>65</v>
      </c>
      <c r="H660" s="7" t="s">
        <v>66</v>
      </c>
    </row>
    <row r="661" spans="1:8">
      <c r="A661" t="s">
        <v>4</v>
      </c>
      <c r="B661" s="4" t="s">
        <v>5</v>
      </c>
      <c r="C661" s="4" t="s">
        <v>14</v>
      </c>
      <c r="D661" s="4" t="s">
        <v>10</v>
      </c>
      <c r="E661" s="4" t="s">
        <v>6</v>
      </c>
      <c r="F661" s="4" t="s">
        <v>6</v>
      </c>
      <c r="G661" s="4" t="s">
        <v>6</v>
      </c>
      <c r="H661" s="4" t="s">
        <v>6</v>
      </c>
    </row>
    <row r="662" spans="1:8">
      <c r="A662" t="n">
        <v>5350</v>
      </c>
      <c r="B662" s="38" t="n">
        <v>51</v>
      </c>
      <c r="C662" s="7" t="n">
        <v>3</v>
      </c>
      <c r="D662" s="7" t="n">
        <v>61494</v>
      </c>
      <c r="E662" s="7" t="s">
        <v>63</v>
      </c>
      <c r="F662" s="7" t="s">
        <v>64</v>
      </c>
      <c r="G662" s="7" t="s">
        <v>65</v>
      </c>
      <c r="H662" s="7" t="s">
        <v>66</v>
      </c>
    </row>
    <row r="663" spans="1:8">
      <c r="A663" t="s">
        <v>4</v>
      </c>
      <c r="B663" s="4" t="s">
        <v>5</v>
      </c>
      <c r="C663" s="4" t="s">
        <v>10</v>
      </c>
    </row>
    <row r="664" spans="1:8">
      <c r="A664" t="n">
        <v>5363</v>
      </c>
      <c r="B664" s="19" t="n">
        <v>16</v>
      </c>
      <c r="C664" s="7" t="n">
        <v>0</v>
      </c>
    </row>
    <row r="665" spans="1:8">
      <c r="A665" t="s">
        <v>4</v>
      </c>
      <c r="B665" s="4" t="s">
        <v>5</v>
      </c>
      <c r="C665" s="4" t="s">
        <v>10</v>
      </c>
      <c r="D665" s="4" t="s">
        <v>10</v>
      </c>
      <c r="E665" s="4" t="s">
        <v>10</v>
      </c>
    </row>
    <row r="666" spans="1:8">
      <c r="A666" t="n">
        <v>5366</v>
      </c>
      <c r="B666" s="50" t="n">
        <v>61</v>
      </c>
      <c r="C666" s="7" t="n">
        <v>0</v>
      </c>
      <c r="D666" s="7" t="n">
        <v>7014</v>
      </c>
      <c r="E666" s="7" t="n">
        <v>1000</v>
      </c>
    </row>
    <row r="667" spans="1:8">
      <c r="A667" t="s">
        <v>4</v>
      </c>
      <c r="B667" s="4" t="s">
        <v>5</v>
      </c>
      <c r="C667" s="4" t="s">
        <v>10</v>
      </c>
      <c r="D667" s="4" t="s">
        <v>10</v>
      </c>
      <c r="E667" s="4" t="s">
        <v>10</v>
      </c>
    </row>
    <row r="668" spans="1:8">
      <c r="A668" t="n">
        <v>5373</v>
      </c>
      <c r="B668" s="50" t="n">
        <v>61</v>
      </c>
      <c r="C668" s="7" t="n">
        <v>6</v>
      </c>
      <c r="D668" s="7" t="n">
        <v>7014</v>
      </c>
      <c r="E668" s="7" t="n">
        <v>1000</v>
      </c>
    </row>
    <row r="669" spans="1:8">
      <c r="A669" t="s">
        <v>4</v>
      </c>
      <c r="B669" s="4" t="s">
        <v>5</v>
      </c>
      <c r="C669" s="4" t="s">
        <v>10</v>
      </c>
      <c r="D669" s="4" t="s">
        <v>10</v>
      </c>
      <c r="E669" s="4" t="s">
        <v>10</v>
      </c>
    </row>
    <row r="670" spans="1:8">
      <c r="A670" t="n">
        <v>5380</v>
      </c>
      <c r="B670" s="50" t="n">
        <v>61</v>
      </c>
      <c r="C670" s="7" t="n">
        <v>61491</v>
      </c>
      <c r="D670" s="7" t="n">
        <v>7014</v>
      </c>
      <c r="E670" s="7" t="n">
        <v>1000</v>
      </c>
    </row>
    <row r="671" spans="1:8">
      <c r="A671" t="s">
        <v>4</v>
      </c>
      <c r="B671" s="4" t="s">
        <v>5</v>
      </c>
      <c r="C671" s="4" t="s">
        <v>10</v>
      </c>
      <c r="D671" s="4" t="s">
        <v>10</v>
      </c>
      <c r="E671" s="4" t="s">
        <v>10</v>
      </c>
    </row>
    <row r="672" spans="1:8">
      <c r="A672" t="n">
        <v>5387</v>
      </c>
      <c r="B672" s="50" t="n">
        <v>61</v>
      </c>
      <c r="C672" s="7" t="n">
        <v>61492</v>
      </c>
      <c r="D672" s="7" t="n">
        <v>7014</v>
      </c>
      <c r="E672" s="7" t="n">
        <v>1000</v>
      </c>
    </row>
    <row r="673" spans="1:8">
      <c r="A673" t="s">
        <v>4</v>
      </c>
      <c r="B673" s="4" t="s">
        <v>5</v>
      </c>
      <c r="C673" s="4" t="s">
        <v>10</v>
      </c>
      <c r="D673" s="4" t="s">
        <v>10</v>
      </c>
      <c r="E673" s="4" t="s">
        <v>10</v>
      </c>
    </row>
    <row r="674" spans="1:8">
      <c r="A674" t="n">
        <v>5394</v>
      </c>
      <c r="B674" s="50" t="n">
        <v>61</v>
      </c>
      <c r="C674" s="7" t="n">
        <v>61493</v>
      </c>
      <c r="D674" s="7" t="n">
        <v>7014</v>
      </c>
      <c r="E674" s="7" t="n">
        <v>1000</v>
      </c>
    </row>
    <row r="675" spans="1:8">
      <c r="A675" t="s">
        <v>4</v>
      </c>
      <c r="B675" s="4" t="s">
        <v>5</v>
      </c>
      <c r="C675" s="4" t="s">
        <v>10</v>
      </c>
      <c r="D675" s="4" t="s">
        <v>10</v>
      </c>
      <c r="E675" s="4" t="s">
        <v>10</v>
      </c>
    </row>
    <row r="676" spans="1:8">
      <c r="A676" t="n">
        <v>5401</v>
      </c>
      <c r="B676" s="50" t="n">
        <v>61</v>
      </c>
      <c r="C676" s="7" t="n">
        <v>61494</v>
      </c>
      <c r="D676" s="7" t="n">
        <v>7014</v>
      </c>
      <c r="E676" s="7" t="n">
        <v>1000</v>
      </c>
    </row>
    <row r="677" spans="1:8">
      <c r="A677" t="s">
        <v>4</v>
      </c>
      <c r="B677" s="4" t="s">
        <v>5</v>
      </c>
      <c r="C677" s="4" t="s">
        <v>14</v>
      </c>
    </row>
    <row r="678" spans="1:8">
      <c r="A678" t="n">
        <v>5408</v>
      </c>
      <c r="B678" s="42" t="n">
        <v>45</v>
      </c>
      <c r="C678" s="7" t="n">
        <v>0</v>
      </c>
    </row>
    <row r="679" spans="1:8">
      <c r="A679" t="s">
        <v>4</v>
      </c>
      <c r="B679" s="4" t="s">
        <v>5</v>
      </c>
      <c r="C679" s="4" t="s">
        <v>14</v>
      </c>
      <c r="D679" s="4" t="s">
        <v>14</v>
      </c>
      <c r="E679" s="4" t="s">
        <v>20</v>
      </c>
      <c r="F679" s="4" t="s">
        <v>20</v>
      </c>
      <c r="G679" s="4" t="s">
        <v>20</v>
      </c>
      <c r="H679" s="4" t="s">
        <v>10</v>
      </c>
    </row>
    <row r="680" spans="1:8">
      <c r="A680" t="n">
        <v>5410</v>
      </c>
      <c r="B680" s="42" t="n">
        <v>45</v>
      </c>
      <c r="C680" s="7" t="n">
        <v>2</v>
      </c>
      <c r="D680" s="7" t="n">
        <v>3</v>
      </c>
      <c r="E680" s="7" t="n">
        <v>10.960000038147</v>
      </c>
      <c r="F680" s="7" t="n">
        <v>3.28999996185303</v>
      </c>
      <c r="G680" s="7" t="n">
        <v>-22.5699996948242</v>
      </c>
      <c r="H680" s="7" t="n">
        <v>0</v>
      </c>
    </row>
    <row r="681" spans="1:8">
      <c r="A681" t="s">
        <v>4</v>
      </c>
      <c r="B681" s="4" t="s">
        <v>5</v>
      </c>
      <c r="C681" s="4" t="s">
        <v>14</v>
      </c>
      <c r="D681" s="4" t="s">
        <v>14</v>
      </c>
      <c r="E681" s="4" t="s">
        <v>20</v>
      </c>
      <c r="F681" s="4" t="s">
        <v>20</v>
      </c>
      <c r="G681" s="4" t="s">
        <v>20</v>
      </c>
      <c r="H681" s="4" t="s">
        <v>10</v>
      </c>
      <c r="I681" s="4" t="s">
        <v>14</v>
      </c>
    </row>
    <row r="682" spans="1:8">
      <c r="A682" t="n">
        <v>5427</v>
      </c>
      <c r="B682" s="42" t="n">
        <v>45</v>
      </c>
      <c r="C682" s="7" t="n">
        <v>4</v>
      </c>
      <c r="D682" s="7" t="n">
        <v>3</v>
      </c>
      <c r="E682" s="7" t="n">
        <v>8.85999965667725</v>
      </c>
      <c r="F682" s="7" t="n">
        <v>108.519996643066</v>
      </c>
      <c r="G682" s="7" t="n">
        <v>354</v>
      </c>
      <c r="H682" s="7" t="n">
        <v>0</v>
      </c>
      <c r="I682" s="7" t="n">
        <v>0</v>
      </c>
    </row>
    <row r="683" spans="1:8">
      <c r="A683" t="s">
        <v>4</v>
      </c>
      <c r="B683" s="4" t="s">
        <v>5</v>
      </c>
      <c r="C683" s="4" t="s">
        <v>14</v>
      </c>
      <c r="D683" s="4" t="s">
        <v>14</v>
      </c>
      <c r="E683" s="4" t="s">
        <v>20</v>
      </c>
      <c r="F683" s="4" t="s">
        <v>10</v>
      </c>
    </row>
    <row r="684" spans="1:8">
      <c r="A684" t="n">
        <v>5445</v>
      </c>
      <c r="B684" s="42" t="n">
        <v>45</v>
      </c>
      <c r="C684" s="7" t="n">
        <v>5</v>
      </c>
      <c r="D684" s="7" t="n">
        <v>3</v>
      </c>
      <c r="E684" s="7" t="n">
        <v>3</v>
      </c>
      <c r="F684" s="7" t="n">
        <v>0</v>
      </c>
    </row>
    <row r="685" spans="1:8">
      <c r="A685" t="s">
        <v>4</v>
      </c>
      <c r="B685" s="4" t="s">
        <v>5</v>
      </c>
      <c r="C685" s="4" t="s">
        <v>14</v>
      </c>
      <c r="D685" s="4" t="s">
        <v>14</v>
      </c>
      <c r="E685" s="4" t="s">
        <v>20</v>
      </c>
      <c r="F685" s="4" t="s">
        <v>10</v>
      </c>
    </row>
    <row r="686" spans="1:8">
      <c r="A686" t="n">
        <v>5454</v>
      </c>
      <c r="B686" s="42" t="n">
        <v>45</v>
      </c>
      <c r="C686" s="7" t="n">
        <v>11</v>
      </c>
      <c r="D686" s="7" t="n">
        <v>3</v>
      </c>
      <c r="E686" s="7" t="n">
        <v>38</v>
      </c>
      <c r="F686" s="7" t="n">
        <v>0</v>
      </c>
    </row>
    <row r="687" spans="1:8">
      <c r="A687" t="s">
        <v>4</v>
      </c>
      <c r="B687" s="4" t="s">
        <v>5</v>
      </c>
      <c r="C687" s="4" t="s">
        <v>14</v>
      </c>
      <c r="D687" s="4" t="s">
        <v>14</v>
      </c>
      <c r="E687" s="4" t="s">
        <v>20</v>
      </c>
      <c r="F687" s="4" t="s">
        <v>10</v>
      </c>
    </row>
    <row r="688" spans="1:8">
      <c r="A688" t="n">
        <v>5463</v>
      </c>
      <c r="B688" s="42" t="n">
        <v>45</v>
      </c>
      <c r="C688" s="7" t="n">
        <v>5</v>
      </c>
      <c r="D688" s="7" t="n">
        <v>3</v>
      </c>
      <c r="E688" s="7" t="n">
        <v>2.70000004768372</v>
      </c>
      <c r="F688" s="7" t="n">
        <v>20000</v>
      </c>
    </row>
    <row r="689" spans="1:9">
      <c r="A689" t="s">
        <v>4</v>
      </c>
      <c r="B689" s="4" t="s">
        <v>5</v>
      </c>
      <c r="C689" s="4" t="s">
        <v>14</v>
      </c>
      <c r="D689" s="4" t="s">
        <v>10</v>
      </c>
    </row>
    <row r="690" spans="1:9">
      <c r="A690" t="n">
        <v>5472</v>
      </c>
      <c r="B690" s="25" t="n">
        <v>58</v>
      </c>
      <c r="C690" s="7" t="n">
        <v>255</v>
      </c>
      <c r="D690" s="7" t="n">
        <v>0</v>
      </c>
    </row>
    <row r="691" spans="1:9">
      <c r="A691" t="s">
        <v>4</v>
      </c>
      <c r="B691" s="4" t="s">
        <v>5</v>
      </c>
      <c r="C691" s="4" t="s">
        <v>14</v>
      </c>
      <c r="D691" s="4" t="s">
        <v>10</v>
      </c>
      <c r="E691" s="4" t="s">
        <v>6</v>
      </c>
    </row>
    <row r="692" spans="1:9">
      <c r="A692" t="n">
        <v>5476</v>
      </c>
      <c r="B692" s="38" t="n">
        <v>51</v>
      </c>
      <c r="C692" s="7" t="n">
        <v>4</v>
      </c>
      <c r="D692" s="7" t="n">
        <v>6</v>
      </c>
      <c r="E692" s="7" t="s">
        <v>83</v>
      </c>
    </row>
    <row r="693" spans="1:9">
      <c r="A693" t="s">
        <v>4</v>
      </c>
      <c r="B693" s="4" t="s">
        <v>5</v>
      </c>
      <c r="C693" s="4" t="s">
        <v>10</v>
      </c>
    </row>
    <row r="694" spans="1:9">
      <c r="A694" t="n">
        <v>5490</v>
      </c>
      <c r="B694" s="19" t="n">
        <v>16</v>
      </c>
      <c r="C694" s="7" t="n">
        <v>0</v>
      </c>
    </row>
    <row r="695" spans="1:9">
      <c r="A695" t="s">
        <v>4</v>
      </c>
      <c r="B695" s="4" t="s">
        <v>5</v>
      </c>
      <c r="C695" s="4" t="s">
        <v>10</v>
      </c>
      <c r="D695" s="4" t="s">
        <v>14</v>
      </c>
      <c r="E695" s="4" t="s">
        <v>9</v>
      </c>
      <c r="F695" s="4" t="s">
        <v>69</v>
      </c>
      <c r="G695" s="4" t="s">
        <v>14</v>
      </c>
      <c r="H695" s="4" t="s">
        <v>14</v>
      </c>
      <c r="I695" s="4" t="s">
        <v>14</v>
      </c>
      <c r="J695" s="4" t="s">
        <v>9</v>
      </c>
      <c r="K695" s="4" t="s">
        <v>69</v>
      </c>
      <c r="L695" s="4" t="s">
        <v>14</v>
      </c>
      <c r="M695" s="4" t="s">
        <v>14</v>
      </c>
    </row>
    <row r="696" spans="1:9">
      <c r="A696" t="n">
        <v>5493</v>
      </c>
      <c r="B696" s="45" t="n">
        <v>26</v>
      </c>
      <c r="C696" s="7" t="n">
        <v>6</v>
      </c>
      <c r="D696" s="7" t="n">
        <v>17</v>
      </c>
      <c r="E696" s="7" t="n">
        <v>8431</v>
      </c>
      <c r="F696" s="7" t="s">
        <v>92</v>
      </c>
      <c r="G696" s="7" t="n">
        <v>2</v>
      </c>
      <c r="H696" s="7" t="n">
        <v>3</v>
      </c>
      <c r="I696" s="7" t="n">
        <v>17</v>
      </c>
      <c r="J696" s="7" t="n">
        <v>8432</v>
      </c>
      <c r="K696" s="7" t="s">
        <v>93</v>
      </c>
      <c r="L696" s="7" t="n">
        <v>2</v>
      </c>
      <c r="M696" s="7" t="n">
        <v>0</v>
      </c>
    </row>
    <row r="697" spans="1:9">
      <c r="A697" t="s">
        <v>4</v>
      </c>
      <c r="B697" s="4" t="s">
        <v>5</v>
      </c>
    </row>
    <row r="698" spans="1:9">
      <c r="A698" t="n">
        <v>5652</v>
      </c>
      <c r="B698" s="46" t="n">
        <v>28</v>
      </c>
    </row>
    <row r="699" spans="1:9">
      <c r="A699" t="s">
        <v>4</v>
      </c>
      <c r="B699" s="4" t="s">
        <v>5</v>
      </c>
      <c r="C699" s="4" t="s">
        <v>10</v>
      </c>
    </row>
    <row r="700" spans="1:9">
      <c r="A700" t="n">
        <v>5653</v>
      </c>
      <c r="B700" s="19" t="n">
        <v>16</v>
      </c>
      <c r="C700" s="7" t="n">
        <v>500</v>
      </c>
    </row>
    <row r="701" spans="1:9">
      <c r="A701" t="s">
        <v>4</v>
      </c>
      <c r="B701" s="4" t="s">
        <v>5</v>
      </c>
      <c r="C701" s="4" t="s">
        <v>14</v>
      </c>
      <c r="D701" s="4" t="s">
        <v>20</v>
      </c>
      <c r="E701" s="4" t="s">
        <v>20</v>
      </c>
      <c r="F701" s="4" t="s">
        <v>20</v>
      </c>
    </row>
    <row r="702" spans="1:9">
      <c r="A702" t="n">
        <v>5656</v>
      </c>
      <c r="B702" s="42" t="n">
        <v>45</v>
      </c>
      <c r="C702" s="7" t="n">
        <v>9</v>
      </c>
      <c r="D702" s="7" t="n">
        <v>0.0199999995529652</v>
      </c>
      <c r="E702" s="7" t="n">
        <v>0.0199999995529652</v>
      </c>
      <c r="F702" s="7" t="n">
        <v>0.5</v>
      </c>
    </row>
    <row r="703" spans="1:9">
      <c r="A703" t="s">
        <v>4</v>
      </c>
      <c r="B703" s="4" t="s">
        <v>5</v>
      </c>
      <c r="C703" s="4" t="s">
        <v>14</v>
      </c>
      <c r="D703" s="4" t="s">
        <v>10</v>
      </c>
      <c r="E703" s="4" t="s">
        <v>10</v>
      </c>
      <c r="F703" s="4" t="s">
        <v>14</v>
      </c>
    </row>
    <row r="704" spans="1:9">
      <c r="A704" t="n">
        <v>5670</v>
      </c>
      <c r="B704" s="48" t="n">
        <v>25</v>
      </c>
      <c r="C704" s="7" t="n">
        <v>1</v>
      </c>
      <c r="D704" s="7" t="n">
        <v>60</v>
      </c>
      <c r="E704" s="7" t="n">
        <v>640</v>
      </c>
      <c r="F704" s="7" t="n">
        <v>1</v>
      </c>
    </row>
    <row r="705" spans="1:13">
      <c r="A705" t="s">
        <v>4</v>
      </c>
      <c r="B705" s="4" t="s">
        <v>5</v>
      </c>
      <c r="C705" s="4" t="s">
        <v>14</v>
      </c>
      <c r="D705" s="4" t="s">
        <v>10</v>
      </c>
      <c r="E705" s="4" t="s">
        <v>6</v>
      </c>
    </row>
    <row r="706" spans="1:13">
      <c r="A706" t="n">
        <v>5677</v>
      </c>
      <c r="B706" s="38" t="n">
        <v>51</v>
      </c>
      <c r="C706" s="7" t="n">
        <v>4</v>
      </c>
      <c r="D706" s="7" t="n">
        <v>7014</v>
      </c>
      <c r="E706" s="7" t="s">
        <v>68</v>
      </c>
    </row>
    <row r="707" spans="1:13">
      <c r="A707" t="s">
        <v>4</v>
      </c>
      <c r="B707" s="4" t="s">
        <v>5</v>
      </c>
      <c r="C707" s="4" t="s">
        <v>10</v>
      </c>
    </row>
    <row r="708" spans="1:13">
      <c r="A708" t="n">
        <v>5690</v>
      </c>
      <c r="B708" s="19" t="n">
        <v>16</v>
      </c>
      <c r="C708" s="7" t="n">
        <v>0</v>
      </c>
    </row>
    <row r="709" spans="1:13">
      <c r="A709" t="s">
        <v>4</v>
      </c>
      <c r="B709" s="4" t="s">
        <v>5</v>
      </c>
      <c r="C709" s="4" t="s">
        <v>10</v>
      </c>
      <c r="D709" s="4" t="s">
        <v>14</v>
      </c>
      <c r="E709" s="4" t="s">
        <v>9</v>
      </c>
      <c r="F709" s="4" t="s">
        <v>69</v>
      </c>
      <c r="G709" s="4" t="s">
        <v>14</v>
      </c>
      <c r="H709" s="4" t="s">
        <v>14</v>
      </c>
    </row>
    <row r="710" spans="1:13">
      <c r="A710" t="n">
        <v>5693</v>
      </c>
      <c r="B710" s="45" t="n">
        <v>26</v>
      </c>
      <c r="C710" s="7" t="n">
        <v>7014</v>
      </c>
      <c r="D710" s="7" t="n">
        <v>17</v>
      </c>
      <c r="E710" s="7" t="n">
        <v>63293</v>
      </c>
      <c r="F710" s="7" t="s">
        <v>94</v>
      </c>
      <c r="G710" s="7" t="n">
        <v>2</v>
      </c>
      <c r="H710" s="7" t="n">
        <v>0</v>
      </c>
    </row>
    <row r="711" spans="1:13">
      <c r="A711" t="s">
        <v>4</v>
      </c>
      <c r="B711" s="4" t="s">
        <v>5</v>
      </c>
    </row>
    <row r="712" spans="1:13">
      <c r="A712" t="n">
        <v>5748</v>
      </c>
      <c r="B712" s="46" t="n">
        <v>28</v>
      </c>
    </row>
    <row r="713" spans="1:13">
      <c r="A713" t="s">
        <v>4</v>
      </c>
      <c r="B713" s="4" t="s">
        <v>5</v>
      </c>
      <c r="C713" s="4" t="s">
        <v>10</v>
      </c>
    </row>
    <row r="714" spans="1:13">
      <c r="A714" t="n">
        <v>5749</v>
      </c>
      <c r="B714" s="19" t="n">
        <v>16</v>
      </c>
      <c r="C714" s="7" t="n">
        <v>300</v>
      </c>
    </row>
    <row r="715" spans="1:13">
      <c r="A715" t="s">
        <v>4</v>
      </c>
      <c r="B715" s="4" t="s">
        <v>5</v>
      </c>
      <c r="C715" s="4" t="s">
        <v>14</v>
      </c>
      <c r="D715" s="4" t="s">
        <v>20</v>
      </c>
      <c r="E715" s="4" t="s">
        <v>20</v>
      </c>
      <c r="F715" s="4" t="s">
        <v>20</v>
      </c>
    </row>
    <row r="716" spans="1:13">
      <c r="A716" t="n">
        <v>5752</v>
      </c>
      <c r="B716" s="42" t="n">
        <v>45</v>
      </c>
      <c r="C716" s="7" t="n">
        <v>9</v>
      </c>
      <c r="D716" s="7" t="n">
        <v>0.0500000007450581</v>
      </c>
      <c r="E716" s="7" t="n">
        <v>0.0500000007450581</v>
      </c>
      <c r="F716" s="7" t="n">
        <v>0.200000002980232</v>
      </c>
    </row>
    <row r="717" spans="1:13">
      <c r="A717" t="s">
        <v>4</v>
      </c>
      <c r="B717" s="4" t="s">
        <v>5</v>
      </c>
      <c r="C717" s="4" t="s">
        <v>14</v>
      </c>
      <c r="D717" s="4" t="s">
        <v>10</v>
      </c>
      <c r="E717" s="4" t="s">
        <v>6</v>
      </c>
    </row>
    <row r="718" spans="1:13">
      <c r="A718" t="n">
        <v>5766</v>
      </c>
      <c r="B718" s="38" t="n">
        <v>51</v>
      </c>
      <c r="C718" s="7" t="n">
        <v>4</v>
      </c>
      <c r="D718" s="7" t="n">
        <v>7014</v>
      </c>
      <c r="E718" s="7" t="s">
        <v>85</v>
      </c>
    </row>
    <row r="719" spans="1:13">
      <c r="A719" t="s">
        <v>4</v>
      </c>
      <c r="B719" s="4" t="s">
        <v>5</v>
      </c>
      <c r="C719" s="4" t="s">
        <v>10</v>
      </c>
    </row>
    <row r="720" spans="1:13">
      <c r="A720" t="n">
        <v>5780</v>
      </c>
      <c r="B720" s="19" t="n">
        <v>16</v>
      </c>
      <c r="C720" s="7" t="n">
        <v>0</v>
      </c>
    </row>
    <row r="721" spans="1:8">
      <c r="A721" t="s">
        <v>4</v>
      </c>
      <c r="B721" s="4" t="s">
        <v>5</v>
      </c>
      <c r="C721" s="4" t="s">
        <v>10</v>
      </c>
      <c r="D721" s="4" t="s">
        <v>14</v>
      </c>
      <c r="E721" s="4" t="s">
        <v>9</v>
      </c>
      <c r="F721" s="4" t="s">
        <v>69</v>
      </c>
      <c r="G721" s="4" t="s">
        <v>14</v>
      </c>
      <c r="H721" s="4" t="s">
        <v>14</v>
      </c>
    </row>
    <row r="722" spans="1:8">
      <c r="A722" t="n">
        <v>5783</v>
      </c>
      <c r="B722" s="45" t="n">
        <v>26</v>
      </c>
      <c r="C722" s="7" t="n">
        <v>7014</v>
      </c>
      <c r="D722" s="7" t="n">
        <v>17</v>
      </c>
      <c r="E722" s="7" t="n">
        <v>63294</v>
      </c>
      <c r="F722" s="7" t="s">
        <v>95</v>
      </c>
      <c r="G722" s="7" t="n">
        <v>2</v>
      </c>
      <c r="H722" s="7" t="n">
        <v>0</v>
      </c>
    </row>
    <row r="723" spans="1:8">
      <c r="A723" t="s">
        <v>4</v>
      </c>
      <c r="B723" s="4" t="s">
        <v>5</v>
      </c>
    </row>
    <row r="724" spans="1:8">
      <c r="A724" t="n">
        <v>5826</v>
      </c>
      <c r="B724" s="46" t="n">
        <v>28</v>
      </c>
    </row>
    <row r="725" spans="1:8">
      <c r="A725" t="s">
        <v>4</v>
      </c>
      <c r="B725" s="4" t="s">
        <v>5</v>
      </c>
      <c r="C725" s="4" t="s">
        <v>10</v>
      </c>
    </row>
    <row r="726" spans="1:8">
      <c r="A726" t="n">
        <v>5827</v>
      </c>
      <c r="B726" s="19" t="n">
        <v>16</v>
      </c>
      <c r="C726" s="7" t="n">
        <v>300</v>
      </c>
    </row>
    <row r="727" spans="1:8">
      <c r="A727" t="s">
        <v>4</v>
      </c>
      <c r="B727" s="4" t="s">
        <v>5</v>
      </c>
      <c r="C727" s="4" t="s">
        <v>14</v>
      </c>
      <c r="D727" s="4" t="s">
        <v>20</v>
      </c>
      <c r="E727" s="4" t="s">
        <v>20</v>
      </c>
      <c r="F727" s="4" t="s">
        <v>20</v>
      </c>
    </row>
    <row r="728" spans="1:8">
      <c r="A728" t="n">
        <v>5830</v>
      </c>
      <c r="B728" s="42" t="n">
        <v>45</v>
      </c>
      <c r="C728" s="7" t="n">
        <v>9</v>
      </c>
      <c r="D728" s="7" t="n">
        <v>0.0500000007450581</v>
      </c>
      <c r="E728" s="7" t="n">
        <v>0.0500000007450581</v>
      </c>
      <c r="F728" s="7" t="n">
        <v>0.200000002980232</v>
      </c>
    </row>
    <row r="729" spans="1:8">
      <c r="A729" t="s">
        <v>4</v>
      </c>
      <c r="B729" s="4" t="s">
        <v>5</v>
      </c>
      <c r="C729" s="4" t="s">
        <v>14</v>
      </c>
      <c r="D729" s="4" t="s">
        <v>10</v>
      </c>
      <c r="E729" s="4" t="s">
        <v>6</v>
      </c>
    </row>
    <row r="730" spans="1:8">
      <c r="A730" t="n">
        <v>5844</v>
      </c>
      <c r="B730" s="38" t="n">
        <v>51</v>
      </c>
      <c r="C730" s="7" t="n">
        <v>4</v>
      </c>
      <c r="D730" s="7" t="n">
        <v>7014</v>
      </c>
      <c r="E730" s="7" t="s">
        <v>96</v>
      </c>
    </row>
    <row r="731" spans="1:8">
      <c r="A731" t="s">
        <v>4</v>
      </c>
      <c r="B731" s="4" t="s">
        <v>5</v>
      </c>
      <c r="C731" s="4" t="s">
        <v>10</v>
      </c>
    </row>
    <row r="732" spans="1:8">
      <c r="A732" t="n">
        <v>5858</v>
      </c>
      <c r="B732" s="19" t="n">
        <v>16</v>
      </c>
      <c r="C732" s="7" t="n">
        <v>0</v>
      </c>
    </row>
    <row r="733" spans="1:8">
      <c r="A733" t="s">
        <v>4</v>
      </c>
      <c r="B733" s="4" t="s">
        <v>5</v>
      </c>
      <c r="C733" s="4" t="s">
        <v>10</v>
      </c>
      <c r="D733" s="4" t="s">
        <v>14</v>
      </c>
      <c r="E733" s="4" t="s">
        <v>9</v>
      </c>
      <c r="F733" s="4" t="s">
        <v>69</v>
      </c>
      <c r="G733" s="4" t="s">
        <v>14</v>
      </c>
      <c r="H733" s="4" t="s">
        <v>14</v>
      </c>
    </row>
    <row r="734" spans="1:8">
      <c r="A734" t="n">
        <v>5861</v>
      </c>
      <c r="B734" s="45" t="n">
        <v>26</v>
      </c>
      <c r="C734" s="7" t="n">
        <v>7014</v>
      </c>
      <c r="D734" s="7" t="n">
        <v>17</v>
      </c>
      <c r="E734" s="7" t="n">
        <v>63295</v>
      </c>
      <c r="F734" s="7" t="s">
        <v>97</v>
      </c>
      <c r="G734" s="7" t="n">
        <v>2</v>
      </c>
      <c r="H734" s="7" t="n">
        <v>0</v>
      </c>
    </row>
    <row r="735" spans="1:8">
      <c r="A735" t="s">
        <v>4</v>
      </c>
      <c r="B735" s="4" t="s">
        <v>5</v>
      </c>
    </row>
    <row r="736" spans="1:8">
      <c r="A736" t="n">
        <v>5984</v>
      </c>
      <c r="B736" s="46" t="n">
        <v>28</v>
      </c>
    </row>
    <row r="737" spans="1:8">
      <c r="A737" t="s">
        <v>4</v>
      </c>
      <c r="B737" s="4" t="s">
        <v>5</v>
      </c>
      <c r="C737" s="4" t="s">
        <v>10</v>
      </c>
      <c r="D737" s="4" t="s">
        <v>14</v>
      </c>
    </row>
    <row r="738" spans="1:8">
      <c r="A738" t="n">
        <v>5985</v>
      </c>
      <c r="B738" s="47" t="n">
        <v>89</v>
      </c>
      <c r="C738" s="7" t="n">
        <v>65533</v>
      </c>
      <c r="D738" s="7" t="n">
        <v>1</v>
      </c>
    </row>
    <row r="739" spans="1:8">
      <c r="A739" t="s">
        <v>4</v>
      </c>
      <c r="B739" s="4" t="s">
        <v>5</v>
      </c>
      <c r="C739" s="4" t="s">
        <v>14</v>
      </c>
      <c r="D739" s="4" t="s">
        <v>10</v>
      </c>
      <c r="E739" s="4" t="s">
        <v>10</v>
      </c>
      <c r="F739" s="4" t="s">
        <v>14</v>
      </c>
    </row>
    <row r="740" spans="1:8">
      <c r="A740" t="n">
        <v>5989</v>
      </c>
      <c r="B740" s="48" t="n">
        <v>25</v>
      </c>
      <c r="C740" s="7" t="n">
        <v>1</v>
      </c>
      <c r="D740" s="7" t="n">
        <v>65535</v>
      </c>
      <c r="E740" s="7" t="n">
        <v>65535</v>
      </c>
      <c r="F740" s="7" t="n">
        <v>0</v>
      </c>
    </row>
    <row r="741" spans="1:8">
      <c r="A741" t="s">
        <v>4</v>
      </c>
      <c r="B741" s="4" t="s">
        <v>5</v>
      </c>
      <c r="C741" s="4" t="s">
        <v>14</v>
      </c>
      <c r="D741" s="24" t="s">
        <v>35</v>
      </c>
      <c r="E741" s="4" t="s">
        <v>5</v>
      </c>
      <c r="F741" s="4" t="s">
        <v>14</v>
      </c>
      <c r="G741" s="4" t="s">
        <v>10</v>
      </c>
      <c r="H741" s="24" t="s">
        <v>36</v>
      </c>
      <c r="I741" s="4" t="s">
        <v>14</v>
      </c>
      <c r="J741" s="4" t="s">
        <v>19</v>
      </c>
    </row>
    <row r="742" spans="1:8">
      <c r="A742" t="n">
        <v>5996</v>
      </c>
      <c r="B742" s="11" t="n">
        <v>5</v>
      </c>
      <c r="C742" s="7" t="n">
        <v>28</v>
      </c>
      <c r="D742" s="24" t="s">
        <v>3</v>
      </c>
      <c r="E742" s="28" t="n">
        <v>64</v>
      </c>
      <c r="F742" s="7" t="n">
        <v>5</v>
      </c>
      <c r="G742" s="7" t="n">
        <v>4</v>
      </c>
      <c r="H742" s="24" t="s">
        <v>3</v>
      </c>
      <c r="I742" s="7" t="n">
        <v>1</v>
      </c>
      <c r="J742" s="12" t="n">
        <f t="normal" ca="1">A754</f>
        <v>0</v>
      </c>
    </row>
    <row r="743" spans="1:8">
      <c r="A743" t="s">
        <v>4</v>
      </c>
      <c r="B743" s="4" t="s">
        <v>5</v>
      </c>
      <c r="C743" s="4" t="s">
        <v>14</v>
      </c>
      <c r="D743" s="4" t="s">
        <v>10</v>
      </c>
      <c r="E743" s="4" t="s">
        <v>6</v>
      </c>
    </row>
    <row r="744" spans="1:8">
      <c r="A744" t="n">
        <v>6007</v>
      </c>
      <c r="B744" s="38" t="n">
        <v>51</v>
      </c>
      <c r="C744" s="7" t="n">
        <v>4</v>
      </c>
      <c r="D744" s="7" t="n">
        <v>4</v>
      </c>
      <c r="E744" s="7" t="s">
        <v>68</v>
      </c>
    </row>
    <row r="745" spans="1:8">
      <c r="A745" t="s">
        <v>4</v>
      </c>
      <c r="B745" s="4" t="s">
        <v>5</v>
      </c>
      <c r="C745" s="4" t="s">
        <v>10</v>
      </c>
    </row>
    <row r="746" spans="1:8">
      <c r="A746" t="n">
        <v>6020</v>
      </c>
      <c r="B746" s="19" t="n">
        <v>16</v>
      </c>
      <c r="C746" s="7" t="n">
        <v>0</v>
      </c>
    </row>
    <row r="747" spans="1:8">
      <c r="A747" t="s">
        <v>4</v>
      </c>
      <c r="B747" s="4" t="s">
        <v>5</v>
      </c>
      <c r="C747" s="4" t="s">
        <v>10</v>
      </c>
      <c r="D747" s="4" t="s">
        <v>14</v>
      </c>
      <c r="E747" s="4" t="s">
        <v>9</v>
      </c>
      <c r="F747" s="4" t="s">
        <v>69</v>
      </c>
      <c r="G747" s="4" t="s">
        <v>14</v>
      </c>
      <c r="H747" s="4" t="s">
        <v>14</v>
      </c>
    </row>
    <row r="748" spans="1:8">
      <c r="A748" t="n">
        <v>6023</v>
      </c>
      <c r="B748" s="45" t="n">
        <v>26</v>
      </c>
      <c r="C748" s="7" t="n">
        <v>4</v>
      </c>
      <c r="D748" s="7" t="n">
        <v>17</v>
      </c>
      <c r="E748" s="7" t="n">
        <v>7406</v>
      </c>
      <c r="F748" s="7" t="s">
        <v>98</v>
      </c>
      <c r="G748" s="7" t="n">
        <v>2</v>
      </c>
      <c r="H748" s="7" t="n">
        <v>0</v>
      </c>
    </row>
    <row r="749" spans="1:8">
      <c r="A749" t="s">
        <v>4</v>
      </c>
      <c r="B749" s="4" t="s">
        <v>5</v>
      </c>
    </row>
    <row r="750" spans="1:8">
      <c r="A750" t="n">
        <v>6091</v>
      </c>
      <c r="B750" s="46" t="n">
        <v>28</v>
      </c>
    </row>
    <row r="751" spans="1:8">
      <c r="A751" t="s">
        <v>4</v>
      </c>
      <c r="B751" s="4" t="s">
        <v>5</v>
      </c>
      <c r="C751" s="4" t="s">
        <v>10</v>
      </c>
      <c r="D751" s="4" t="s">
        <v>14</v>
      </c>
    </row>
    <row r="752" spans="1:8">
      <c r="A752" t="n">
        <v>6092</v>
      </c>
      <c r="B752" s="47" t="n">
        <v>89</v>
      </c>
      <c r="C752" s="7" t="n">
        <v>65533</v>
      </c>
      <c r="D752" s="7" t="n">
        <v>1</v>
      </c>
    </row>
    <row r="753" spans="1:10">
      <c r="A753" t="s">
        <v>4</v>
      </c>
      <c r="B753" s="4" t="s">
        <v>5</v>
      </c>
      <c r="C753" s="4" t="s">
        <v>14</v>
      </c>
      <c r="D753" s="24" t="s">
        <v>35</v>
      </c>
      <c r="E753" s="4" t="s">
        <v>5</v>
      </c>
      <c r="F753" s="4" t="s">
        <v>14</v>
      </c>
      <c r="G753" s="4" t="s">
        <v>10</v>
      </c>
      <c r="H753" s="24" t="s">
        <v>36</v>
      </c>
      <c r="I753" s="4" t="s">
        <v>14</v>
      </c>
      <c r="J753" s="4" t="s">
        <v>19</v>
      </c>
    </row>
    <row r="754" spans="1:10">
      <c r="A754" t="n">
        <v>6096</v>
      </c>
      <c r="B754" s="11" t="n">
        <v>5</v>
      </c>
      <c r="C754" s="7" t="n">
        <v>28</v>
      </c>
      <c r="D754" s="24" t="s">
        <v>3</v>
      </c>
      <c r="E754" s="28" t="n">
        <v>64</v>
      </c>
      <c r="F754" s="7" t="n">
        <v>5</v>
      </c>
      <c r="G754" s="7" t="n">
        <v>3</v>
      </c>
      <c r="H754" s="24" t="s">
        <v>3</v>
      </c>
      <c r="I754" s="7" t="n">
        <v>1</v>
      </c>
      <c r="J754" s="12" t="n">
        <f t="normal" ca="1">A768</f>
        <v>0</v>
      </c>
    </row>
    <row r="755" spans="1:10">
      <c r="A755" t="s">
        <v>4</v>
      </c>
      <c r="B755" s="4" t="s">
        <v>5</v>
      </c>
      <c r="C755" s="4" t="s">
        <v>14</v>
      </c>
      <c r="D755" s="4" t="s">
        <v>10</v>
      </c>
      <c r="E755" s="4" t="s">
        <v>6</v>
      </c>
    </row>
    <row r="756" spans="1:10">
      <c r="A756" t="n">
        <v>6107</v>
      </c>
      <c r="B756" s="38" t="n">
        <v>51</v>
      </c>
      <c r="C756" s="7" t="n">
        <v>4</v>
      </c>
      <c r="D756" s="7" t="n">
        <v>3</v>
      </c>
      <c r="E756" s="7" t="s">
        <v>68</v>
      </c>
    </row>
    <row r="757" spans="1:10">
      <c r="A757" t="s">
        <v>4</v>
      </c>
      <c r="B757" s="4" t="s">
        <v>5</v>
      </c>
      <c r="C757" s="4" t="s">
        <v>10</v>
      </c>
    </row>
    <row r="758" spans="1:10">
      <c r="A758" t="n">
        <v>6120</v>
      </c>
      <c r="B758" s="19" t="n">
        <v>16</v>
      </c>
      <c r="C758" s="7" t="n">
        <v>0</v>
      </c>
    </row>
    <row r="759" spans="1:10">
      <c r="A759" t="s">
        <v>4</v>
      </c>
      <c r="B759" s="4" t="s">
        <v>5</v>
      </c>
      <c r="C759" s="4" t="s">
        <v>10</v>
      </c>
      <c r="D759" s="4" t="s">
        <v>14</v>
      </c>
      <c r="E759" s="4" t="s">
        <v>9</v>
      </c>
      <c r="F759" s="4" t="s">
        <v>69</v>
      </c>
      <c r="G759" s="4" t="s">
        <v>14</v>
      </c>
      <c r="H759" s="4" t="s">
        <v>14</v>
      </c>
    </row>
    <row r="760" spans="1:10">
      <c r="A760" t="n">
        <v>6123</v>
      </c>
      <c r="B760" s="45" t="n">
        <v>26</v>
      </c>
      <c r="C760" s="7" t="n">
        <v>3</v>
      </c>
      <c r="D760" s="7" t="n">
        <v>17</v>
      </c>
      <c r="E760" s="7" t="n">
        <v>2381</v>
      </c>
      <c r="F760" s="7" t="s">
        <v>99</v>
      </c>
      <c r="G760" s="7" t="n">
        <v>2</v>
      </c>
      <c r="H760" s="7" t="n">
        <v>0</v>
      </c>
    </row>
    <row r="761" spans="1:10">
      <c r="A761" t="s">
        <v>4</v>
      </c>
      <c r="B761" s="4" t="s">
        <v>5</v>
      </c>
    </row>
    <row r="762" spans="1:10">
      <c r="A762" t="n">
        <v>6255</v>
      </c>
      <c r="B762" s="46" t="n">
        <v>28</v>
      </c>
    </row>
    <row r="763" spans="1:10">
      <c r="A763" t="s">
        <v>4</v>
      </c>
      <c r="B763" s="4" t="s">
        <v>5</v>
      </c>
      <c r="C763" s="4" t="s">
        <v>10</v>
      </c>
      <c r="D763" s="4" t="s">
        <v>14</v>
      </c>
    </row>
    <row r="764" spans="1:10">
      <c r="A764" t="n">
        <v>6256</v>
      </c>
      <c r="B764" s="47" t="n">
        <v>89</v>
      </c>
      <c r="C764" s="7" t="n">
        <v>65533</v>
      </c>
      <c r="D764" s="7" t="n">
        <v>1</v>
      </c>
    </row>
    <row r="765" spans="1:10">
      <c r="A765" t="s">
        <v>4</v>
      </c>
      <c r="B765" s="4" t="s">
        <v>5</v>
      </c>
      <c r="C765" s="4" t="s">
        <v>19</v>
      </c>
    </row>
    <row r="766" spans="1:10">
      <c r="A766" t="n">
        <v>6260</v>
      </c>
      <c r="B766" s="16" t="n">
        <v>3</v>
      </c>
      <c r="C766" s="12" t="n">
        <f t="normal" ca="1">A778</f>
        <v>0</v>
      </c>
    </row>
    <row r="767" spans="1:10">
      <c r="A767" t="s">
        <v>4</v>
      </c>
      <c r="B767" s="4" t="s">
        <v>5</v>
      </c>
      <c r="C767" s="4" t="s">
        <v>14</v>
      </c>
      <c r="D767" s="4" t="s">
        <v>10</v>
      </c>
      <c r="E767" s="4" t="s">
        <v>6</v>
      </c>
    </row>
    <row r="768" spans="1:10">
      <c r="A768" t="n">
        <v>6265</v>
      </c>
      <c r="B768" s="38" t="n">
        <v>51</v>
      </c>
      <c r="C768" s="7" t="n">
        <v>4</v>
      </c>
      <c r="D768" s="7" t="n">
        <v>0</v>
      </c>
      <c r="E768" s="7" t="s">
        <v>68</v>
      </c>
    </row>
    <row r="769" spans="1:10">
      <c r="A769" t="s">
        <v>4</v>
      </c>
      <c r="B769" s="4" t="s">
        <v>5</v>
      </c>
      <c r="C769" s="4" t="s">
        <v>10</v>
      </c>
    </row>
    <row r="770" spans="1:10">
      <c r="A770" t="n">
        <v>6278</v>
      </c>
      <c r="B770" s="19" t="n">
        <v>16</v>
      </c>
      <c r="C770" s="7" t="n">
        <v>0</v>
      </c>
    </row>
    <row r="771" spans="1:10">
      <c r="A771" t="s">
        <v>4</v>
      </c>
      <c r="B771" s="4" t="s">
        <v>5</v>
      </c>
      <c r="C771" s="4" t="s">
        <v>10</v>
      </c>
      <c r="D771" s="4" t="s">
        <v>14</v>
      </c>
      <c r="E771" s="4" t="s">
        <v>9</v>
      </c>
      <c r="F771" s="4" t="s">
        <v>69</v>
      </c>
      <c r="G771" s="4" t="s">
        <v>14</v>
      </c>
      <c r="H771" s="4" t="s">
        <v>14</v>
      </c>
    </row>
    <row r="772" spans="1:10">
      <c r="A772" t="n">
        <v>6281</v>
      </c>
      <c r="B772" s="45" t="n">
        <v>26</v>
      </c>
      <c r="C772" s="7" t="n">
        <v>0</v>
      </c>
      <c r="D772" s="7" t="n">
        <v>17</v>
      </c>
      <c r="E772" s="7" t="n">
        <v>52920</v>
      </c>
      <c r="F772" s="7" t="s">
        <v>100</v>
      </c>
      <c r="G772" s="7" t="n">
        <v>2</v>
      </c>
      <c r="H772" s="7" t="n">
        <v>0</v>
      </c>
    </row>
    <row r="773" spans="1:10">
      <c r="A773" t="s">
        <v>4</v>
      </c>
      <c r="B773" s="4" t="s">
        <v>5</v>
      </c>
    </row>
    <row r="774" spans="1:10">
      <c r="A774" t="n">
        <v>6353</v>
      </c>
      <c r="B774" s="46" t="n">
        <v>28</v>
      </c>
    </row>
    <row r="775" spans="1:10">
      <c r="A775" t="s">
        <v>4</v>
      </c>
      <c r="B775" s="4" t="s">
        <v>5</v>
      </c>
      <c r="C775" s="4" t="s">
        <v>10</v>
      </c>
      <c r="D775" s="4" t="s">
        <v>14</v>
      </c>
    </row>
    <row r="776" spans="1:10">
      <c r="A776" t="n">
        <v>6354</v>
      </c>
      <c r="B776" s="47" t="n">
        <v>89</v>
      </c>
      <c r="C776" s="7" t="n">
        <v>65533</v>
      </c>
      <c r="D776" s="7" t="n">
        <v>1</v>
      </c>
    </row>
    <row r="777" spans="1:10">
      <c r="A777" t="s">
        <v>4</v>
      </c>
      <c r="B777" s="4" t="s">
        <v>5</v>
      </c>
      <c r="C777" s="4" t="s">
        <v>14</v>
      </c>
      <c r="D777" s="24" t="s">
        <v>35</v>
      </c>
      <c r="E777" s="4" t="s">
        <v>5</v>
      </c>
      <c r="F777" s="4" t="s">
        <v>14</v>
      </c>
      <c r="G777" s="4" t="s">
        <v>10</v>
      </c>
      <c r="H777" s="24" t="s">
        <v>36</v>
      </c>
      <c r="I777" s="4" t="s">
        <v>14</v>
      </c>
      <c r="J777" s="4" t="s">
        <v>19</v>
      </c>
    </row>
    <row r="778" spans="1:10">
      <c r="A778" t="n">
        <v>6358</v>
      </c>
      <c r="B778" s="11" t="n">
        <v>5</v>
      </c>
      <c r="C778" s="7" t="n">
        <v>28</v>
      </c>
      <c r="D778" s="24" t="s">
        <v>3</v>
      </c>
      <c r="E778" s="28" t="n">
        <v>64</v>
      </c>
      <c r="F778" s="7" t="n">
        <v>5</v>
      </c>
      <c r="G778" s="7" t="n">
        <v>2</v>
      </c>
      <c r="H778" s="24" t="s">
        <v>3</v>
      </c>
      <c r="I778" s="7" t="n">
        <v>1</v>
      </c>
      <c r="J778" s="12" t="n">
        <f t="normal" ca="1">A790</f>
        <v>0</v>
      </c>
    </row>
    <row r="779" spans="1:10">
      <c r="A779" t="s">
        <v>4</v>
      </c>
      <c r="B779" s="4" t="s">
        <v>5</v>
      </c>
      <c r="C779" s="4" t="s">
        <v>14</v>
      </c>
      <c r="D779" s="4" t="s">
        <v>10</v>
      </c>
      <c r="E779" s="4" t="s">
        <v>6</v>
      </c>
    </row>
    <row r="780" spans="1:10">
      <c r="A780" t="n">
        <v>6369</v>
      </c>
      <c r="B780" s="38" t="n">
        <v>51</v>
      </c>
      <c r="C780" s="7" t="n">
        <v>4</v>
      </c>
      <c r="D780" s="7" t="n">
        <v>2</v>
      </c>
      <c r="E780" s="7" t="s">
        <v>101</v>
      </c>
    </row>
    <row r="781" spans="1:10">
      <c r="A781" t="s">
        <v>4</v>
      </c>
      <c r="B781" s="4" t="s">
        <v>5</v>
      </c>
      <c r="C781" s="4" t="s">
        <v>10</v>
      </c>
    </row>
    <row r="782" spans="1:10">
      <c r="A782" t="n">
        <v>6383</v>
      </c>
      <c r="B782" s="19" t="n">
        <v>16</v>
      </c>
      <c r="C782" s="7" t="n">
        <v>0</v>
      </c>
    </row>
    <row r="783" spans="1:10">
      <c r="A783" t="s">
        <v>4</v>
      </c>
      <c r="B783" s="4" t="s">
        <v>5</v>
      </c>
      <c r="C783" s="4" t="s">
        <v>10</v>
      </c>
      <c r="D783" s="4" t="s">
        <v>14</v>
      </c>
      <c r="E783" s="4" t="s">
        <v>9</v>
      </c>
      <c r="F783" s="4" t="s">
        <v>69</v>
      </c>
      <c r="G783" s="4" t="s">
        <v>14</v>
      </c>
      <c r="H783" s="4" t="s">
        <v>14</v>
      </c>
    </row>
    <row r="784" spans="1:10">
      <c r="A784" t="n">
        <v>6386</v>
      </c>
      <c r="B784" s="45" t="n">
        <v>26</v>
      </c>
      <c r="C784" s="7" t="n">
        <v>2</v>
      </c>
      <c r="D784" s="7" t="n">
        <v>17</v>
      </c>
      <c r="E784" s="7" t="n">
        <v>6421</v>
      </c>
      <c r="F784" s="7" t="s">
        <v>102</v>
      </c>
      <c r="G784" s="7" t="n">
        <v>2</v>
      </c>
      <c r="H784" s="7" t="n">
        <v>0</v>
      </c>
    </row>
    <row r="785" spans="1:10">
      <c r="A785" t="s">
        <v>4</v>
      </c>
      <c r="B785" s="4" t="s">
        <v>5</v>
      </c>
    </row>
    <row r="786" spans="1:10">
      <c r="A786" t="n">
        <v>6449</v>
      </c>
      <c r="B786" s="46" t="n">
        <v>28</v>
      </c>
    </row>
    <row r="787" spans="1:10">
      <c r="A787" t="s">
        <v>4</v>
      </c>
      <c r="B787" s="4" t="s">
        <v>5</v>
      </c>
      <c r="C787" s="4" t="s">
        <v>10</v>
      </c>
      <c r="D787" s="4" t="s">
        <v>14</v>
      </c>
    </row>
    <row r="788" spans="1:10">
      <c r="A788" t="n">
        <v>6450</v>
      </c>
      <c r="B788" s="47" t="n">
        <v>89</v>
      </c>
      <c r="C788" s="7" t="n">
        <v>65533</v>
      </c>
      <c r="D788" s="7" t="n">
        <v>1</v>
      </c>
    </row>
    <row r="789" spans="1:10">
      <c r="A789" t="s">
        <v>4</v>
      </c>
      <c r="B789" s="4" t="s">
        <v>5</v>
      </c>
      <c r="C789" s="4" t="s">
        <v>14</v>
      </c>
      <c r="D789" s="24" t="s">
        <v>35</v>
      </c>
      <c r="E789" s="4" t="s">
        <v>5</v>
      </c>
      <c r="F789" s="4" t="s">
        <v>14</v>
      </c>
      <c r="G789" s="4" t="s">
        <v>10</v>
      </c>
      <c r="H789" s="24" t="s">
        <v>36</v>
      </c>
      <c r="I789" s="4" t="s">
        <v>14</v>
      </c>
      <c r="J789" s="4" t="s">
        <v>19</v>
      </c>
    </row>
    <row r="790" spans="1:10">
      <c r="A790" t="n">
        <v>6454</v>
      </c>
      <c r="B790" s="11" t="n">
        <v>5</v>
      </c>
      <c r="C790" s="7" t="n">
        <v>28</v>
      </c>
      <c r="D790" s="24" t="s">
        <v>3</v>
      </c>
      <c r="E790" s="28" t="n">
        <v>64</v>
      </c>
      <c r="F790" s="7" t="n">
        <v>5</v>
      </c>
      <c r="G790" s="7" t="n">
        <v>8</v>
      </c>
      <c r="H790" s="24" t="s">
        <v>3</v>
      </c>
      <c r="I790" s="7" t="n">
        <v>1</v>
      </c>
      <c r="J790" s="12" t="n">
        <f t="normal" ca="1">A802</f>
        <v>0</v>
      </c>
    </row>
    <row r="791" spans="1:10">
      <c r="A791" t="s">
        <v>4</v>
      </c>
      <c r="B791" s="4" t="s">
        <v>5</v>
      </c>
      <c r="C791" s="4" t="s">
        <v>14</v>
      </c>
      <c r="D791" s="4" t="s">
        <v>10</v>
      </c>
      <c r="E791" s="4" t="s">
        <v>6</v>
      </c>
    </row>
    <row r="792" spans="1:10">
      <c r="A792" t="n">
        <v>6465</v>
      </c>
      <c r="B792" s="38" t="n">
        <v>51</v>
      </c>
      <c r="C792" s="7" t="n">
        <v>4</v>
      </c>
      <c r="D792" s="7" t="n">
        <v>8</v>
      </c>
      <c r="E792" s="7" t="s">
        <v>68</v>
      </c>
    </row>
    <row r="793" spans="1:10">
      <c r="A793" t="s">
        <v>4</v>
      </c>
      <c r="B793" s="4" t="s">
        <v>5</v>
      </c>
      <c r="C793" s="4" t="s">
        <v>10</v>
      </c>
    </row>
    <row r="794" spans="1:10">
      <c r="A794" t="n">
        <v>6478</v>
      </c>
      <c r="B794" s="19" t="n">
        <v>16</v>
      </c>
      <c r="C794" s="7" t="n">
        <v>0</v>
      </c>
    </row>
    <row r="795" spans="1:10">
      <c r="A795" t="s">
        <v>4</v>
      </c>
      <c r="B795" s="4" t="s">
        <v>5</v>
      </c>
      <c r="C795" s="4" t="s">
        <v>10</v>
      </c>
      <c r="D795" s="4" t="s">
        <v>14</v>
      </c>
      <c r="E795" s="4" t="s">
        <v>9</v>
      </c>
      <c r="F795" s="4" t="s">
        <v>69</v>
      </c>
      <c r="G795" s="4" t="s">
        <v>14</v>
      </c>
      <c r="H795" s="4" t="s">
        <v>14</v>
      </c>
    </row>
    <row r="796" spans="1:10">
      <c r="A796" t="n">
        <v>6481</v>
      </c>
      <c r="B796" s="45" t="n">
        <v>26</v>
      </c>
      <c r="C796" s="7" t="n">
        <v>8</v>
      </c>
      <c r="D796" s="7" t="n">
        <v>17</v>
      </c>
      <c r="E796" s="7" t="n">
        <v>9367</v>
      </c>
      <c r="F796" s="7" t="s">
        <v>103</v>
      </c>
      <c r="G796" s="7" t="n">
        <v>2</v>
      </c>
      <c r="H796" s="7" t="n">
        <v>0</v>
      </c>
    </row>
    <row r="797" spans="1:10">
      <c r="A797" t="s">
        <v>4</v>
      </c>
      <c r="B797" s="4" t="s">
        <v>5</v>
      </c>
    </row>
    <row r="798" spans="1:10">
      <c r="A798" t="n">
        <v>6575</v>
      </c>
      <c r="B798" s="46" t="n">
        <v>28</v>
      </c>
    </row>
    <row r="799" spans="1:10">
      <c r="A799" t="s">
        <v>4</v>
      </c>
      <c r="B799" s="4" t="s">
        <v>5</v>
      </c>
      <c r="C799" s="4" t="s">
        <v>10</v>
      </c>
      <c r="D799" s="4" t="s">
        <v>14</v>
      </c>
    </row>
    <row r="800" spans="1:10">
      <c r="A800" t="n">
        <v>6576</v>
      </c>
      <c r="B800" s="47" t="n">
        <v>89</v>
      </c>
      <c r="C800" s="7" t="n">
        <v>65533</v>
      </c>
      <c r="D800" s="7" t="n">
        <v>1</v>
      </c>
    </row>
    <row r="801" spans="1:10">
      <c r="A801" t="s">
        <v>4</v>
      </c>
      <c r="B801" s="4" t="s">
        <v>5</v>
      </c>
      <c r="C801" s="4" t="s">
        <v>10</v>
      </c>
      <c r="D801" s="4" t="s">
        <v>14</v>
      </c>
    </row>
    <row r="802" spans="1:10">
      <c r="A802" t="n">
        <v>6580</v>
      </c>
      <c r="B802" s="47" t="n">
        <v>89</v>
      </c>
      <c r="C802" s="7" t="n">
        <v>65533</v>
      </c>
      <c r="D802" s="7" t="n">
        <v>1</v>
      </c>
    </row>
    <row r="803" spans="1:10">
      <c r="A803" t="s">
        <v>4</v>
      </c>
      <c r="B803" s="4" t="s">
        <v>5</v>
      </c>
      <c r="C803" s="4" t="s">
        <v>14</v>
      </c>
      <c r="D803" s="4" t="s">
        <v>10</v>
      </c>
      <c r="E803" s="4" t="s">
        <v>20</v>
      </c>
    </row>
    <row r="804" spans="1:10">
      <c r="A804" t="n">
        <v>6584</v>
      </c>
      <c r="B804" s="25" t="n">
        <v>58</v>
      </c>
      <c r="C804" s="7" t="n">
        <v>101</v>
      </c>
      <c r="D804" s="7" t="n">
        <v>200</v>
      </c>
      <c r="E804" s="7" t="n">
        <v>1</v>
      </c>
    </row>
    <row r="805" spans="1:10">
      <c r="A805" t="s">
        <v>4</v>
      </c>
      <c r="B805" s="4" t="s">
        <v>5</v>
      </c>
      <c r="C805" s="4" t="s">
        <v>14</v>
      </c>
      <c r="D805" s="4" t="s">
        <v>10</v>
      </c>
    </row>
    <row r="806" spans="1:10">
      <c r="A806" t="n">
        <v>6592</v>
      </c>
      <c r="B806" s="25" t="n">
        <v>58</v>
      </c>
      <c r="C806" s="7" t="n">
        <v>254</v>
      </c>
      <c r="D806" s="7" t="n">
        <v>0</v>
      </c>
    </row>
    <row r="807" spans="1:10">
      <c r="A807" t="s">
        <v>4</v>
      </c>
      <c r="B807" s="4" t="s">
        <v>5</v>
      </c>
      <c r="C807" s="4" t="s">
        <v>14</v>
      </c>
    </row>
    <row r="808" spans="1:10">
      <c r="A808" t="n">
        <v>6596</v>
      </c>
      <c r="B808" s="42" t="n">
        <v>45</v>
      </c>
      <c r="C808" s="7" t="n">
        <v>0</v>
      </c>
    </row>
    <row r="809" spans="1:10">
      <c r="A809" t="s">
        <v>4</v>
      </c>
      <c r="B809" s="4" t="s">
        <v>5</v>
      </c>
      <c r="C809" s="4" t="s">
        <v>14</v>
      </c>
      <c r="D809" s="4" t="s">
        <v>14</v>
      </c>
      <c r="E809" s="4" t="s">
        <v>20</v>
      </c>
      <c r="F809" s="4" t="s">
        <v>20</v>
      </c>
      <c r="G809" s="4" t="s">
        <v>20</v>
      </c>
      <c r="H809" s="4" t="s">
        <v>10</v>
      </c>
    </row>
    <row r="810" spans="1:10">
      <c r="A810" t="n">
        <v>6598</v>
      </c>
      <c r="B810" s="42" t="n">
        <v>45</v>
      </c>
      <c r="C810" s="7" t="n">
        <v>2</v>
      </c>
      <c r="D810" s="7" t="n">
        <v>3</v>
      </c>
      <c r="E810" s="7" t="n">
        <v>19.3299999237061</v>
      </c>
      <c r="F810" s="7" t="n">
        <v>3.5</v>
      </c>
      <c r="G810" s="7" t="n">
        <v>-21.9599990844727</v>
      </c>
      <c r="H810" s="7" t="n">
        <v>0</v>
      </c>
    </row>
    <row r="811" spans="1:10">
      <c r="A811" t="s">
        <v>4</v>
      </c>
      <c r="B811" s="4" t="s">
        <v>5</v>
      </c>
      <c r="C811" s="4" t="s">
        <v>14</v>
      </c>
      <c r="D811" s="4" t="s">
        <v>14</v>
      </c>
      <c r="E811" s="4" t="s">
        <v>20</v>
      </c>
      <c r="F811" s="4" t="s">
        <v>20</v>
      </c>
      <c r="G811" s="4" t="s">
        <v>20</v>
      </c>
      <c r="H811" s="4" t="s">
        <v>10</v>
      </c>
      <c r="I811" s="4" t="s">
        <v>14</v>
      </c>
    </row>
    <row r="812" spans="1:10">
      <c r="A812" t="n">
        <v>6615</v>
      </c>
      <c r="B812" s="42" t="n">
        <v>45</v>
      </c>
      <c r="C812" s="7" t="n">
        <v>4</v>
      </c>
      <c r="D812" s="7" t="n">
        <v>3</v>
      </c>
      <c r="E812" s="7" t="n">
        <v>10.6000003814697</v>
      </c>
      <c r="F812" s="7" t="n">
        <v>275</v>
      </c>
      <c r="G812" s="7" t="n">
        <v>356</v>
      </c>
      <c r="H812" s="7" t="n">
        <v>0</v>
      </c>
      <c r="I812" s="7" t="n">
        <v>0</v>
      </c>
    </row>
    <row r="813" spans="1:10">
      <c r="A813" t="s">
        <v>4</v>
      </c>
      <c r="B813" s="4" t="s">
        <v>5</v>
      </c>
      <c r="C813" s="4" t="s">
        <v>14</v>
      </c>
      <c r="D813" s="4" t="s">
        <v>14</v>
      </c>
      <c r="E813" s="4" t="s">
        <v>20</v>
      </c>
      <c r="F813" s="4" t="s">
        <v>10</v>
      </c>
    </row>
    <row r="814" spans="1:10">
      <c r="A814" t="n">
        <v>6633</v>
      </c>
      <c r="B814" s="42" t="n">
        <v>45</v>
      </c>
      <c r="C814" s="7" t="n">
        <v>5</v>
      </c>
      <c r="D814" s="7" t="n">
        <v>3</v>
      </c>
      <c r="E814" s="7" t="n">
        <v>1.60000002384186</v>
      </c>
      <c r="F814" s="7" t="n">
        <v>0</v>
      </c>
    </row>
    <row r="815" spans="1:10">
      <c r="A815" t="s">
        <v>4</v>
      </c>
      <c r="B815" s="4" t="s">
        <v>5</v>
      </c>
      <c r="C815" s="4" t="s">
        <v>14</v>
      </c>
      <c r="D815" s="4" t="s">
        <v>14</v>
      </c>
      <c r="E815" s="4" t="s">
        <v>20</v>
      </c>
      <c r="F815" s="4" t="s">
        <v>10</v>
      </c>
    </row>
    <row r="816" spans="1:10">
      <c r="A816" t="n">
        <v>6642</v>
      </c>
      <c r="B816" s="42" t="n">
        <v>45</v>
      </c>
      <c r="C816" s="7" t="n">
        <v>11</v>
      </c>
      <c r="D816" s="7" t="n">
        <v>3</v>
      </c>
      <c r="E816" s="7" t="n">
        <v>38</v>
      </c>
      <c r="F816" s="7" t="n">
        <v>0</v>
      </c>
    </row>
    <row r="817" spans="1:9">
      <c r="A817" t="s">
        <v>4</v>
      </c>
      <c r="B817" s="4" t="s">
        <v>5</v>
      </c>
      <c r="C817" s="4" t="s">
        <v>14</v>
      </c>
      <c r="D817" s="4" t="s">
        <v>14</v>
      </c>
      <c r="E817" s="4" t="s">
        <v>20</v>
      </c>
      <c r="F817" s="4" t="s">
        <v>10</v>
      </c>
    </row>
    <row r="818" spans="1:9">
      <c r="A818" t="n">
        <v>6651</v>
      </c>
      <c r="B818" s="42" t="n">
        <v>45</v>
      </c>
      <c r="C818" s="7" t="n">
        <v>5</v>
      </c>
      <c r="D818" s="7" t="n">
        <v>3</v>
      </c>
      <c r="E818" s="7" t="n">
        <v>1.29999995231628</v>
      </c>
      <c r="F818" s="7" t="n">
        <v>500</v>
      </c>
    </row>
    <row r="819" spans="1:9">
      <c r="A819" t="s">
        <v>4</v>
      </c>
      <c r="B819" s="4" t="s">
        <v>5</v>
      </c>
      <c r="C819" s="4" t="s">
        <v>10</v>
      </c>
      <c r="D819" s="4" t="s">
        <v>14</v>
      </c>
      <c r="E819" s="4" t="s">
        <v>6</v>
      </c>
      <c r="F819" s="4" t="s">
        <v>20</v>
      </c>
      <c r="G819" s="4" t="s">
        <v>20</v>
      </c>
      <c r="H819" s="4" t="s">
        <v>20</v>
      </c>
    </row>
    <row r="820" spans="1:9">
      <c r="A820" t="n">
        <v>6660</v>
      </c>
      <c r="B820" s="36" t="n">
        <v>48</v>
      </c>
      <c r="C820" s="7" t="n">
        <v>7014</v>
      </c>
      <c r="D820" s="7" t="n">
        <v>0</v>
      </c>
      <c r="E820" s="7" t="s">
        <v>57</v>
      </c>
      <c r="F820" s="7" t="n">
        <v>-1</v>
      </c>
      <c r="G820" s="7" t="n">
        <v>1</v>
      </c>
      <c r="H820" s="7" t="n">
        <v>0</v>
      </c>
    </row>
    <row r="821" spans="1:9">
      <c r="A821" t="s">
        <v>4</v>
      </c>
      <c r="B821" s="4" t="s">
        <v>5</v>
      </c>
      <c r="C821" s="4" t="s">
        <v>14</v>
      </c>
      <c r="D821" s="4" t="s">
        <v>10</v>
      </c>
    </row>
    <row r="822" spans="1:9">
      <c r="A822" t="n">
        <v>6695</v>
      </c>
      <c r="B822" s="25" t="n">
        <v>58</v>
      </c>
      <c r="C822" s="7" t="n">
        <v>255</v>
      </c>
      <c r="D822" s="7" t="n">
        <v>0</v>
      </c>
    </row>
    <row r="823" spans="1:9">
      <c r="A823" t="s">
        <v>4</v>
      </c>
      <c r="B823" s="4" t="s">
        <v>5</v>
      </c>
      <c r="C823" s="4" t="s">
        <v>14</v>
      </c>
      <c r="D823" s="4" t="s">
        <v>10</v>
      </c>
    </row>
    <row r="824" spans="1:9">
      <c r="A824" t="n">
        <v>6699</v>
      </c>
      <c r="B824" s="42" t="n">
        <v>45</v>
      </c>
      <c r="C824" s="7" t="n">
        <v>7</v>
      </c>
      <c r="D824" s="7" t="n">
        <v>255</v>
      </c>
    </row>
    <row r="825" spans="1:9">
      <c r="A825" t="s">
        <v>4</v>
      </c>
      <c r="B825" s="4" t="s">
        <v>5</v>
      </c>
      <c r="C825" s="4" t="s">
        <v>14</v>
      </c>
      <c r="D825" s="4" t="s">
        <v>20</v>
      </c>
      <c r="E825" s="4" t="s">
        <v>20</v>
      </c>
      <c r="F825" s="4" t="s">
        <v>20</v>
      </c>
    </row>
    <row r="826" spans="1:9">
      <c r="A826" t="n">
        <v>6703</v>
      </c>
      <c r="B826" s="42" t="n">
        <v>45</v>
      </c>
      <c r="C826" s="7" t="n">
        <v>9</v>
      </c>
      <c r="D826" s="7" t="n">
        <v>0.0500000007450581</v>
      </c>
      <c r="E826" s="7" t="n">
        <v>0.0500000007450581</v>
      </c>
      <c r="F826" s="7" t="n">
        <v>0.200000002980232</v>
      </c>
    </row>
    <row r="827" spans="1:9">
      <c r="A827" t="s">
        <v>4</v>
      </c>
      <c r="B827" s="4" t="s">
        <v>5</v>
      </c>
      <c r="C827" s="4" t="s">
        <v>14</v>
      </c>
      <c r="D827" s="4" t="s">
        <v>10</v>
      </c>
      <c r="E827" s="4" t="s">
        <v>6</v>
      </c>
    </row>
    <row r="828" spans="1:9">
      <c r="A828" t="n">
        <v>6717</v>
      </c>
      <c r="B828" s="38" t="n">
        <v>51</v>
      </c>
      <c r="C828" s="7" t="n">
        <v>4</v>
      </c>
      <c r="D828" s="7" t="n">
        <v>7014</v>
      </c>
      <c r="E828" s="7" t="s">
        <v>85</v>
      </c>
    </row>
    <row r="829" spans="1:9">
      <c r="A829" t="s">
        <v>4</v>
      </c>
      <c r="B829" s="4" t="s">
        <v>5</v>
      </c>
      <c r="C829" s="4" t="s">
        <v>10</v>
      </c>
    </row>
    <row r="830" spans="1:9">
      <c r="A830" t="n">
        <v>6731</v>
      </c>
      <c r="B830" s="19" t="n">
        <v>16</v>
      </c>
      <c r="C830" s="7" t="n">
        <v>0</v>
      </c>
    </row>
    <row r="831" spans="1:9">
      <c r="A831" t="s">
        <v>4</v>
      </c>
      <c r="B831" s="4" t="s">
        <v>5</v>
      </c>
      <c r="C831" s="4" t="s">
        <v>10</v>
      </c>
      <c r="D831" s="4" t="s">
        <v>14</v>
      </c>
      <c r="E831" s="4" t="s">
        <v>9</v>
      </c>
      <c r="F831" s="4" t="s">
        <v>69</v>
      </c>
      <c r="G831" s="4" t="s">
        <v>14</v>
      </c>
      <c r="H831" s="4" t="s">
        <v>14</v>
      </c>
      <c r="I831" s="4" t="s">
        <v>14</v>
      </c>
      <c r="J831" s="4" t="s">
        <v>9</v>
      </c>
      <c r="K831" s="4" t="s">
        <v>69</v>
      </c>
      <c r="L831" s="4" t="s">
        <v>14</v>
      </c>
      <c r="M831" s="4" t="s">
        <v>14</v>
      </c>
    </row>
    <row r="832" spans="1:9">
      <c r="A832" t="n">
        <v>6734</v>
      </c>
      <c r="B832" s="45" t="n">
        <v>26</v>
      </c>
      <c r="C832" s="7" t="n">
        <v>7014</v>
      </c>
      <c r="D832" s="7" t="n">
        <v>17</v>
      </c>
      <c r="E832" s="7" t="n">
        <v>63296</v>
      </c>
      <c r="F832" s="7" t="s">
        <v>104</v>
      </c>
      <c r="G832" s="7" t="n">
        <v>2</v>
      </c>
      <c r="H832" s="7" t="n">
        <v>3</v>
      </c>
      <c r="I832" s="7" t="n">
        <v>17</v>
      </c>
      <c r="J832" s="7" t="n">
        <v>63297</v>
      </c>
      <c r="K832" s="7" t="s">
        <v>105</v>
      </c>
      <c r="L832" s="7" t="n">
        <v>2</v>
      </c>
      <c r="M832" s="7" t="n">
        <v>0</v>
      </c>
    </row>
    <row r="833" spans="1:13">
      <c r="A833" t="s">
        <v>4</v>
      </c>
      <c r="B833" s="4" t="s">
        <v>5</v>
      </c>
    </row>
    <row r="834" spans="1:13">
      <c r="A834" t="n">
        <v>6891</v>
      </c>
      <c r="B834" s="46" t="n">
        <v>28</v>
      </c>
    </row>
    <row r="835" spans="1:13">
      <c r="A835" t="s">
        <v>4</v>
      </c>
      <c r="B835" s="4" t="s">
        <v>5</v>
      </c>
      <c r="C835" s="4" t="s">
        <v>10</v>
      </c>
    </row>
    <row r="836" spans="1:13">
      <c r="A836" t="n">
        <v>6892</v>
      </c>
      <c r="B836" s="19" t="n">
        <v>16</v>
      </c>
      <c r="C836" s="7" t="n">
        <v>300</v>
      </c>
    </row>
    <row r="837" spans="1:13">
      <c r="A837" t="s">
        <v>4</v>
      </c>
      <c r="B837" s="4" t="s">
        <v>5</v>
      </c>
      <c r="C837" s="4" t="s">
        <v>14</v>
      </c>
      <c r="D837" s="4" t="s">
        <v>20</v>
      </c>
      <c r="E837" s="4" t="s">
        <v>20</v>
      </c>
      <c r="F837" s="4" t="s">
        <v>20</v>
      </c>
    </row>
    <row r="838" spans="1:13">
      <c r="A838" t="n">
        <v>6895</v>
      </c>
      <c r="B838" s="42" t="n">
        <v>45</v>
      </c>
      <c r="C838" s="7" t="n">
        <v>9</v>
      </c>
      <c r="D838" s="7" t="n">
        <v>0.0500000007450581</v>
      </c>
      <c r="E838" s="7" t="n">
        <v>0.0500000007450581</v>
      </c>
      <c r="F838" s="7" t="n">
        <v>0.200000002980232</v>
      </c>
    </row>
    <row r="839" spans="1:13">
      <c r="A839" t="s">
        <v>4</v>
      </c>
      <c r="B839" s="4" t="s">
        <v>5</v>
      </c>
      <c r="C839" s="4" t="s">
        <v>14</v>
      </c>
      <c r="D839" s="4" t="s">
        <v>10</v>
      </c>
      <c r="E839" s="4" t="s">
        <v>6</v>
      </c>
    </row>
    <row r="840" spans="1:13">
      <c r="A840" t="n">
        <v>6909</v>
      </c>
      <c r="B840" s="38" t="n">
        <v>51</v>
      </c>
      <c r="C840" s="7" t="n">
        <v>4</v>
      </c>
      <c r="D840" s="7" t="n">
        <v>7014</v>
      </c>
      <c r="E840" s="7" t="s">
        <v>85</v>
      </c>
    </row>
    <row r="841" spans="1:13">
      <c r="A841" t="s">
        <v>4</v>
      </c>
      <c r="B841" s="4" t="s">
        <v>5</v>
      </c>
      <c r="C841" s="4" t="s">
        <v>10</v>
      </c>
    </row>
    <row r="842" spans="1:13">
      <c r="A842" t="n">
        <v>6923</v>
      </c>
      <c r="B842" s="19" t="n">
        <v>16</v>
      </c>
      <c r="C842" s="7" t="n">
        <v>0</v>
      </c>
    </row>
    <row r="843" spans="1:13">
      <c r="A843" t="s">
        <v>4</v>
      </c>
      <c r="B843" s="4" t="s">
        <v>5</v>
      </c>
      <c r="C843" s="4" t="s">
        <v>10</v>
      </c>
      <c r="D843" s="4" t="s">
        <v>14</v>
      </c>
      <c r="E843" s="4" t="s">
        <v>9</v>
      </c>
      <c r="F843" s="4" t="s">
        <v>69</v>
      </c>
      <c r="G843" s="4" t="s">
        <v>14</v>
      </c>
      <c r="H843" s="4" t="s">
        <v>14</v>
      </c>
    </row>
    <row r="844" spans="1:13">
      <c r="A844" t="n">
        <v>6926</v>
      </c>
      <c r="B844" s="45" t="n">
        <v>26</v>
      </c>
      <c r="C844" s="7" t="n">
        <v>7014</v>
      </c>
      <c r="D844" s="7" t="n">
        <v>17</v>
      </c>
      <c r="E844" s="7" t="n">
        <v>63298</v>
      </c>
      <c r="F844" s="7" t="s">
        <v>106</v>
      </c>
      <c r="G844" s="7" t="n">
        <v>2</v>
      </c>
      <c r="H844" s="7" t="n">
        <v>0</v>
      </c>
    </row>
    <row r="845" spans="1:13">
      <c r="A845" t="s">
        <v>4</v>
      </c>
      <c r="B845" s="4" t="s">
        <v>5</v>
      </c>
    </row>
    <row r="846" spans="1:13">
      <c r="A846" t="n">
        <v>7048</v>
      </c>
      <c r="B846" s="46" t="n">
        <v>28</v>
      </c>
    </row>
    <row r="847" spans="1:13">
      <c r="A847" t="s">
        <v>4</v>
      </c>
      <c r="B847" s="4" t="s">
        <v>5</v>
      </c>
      <c r="C847" s="4" t="s">
        <v>10</v>
      </c>
    </row>
    <row r="848" spans="1:13">
      <c r="A848" t="n">
        <v>7049</v>
      </c>
      <c r="B848" s="19" t="n">
        <v>16</v>
      </c>
      <c r="C848" s="7" t="n">
        <v>300</v>
      </c>
    </row>
    <row r="849" spans="1:8">
      <c r="A849" t="s">
        <v>4</v>
      </c>
      <c r="B849" s="4" t="s">
        <v>5</v>
      </c>
      <c r="C849" s="4" t="s">
        <v>14</v>
      </c>
      <c r="D849" s="4" t="s">
        <v>20</v>
      </c>
      <c r="E849" s="4" t="s">
        <v>20</v>
      </c>
      <c r="F849" s="4" t="s">
        <v>20</v>
      </c>
    </row>
    <row r="850" spans="1:8">
      <c r="A850" t="n">
        <v>7052</v>
      </c>
      <c r="B850" s="42" t="n">
        <v>45</v>
      </c>
      <c r="C850" s="7" t="n">
        <v>9</v>
      </c>
      <c r="D850" s="7" t="n">
        <v>0.0500000007450581</v>
      </c>
      <c r="E850" s="7" t="n">
        <v>0.0500000007450581</v>
      </c>
      <c r="F850" s="7" t="n">
        <v>0.200000002980232</v>
      </c>
    </row>
    <row r="851" spans="1:8">
      <c r="A851" t="s">
        <v>4</v>
      </c>
      <c r="B851" s="4" t="s">
        <v>5</v>
      </c>
      <c r="C851" s="4" t="s">
        <v>14</v>
      </c>
      <c r="D851" s="4" t="s">
        <v>10</v>
      </c>
      <c r="E851" s="4" t="s">
        <v>6</v>
      </c>
    </row>
    <row r="852" spans="1:8">
      <c r="A852" t="n">
        <v>7066</v>
      </c>
      <c r="B852" s="38" t="n">
        <v>51</v>
      </c>
      <c r="C852" s="7" t="n">
        <v>4</v>
      </c>
      <c r="D852" s="7" t="n">
        <v>7014</v>
      </c>
      <c r="E852" s="7" t="s">
        <v>68</v>
      </c>
    </row>
    <row r="853" spans="1:8">
      <c r="A853" t="s">
        <v>4</v>
      </c>
      <c r="B853" s="4" t="s">
        <v>5</v>
      </c>
      <c r="C853" s="4" t="s">
        <v>10</v>
      </c>
    </row>
    <row r="854" spans="1:8">
      <c r="A854" t="n">
        <v>7079</v>
      </c>
      <c r="B854" s="19" t="n">
        <v>16</v>
      </c>
      <c r="C854" s="7" t="n">
        <v>0</v>
      </c>
    </row>
    <row r="855" spans="1:8">
      <c r="A855" t="s">
        <v>4</v>
      </c>
      <c r="B855" s="4" t="s">
        <v>5</v>
      </c>
      <c r="C855" s="4" t="s">
        <v>10</v>
      </c>
      <c r="D855" s="4" t="s">
        <v>14</v>
      </c>
      <c r="E855" s="4" t="s">
        <v>9</v>
      </c>
      <c r="F855" s="4" t="s">
        <v>69</v>
      </c>
      <c r="G855" s="4" t="s">
        <v>14</v>
      </c>
      <c r="H855" s="4" t="s">
        <v>14</v>
      </c>
    </row>
    <row r="856" spans="1:8">
      <c r="A856" t="n">
        <v>7082</v>
      </c>
      <c r="B856" s="45" t="n">
        <v>26</v>
      </c>
      <c r="C856" s="7" t="n">
        <v>7014</v>
      </c>
      <c r="D856" s="7" t="n">
        <v>17</v>
      </c>
      <c r="E856" s="7" t="n">
        <v>63299</v>
      </c>
      <c r="F856" s="7" t="s">
        <v>107</v>
      </c>
      <c r="G856" s="7" t="n">
        <v>2</v>
      </c>
      <c r="H856" s="7" t="n">
        <v>0</v>
      </c>
    </row>
    <row r="857" spans="1:8">
      <c r="A857" t="s">
        <v>4</v>
      </c>
      <c r="B857" s="4" t="s">
        <v>5</v>
      </c>
    </row>
    <row r="858" spans="1:8">
      <c r="A858" t="n">
        <v>7137</v>
      </c>
      <c r="B858" s="46" t="n">
        <v>28</v>
      </c>
    </row>
    <row r="859" spans="1:8">
      <c r="A859" t="s">
        <v>4</v>
      </c>
      <c r="B859" s="4" t="s">
        <v>5</v>
      </c>
      <c r="C859" s="4" t="s">
        <v>10</v>
      </c>
      <c r="D859" s="4" t="s">
        <v>14</v>
      </c>
    </row>
    <row r="860" spans="1:8">
      <c r="A860" t="n">
        <v>7138</v>
      </c>
      <c r="B860" s="47" t="n">
        <v>89</v>
      </c>
      <c r="C860" s="7" t="n">
        <v>65533</v>
      </c>
      <c r="D860" s="7" t="n">
        <v>1</v>
      </c>
    </row>
    <row r="861" spans="1:8">
      <c r="A861" t="s">
        <v>4</v>
      </c>
      <c r="B861" s="4" t="s">
        <v>5</v>
      </c>
      <c r="C861" s="4" t="s">
        <v>14</v>
      </c>
      <c r="D861" s="4" t="s">
        <v>10</v>
      </c>
      <c r="E861" s="4" t="s">
        <v>10</v>
      </c>
      <c r="F861" s="4" t="s">
        <v>14</v>
      </c>
    </row>
    <row r="862" spans="1:8">
      <c r="A862" t="n">
        <v>7142</v>
      </c>
      <c r="B862" s="48" t="n">
        <v>25</v>
      </c>
      <c r="C862" s="7" t="n">
        <v>1</v>
      </c>
      <c r="D862" s="7" t="n">
        <v>260</v>
      </c>
      <c r="E862" s="7" t="n">
        <v>640</v>
      </c>
      <c r="F862" s="7" t="n">
        <v>1</v>
      </c>
    </row>
    <row r="863" spans="1:8">
      <c r="A863" t="s">
        <v>4</v>
      </c>
      <c r="B863" s="4" t="s">
        <v>5</v>
      </c>
      <c r="C863" s="4" t="s">
        <v>14</v>
      </c>
      <c r="D863" s="4" t="s">
        <v>10</v>
      </c>
      <c r="E863" s="4" t="s">
        <v>6</v>
      </c>
    </row>
    <row r="864" spans="1:8">
      <c r="A864" t="n">
        <v>7149</v>
      </c>
      <c r="B864" s="38" t="n">
        <v>51</v>
      </c>
      <c r="C864" s="7" t="n">
        <v>4</v>
      </c>
      <c r="D864" s="7" t="n">
        <v>6</v>
      </c>
      <c r="E864" s="7" t="s">
        <v>108</v>
      </c>
    </row>
    <row r="865" spans="1:8">
      <c r="A865" t="s">
        <v>4</v>
      </c>
      <c r="B865" s="4" t="s">
        <v>5</v>
      </c>
      <c r="C865" s="4" t="s">
        <v>10</v>
      </c>
    </row>
    <row r="866" spans="1:8">
      <c r="A866" t="n">
        <v>7163</v>
      </c>
      <c r="B866" s="19" t="n">
        <v>16</v>
      </c>
      <c r="C866" s="7" t="n">
        <v>0</v>
      </c>
    </row>
    <row r="867" spans="1:8">
      <c r="A867" t="s">
        <v>4</v>
      </c>
      <c r="B867" s="4" t="s">
        <v>5</v>
      </c>
      <c r="C867" s="4" t="s">
        <v>10</v>
      </c>
      <c r="D867" s="4" t="s">
        <v>14</v>
      </c>
      <c r="E867" s="4" t="s">
        <v>9</v>
      </c>
      <c r="F867" s="4" t="s">
        <v>69</v>
      </c>
      <c r="G867" s="4" t="s">
        <v>14</v>
      </c>
      <c r="H867" s="4" t="s">
        <v>14</v>
      </c>
    </row>
    <row r="868" spans="1:8">
      <c r="A868" t="n">
        <v>7166</v>
      </c>
      <c r="B868" s="45" t="n">
        <v>26</v>
      </c>
      <c r="C868" s="7" t="n">
        <v>6</v>
      </c>
      <c r="D868" s="7" t="n">
        <v>17</v>
      </c>
      <c r="E868" s="7" t="n">
        <v>8433</v>
      </c>
      <c r="F868" s="7" t="s">
        <v>109</v>
      </c>
      <c r="G868" s="7" t="n">
        <v>2</v>
      </c>
      <c r="H868" s="7" t="n">
        <v>0</v>
      </c>
    </row>
    <row r="869" spans="1:8">
      <c r="A869" t="s">
        <v>4</v>
      </c>
      <c r="B869" s="4" t="s">
        <v>5</v>
      </c>
    </row>
    <row r="870" spans="1:8">
      <c r="A870" t="n">
        <v>7193</v>
      </c>
      <c r="B870" s="46" t="n">
        <v>28</v>
      </c>
    </row>
    <row r="871" spans="1:8">
      <c r="A871" t="s">
        <v>4</v>
      </c>
      <c r="B871" s="4" t="s">
        <v>5</v>
      </c>
      <c r="C871" s="4" t="s">
        <v>10</v>
      </c>
      <c r="D871" s="4" t="s">
        <v>14</v>
      </c>
    </row>
    <row r="872" spans="1:8">
      <c r="A872" t="n">
        <v>7194</v>
      </c>
      <c r="B872" s="47" t="n">
        <v>89</v>
      </c>
      <c r="C872" s="7" t="n">
        <v>65533</v>
      </c>
      <c r="D872" s="7" t="n">
        <v>1</v>
      </c>
    </row>
    <row r="873" spans="1:8">
      <c r="A873" t="s">
        <v>4</v>
      </c>
      <c r="B873" s="4" t="s">
        <v>5</v>
      </c>
      <c r="C873" s="4" t="s">
        <v>14</v>
      </c>
      <c r="D873" s="4" t="s">
        <v>10</v>
      </c>
      <c r="E873" s="4" t="s">
        <v>10</v>
      </c>
      <c r="F873" s="4" t="s">
        <v>14</v>
      </c>
    </row>
    <row r="874" spans="1:8">
      <c r="A874" t="n">
        <v>7198</v>
      </c>
      <c r="B874" s="48" t="n">
        <v>25</v>
      </c>
      <c r="C874" s="7" t="n">
        <v>1</v>
      </c>
      <c r="D874" s="7" t="n">
        <v>60</v>
      </c>
      <c r="E874" s="7" t="n">
        <v>500</v>
      </c>
      <c r="F874" s="7" t="n">
        <v>1</v>
      </c>
    </row>
    <row r="875" spans="1:8">
      <c r="A875" t="s">
        <v>4</v>
      </c>
      <c r="B875" s="4" t="s">
        <v>5</v>
      </c>
      <c r="C875" s="4" t="s">
        <v>14</v>
      </c>
      <c r="D875" s="24" t="s">
        <v>35</v>
      </c>
      <c r="E875" s="4" t="s">
        <v>5</v>
      </c>
      <c r="F875" s="4" t="s">
        <v>14</v>
      </c>
      <c r="G875" s="4" t="s">
        <v>10</v>
      </c>
      <c r="H875" s="24" t="s">
        <v>36</v>
      </c>
      <c r="I875" s="4" t="s">
        <v>14</v>
      </c>
      <c r="J875" s="4" t="s">
        <v>19</v>
      </c>
    </row>
    <row r="876" spans="1:8">
      <c r="A876" t="n">
        <v>7205</v>
      </c>
      <c r="B876" s="11" t="n">
        <v>5</v>
      </c>
      <c r="C876" s="7" t="n">
        <v>28</v>
      </c>
      <c r="D876" s="24" t="s">
        <v>3</v>
      </c>
      <c r="E876" s="28" t="n">
        <v>64</v>
      </c>
      <c r="F876" s="7" t="n">
        <v>5</v>
      </c>
      <c r="G876" s="7" t="n">
        <v>5</v>
      </c>
      <c r="H876" s="24" t="s">
        <v>3</v>
      </c>
      <c r="I876" s="7" t="n">
        <v>1</v>
      </c>
      <c r="J876" s="12" t="n">
        <f t="normal" ca="1">A888</f>
        <v>0</v>
      </c>
    </row>
    <row r="877" spans="1:8">
      <c r="A877" t="s">
        <v>4</v>
      </c>
      <c r="B877" s="4" t="s">
        <v>5</v>
      </c>
      <c r="C877" s="4" t="s">
        <v>14</v>
      </c>
      <c r="D877" s="4" t="s">
        <v>10</v>
      </c>
      <c r="E877" s="4" t="s">
        <v>6</v>
      </c>
    </row>
    <row r="878" spans="1:8">
      <c r="A878" t="n">
        <v>7216</v>
      </c>
      <c r="B878" s="38" t="n">
        <v>51</v>
      </c>
      <c r="C878" s="7" t="n">
        <v>4</v>
      </c>
      <c r="D878" s="7" t="n">
        <v>5</v>
      </c>
      <c r="E878" s="7" t="s">
        <v>110</v>
      </c>
    </row>
    <row r="879" spans="1:8">
      <c r="A879" t="s">
        <v>4</v>
      </c>
      <c r="B879" s="4" t="s">
        <v>5</v>
      </c>
      <c r="C879" s="4" t="s">
        <v>10</v>
      </c>
    </row>
    <row r="880" spans="1:8">
      <c r="A880" t="n">
        <v>7229</v>
      </c>
      <c r="B880" s="19" t="n">
        <v>16</v>
      </c>
      <c r="C880" s="7" t="n">
        <v>0</v>
      </c>
    </row>
    <row r="881" spans="1:10">
      <c r="A881" t="s">
        <v>4</v>
      </c>
      <c r="B881" s="4" t="s">
        <v>5</v>
      </c>
      <c r="C881" s="4" t="s">
        <v>10</v>
      </c>
      <c r="D881" s="4" t="s">
        <v>14</v>
      </c>
      <c r="E881" s="4" t="s">
        <v>9</v>
      </c>
      <c r="F881" s="4" t="s">
        <v>69</v>
      </c>
      <c r="G881" s="4" t="s">
        <v>14</v>
      </c>
      <c r="H881" s="4" t="s">
        <v>14</v>
      </c>
    </row>
    <row r="882" spans="1:10">
      <c r="A882" t="n">
        <v>7232</v>
      </c>
      <c r="B882" s="45" t="n">
        <v>26</v>
      </c>
      <c r="C882" s="7" t="n">
        <v>5</v>
      </c>
      <c r="D882" s="7" t="n">
        <v>17</v>
      </c>
      <c r="E882" s="7" t="n">
        <v>3387</v>
      </c>
      <c r="F882" s="7" t="s">
        <v>111</v>
      </c>
      <c r="G882" s="7" t="n">
        <v>2</v>
      </c>
      <c r="H882" s="7" t="n">
        <v>0</v>
      </c>
    </row>
    <row r="883" spans="1:10">
      <c r="A883" t="s">
        <v>4</v>
      </c>
      <c r="B883" s="4" t="s">
        <v>5</v>
      </c>
    </row>
    <row r="884" spans="1:10">
      <c r="A884" t="n">
        <v>7268</v>
      </c>
      <c r="B884" s="46" t="n">
        <v>28</v>
      </c>
    </row>
    <row r="885" spans="1:10">
      <c r="A885" t="s">
        <v>4</v>
      </c>
      <c r="B885" s="4" t="s">
        <v>5</v>
      </c>
      <c r="C885" s="4" t="s">
        <v>10</v>
      </c>
      <c r="D885" s="4" t="s">
        <v>14</v>
      </c>
    </row>
    <row r="886" spans="1:10">
      <c r="A886" t="n">
        <v>7269</v>
      </c>
      <c r="B886" s="47" t="n">
        <v>89</v>
      </c>
      <c r="C886" s="7" t="n">
        <v>65533</v>
      </c>
      <c r="D886" s="7" t="n">
        <v>1</v>
      </c>
    </row>
    <row r="887" spans="1:10">
      <c r="A887" t="s">
        <v>4</v>
      </c>
      <c r="B887" s="4" t="s">
        <v>5</v>
      </c>
      <c r="C887" s="4" t="s">
        <v>14</v>
      </c>
      <c r="D887" s="4" t="s">
        <v>10</v>
      </c>
      <c r="E887" s="4" t="s">
        <v>10</v>
      </c>
      <c r="F887" s="4" t="s">
        <v>14</v>
      </c>
    </row>
    <row r="888" spans="1:10">
      <c r="A888" t="n">
        <v>7273</v>
      </c>
      <c r="B888" s="48" t="n">
        <v>25</v>
      </c>
      <c r="C888" s="7" t="n">
        <v>1</v>
      </c>
      <c r="D888" s="7" t="n">
        <v>60</v>
      </c>
      <c r="E888" s="7" t="n">
        <v>640</v>
      </c>
      <c r="F888" s="7" t="n">
        <v>1</v>
      </c>
    </row>
    <row r="889" spans="1:10">
      <c r="A889" t="s">
        <v>4</v>
      </c>
      <c r="B889" s="4" t="s">
        <v>5</v>
      </c>
      <c r="C889" s="4" t="s">
        <v>14</v>
      </c>
      <c r="D889" s="24" t="s">
        <v>35</v>
      </c>
      <c r="E889" s="4" t="s">
        <v>5</v>
      </c>
      <c r="F889" s="4" t="s">
        <v>14</v>
      </c>
      <c r="G889" s="4" t="s">
        <v>10</v>
      </c>
      <c r="H889" s="24" t="s">
        <v>36</v>
      </c>
      <c r="I889" s="4" t="s">
        <v>14</v>
      </c>
      <c r="J889" s="4" t="s">
        <v>19</v>
      </c>
    </row>
    <row r="890" spans="1:10">
      <c r="A890" t="n">
        <v>7280</v>
      </c>
      <c r="B890" s="11" t="n">
        <v>5</v>
      </c>
      <c r="C890" s="7" t="n">
        <v>28</v>
      </c>
      <c r="D890" s="24" t="s">
        <v>3</v>
      </c>
      <c r="E890" s="28" t="n">
        <v>64</v>
      </c>
      <c r="F890" s="7" t="n">
        <v>5</v>
      </c>
      <c r="G890" s="7" t="n">
        <v>7</v>
      </c>
      <c r="H890" s="24" t="s">
        <v>3</v>
      </c>
      <c r="I890" s="7" t="n">
        <v>1</v>
      </c>
      <c r="J890" s="12" t="n">
        <f t="normal" ca="1">A904</f>
        <v>0</v>
      </c>
    </row>
    <row r="891" spans="1:10">
      <c r="A891" t="s">
        <v>4</v>
      </c>
      <c r="B891" s="4" t="s">
        <v>5</v>
      </c>
      <c r="C891" s="4" t="s">
        <v>14</v>
      </c>
      <c r="D891" s="4" t="s">
        <v>10</v>
      </c>
      <c r="E891" s="4" t="s">
        <v>6</v>
      </c>
    </row>
    <row r="892" spans="1:10">
      <c r="A892" t="n">
        <v>7291</v>
      </c>
      <c r="B892" s="38" t="n">
        <v>51</v>
      </c>
      <c r="C892" s="7" t="n">
        <v>4</v>
      </c>
      <c r="D892" s="7" t="n">
        <v>7</v>
      </c>
      <c r="E892" s="7" t="s">
        <v>83</v>
      </c>
    </row>
    <row r="893" spans="1:10">
      <c r="A893" t="s">
        <v>4</v>
      </c>
      <c r="B893" s="4" t="s">
        <v>5</v>
      </c>
      <c r="C893" s="4" t="s">
        <v>10</v>
      </c>
    </row>
    <row r="894" spans="1:10">
      <c r="A894" t="n">
        <v>7305</v>
      </c>
      <c r="B894" s="19" t="n">
        <v>16</v>
      </c>
      <c r="C894" s="7" t="n">
        <v>0</v>
      </c>
    </row>
    <row r="895" spans="1:10">
      <c r="A895" t="s">
        <v>4</v>
      </c>
      <c r="B895" s="4" t="s">
        <v>5</v>
      </c>
      <c r="C895" s="4" t="s">
        <v>10</v>
      </c>
      <c r="D895" s="4" t="s">
        <v>14</v>
      </c>
      <c r="E895" s="4" t="s">
        <v>9</v>
      </c>
      <c r="F895" s="4" t="s">
        <v>69</v>
      </c>
      <c r="G895" s="4" t="s">
        <v>14</v>
      </c>
      <c r="H895" s="4" t="s">
        <v>14</v>
      </c>
    </row>
    <row r="896" spans="1:10">
      <c r="A896" t="n">
        <v>7308</v>
      </c>
      <c r="B896" s="45" t="n">
        <v>26</v>
      </c>
      <c r="C896" s="7" t="n">
        <v>7</v>
      </c>
      <c r="D896" s="7" t="n">
        <v>17</v>
      </c>
      <c r="E896" s="7" t="n">
        <v>4406</v>
      </c>
      <c r="F896" s="7" t="s">
        <v>112</v>
      </c>
      <c r="G896" s="7" t="n">
        <v>2</v>
      </c>
      <c r="H896" s="7" t="n">
        <v>0</v>
      </c>
    </row>
    <row r="897" spans="1:10">
      <c r="A897" t="s">
        <v>4</v>
      </c>
      <c r="B897" s="4" t="s">
        <v>5</v>
      </c>
    </row>
    <row r="898" spans="1:10">
      <c r="A898" t="n">
        <v>7365</v>
      </c>
      <c r="B898" s="46" t="n">
        <v>28</v>
      </c>
    </row>
    <row r="899" spans="1:10">
      <c r="A899" t="s">
        <v>4</v>
      </c>
      <c r="B899" s="4" t="s">
        <v>5</v>
      </c>
      <c r="C899" s="4" t="s">
        <v>10</v>
      </c>
      <c r="D899" s="4" t="s">
        <v>14</v>
      </c>
    </row>
    <row r="900" spans="1:10">
      <c r="A900" t="n">
        <v>7366</v>
      </c>
      <c r="B900" s="47" t="n">
        <v>89</v>
      </c>
      <c r="C900" s="7" t="n">
        <v>65533</v>
      </c>
      <c r="D900" s="7" t="n">
        <v>1</v>
      </c>
    </row>
    <row r="901" spans="1:10">
      <c r="A901" t="s">
        <v>4</v>
      </c>
      <c r="B901" s="4" t="s">
        <v>5</v>
      </c>
      <c r="C901" s="4" t="s">
        <v>19</v>
      </c>
    </row>
    <row r="902" spans="1:10">
      <c r="A902" t="n">
        <v>7370</v>
      </c>
      <c r="B902" s="16" t="n">
        <v>3</v>
      </c>
      <c r="C902" s="12" t="n">
        <f t="normal" ca="1">A914</f>
        <v>0</v>
      </c>
    </row>
    <row r="903" spans="1:10">
      <c r="A903" t="s">
        <v>4</v>
      </c>
      <c r="B903" s="4" t="s">
        <v>5</v>
      </c>
      <c r="C903" s="4" t="s">
        <v>14</v>
      </c>
      <c r="D903" s="4" t="s">
        <v>10</v>
      </c>
      <c r="E903" s="4" t="s">
        <v>6</v>
      </c>
    </row>
    <row r="904" spans="1:10">
      <c r="A904" t="n">
        <v>7375</v>
      </c>
      <c r="B904" s="38" t="n">
        <v>51</v>
      </c>
      <c r="C904" s="7" t="n">
        <v>4</v>
      </c>
      <c r="D904" s="7" t="n">
        <v>0</v>
      </c>
      <c r="E904" s="7" t="s">
        <v>83</v>
      </c>
    </row>
    <row r="905" spans="1:10">
      <c r="A905" t="s">
        <v>4</v>
      </c>
      <c r="B905" s="4" t="s">
        <v>5</v>
      </c>
      <c r="C905" s="4" t="s">
        <v>10</v>
      </c>
    </row>
    <row r="906" spans="1:10">
      <c r="A906" t="n">
        <v>7389</v>
      </c>
      <c r="B906" s="19" t="n">
        <v>16</v>
      </c>
      <c r="C906" s="7" t="n">
        <v>0</v>
      </c>
    </row>
    <row r="907" spans="1:10">
      <c r="A907" t="s">
        <v>4</v>
      </c>
      <c r="B907" s="4" t="s">
        <v>5</v>
      </c>
      <c r="C907" s="4" t="s">
        <v>10</v>
      </c>
      <c r="D907" s="4" t="s">
        <v>14</v>
      </c>
      <c r="E907" s="4" t="s">
        <v>9</v>
      </c>
      <c r="F907" s="4" t="s">
        <v>69</v>
      </c>
      <c r="G907" s="4" t="s">
        <v>14</v>
      </c>
      <c r="H907" s="4" t="s">
        <v>14</v>
      </c>
    </row>
    <row r="908" spans="1:10">
      <c r="A908" t="n">
        <v>7392</v>
      </c>
      <c r="B908" s="45" t="n">
        <v>26</v>
      </c>
      <c r="C908" s="7" t="n">
        <v>0</v>
      </c>
      <c r="D908" s="7" t="n">
        <v>17</v>
      </c>
      <c r="E908" s="7" t="n">
        <v>52921</v>
      </c>
      <c r="F908" s="7" t="s">
        <v>113</v>
      </c>
      <c r="G908" s="7" t="n">
        <v>2</v>
      </c>
      <c r="H908" s="7" t="n">
        <v>0</v>
      </c>
    </row>
    <row r="909" spans="1:10">
      <c r="A909" t="s">
        <v>4</v>
      </c>
      <c r="B909" s="4" t="s">
        <v>5</v>
      </c>
    </row>
    <row r="910" spans="1:10">
      <c r="A910" t="n">
        <v>7459</v>
      </c>
      <c r="B910" s="46" t="n">
        <v>28</v>
      </c>
    </row>
    <row r="911" spans="1:10">
      <c r="A911" t="s">
        <v>4</v>
      </c>
      <c r="B911" s="4" t="s">
        <v>5</v>
      </c>
      <c r="C911" s="4" t="s">
        <v>10</v>
      </c>
      <c r="D911" s="4" t="s">
        <v>14</v>
      </c>
    </row>
    <row r="912" spans="1:10">
      <c r="A912" t="n">
        <v>7460</v>
      </c>
      <c r="B912" s="47" t="n">
        <v>89</v>
      </c>
      <c r="C912" s="7" t="n">
        <v>65533</v>
      </c>
      <c r="D912" s="7" t="n">
        <v>1</v>
      </c>
    </row>
    <row r="913" spans="1:8">
      <c r="A913" t="s">
        <v>4</v>
      </c>
      <c r="B913" s="4" t="s">
        <v>5</v>
      </c>
      <c r="C913" s="4" t="s">
        <v>14</v>
      </c>
      <c r="D913" s="4" t="s">
        <v>10</v>
      </c>
      <c r="E913" s="4" t="s">
        <v>10</v>
      </c>
      <c r="F913" s="4" t="s">
        <v>14</v>
      </c>
    </row>
    <row r="914" spans="1:8">
      <c r="A914" t="n">
        <v>7464</v>
      </c>
      <c r="B914" s="48" t="n">
        <v>25</v>
      </c>
      <c r="C914" s="7" t="n">
        <v>1</v>
      </c>
      <c r="D914" s="7" t="n">
        <v>260</v>
      </c>
      <c r="E914" s="7" t="n">
        <v>640</v>
      </c>
      <c r="F914" s="7" t="n">
        <v>2</v>
      </c>
    </row>
    <row r="915" spans="1:8">
      <c r="A915" t="s">
        <v>4</v>
      </c>
      <c r="B915" s="4" t="s">
        <v>5</v>
      </c>
      <c r="C915" s="4" t="s">
        <v>14</v>
      </c>
      <c r="D915" s="24" t="s">
        <v>35</v>
      </c>
      <c r="E915" s="4" t="s">
        <v>5</v>
      </c>
      <c r="F915" s="4" t="s">
        <v>14</v>
      </c>
      <c r="G915" s="4" t="s">
        <v>10</v>
      </c>
      <c r="H915" s="24" t="s">
        <v>36</v>
      </c>
      <c r="I915" s="4" t="s">
        <v>14</v>
      </c>
      <c r="J915" s="4" t="s">
        <v>19</v>
      </c>
    </row>
    <row r="916" spans="1:8">
      <c r="A916" t="n">
        <v>7471</v>
      </c>
      <c r="B916" s="11" t="n">
        <v>5</v>
      </c>
      <c r="C916" s="7" t="n">
        <v>28</v>
      </c>
      <c r="D916" s="24" t="s">
        <v>3</v>
      </c>
      <c r="E916" s="28" t="n">
        <v>64</v>
      </c>
      <c r="F916" s="7" t="n">
        <v>5</v>
      </c>
      <c r="G916" s="7" t="n">
        <v>9</v>
      </c>
      <c r="H916" s="24" t="s">
        <v>3</v>
      </c>
      <c r="I916" s="7" t="n">
        <v>1</v>
      </c>
      <c r="J916" s="12" t="n">
        <f t="normal" ca="1">A928</f>
        <v>0</v>
      </c>
    </row>
    <row r="917" spans="1:8">
      <c r="A917" t="s">
        <v>4</v>
      </c>
      <c r="B917" s="4" t="s">
        <v>5</v>
      </c>
      <c r="C917" s="4" t="s">
        <v>14</v>
      </c>
      <c r="D917" s="4" t="s">
        <v>10</v>
      </c>
      <c r="E917" s="4" t="s">
        <v>6</v>
      </c>
    </row>
    <row r="918" spans="1:8">
      <c r="A918" t="n">
        <v>7482</v>
      </c>
      <c r="B918" s="38" t="n">
        <v>51</v>
      </c>
      <c r="C918" s="7" t="n">
        <v>4</v>
      </c>
      <c r="D918" s="7" t="n">
        <v>9</v>
      </c>
      <c r="E918" s="7" t="s">
        <v>71</v>
      </c>
    </row>
    <row r="919" spans="1:8">
      <c r="A919" t="s">
        <v>4</v>
      </c>
      <c r="B919" s="4" t="s">
        <v>5</v>
      </c>
      <c r="C919" s="4" t="s">
        <v>10</v>
      </c>
    </row>
    <row r="920" spans="1:8">
      <c r="A920" t="n">
        <v>7495</v>
      </c>
      <c r="B920" s="19" t="n">
        <v>16</v>
      </c>
      <c r="C920" s="7" t="n">
        <v>0</v>
      </c>
    </row>
    <row r="921" spans="1:8">
      <c r="A921" t="s">
        <v>4</v>
      </c>
      <c r="B921" s="4" t="s">
        <v>5</v>
      </c>
      <c r="C921" s="4" t="s">
        <v>10</v>
      </c>
      <c r="D921" s="4" t="s">
        <v>14</v>
      </c>
      <c r="E921" s="4" t="s">
        <v>9</v>
      </c>
      <c r="F921" s="4" t="s">
        <v>69</v>
      </c>
      <c r="G921" s="4" t="s">
        <v>14</v>
      </c>
      <c r="H921" s="4" t="s">
        <v>14</v>
      </c>
    </row>
    <row r="922" spans="1:8">
      <c r="A922" t="n">
        <v>7498</v>
      </c>
      <c r="B922" s="45" t="n">
        <v>26</v>
      </c>
      <c r="C922" s="7" t="n">
        <v>9</v>
      </c>
      <c r="D922" s="7" t="n">
        <v>17</v>
      </c>
      <c r="E922" s="7" t="n">
        <v>5365</v>
      </c>
      <c r="F922" s="7" t="s">
        <v>114</v>
      </c>
      <c r="G922" s="7" t="n">
        <v>2</v>
      </c>
      <c r="H922" s="7" t="n">
        <v>0</v>
      </c>
    </row>
    <row r="923" spans="1:8">
      <c r="A923" t="s">
        <v>4</v>
      </c>
      <c r="B923" s="4" t="s">
        <v>5</v>
      </c>
    </row>
    <row r="924" spans="1:8">
      <c r="A924" t="n">
        <v>7599</v>
      </c>
      <c r="B924" s="46" t="n">
        <v>28</v>
      </c>
    </row>
    <row r="925" spans="1:8">
      <c r="A925" t="s">
        <v>4</v>
      </c>
      <c r="B925" s="4" t="s">
        <v>5</v>
      </c>
      <c r="C925" s="4" t="s">
        <v>10</v>
      </c>
      <c r="D925" s="4" t="s">
        <v>14</v>
      </c>
    </row>
    <row r="926" spans="1:8">
      <c r="A926" t="n">
        <v>7600</v>
      </c>
      <c r="B926" s="47" t="n">
        <v>89</v>
      </c>
      <c r="C926" s="7" t="n">
        <v>65533</v>
      </c>
      <c r="D926" s="7" t="n">
        <v>1</v>
      </c>
    </row>
    <row r="927" spans="1:8">
      <c r="A927" t="s">
        <v>4</v>
      </c>
      <c r="B927" s="4" t="s">
        <v>5</v>
      </c>
      <c r="C927" s="4" t="s">
        <v>14</v>
      </c>
      <c r="D927" s="4" t="s">
        <v>10</v>
      </c>
      <c r="E927" s="4" t="s">
        <v>10</v>
      </c>
      <c r="F927" s="4" t="s">
        <v>14</v>
      </c>
    </row>
    <row r="928" spans="1:8">
      <c r="A928" t="n">
        <v>7604</v>
      </c>
      <c r="B928" s="48" t="n">
        <v>25</v>
      </c>
      <c r="C928" s="7" t="n">
        <v>1</v>
      </c>
      <c r="D928" s="7" t="n">
        <v>65535</v>
      </c>
      <c r="E928" s="7" t="n">
        <v>65535</v>
      </c>
      <c r="F928" s="7" t="n">
        <v>0</v>
      </c>
    </row>
    <row r="929" spans="1:10">
      <c r="A929" t="s">
        <v>4</v>
      </c>
      <c r="B929" s="4" t="s">
        <v>5</v>
      </c>
      <c r="C929" s="4" t="s">
        <v>14</v>
      </c>
      <c r="D929" s="4" t="s">
        <v>10</v>
      </c>
      <c r="E929" s="4" t="s">
        <v>10</v>
      </c>
      <c r="F929" s="4" t="s">
        <v>14</v>
      </c>
    </row>
    <row r="930" spans="1:10">
      <c r="A930" t="n">
        <v>7611</v>
      </c>
      <c r="B930" s="48" t="n">
        <v>25</v>
      </c>
      <c r="C930" s="7" t="n">
        <v>1</v>
      </c>
      <c r="D930" s="7" t="n">
        <v>160</v>
      </c>
      <c r="E930" s="7" t="n">
        <v>570</v>
      </c>
      <c r="F930" s="7" t="n">
        <v>2</v>
      </c>
    </row>
    <row r="931" spans="1:10">
      <c r="A931" t="s">
        <v>4</v>
      </c>
      <c r="B931" s="4" t="s">
        <v>5</v>
      </c>
      <c r="C931" s="4" t="s">
        <v>14</v>
      </c>
      <c r="D931" s="4" t="s">
        <v>10</v>
      </c>
      <c r="E931" s="4" t="s">
        <v>6</v>
      </c>
    </row>
    <row r="932" spans="1:10">
      <c r="A932" t="n">
        <v>7618</v>
      </c>
      <c r="B932" s="38" t="n">
        <v>51</v>
      </c>
      <c r="C932" s="7" t="n">
        <v>4</v>
      </c>
      <c r="D932" s="7" t="n">
        <v>29</v>
      </c>
      <c r="E932" s="7" t="s">
        <v>115</v>
      </c>
    </row>
    <row r="933" spans="1:10">
      <c r="A933" t="s">
        <v>4</v>
      </c>
      <c r="B933" s="4" t="s">
        <v>5</v>
      </c>
      <c r="C933" s="4" t="s">
        <v>10</v>
      </c>
    </row>
    <row r="934" spans="1:10">
      <c r="A934" t="n">
        <v>7632</v>
      </c>
      <c r="B934" s="19" t="n">
        <v>16</v>
      </c>
      <c r="C934" s="7" t="n">
        <v>0</v>
      </c>
    </row>
    <row r="935" spans="1:10">
      <c r="A935" t="s">
        <v>4</v>
      </c>
      <c r="B935" s="4" t="s">
        <v>5</v>
      </c>
      <c r="C935" s="4" t="s">
        <v>10</v>
      </c>
      <c r="D935" s="4" t="s">
        <v>14</v>
      </c>
      <c r="E935" s="4" t="s">
        <v>9</v>
      </c>
      <c r="F935" s="4" t="s">
        <v>69</v>
      </c>
      <c r="G935" s="4" t="s">
        <v>14</v>
      </c>
      <c r="H935" s="4" t="s">
        <v>14</v>
      </c>
    </row>
    <row r="936" spans="1:10">
      <c r="A936" t="n">
        <v>7635</v>
      </c>
      <c r="B936" s="45" t="n">
        <v>26</v>
      </c>
      <c r="C936" s="7" t="n">
        <v>29</v>
      </c>
      <c r="D936" s="7" t="n">
        <v>17</v>
      </c>
      <c r="E936" s="7" t="n">
        <v>39402</v>
      </c>
      <c r="F936" s="7" t="s">
        <v>116</v>
      </c>
      <c r="G936" s="7" t="n">
        <v>2</v>
      </c>
      <c r="H936" s="7" t="n">
        <v>0</v>
      </c>
    </row>
    <row r="937" spans="1:10">
      <c r="A937" t="s">
        <v>4</v>
      </c>
      <c r="B937" s="4" t="s">
        <v>5</v>
      </c>
    </row>
    <row r="938" spans="1:10">
      <c r="A938" t="n">
        <v>7726</v>
      </c>
      <c r="B938" s="46" t="n">
        <v>28</v>
      </c>
    </row>
    <row r="939" spans="1:10">
      <c r="A939" t="s">
        <v>4</v>
      </c>
      <c r="B939" s="4" t="s">
        <v>5</v>
      </c>
      <c r="C939" s="4" t="s">
        <v>14</v>
      </c>
      <c r="D939" s="4" t="s">
        <v>10</v>
      </c>
      <c r="E939" s="4" t="s">
        <v>10</v>
      </c>
      <c r="F939" s="4" t="s">
        <v>14</v>
      </c>
    </row>
    <row r="940" spans="1:10">
      <c r="A940" t="n">
        <v>7727</v>
      </c>
      <c r="B940" s="48" t="n">
        <v>25</v>
      </c>
      <c r="C940" s="7" t="n">
        <v>1</v>
      </c>
      <c r="D940" s="7" t="n">
        <v>65535</v>
      </c>
      <c r="E940" s="7" t="n">
        <v>65535</v>
      </c>
      <c r="F940" s="7" t="n">
        <v>0</v>
      </c>
    </row>
    <row r="941" spans="1:10">
      <c r="A941" t="s">
        <v>4</v>
      </c>
      <c r="B941" s="4" t="s">
        <v>5</v>
      </c>
      <c r="C941" s="4" t="s">
        <v>10</v>
      </c>
      <c r="D941" s="4" t="s">
        <v>14</v>
      </c>
    </row>
    <row r="942" spans="1:10">
      <c r="A942" t="n">
        <v>7734</v>
      </c>
      <c r="B942" s="47" t="n">
        <v>89</v>
      </c>
      <c r="C942" s="7" t="n">
        <v>65533</v>
      </c>
      <c r="D942" s="7" t="n">
        <v>1</v>
      </c>
    </row>
    <row r="943" spans="1:10">
      <c r="A943" t="s">
        <v>4</v>
      </c>
      <c r="B943" s="4" t="s">
        <v>5</v>
      </c>
      <c r="C943" s="4" t="s">
        <v>14</v>
      </c>
      <c r="D943" s="4" t="s">
        <v>10</v>
      </c>
      <c r="E943" s="4" t="s">
        <v>20</v>
      </c>
    </row>
    <row r="944" spans="1:10">
      <c r="A944" t="n">
        <v>7738</v>
      </c>
      <c r="B944" s="25" t="n">
        <v>58</v>
      </c>
      <c r="C944" s="7" t="n">
        <v>101</v>
      </c>
      <c r="D944" s="7" t="n">
        <v>500</v>
      </c>
      <c r="E944" s="7" t="n">
        <v>1</v>
      </c>
    </row>
    <row r="945" spans="1:8">
      <c r="A945" t="s">
        <v>4</v>
      </c>
      <c r="B945" s="4" t="s">
        <v>5</v>
      </c>
      <c r="C945" s="4" t="s">
        <v>14</v>
      </c>
      <c r="D945" s="4" t="s">
        <v>10</v>
      </c>
    </row>
    <row r="946" spans="1:8">
      <c r="A946" t="n">
        <v>7746</v>
      </c>
      <c r="B946" s="25" t="n">
        <v>58</v>
      </c>
      <c r="C946" s="7" t="n">
        <v>254</v>
      </c>
      <c r="D946" s="7" t="n">
        <v>0</v>
      </c>
    </row>
    <row r="947" spans="1:8">
      <c r="A947" t="s">
        <v>4</v>
      </c>
      <c r="B947" s="4" t="s">
        <v>5</v>
      </c>
      <c r="C947" s="4" t="s">
        <v>14</v>
      </c>
      <c r="D947" s="4" t="s">
        <v>10</v>
      </c>
      <c r="E947" s="4" t="s">
        <v>6</v>
      </c>
      <c r="F947" s="4" t="s">
        <v>6</v>
      </c>
      <c r="G947" s="4" t="s">
        <v>6</v>
      </c>
      <c r="H947" s="4" t="s">
        <v>6</v>
      </c>
    </row>
    <row r="948" spans="1:8">
      <c r="A948" t="n">
        <v>7750</v>
      </c>
      <c r="B948" s="38" t="n">
        <v>51</v>
      </c>
      <c r="C948" s="7" t="n">
        <v>3</v>
      </c>
      <c r="D948" s="7" t="n">
        <v>27</v>
      </c>
      <c r="E948" s="7" t="s">
        <v>64</v>
      </c>
      <c r="F948" s="7" t="s">
        <v>64</v>
      </c>
      <c r="G948" s="7" t="s">
        <v>65</v>
      </c>
      <c r="H948" s="7" t="s">
        <v>66</v>
      </c>
    </row>
    <row r="949" spans="1:8">
      <c r="A949" t="s">
        <v>4</v>
      </c>
      <c r="B949" s="4" t="s">
        <v>5</v>
      </c>
      <c r="C949" s="4" t="s">
        <v>10</v>
      </c>
      <c r="D949" s="4" t="s">
        <v>20</v>
      </c>
      <c r="E949" s="4" t="s">
        <v>20</v>
      </c>
      <c r="F949" s="4" t="s">
        <v>20</v>
      </c>
      <c r="G949" s="4" t="s">
        <v>10</v>
      </c>
      <c r="H949" s="4" t="s">
        <v>10</v>
      </c>
    </row>
    <row r="950" spans="1:8">
      <c r="A950" t="n">
        <v>7763</v>
      </c>
      <c r="B950" s="37" t="n">
        <v>60</v>
      </c>
      <c r="C950" s="7" t="n">
        <v>27</v>
      </c>
      <c r="D950" s="7" t="n">
        <v>-20</v>
      </c>
      <c r="E950" s="7" t="n">
        <v>0</v>
      </c>
      <c r="F950" s="7" t="n">
        <v>0</v>
      </c>
      <c r="G950" s="7" t="n">
        <v>0</v>
      </c>
      <c r="H950" s="7" t="n">
        <v>0</v>
      </c>
    </row>
    <row r="951" spans="1:8">
      <c r="A951" t="s">
        <v>4</v>
      </c>
      <c r="B951" s="4" t="s">
        <v>5</v>
      </c>
      <c r="C951" s="4" t="s">
        <v>14</v>
      </c>
    </row>
    <row r="952" spans="1:8">
      <c r="A952" t="n">
        <v>7782</v>
      </c>
      <c r="B952" s="42" t="n">
        <v>45</v>
      </c>
      <c r="C952" s="7" t="n">
        <v>0</v>
      </c>
    </row>
    <row r="953" spans="1:8">
      <c r="A953" t="s">
        <v>4</v>
      </c>
      <c r="B953" s="4" t="s">
        <v>5</v>
      </c>
      <c r="C953" s="4" t="s">
        <v>14</v>
      </c>
      <c r="D953" s="4" t="s">
        <v>14</v>
      </c>
      <c r="E953" s="4" t="s">
        <v>20</v>
      </c>
      <c r="F953" s="4" t="s">
        <v>20</v>
      </c>
      <c r="G953" s="4" t="s">
        <v>20</v>
      </c>
      <c r="H953" s="4" t="s">
        <v>10</v>
      </c>
    </row>
    <row r="954" spans="1:8">
      <c r="A954" t="n">
        <v>7784</v>
      </c>
      <c r="B954" s="42" t="n">
        <v>45</v>
      </c>
      <c r="C954" s="7" t="n">
        <v>2</v>
      </c>
      <c r="D954" s="7" t="n">
        <v>3</v>
      </c>
      <c r="E954" s="7" t="n">
        <v>18.3999996185303</v>
      </c>
      <c r="F954" s="7" t="n">
        <v>2.95000004768372</v>
      </c>
      <c r="G954" s="7" t="n">
        <v>-20.75</v>
      </c>
      <c r="H954" s="7" t="n">
        <v>0</v>
      </c>
    </row>
    <row r="955" spans="1:8">
      <c r="A955" t="s">
        <v>4</v>
      </c>
      <c r="B955" s="4" t="s">
        <v>5</v>
      </c>
      <c r="C955" s="4" t="s">
        <v>14</v>
      </c>
      <c r="D955" s="4" t="s">
        <v>14</v>
      </c>
      <c r="E955" s="4" t="s">
        <v>20</v>
      </c>
      <c r="F955" s="4" t="s">
        <v>20</v>
      </c>
      <c r="G955" s="4" t="s">
        <v>20</v>
      </c>
      <c r="H955" s="4" t="s">
        <v>10</v>
      </c>
      <c r="I955" s="4" t="s">
        <v>14</v>
      </c>
    </row>
    <row r="956" spans="1:8">
      <c r="A956" t="n">
        <v>7801</v>
      </c>
      <c r="B956" s="42" t="n">
        <v>45</v>
      </c>
      <c r="C956" s="7" t="n">
        <v>4</v>
      </c>
      <c r="D956" s="7" t="n">
        <v>3</v>
      </c>
      <c r="E956" s="7" t="n">
        <v>5.34999990463257</v>
      </c>
      <c r="F956" s="7" t="n">
        <v>235</v>
      </c>
      <c r="G956" s="7" t="n">
        <v>6</v>
      </c>
      <c r="H956" s="7" t="n">
        <v>0</v>
      </c>
      <c r="I956" s="7" t="n">
        <v>0</v>
      </c>
    </row>
    <row r="957" spans="1:8">
      <c r="A957" t="s">
        <v>4</v>
      </c>
      <c r="B957" s="4" t="s">
        <v>5</v>
      </c>
      <c r="C957" s="4" t="s">
        <v>14</v>
      </c>
      <c r="D957" s="4" t="s">
        <v>14</v>
      </c>
      <c r="E957" s="4" t="s">
        <v>20</v>
      </c>
      <c r="F957" s="4" t="s">
        <v>10</v>
      </c>
    </row>
    <row r="958" spans="1:8">
      <c r="A958" t="n">
        <v>7819</v>
      </c>
      <c r="B958" s="42" t="n">
        <v>45</v>
      </c>
      <c r="C958" s="7" t="n">
        <v>5</v>
      </c>
      <c r="D958" s="7" t="n">
        <v>3</v>
      </c>
      <c r="E958" s="7" t="n">
        <v>2.70000004768372</v>
      </c>
      <c r="F958" s="7" t="n">
        <v>0</v>
      </c>
    </row>
    <row r="959" spans="1:8">
      <c r="A959" t="s">
        <v>4</v>
      </c>
      <c r="B959" s="4" t="s">
        <v>5</v>
      </c>
      <c r="C959" s="4" t="s">
        <v>14</v>
      </c>
      <c r="D959" s="4" t="s">
        <v>14</v>
      </c>
      <c r="E959" s="4" t="s">
        <v>20</v>
      </c>
      <c r="F959" s="4" t="s">
        <v>10</v>
      </c>
    </row>
    <row r="960" spans="1:8">
      <c r="A960" t="n">
        <v>7828</v>
      </c>
      <c r="B960" s="42" t="n">
        <v>45</v>
      </c>
      <c r="C960" s="7" t="n">
        <v>11</v>
      </c>
      <c r="D960" s="7" t="n">
        <v>3</v>
      </c>
      <c r="E960" s="7" t="n">
        <v>38</v>
      </c>
      <c r="F960" s="7" t="n">
        <v>0</v>
      </c>
    </row>
    <row r="961" spans="1:9">
      <c r="A961" t="s">
        <v>4</v>
      </c>
      <c r="B961" s="4" t="s">
        <v>5</v>
      </c>
      <c r="C961" s="4" t="s">
        <v>14</v>
      </c>
      <c r="D961" s="4" t="s">
        <v>14</v>
      </c>
      <c r="E961" s="4" t="s">
        <v>20</v>
      </c>
      <c r="F961" s="4" t="s">
        <v>20</v>
      </c>
      <c r="G961" s="4" t="s">
        <v>20</v>
      </c>
      <c r="H961" s="4" t="s">
        <v>10</v>
      </c>
    </row>
    <row r="962" spans="1:9">
      <c r="A962" t="n">
        <v>7837</v>
      </c>
      <c r="B962" s="42" t="n">
        <v>45</v>
      </c>
      <c r="C962" s="7" t="n">
        <v>2</v>
      </c>
      <c r="D962" s="7" t="n">
        <v>3</v>
      </c>
      <c r="E962" s="7" t="n">
        <v>15.3500003814697</v>
      </c>
      <c r="F962" s="7" t="n">
        <v>3.25</v>
      </c>
      <c r="G962" s="7" t="n">
        <v>-22.0499992370605</v>
      </c>
      <c r="H962" s="7" t="n">
        <v>3500</v>
      </c>
    </row>
    <row r="963" spans="1:9">
      <c r="A963" t="s">
        <v>4</v>
      </c>
      <c r="B963" s="4" t="s">
        <v>5</v>
      </c>
      <c r="C963" s="4" t="s">
        <v>14</v>
      </c>
      <c r="D963" s="4" t="s">
        <v>14</v>
      </c>
      <c r="E963" s="4" t="s">
        <v>20</v>
      </c>
      <c r="F963" s="4" t="s">
        <v>20</v>
      </c>
      <c r="G963" s="4" t="s">
        <v>20</v>
      </c>
      <c r="H963" s="4" t="s">
        <v>10</v>
      </c>
      <c r="I963" s="4" t="s">
        <v>14</v>
      </c>
    </row>
    <row r="964" spans="1:9">
      <c r="A964" t="n">
        <v>7854</v>
      </c>
      <c r="B964" s="42" t="n">
        <v>45</v>
      </c>
      <c r="C964" s="7" t="n">
        <v>4</v>
      </c>
      <c r="D964" s="7" t="n">
        <v>3</v>
      </c>
      <c r="E964" s="7" t="n">
        <v>352.230010986328</v>
      </c>
      <c r="F964" s="7" t="n">
        <v>222.830001831055</v>
      </c>
      <c r="G964" s="7" t="n">
        <v>6</v>
      </c>
      <c r="H964" s="7" t="n">
        <v>3500</v>
      </c>
      <c r="I964" s="7" t="n">
        <v>1</v>
      </c>
    </row>
    <row r="965" spans="1:9">
      <c r="A965" t="s">
        <v>4</v>
      </c>
      <c r="B965" s="4" t="s">
        <v>5</v>
      </c>
      <c r="C965" s="4" t="s">
        <v>14</v>
      </c>
      <c r="D965" s="4" t="s">
        <v>14</v>
      </c>
      <c r="E965" s="4" t="s">
        <v>20</v>
      </c>
      <c r="F965" s="4" t="s">
        <v>10</v>
      </c>
    </row>
    <row r="966" spans="1:9">
      <c r="A966" t="n">
        <v>7872</v>
      </c>
      <c r="B966" s="42" t="n">
        <v>45</v>
      </c>
      <c r="C966" s="7" t="n">
        <v>5</v>
      </c>
      <c r="D966" s="7" t="n">
        <v>3</v>
      </c>
      <c r="E966" s="7" t="n">
        <v>1.60000002384186</v>
      </c>
      <c r="F966" s="7" t="n">
        <v>3500</v>
      </c>
    </row>
    <row r="967" spans="1:9">
      <c r="A967" t="s">
        <v>4</v>
      </c>
      <c r="B967" s="4" t="s">
        <v>5</v>
      </c>
      <c r="C967" s="4" t="s">
        <v>14</v>
      </c>
      <c r="D967" s="4" t="s">
        <v>14</v>
      </c>
      <c r="E967" s="4" t="s">
        <v>20</v>
      </c>
      <c r="F967" s="4" t="s">
        <v>10</v>
      </c>
    </row>
    <row r="968" spans="1:9">
      <c r="A968" t="n">
        <v>7881</v>
      </c>
      <c r="B968" s="42" t="n">
        <v>45</v>
      </c>
      <c r="C968" s="7" t="n">
        <v>11</v>
      </c>
      <c r="D968" s="7" t="n">
        <v>3</v>
      </c>
      <c r="E968" s="7" t="n">
        <v>38</v>
      </c>
      <c r="F968" s="7" t="n">
        <v>3500</v>
      </c>
    </row>
    <row r="969" spans="1:9">
      <c r="A969" t="s">
        <v>4</v>
      </c>
      <c r="B969" s="4" t="s">
        <v>5</v>
      </c>
      <c r="C969" s="4" t="s">
        <v>10</v>
      </c>
      <c r="D969" s="4" t="s">
        <v>14</v>
      </c>
    </row>
    <row r="970" spans="1:9">
      <c r="A970" t="n">
        <v>7890</v>
      </c>
      <c r="B970" s="51" t="n">
        <v>96</v>
      </c>
      <c r="C970" s="7" t="n">
        <v>29</v>
      </c>
      <c r="D970" s="7" t="n">
        <v>1</v>
      </c>
    </row>
    <row r="971" spans="1:9">
      <c r="A971" t="s">
        <v>4</v>
      </c>
      <c r="B971" s="4" t="s">
        <v>5</v>
      </c>
      <c r="C971" s="4" t="s">
        <v>10</v>
      </c>
      <c r="D971" s="4" t="s">
        <v>14</v>
      </c>
      <c r="E971" s="4" t="s">
        <v>20</v>
      </c>
      <c r="F971" s="4" t="s">
        <v>20</v>
      </c>
      <c r="G971" s="4" t="s">
        <v>20</v>
      </c>
    </row>
    <row r="972" spans="1:9">
      <c r="A972" t="n">
        <v>7894</v>
      </c>
      <c r="B972" s="51" t="n">
        <v>96</v>
      </c>
      <c r="C972" s="7" t="n">
        <v>29</v>
      </c>
      <c r="D972" s="7" t="n">
        <v>2</v>
      </c>
      <c r="E972" s="7" t="n">
        <v>16.8500003814697</v>
      </c>
      <c r="F972" s="7" t="n">
        <v>2</v>
      </c>
      <c r="G972" s="7" t="n">
        <v>-21.6399993896484</v>
      </c>
    </row>
    <row r="973" spans="1:9">
      <c r="A973" t="s">
        <v>4</v>
      </c>
      <c r="B973" s="4" t="s">
        <v>5</v>
      </c>
      <c r="C973" s="4" t="s">
        <v>10</v>
      </c>
      <c r="D973" s="4" t="s">
        <v>14</v>
      </c>
      <c r="E973" s="4" t="s">
        <v>20</v>
      </c>
      <c r="F973" s="4" t="s">
        <v>20</v>
      </c>
      <c r="G973" s="4" t="s">
        <v>20</v>
      </c>
    </row>
    <row r="974" spans="1:9">
      <c r="A974" t="n">
        <v>7910</v>
      </c>
      <c r="B974" s="51" t="n">
        <v>96</v>
      </c>
      <c r="C974" s="7" t="n">
        <v>29</v>
      </c>
      <c r="D974" s="7" t="n">
        <v>2</v>
      </c>
      <c r="E974" s="7" t="n">
        <v>16.1900005340576</v>
      </c>
      <c r="F974" s="7" t="n">
        <v>2</v>
      </c>
      <c r="G974" s="7" t="n">
        <v>-22</v>
      </c>
    </row>
    <row r="975" spans="1:9">
      <c r="A975" t="s">
        <v>4</v>
      </c>
      <c r="B975" s="4" t="s">
        <v>5</v>
      </c>
      <c r="C975" s="4" t="s">
        <v>10</v>
      </c>
      <c r="D975" s="4" t="s">
        <v>14</v>
      </c>
      <c r="E975" s="4" t="s">
        <v>20</v>
      </c>
      <c r="F975" s="4" t="s">
        <v>20</v>
      </c>
      <c r="G975" s="4" t="s">
        <v>20</v>
      </c>
    </row>
    <row r="976" spans="1:9">
      <c r="A976" t="n">
        <v>7926</v>
      </c>
      <c r="B976" s="51" t="n">
        <v>96</v>
      </c>
      <c r="C976" s="7" t="n">
        <v>29</v>
      </c>
      <c r="D976" s="7" t="n">
        <v>2</v>
      </c>
      <c r="E976" s="7" t="n">
        <v>15.3999996185303</v>
      </c>
      <c r="F976" s="7" t="n">
        <v>2</v>
      </c>
      <c r="G976" s="7" t="n">
        <v>-22</v>
      </c>
    </row>
    <row r="977" spans="1:9">
      <c r="A977" t="s">
        <v>4</v>
      </c>
      <c r="B977" s="4" t="s">
        <v>5</v>
      </c>
      <c r="C977" s="4" t="s">
        <v>10</v>
      </c>
      <c r="D977" s="4" t="s">
        <v>14</v>
      </c>
      <c r="E977" s="4" t="s">
        <v>9</v>
      </c>
      <c r="F977" s="4" t="s">
        <v>14</v>
      </c>
      <c r="G977" s="4" t="s">
        <v>10</v>
      </c>
    </row>
    <row r="978" spans="1:9">
      <c r="A978" t="n">
        <v>7942</v>
      </c>
      <c r="B978" s="51" t="n">
        <v>96</v>
      </c>
      <c r="C978" s="7" t="n">
        <v>29</v>
      </c>
      <c r="D978" s="7" t="n">
        <v>0</v>
      </c>
      <c r="E978" s="7" t="n">
        <v>1067030938</v>
      </c>
      <c r="F978" s="7" t="n">
        <v>1</v>
      </c>
      <c r="G978" s="7" t="n">
        <v>0</v>
      </c>
    </row>
    <row r="979" spans="1:9">
      <c r="A979" t="s">
        <v>4</v>
      </c>
      <c r="B979" s="4" t="s">
        <v>5</v>
      </c>
      <c r="C979" s="4" t="s">
        <v>14</v>
      </c>
      <c r="D979" s="4" t="s">
        <v>10</v>
      </c>
    </row>
    <row r="980" spans="1:9">
      <c r="A980" t="n">
        <v>7953</v>
      </c>
      <c r="B980" s="25" t="n">
        <v>58</v>
      </c>
      <c r="C980" s="7" t="n">
        <v>255</v>
      </c>
      <c r="D980" s="7" t="n">
        <v>0</v>
      </c>
    </row>
    <row r="981" spans="1:9">
      <c r="A981" t="s">
        <v>4</v>
      </c>
      <c r="B981" s="4" t="s">
        <v>5</v>
      </c>
      <c r="C981" s="4" t="s">
        <v>10</v>
      </c>
      <c r="D981" s="4" t="s">
        <v>14</v>
      </c>
    </row>
    <row r="982" spans="1:9">
      <c r="A982" t="n">
        <v>7957</v>
      </c>
      <c r="B982" s="43" t="n">
        <v>56</v>
      </c>
      <c r="C982" s="7" t="n">
        <v>29</v>
      </c>
      <c r="D982" s="7" t="n">
        <v>0</v>
      </c>
    </row>
    <row r="983" spans="1:9">
      <c r="A983" t="s">
        <v>4</v>
      </c>
      <c r="B983" s="4" t="s">
        <v>5</v>
      </c>
      <c r="C983" s="4" t="s">
        <v>10</v>
      </c>
      <c r="D983" s="4" t="s">
        <v>20</v>
      </c>
      <c r="E983" s="4" t="s">
        <v>20</v>
      </c>
      <c r="F983" s="4" t="s">
        <v>14</v>
      </c>
    </row>
    <row r="984" spans="1:9">
      <c r="A984" t="n">
        <v>7961</v>
      </c>
      <c r="B984" s="52" t="n">
        <v>52</v>
      </c>
      <c r="C984" s="7" t="n">
        <v>29</v>
      </c>
      <c r="D984" s="7" t="n">
        <v>270</v>
      </c>
      <c r="E984" s="7" t="n">
        <v>10</v>
      </c>
      <c r="F984" s="7" t="n">
        <v>0</v>
      </c>
    </row>
    <row r="985" spans="1:9">
      <c r="A985" t="s">
        <v>4</v>
      </c>
      <c r="B985" s="4" t="s">
        <v>5</v>
      </c>
      <c r="C985" s="4" t="s">
        <v>10</v>
      </c>
    </row>
    <row r="986" spans="1:9">
      <c r="A986" t="n">
        <v>7973</v>
      </c>
      <c r="B986" s="53" t="n">
        <v>54</v>
      </c>
      <c r="C986" s="7" t="n">
        <v>29</v>
      </c>
    </row>
    <row r="987" spans="1:9">
      <c r="A987" t="s">
        <v>4</v>
      </c>
      <c r="B987" s="4" t="s">
        <v>5</v>
      </c>
      <c r="C987" s="4" t="s">
        <v>10</v>
      </c>
    </row>
    <row r="988" spans="1:9">
      <c r="A988" t="n">
        <v>7976</v>
      </c>
      <c r="B988" s="19" t="n">
        <v>16</v>
      </c>
      <c r="C988" s="7" t="n">
        <v>500</v>
      </c>
    </row>
    <row r="989" spans="1:9">
      <c r="A989" t="s">
        <v>4</v>
      </c>
      <c r="B989" s="4" t="s">
        <v>5</v>
      </c>
      <c r="C989" s="4" t="s">
        <v>14</v>
      </c>
      <c r="D989" s="4" t="s">
        <v>10</v>
      </c>
    </row>
    <row r="990" spans="1:9">
      <c r="A990" t="n">
        <v>7979</v>
      </c>
      <c r="B990" s="42" t="n">
        <v>45</v>
      </c>
      <c r="C990" s="7" t="n">
        <v>7</v>
      </c>
      <c r="D990" s="7" t="n">
        <v>255</v>
      </c>
    </row>
    <row r="991" spans="1:9">
      <c r="A991" t="s">
        <v>4</v>
      </c>
      <c r="B991" s="4" t="s">
        <v>5</v>
      </c>
      <c r="C991" s="4" t="s">
        <v>10</v>
      </c>
      <c r="D991" s="4" t="s">
        <v>14</v>
      </c>
      <c r="E991" s="4" t="s">
        <v>6</v>
      </c>
      <c r="F991" s="4" t="s">
        <v>20</v>
      </c>
      <c r="G991" s="4" t="s">
        <v>20</v>
      </c>
      <c r="H991" s="4" t="s">
        <v>20</v>
      </c>
    </row>
    <row r="992" spans="1:9">
      <c r="A992" t="n">
        <v>7983</v>
      </c>
      <c r="B992" s="36" t="n">
        <v>48</v>
      </c>
      <c r="C992" s="7" t="n">
        <v>29</v>
      </c>
      <c r="D992" s="7" t="n">
        <v>0</v>
      </c>
      <c r="E992" s="7" t="s">
        <v>54</v>
      </c>
      <c r="F992" s="7" t="n">
        <v>-1</v>
      </c>
      <c r="G992" s="7" t="n">
        <v>1</v>
      </c>
      <c r="H992" s="7" t="n">
        <v>0</v>
      </c>
    </row>
    <row r="993" spans="1:8">
      <c r="A993" t="s">
        <v>4</v>
      </c>
      <c r="B993" s="4" t="s">
        <v>5</v>
      </c>
      <c r="C993" s="4" t="s">
        <v>10</v>
      </c>
    </row>
    <row r="994" spans="1:8">
      <c r="A994" t="n">
        <v>8009</v>
      </c>
      <c r="B994" s="19" t="n">
        <v>16</v>
      </c>
      <c r="C994" s="7" t="n">
        <v>1000</v>
      </c>
    </row>
    <row r="995" spans="1:8">
      <c r="A995" t="s">
        <v>4</v>
      </c>
      <c r="B995" s="4" t="s">
        <v>5</v>
      </c>
      <c r="C995" s="4" t="s">
        <v>10</v>
      </c>
    </row>
    <row r="996" spans="1:8">
      <c r="A996" t="n">
        <v>8012</v>
      </c>
      <c r="B996" s="19" t="n">
        <v>16</v>
      </c>
      <c r="C996" s="7" t="n">
        <v>500</v>
      </c>
    </row>
    <row r="997" spans="1:8">
      <c r="A997" t="s">
        <v>4</v>
      </c>
      <c r="B997" s="4" t="s">
        <v>5</v>
      </c>
      <c r="C997" s="4" t="s">
        <v>14</v>
      </c>
      <c r="D997" s="4" t="s">
        <v>20</v>
      </c>
      <c r="E997" s="4" t="s">
        <v>20</v>
      </c>
      <c r="F997" s="4" t="s">
        <v>20</v>
      </c>
    </row>
    <row r="998" spans="1:8">
      <c r="A998" t="n">
        <v>8015</v>
      </c>
      <c r="B998" s="42" t="n">
        <v>45</v>
      </c>
      <c r="C998" s="7" t="n">
        <v>9</v>
      </c>
      <c r="D998" s="7" t="n">
        <v>0.0500000007450581</v>
      </c>
      <c r="E998" s="7" t="n">
        <v>0.0500000007450581</v>
      </c>
      <c r="F998" s="7" t="n">
        <v>0.200000002980232</v>
      </c>
    </row>
    <row r="999" spans="1:8">
      <c r="A999" t="s">
        <v>4</v>
      </c>
      <c r="B999" s="4" t="s">
        <v>5</v>
      </c>
      <c r="C999" s="4" t="s">
        <v>10</v>
      </c>
    </row>
    <row r="1000" spans="1:8">
      <c r="A1000" t="n">
        <v>8029</v>
      </c>
      <c r="B1000" s="19" t="n">
        <v>16</v>
      </c>
      <c r="C1000" s="7" t="n">
        <v>800</v>
      </c>
    </row>
    <row r="1001" spans="1:8">
      <c r="A1001" t="s">
        <v>4</v>
      </c>
      <c r="B1001" s="4" t="s">
        <v>5</v>
      </c>
      <c r="C1001" s="4" t="s">
        <v>14</v>
      </c>
      <c r="D1001" s="4" t="s">
        <v>10</v>
      </c>
      <c r="E1001" s="4" t="s">
        <v>6</v>
      </c>
    </row>
    <row r="1002" spans="1:8">
      <c r="A1002" t="n">
        <v>8032</v>
      </c>
      <c r="B1002" s="38" t="n">
        <v>51</v>
      </c>
      <c r="C1002" s="7" t="n">
        <v>4</v>
      </c>
      <c r="D1002" s="7" t="n">
        <v>29</v>
      </c>
      <c r="E1002" s="7" t="s">
        <v>117</v>
      </c>
    </row>
    <row r="1003" spans="1:8">
      <c r="A1003" t="s">
        <v>4</v>
      </c>
      <c r="B1003" s="4" t="s">
        <v>5</v>
      </c>
      <c r="C1003" s="4" t="s">
        <v>10</v>
      </c>
    </row>
    <row r="1004" spans="1:8">
      <c r="A1004" t="n">
        <v>8046</v>
      </c>
      <c r="B1004" s="19" t="n">
        <v>16</v>
      </c>
      <c r="C1004" s="7" t="n">
        <v>0</v>
      </c>
    </row>
    <row r="1005" spans="1:8">
      <c r="A1005" t="s">
        <v>4</v>
      </c>
      <c r="B1005" s="4" t="s">
        <v>5</v>
      </c>
      <c r="C1005" s="4" t="s">
        <v>10</v>
      </c>
      <c r="D1005" s="4" t="s">
        <v>14</v>
      </c>
      <c r="E1005" s="4" t="s">
        <v>9</v>
      </c>
      <c r="F1005" s="4" t="s">
        <v>69</v>
      </c>
      <c r="G1005" s="4" t="s">
        <v>14</v>
      </c>
      <c r="H1005" s="4" t="s">
        <v>14</v>
      </c>
      <c r="I1005" s="4" t="s">
        <v>14</v>
      </c>
      <c r="J1005" s="4" t="s">
        <v>9</v>
      </c>
      <c r="K1005" s="4" t="s">
        <v>69</v>
      </c>
      <c r="L1005" s="4" t="s">
        <v>14</v>
      </c>
      <c r="M1005" s="4" t="s">
        <v>14</v>
      </c>
      <c r="N1005" s="4" t="s">
        <v>14</v>
      </c>
      <c r="O1005" s="4" t="s">
        <v>9</v>
      </c>
      <c r="P1005" s="4" t="s">
        <v>69</v>
      </c>
      <c r="Q1005" s="4" t="s">
        <v>14</v>
      </c>
      <c r="R1005" s="4" t="s">
        <v>14</v>
      </c>
    </row>
    <row r="1006" spans="1:8">
      <c r="A1006" t="n">
        <v>8049</v>
      </c>
      <c r="B1006" s="45" t="n">
        <v>26</v>
      </c>
      <c r="C1006" s="7" t="n">
        <v>29</v>
      </c>
      <c r="D1006" s="7" t="n">
        <v>17</v>
      </c>
      <c r="E1006" s="7" t="n">
        <v>39403</v>
      </c>
      <c r="F1006" s="7" t="s">
        <v>118</v>
      </c>
      <c r="G1006" s="7" t="n">
        <v>2</v>
      </c>
      <c r="H1006" s="7" t="n">
        <v>3</v>
      </c>
      <c r="I1006" s="7" t="n">
        <v>17</v>
      </c>
      <c r="J1006" s="7" t="n">
        <v>39404</v>
      </c>
      <c r="K1006" s="7" t="s">
        <v>119</v>
      </c>
      <c r="L1006" s="7" t="n">
        <v>2</v>
      </c>
      <c r="M1006" s="7" t="n">
        <v>3</v>
      </c>
      <c r="N1006" s="7" t="n">
        <v>17</v>
      </c>
      <c r="O1006" s="7" t="n">
        <v>39405</v>
      </c>
      <c r="P1006" s="7" t="s">
        <v>120</v>
      </c>
      <c r="Q1006" s="7" t="n">
        <v>2</v>
      </c>
      <c r="R1006" s="7" t="n">
        <v>0</v>
      </c>
    </row>
    <row r="1007" spans="1:8">
      <c r="A1007" t="s">
        <v>4</v>
      </c>
      <c r="B1007" s="4" t="s">
        <v>5</v>
      </c>
    </row>
    <row r="1008" spans="1:8">
      <c r="A1008" t="n">
        <v>8345</v>
      </c>
      <c r="B1008" s="46" t="n">
        <v>28</v>
      </c>
    </row>
    <row r="1009" spans="1:18">
      <c r="A1009" t="s">
        <v>4</v>
      </c>
      <c r="B1009" s="4" t="s">
        <v>5</v>
      </c>
      <c r="C1009" s="4" t="s">
        <v>10</v>
      </c>
      <c r="D1009" s="4" t="s">
        <v>14</v>
      </c>
    </row>
    <row r="1010" spans="1:18">
      <c r="A1010" t="n">
        <v>8346</v>
      </c>
      <c r="B1010" s="47" t="n">
        <v>89</v>
      </c>
      <c r="C1010" s="7" t="n">
        <v>65533</v>
      </c>
      <c r="D1010" s="7" t="n">
        <v>1</v>
      </c>
    </row>
    <row r="1011" spans="1:18">
      <c r="A1011" t="s">
        <v>4</v>
      </c>
      <c r="B1011" s="4" t="s">
        <v>5</v>
      </c>
      <c r="C1011" s="4" t="s">
        <v>14</v>
      </c>
      <c r="D1011" s="4" t="s">
        <v>10</v>
      </c>
      <c r="E1011" s="4" t="s">
        <v>10</v>
      </c>
      <c r="F1011" s="4" t="s">
        <v>14</v>
      </c>
    </row>
    <row r="1012" spans="1:18">
      <c r="A1012" t="n">
        <v>8350</v>
      </c>
      <c r="B1012" s="48" t="n">
        <v>25</v>
      </c>
      <c r="C1012" s="7" t="n">
        <v>1</v>
      </c>
      <c r="D1012" s="7" t="n">
        <v>260</v>
      </c>
      <c r="E1012" s="7" t="n">
        <v>640</v>
      </c>
      <c r="F1012" s="7" t="n">
        <v>2</v>
      </c>
    </row>
    <row r="1013" spans="1:18">
      <c r="A1013" t="s">
        <v>4</v>
      </c>
      <c r="B1013" s="4" t="s">
        <v>5</v>
      </c>
      <c r="C1013" s="4" t="s">
        <v>14</v>
      </c>
      <c r="D1013" s="4" t="s">
        <v>10</v>
      </c>
      <c r="E1013" s="4" t="s">
        <v>6</v>
      </c>
    </row>
    <row r="1014" spans="1:18">
      <c r="A1014" t="n">
        <v>8357</v>
      </c>
      <c r="B1014" s="38" t="n">
        <v>51</v>
      </c>
      <c r="C1014" s="7" t="n">
        <v>4</v>
      </c>
      <c r="D1014" s="7" t="n">
        <v>0</v>
      </c>
      <c r="E1014" s="7" t="s">
        <v>121</v>
      </c>
    </row>
    <row r="1015" spans="1:18">
      <c r="A1015" t="s">
        <v>4</v>
      </c>
      <c r="B1015" s="4" t="s">
        <v>5</v>
      </c>
      <c r="C1015" s="4" t="s">
        <v>10</v>
      </c>
    </row>
    <row r="1016" spans="1:18">
      <c r="A1016" t="n">
        <v>8371</v>
      </c>
      <c r="B1016" s="19" t="n">
        <v>16</v>
      </c>
      <c r="C1016" s="7" t="n">
        <v>0</v>
      </c>
    </row>
    <row r="1017" spans="1:18">
      <c r="A1017" t="s">
        <v>4</v>
      </c>
      <c r="B1017" s="4" t="s">
        <v>5</v>
      </c>
      <c r="C1017" s="4" t="s">
        <v>10</v>
      </c>
      <c r="D1017" s="4" t="s">
        <v>14</v>
      </c>
      <c r="E1017" s="4" t="s">
        <v>9</v>
      </c>
      <c r="F1017" s="4" t="s">
        <v>69</v>
      </c>
      <c r="G1017" s="4" t="s">
        <v>14</v>
      </c>
      <c r="H1017" s="4" t="s">
        <v>14</v>
      </c>
    </row>
    <row r="1018" spans="1:18">
      <c r="A1018" t="n">
        <v>8374</v>
      </c>
      <c r="B1018" s="45" t="n">
        <v>26</v>
      </c>
      <c r="C1018" s="7" t="n">
        <v>0</v>
      </c>
      <c r="D1018" s="7" t="n">
        <v>17</v>
      </c>
      <c r="E1018" s="7" t="n">
        <v>53956</v>
      </c>
      <c r="F1018" s="7" t="s">
        <v>122</v>
      </c>
      <c r="G1018" s="7" t="n">
        <v>2</v>
      </c>
      <c r="H1018" s="7" t="n">
        <v>0</v>
      </c>
    </row>
    <row r="1019" spans="1:18">
      <c r="A1019" t="s">
        <v>4</v>
      </c>
      <c r="B1019" s="4" t="s">
        <v>5</v>
      </c>
    </row>
    <row r="1020" spans="1:18">
      <c r="A1020" t="n">
        <v>8394</v>
      </c>
      <c r="B1020" s="46" t="n">
        <v>28</v>
      </c>
    </row>
    <row r="1021" spans="1:18">
      <c r="A1021" t="s">
        <v>4</v>
      </c>
      <c r="B1021" s="4" t="s">
        <v>5</v>
      </c>
      <c r="C1021" s="4" t="s">
        <v>10</v>
      </c>
      <c r="D1021" s="4" t="s">
        <v>14</v>
      </c>
    </row>
    <row r="1022" spans="1:18">
      <c r="A1022" t="n">
        <v>8395</v>
      </c>
      <c r="B1022" s="47" t="n">
        <v>89</v>
      </c>
      <c r="C1022" s="7" t="n">
        <v>65533</v>
      </c>
      <c r="D1022" s="7" t="n">
        <v>1</v>
      </c>
    </row>
    <row r="1023" spans="1:18">
      <c r="A1023" t="s">
        <v>4</v>
      </c>
      <c r="B1023" s="4" t="s">
        <v>5</v>
      </c>
      <c r="C1023" s="4" t="s">
        <v>14</v>
      </c>
      <c r="D1023" s="4" t="s">
        <v>10</v>
      </c>
      <c r="E1023" s="4" t="s">
        <v>10</v>
      </c>
      <c r="F1023" s="4" t="s">
        <v>14</v>
      </c>
    </row>
    <row r="1024" spans="1:18">
      <c r="A1024" t="n">
        <v>8399</v>
      </c>
      <c r="B1024" s="48" t="n">
        <v>25</v>
      </c>
      <c r="C1024" s="7" t="n">
        <v>1</v>
      </c>
      <c r="D1024" s="7" t="n">
        <v>65535</v>
      </c>
      <c r="E1024" s="7" t="n">
        <v>65535</v>
      </c>
      <c r="F1024" s="7" t="n">
        <v>0</v>
      </c>
    </row>
    <row r="1025" spans="1:8">
      <c r="A1025" t="s">
        <v>4</v>
      </c>
      <c r="B1025" s="4" t="s">
        <v>5</v>
      </c>
      <c r="C1025" s="4" t="s">
        <v>14</v>
      </c>
      <c r="D1025" s="24" t="s">
        <v>35</v>
      </c>
      <c r="E1025" s="4" t="s">
        <v>5</v>
      </c>
      <c r="F1025" s="4" t="s">
        <v>14</v>
      </c>
      <c r="G1025" s="4" t="s">
        <v>10</v>
      </c>
      <c r="H1025" s="24" t="s">
        <v>36</v>
      </c>
      <c r="I1025" s="4" t="s">
        <v>14</v>
      </c>
      <c r="J1025" s="4" t="s">
        <v>19</v>
      </c>
    </row>
    <row r="1026" spans="1:8">
      <c r="A1026" t="n">
        <v>8406</v>
      </c>
      <c r="B1026" s="11" t="n">
        <v>5</v>
      </c>
      <c r="C1026" s="7" t="n">
        <v>28</v>
      </c>
      <c r="D1026" s="24" t="s">
        <v>3</v>
      </c>
      <c r="E1026" s="28" t="n">
        <v>64</v>
      </c>
      <c r="F1026" s="7" t="n">
        <v>5</v>
      </c>
      <c r="G1026" s="7" t="n">
        <v>3</v>
      </c>
      <c r="H1026" s="24" t="s">
        <v>3</v>
      </c>
      <c r="I1026" s="7" t="n">
        <v>1</v>
      </c>
      <c r="J1026" s="12" t="n">
        <f t="normal" ca="1">A1042</f>
        <v>0</v>
      </c>
    </row>
    <row r="1027" spans="1:8">
      <c r="A1027" t="s">
        <v>4</v>
      </c>
      <c r="B1027" s="4" t="s">
        <v>5</v>
      </c>
      <c r="C1027" s="4" t="s">
        <v>14</v>
      </c>
      <c r="D1027" s="4" t="s">
        <v>10</v>
      </c>
      <c r="E1027" s="4" t="s">
        <v>10</v>
      </c>
      <c r="F1027" s="4" t="s">
        <v>14</v>
      </c>
    </row>
    <row r="1028" spans="1:8">
      <c r="A1028" t="n">
        <v>8417</v>
      </c>
      <c r="B1028" s="48" t="n">
        <v>25</v>
      </c>
      <c r="C1028" s="7" t="n">
        <v>1</v>
      </c>
      <c r="D1028" s="7" t="n">
        <v>60</v>
      </c>
      <c r="E1028" s="7" t="n">
        <v>640</v>
      </c>
      <c r="F1028" s="7" t="n">
        <v>2</v>
      </c>
    </row>
    <row r="1029" spans="1:8">
      <c r="A1029" t="s">
        <v>4</v>
      </c>
      <c r="B1029" s="4" t="s">
        <v>5</v>
      </c>
      <c r="C1029" s="4" t="s">
        <v>14</v>
      </c>
      <c r="D1029" s="4" t="s">
        <v>10</v>
      </c>
      <c r="E1029" s="4" t="s">
        <v>6</v>
      </c>
    </row>
    <row r="1030" spans="1:8">
      <c r="A1030" t="n">
        <v>8424</v>
      </c>
      <c r="B1030" s="38" t="n">
        <v>51</v>
      </c>
      <c r="C1030" s="7" t="n">
        <v>4</v>
      </c>
      <c r="D1030" s="7" t="n">
        <v>3</v>
      </c>
      <c r="E1030" s="7" t="s">
        <v>123</v>
      </c>
    </row>
    <row r="1031" spans="1:8">
      <c r="A1031" t="s">
        <v>4</v>
      </c>
      <c r="B1031" s="4" t="s">
        <v>5</v>
      </c>
      <c r="C1031" s="4" t="s">
        <v>10</v>
      </c>
    </row>
    <row r="1032" spans="1:8">
      <c r="A1032" t="n">
        <v>8438</v>
      </c>
      <c r="B1032" s="19" t="n">
        <v>16</v>
      </c>
      <c r="C1032" s="7" t="n">
        <v>0</v>
      </c>
    </row>
    <row r="1033" spans="1:8">
      <c r="A1033" t="s">
        <v>4</v>
      </c>
      <c r="B1033" s="4" t="s">
        <v>5</v>
      </c>
      <c r="C1033" s="4" t="s">
        <v>10</v>
      </c>
      <c r="D1033" s="4" t="s">
        <v>14</v>
      </c>
      <c r="E1033" s="4" t="s">
        <v>9</v>
      </c>
      <c r="F1033" s="4" t="s">
        <v>69</v>
      </c>
      <c r="G1033" s="4" t="s">
        <v>14</v>
      </c>
      <c r="H1033" s="4" t="s">
        <v>14</v>
      </c>
    </row>
    <row r="1034" spans="1:8">
      <c r="A1034" t="n">
        <v>8441</v>
      </c>
      <c r="B1034" s="45" t="n">
        <v>26</v>
      </c>
      <c r="C1034" s="7" t="n">
        <v>3</v>
      </c>
      <c r="D1034" s="7" t="n">
        <v>17</v>
      </c>
      <c r="E1034" s="7" t="n">
        <v>2382</v>
      </c>
      <c r="F1034" s="7" t="s">
        <v>124</v>
      </c>
      <c r="G1034" s="7" t="n">
        <v>2</v>
      </c>
      <c r="H1034" s="7" t="n">
        <v>0</v>
      </c>
    </row>
    <row r="1035" spans="1:8">
      <c r="A1035" t="s">
        <v>4</v>
      </c>
      <c r="B1035" s="4" t="s">
        <v>5</v>
      </c>
    </row>
    <row r="1036" spans="1:8">
      <c r="A1036" t="n">
        <v>8511</v>
      </c>
      <c r="B1036" s="46" t="n">
        <v>28</v>
      </c>
    </row>
    <row r="1037" spans="1:8">
      <c r="A1037" t="s">
        <v>4</v>
      </c>
      <c r="B1037" s="4" t="s">
        <v>5</v>
      </c>
      <c r="C1037" s="4" t="s">
        <v>10</v>
      </c>
      <c r="D1037" s="4" t="s">
        <v>14</v>
      </c>
    </row>
    <row r="1038" spans="1:8">
      <c r="A1038" t="n">
        <v>8512</v>
      </c>
      <c r="B1038" s="47" t="n">
        <v>89</v>
      </c>
      <c r="C1038" s="7" t="n">
        <v>65533</v>
      </c>
      <c r="D1038" s="7" t="n">
        <v>1</v>
      </c>
    </row>
    <row r="1039" spans="1:8">
      <c r="A1039" t="s">
        <v>4</v>
      </c>
      <c r="B1039" s="4" t="s">
        <v>5</v>
      </c>
      <c r="C1039" s="4" t="s">
        <v>14</v>
      </c>
      <c r="D1039" s="4" t="s">
        <v>10</v>
      </c>
      <c r="E1039" s="4" t="s">
        <v>10</v>
      </c>
      <c r="F1039" s="4" t="s">
        <v>14</v>
      </c>
    </row>
    <row r="1040" spans="1:8">
      <c r="A1040" t="n">
        <v>8516</v>
      </c>
      <c r="B1040" s="48" t="n">
        <v>25</v>
      </c>
      <c r="C1040" s="7" t="n">
        <v>1</v>
      </c>
      <c r="D1040" s="7" t="n">
        <v>65535</v>
      </c>
      <c r="E1040" s="7" t="n">
        <v>65535</v>
      </c>
      <c r="F1040" s="7" t="n">
        <v>0</v>
      </c>
    </row>
    <row r="1041" spans="1:10">
      <c r="A1041" t="s">
        <v>4</v>
      </c>
      <c r="B1041" s="4" t="s">
        <v>5</v>
      </c>
      <c r="C1041" s="4" t="s">
        <v>14</v>
      </c>
      <c r="D1041" s="4" t="s">
        <v>10</v>
      </c>
      <c r="E1041" s="4" t="s">
        <v>10</v>
      </c>
      <c r="F1041" s="4" t="s">
        <v>14</v>
      </c>
    </row>
    <row r="1042" spans="1:10">
      <c r="A1042" t="n">
        <v>8523</v>
      </c>
      <c r="B1042" s="48" t="n">
        <v>25</v>
      </c>
      <c r="C1042" s="7" t="n">
        <v>1</v>
      </c>
      <c r="D1042" s="7" t="n">
        <v>160</v>
      </c>
      <c r="E1042" s="7" t="n">
        <v>570</v>
      </c>
      <c r="F1042" s="7" t="n">
        <v>1</v>
      </c>
    </row>
    <row r="1043" spans="1:10">
      <c r="A1043" t="s">
        <v>4</v>
      </c>
      <c r="B1043" s="4" t="s">
        <v>5</v>
      </c>
      <c r="C1043" s="4" t="s">
        <v>14</v>
      </c>
      <c r="D1043" s="4" t="s">
        <v>10</v>
      </c>
      <c r="E1043" s="4" t="s">
        <v>6</v>
      </c>
    </row>
    <row r="1044" spans="1:10">
      <c r="A1044" t="n">
        <v>8530</v>
      </c>
      <c r="B1044" s="38" t="n">
        <v>51</v>
      </c>
      <c r="C1044" s="7" t="n">
        <v>4</v>
      </c>
      <c r="D1044" s="7" t="n">
        <v>27</v>
      </c>
      <c r="E1044" s="7" t="s">
        <v>125</v>
      </c>
    </row>
    <row r="1045" spans="1:10">
      <c r="A1045" t="s">
        <v>4</v>
      </c>
      <c r="B1045" s="4" t="s">
        <v>5</v>
      </c>
      <c r="C1045" s="4" t="s">
        <v>10</v>
      </c>
    </row>
    <row r="1046" spans="1:10">
      <c r="A1046" t="n">
        <v>8544</v>
      </c>
      <c r="B1046" s="19" t="n">
        <v>16</v>
      </c>
      <c r="C1046" s="7" t="n">
        <v>0</v>
      </c>
    </row>
    <row r="1047" spans="1:10">
      <c r="A1047" t="s">
        <v>4</v>
      </c>
      <c r="B1047" s="4" t="s">
        <v>5</v>
      </c>
      <c r="C1047" s="4" t="s">
        <v>10</v>
      </c>
      <c r="D1047" s="4" t="s">
        <v>14</v>
      </c>
      <c r="E1047" s="4" t="s">
        <v>9</v>
      </c>
      <c r="F1047" s="4" t="s">
        <v>69</v>
      </c>
      <c r="G1047" s="4" t="s">
        <v>14</v>
      </c>
      <c r="H1047" s="4" t="s">
        <v>14</v>
      </c>
    </row>
    <row r="1048" spans="1:10">
      <c r="A1048" t="n">
        <v>8547</v>
      </c>
      <c r="B1048" s="45" t="n">
        <v>26</v>
      </c>
      <c r="C1048" s="7" t="n">
        <v>27</v>
      </c>
      <c r="D1048" s="7" t="n">
        <v>17</v>
      </c>
      <c r="E1048" s="7" t="n">
        <v>31386</v>
      </c>
      <c r="F1048" s="7" t="s">
        <v>126</v>
      </c>
      <c r="G1048" s="7" t="n">
        <v>2</v>
      </c>
      <c r="H1048" s="7" t="n">
        <v>0</v>
      </c>
    </row>
    <row r="1049" spans="1:10">
      <c r="A1049" t="s">
        <v>4</v>
      </c>
      <c r="B1049" s="4" t="s">
        <v>5</v>
      </c>
    </row>
    <row r="1050" spans="1:10">
      <c r="A1050" t="n">
        <v>8578</v>
      </c>
      <c r="B1050" s="46" t="n">
        <v>28</v>
      </c>
    </row>
    <row r="1051" spans="1:10">
      <c r="A1051" t="s">
        <v>4</v>
      </c>
      <c r="B1051" s="4" t="s">
        <v>5</v>
      </c>
      <c r="C1051" s="4" t="s">
        <v>14</v>
      </c>
      <c r="D1051" s="4" t="s">
        <v>10</v>
      </c>
      <c r="E1051" s="4" t="s">
        <v>10</v>
      </c>
      <c r="F1051" s="4" t="s">
        <v>14</v>
      </c>
    </row>
    <row r="1052" spans="1:10">
      <c r="A1052" t="n">
        <v>8579</v>
      </c>
      <c r="B1052" s="48" t="n">
        <v>25</v>
      </c>
      <c r="C1052" s="7" t="n">
        <v>1</v>
      </c>
      <c r="D1052" s="7" t="n">
        <v>65535</v>
      </c>
      <c r="E1052" s="7" t="n">
        <v>65535</v>
      </c>
      <c r="F1052" s="7" t="n">
        <v>0</v>
      </c>
    </row>
    <row r="1053" spans="1:10">
      <c r="A1053" t="s">
        <v>4</v>
      </c>
      <c r="B1053" s="4" t="s">
        <v>5</v>
      </c>
      <c r="C1053" s="4" t="s">
        <v>14</v>
      </c>
      <c r="D1053" s="4" t="s">
        <v>10</v>
      </c>
      <c r="E1053" s="4" t="s">
        <v>6</v>
      </c>
      <c r="F1053" s="4" t="s">
        <v>6</v>
      </c>
      <c r="G1053" s="4" t="s">
        <v>6</v>
      </c>
      <c r="H1053" s="4" t="s">
        <v>6</v>
      </c>
    </row>
    <row r="1054" spans="1:10">
      <c r="A1054" t="n">
        <v>8586</v>
      </c>
      <c r="B1054" s="38" t="n">
        <v>51</v>
      </c>
      <c r="C1054" s="7" t="n">
        <v>3</v>
      </c>
      <c r="D1054" s="7" t="n">
        <v>29</v>
      </c>
      <c r="E1054" s="7" t="s">
        <v>127</v>
      </c>
      <c r="F1054" s="7" t="s">
        <v>128</v>
      </c>
      <c r="G1054" s="7" t="s">
        <v>65</v>
      </c>
      <c r="H1054" s="7" t="s">
        <v>66</v>
      </c>
    </row>
    <row r="1055" spans="1:10">
      <c r="A1055" t="s">
        <v>4</v>
      </c>
      <c r="B1055" s="4" t="s">
        <v>5</v>
      </c>
      <c r="C1055" s="4" t="s">
        <v>10</v>
      </c>
      <c r="D1055" s="4" t="s">
        <v>14</v>
      </c>
      <c r="E1055" s="4" t="s">
        <v>20</v>
      </c>
      <c r="F1055" s="4" t="s">
        <v>10</v>
      </c>
    </row>
    <row r="1056" spans="1:10">
      <c r="A1056" t="n">
        <v>8599</v>
      </c>
      <c r="B1056" s="44" t="n">
        <v>59</v>
      </c>
      <c r="C1056" s="7" t="n">
        <v>29</v>
      </c>
      <c r="D1056" s="7" t="n">
        <v>20</v>
      </c>
      <c r="E1056" s="7" t="n">
        <v>0.150000005960464</v>
      </c>
      <c r="F1056" s="7" t="n">
        <v>0</v>
      </c>
    </row>
    <row r="1057" spans="1:8">
      <c r="A1057" t="s">
        <v>4</v>
      </c>
      <c r="B1057" s="4" t="s">
        <v>5</v>
      </c>
      <c r="C1057" s="4" t="s">
        <v>10</v>
      </c>
    </row>
    <row r="1058" spans="1:8">
      <c r="A1058" t="n">
        <v>8609</v>
      </c>
      <c r="B1058" s="19" t="n">
        <v>16</v>
      </c>
      <c r="C1058" s="7" t="n">
        <v>1000</v>
      </c>
    </row>
    <row r="1059" spans="1:8">
      <c r="A1059" t="s">
        <v>4</v>
      </c>
      <c r="B1059" s="4" t="s">
        <v>5</v>
      </c>
      <c r="C1059" s="4" t="s">
        <v>10</v>
      </c>
      <c r="D1059" s="4" t="s">
        <v>20</v>
      </c>
      <c r="E1059" s="4" t="s">
        <v>20</v>
      </c>
      <c r="F1059" s="4" t="s">
        <v>20</v>
      </c>
      <c r="G1059" s="4" t="s">
        <v>10</v>
      </c>
      <c r="H1059" s="4" t="s">
        <v>10</v>
      </c>
    </row>
    <row r="1060" spans="1:8">
      <c r="A1060" t="n">
        <v>8612</v>
      </c>
      <c r="B1060" s="37" t="n">
        <v>60</v>
      </c>
      <c r="C1060" s="7" t="n">
        <v>29</v>
      </c>
      <c r="D1060" s="7" t="n">
        <v>-45</v>
      </c>
      <c r="E1060" s="7" t="n">
        <v>0</v>
      </c>
      <c r="F1060" s="7" t="n">
        <v>0</v>
      </c>
      <c r="G1060" s="7" t="n">
        <v>300</v>
      </c>
      <c r="H1060" s="7" t="n">
        <v>0</v>
      </c>
    </row>
    <row r="1061" spans="1:8">
      <c r="A1061" t="s">
        <v>4</v>
      </c>
      <c r="B1061" s="4" t="s">
        <v>5</v>
      </c>
      <c r="C1061" s="4" t="s">
        <v>14</v>
      </c>
      <c r="D1061" s="4" t="s">
        <v>10</v>
      </c>
      <c r="E1061" s="4" t="s">
        <v>6</v>
      </c>
      <c r="F1061" s="4" t="s">
        <v>6</v>
      </c>
      <c r="G1061" s="4" t="s">
        <v>6</v>
      </c>
      <c r="H1061" s="4" t="s">
        <v>6</v>
      </c>
    </row>
    <row r="1062" spans="1:8">
      <c r="A1062" t="n">
        <v>8631</v>
      </c>
      <c r="B1062" s="38" t="n">
        <v>51</v>
      </c>
      <c r="C1062" s="7" t="n">
        <v>3</v>
      </c>
      <c r="D1062" s="7" t="n">
        <v>29</v>
      </c>
      <c r="E1062" s="7" t="s">
        <v>129</v>
      </c>
      <c r="F1062" s="7" t="s">
        <v>13</v>
      </c>
      <c r="G1062" s="7" t="s">
        <v>65</v>
      </c>
      <c r="H1062" s="7" t="s">
        <v>66</v>
      </c>
    </row>
    <row r="1063" spans="1:8">
      <c r="A1063" t="s">
        <v>4</v>
      </c>
      <c r="B1063" s="4" t="s">
        <v>5</v>
      </c>
      <c r="C1063" s="4" t="s">
        <v>10</v>
      </c>
    </row>
    <row r="1064" spans="1:8">
      <c r="A1064" t="n">
        <v>8651</v>
      </c>
      <c r="B1064" s="19" t="n">
        <v>16</v>
      </c>
      <c r="C1064" s="7" t="n">
        <v>300</v>
      </c>
    </row>
    <row r="1065" spans="1:8">
      <c r="A1065" t="s">
        <v>4</v>
      </c>
      <c r="B1065" s="4" t="s">
        <v>5</v>
      </c>
      <c r="C1065" s="4" t="s">
        <v>14</v>
      </c>
      <c r="D1065" s="4" t="s">
        <v>20</v>
      </c>
      <c r="E1065" s="4" t="s">
        <v>20</v>
      </c>
      <c r="F1065" s="4" t="s">
        <v>20</v>
      </c>
    </row>
    <row r="1066" spans="1:8">
      <c r="A1066" t="n">
        <v>8654</v>
      </c>
      <c r="B1066" s="42" t="n">
        <v>45</v>
      </c>
      <c r="C1066" s="7" t="n">
        <v>9</v>
      </c>
      <c r="D1066" s="7" t="n">
        <v>0.0500000007450581</v>
      </c>
      <c r="E1066" s="7" t="n">
        <v>0.0500000007450581</v>
      </c>
      <c r="F1066" s="7" t="n">
        <v>0.200000002980232</v>
      </c>
    </row>
    <row r="1067" spans="1:8">
      <c r="A1067" t="s">
        <v>4</v>
      </c>
      <c r="B1067" s="4" t="s">
        <v>5</v>
      </c>
      <c r="C1067" s="4" t="s">
        <v>14</v>
      </c>
      <c r="D1067" s="4" t="s">
        <v>10</v>
      </c>
      <c r="E1067" s="4" t="s">
        <v>6</v>
      </c>
    </row>
    <row r="1068" spans="1:8">
      <c r="A1068" t="n">
        <v>8668</v>
      </c>
      <c r="B1068" s="38" t="n">
        <v>51</v>
      </c>
      <c r="C1068" s="7" t="n">
        <v>4</v>
      </c>
      <c r="D1068" s="7" t="n">
        <v>29</v>
      </c>
      <c r="E1068" s="7" t="s">
        <v>123</v>
      </c>
    </row>
    <row r="1069" spans="1:8">
      <c r="A1069" t="s">
        <v>4</v>
      </c>
      <c r="B1069" s="4" t="s">
        <v>5</v>
      </c>
      <c r="C1069" s="4" t="s">
        <v>10</v>
      </c>
    </row>
    <row r="1070" spans="1:8">
      <c r="A1070" t="n">
        <v>8682</v>
      </c>
      <c r="B1070" s="19" t="n">
        <v>16</v>
      </c>
      <c r="C1070" s="7" t="n">
        <v>0</v>
      </c>
    </row>
    <row r="1071" spans="1:8">
      <c r="A1071" t="s">
        <v>4</v>
      </c>
      <c r="B1071" s="4" t="s">
        <v>5</v>
      </c>
      <c r="C1071" s="4" t="s">
        <v>10</v>
      </c>
      <c r="D1071" s="4" t="s">
        <v>14</v>
      </c>
      <c r="E1071" s="4" t="s">
        <v>9</v>
      </c>
      <c r="F1071" s="4" t="s">
        <v>69</v>
      </c>
      <c r="G1071" s="4" t="s">
        <v>14</v>
      </c>
      <c r="H1071" s="4" t="s">
        <v>14</v>
      </c>
    </row>
    <row r="1072" spans="1:8">
      <c r="A1072" t="n">
        <v>8685</v>
      </c>
      <c r="B1072" s="45" t="n">
        <v>26</v>
      </c>
      <c r="C1072" s="7" t="n">
        <v>29</v>
      </c>
      <c r="D1072" s="7" t="n">
        <v>17</v>
      </c>
      <c r="E1072" s="7" t="n">
        <v>39406</v>
      </c>
      <c r="F1072" s="7" t="s">
        <v>130</v>
      </c>
      <c r="G1072" s="7" t="n">
        <v>2</v>
      </c>
      <c r="H1072" s="7" t="n">
        <v>0</v>
      </c>
    </row>
    <row r="1073" spans="1:8">
      <c r="A1073" t="s">
        <v>4</v>
      </c>
      <c r="B1073" s="4" t="s">
        <v>5</v>
      </c>
    </row>
    <row r="1074" spans="1:8">
      <c r="A1074" t="n">
        <v>8713</v>
      </c>
      <c r="B1074" s="46" t="n">
        <v>28</v>
      </c>
    </row>
    <row r="1075" spans="1:8">
      <c r="A1075" t="s">
        <v>4</v>
      </c>
      <c r="B1075" s="4" t="s">
        <v>5</v>
      </c>
      <c r="C1075" s="4" t="s">
        <v>10</v>
      </c>
      <c r="D1075" s="4" t="s">
        <v>14</v>
      </c>
    </row>
    <row r="1076" spans="1:8">
      <c r="A1076" t="n">
        <v>8714</v>
      </c>
      <c r="B1076" s="47" t="n">
        <v>89</v>
      </c>
      <c r="C1076" s="7" t="n">
        <v>65533</v>
      </c>
      <c r="D1076" s="7" t="n">
        <v>1</v>
      </c>
    </row>
    <row r="1077" spans="1:8">
      <c r="A1077" t="s">
        <v>4</v>
      </c>
      <c r="B1077" s="4" t="s">
        <v>5</v>
      </c>
      <c r="C1077" s="4" t="s">
        <v>14</v>
      </c>
      <c r="D1077" s="4" t="s">
        <v>10</v>
      </c>
      <c r="E1077" s="4" t="s">
        <v>20</v>
      </c>
    </row>
    <row r="1078" spans="1:8">
      <c r="A1078" t="n">
        <v>8718</v>
      </c>
      <c r="B1078" s="25" t="n">
        <v>58</v>
      </c>
      <c r="C1078" s="7" t="n">
        <v>101</v>
      </c>
      <c r="D1078" s="7" t="n">
        <v>300</v>
      </c>
      <c r="E1078" s="7" t="n">
        <v>1</v>
      </c>
    </row>
    <row r="1079" spans="1:8">
      <c r="A1079" t="s">
        <v>4</v>
      </c>
      <c r="B1079" s="4" t="s">
        <v>5</v>
      </c>
      <c r="C1079" s="4" t="s">
        <v>14</v>
      </c>
      <c r="D1079" s="4" t="s">
        <v>10</v>
      </c>
    </row>
    <row r="1080" spans="1:8">
      <c r="A1080" t="n">
        <v>8726</v>
      </c>
      <c r="B1080" s="25" t="n">
        <v>58</v>
      </c>
      <c r="C1080" s="7" t="n">
        <v>254</v>
      </c>
      <c r="D1080" s="7" t="n">
        <v>0</v>
      </c>
    </row>
    <row r="1081" spans="1:8">
      <c r="A1081" t="s">
        <v>4</v>
      </c>
      <c r="B1081" s="4" t="s">
        <v>5</v>
      </c>
      <c r="C1081" s="4" t="s">
        <v>14</v>
      </c>
      <c r="D1081" s="4" t="s">
        <v>14</v>
      </c>
      <c r="E1081" s="4" t="s">
        <v>20</v>
      </c>
      <c r="F1081" s="4" t="s">
        <v>20</v>
      </c>
      <c r="G1081" s="4" t="s">
        <v>20</v>
      </c>
      <c r="H1081" s="4" t="s">
        <v>10</v>
      </c>
    </row>
    <row r="1082" spans="1:8">
      <c r="A1082" t="n">
        <v>8730</v>
      </c>
      <c r="B1082" s="42" t="n">
        <v>45</v>
      </c>
      <c r="C1082" s="7" t="n">
        <v>2</v>
      </c>
      <c r="D1082" s="7" t="n">
        <v>3</v>
      </c>
      <c r="E1082" s="7" t="n">
        <v>18.0499992370605</v>
      </c>
      <c r="F1082" s="7" t="n">
        <v>3.54999995231628</v>
      </c>
      <c r="G1082" s="7" t="n">
        <v>-23.2000007629395</v>
      </c>
      <c r="H1082" s="7" t="n">
        <v>0</v>
      </c>
    </row>
    <row r="1083" spans="1:8">
      <c r="A1083" t="s">
        <v>4</v>
      </c>
      <c r="B1083" s="4" t="s">
        <v>5</v>
      </c>
      <c r="C1083" s="4" t="s">
        <v>14</v>
      </c>
      <c r="D1083" s="4" t="s">
        <v>14</v>
      </c>
      <c r="E1083" s="4" t="s">
        <v>20</v>
      </c>
      <c r="F1083" s="4" t="s">
        <v>20</v>
      </c>
      <c r="G1083" s="4" t="s">
        <v>20</v>
      </c>
      <c r="H1083" s="4" t="s">
        <v>10</v>
      </c>
      <c r="I1083" s="4" t="s">
        <v>14</v>
      </c>
    </row>
    <row r="1084" spans="1:8">
      <c r="A1084" t="n">
        <v>8747</v>
      </c>
      <c r="B1084" s="42" t="n">
        <v>45</v>
      </c>
      <c r="C1084" s="7" t="n">
        <v>4</v>
      </c>
      <c r="D1084" s="7" t="n">
        <v>3</v>
      </c>
      <c r="E1084" s="7" t="n">
        <v>1.45000004768372</v>
      </c>
      <c r="F1084" s="7" t="n">
        <v>301.100006103516</v>
      </c>
      <c r="G1084" s="7" t="n">
        <v>6</v>
      </c>
      <c r="H1084" s="7" t="n">
        <v>0</v>
      </c>
      <c r="I1084" s="7" t="n">
        <v>0</v>
      </c>
    </row>
    <row r="1085" spans="1:8">
      <c r="A1085" t="s">
        <v>4</v>
      </c>
      <c r="B1085" s="4" t="s">
        <v>5</v>
      </c>
      <c r="C1085" s="4" t="s">
        <v>14</v>
      </c>
      <c r="D1085" s="4" t="s">
        <v>14</v>
      </c>
      <c r="E1085" s="4" t="s">
        <v>20</v>
      </c>
      <c r="F1085" s="4" t="s">
        <v>10</v>
      </c>
    </row>
    <row r="1086" spans="1:8">
      <c r="A1086" t="n">
        <v>8765</v>
      </c>
      <c r="B1086" s="42" t="n">
        <v>45</v>
      </c>
      <c r="C1086" s="7" t="n">
        <v>5</v>
      </c>
      <c r="D1086" s="7" t="n">
        <v>3</v>
      </c>
      <c r="E1086" s="7" t="n">
        <v>1.5</v>
      </c>
      <c r="F1086" s="7" t="n">
        <v>0</v>
      </c>
    </row>
    <row r="1087" spans="1:8">
      <c r="A1087" t="s">
        <v>4</v>
      </c>
      <c r="B1087" s="4" t="s">
        <v>5</v>
      </c>
      <c r="C1087" s="4" t="s">
        <v>14</v>
      </c>
      <c r="D1087" s="4" t="s">
        <v>14</v>
      </c>
      <c r="E1087" s="4" t="s">
        <v>20</v>
      </c>
      <c r="F1087" s="4" t="s">
        <v>10</v>
      </c>
    </row>
    <row r="1088" spans="1:8">
      <c r="A1088" t="n">
        <v>8774</v>
      </c>
      <c r="B1088" s="42" t="n">
        <v>45</v>
      </c>
      <c r="C1088" s="7" t="n">
        <v>11</v>
      </c>
      <c r="D1088" s="7" t="n">
        <v>3</v>
      </c>
      <c r="E1088" s="7" t="n">
        <v>38</v>
      </c>
      <c r="F1088" s="7" t="n">
        <v>0</v>
      </c>
    </row>
    <row r="1089" spans="1:9">
      <c r="A1089" t="s">
        <v>4</v>
      </c>
      <c r="B1089" s="4" t="s">
        <v>5</v>
      </c>
      <c r="C1089" s="4" t="s">
        <v>14</v>
      </c>
      <c r="D1089" s="4" t="s">
        <v>14</v>
      </c>
      <c r="E1089" s="4" t="s">
        <v>20</v>
      </c>
      <c r="F1089" s="4" t="s">
        <v>20</v>
      </c>
      <c r="G1089" s="4" t="s">
        <v>20</v>
      </c>
      <c r="H1089" s="4" t="s">
        <v>10</v>
      </c>
      <c r="I1089" s="4" t="s">
        <v>14</v>
      </c>
    </row>
    <row r="1090" spans="1:9">
      <c r="A1090" t="n">
        <v>8783</v>
      </c>
      <c r="B1090" s="42" t="n">
        <v>45</v>
      </c>
      <c r="C1090" s="7" t="n">
        <v>4</v>
      </c>
      <c r="D1090" s="7" t="n">
        <v>3</v>
      </c>
      <c r="E1090" s="7" t="n">
        <v>1.45000004768372</v>
      </c>
      <c r="F1090" s="7" t="n">
        <v>311.100006103516</v>
      </c>
      <c r="G1090" s="7" t="n">
        <v>6</v>
      </c>
      <c r="H1090" s="7" t="n">
        <v>20000</v>
      </c>
      <c r="I1090" s="7" t="n">
        <v>1</v>
      </c>
    </row>
    <row r="1091" spans="1:9">
      <c r="A1091" t="s">
        <v>4</v>
      </c>
      <c r="B1091" s="4" t="s">
        <v>5</v>
      </c>
      <c r="C1091" s="4" t="s">
        <v>14</v>
      </c>
      <c r="D1091" s="4" t="s">
        <v>10</v>
      </c>
    </row>
    <row r="1092" spans="1:9">
      <c r="A1092" t="n">
        <v>8801</v>
      </c>
      <c r="B1092" s="25" t="n">
        <v>58</v>
      </c>
      <c r="C1092" s="7" t="n">
        <v>255</v>
      </c>
      <c r="D1092" s="7" t="n">
        <v>0</v>
      </c>
    </row>
    <row r="1093" spans="1:9">
      <c r="A1093" t="s">
        <v>4</v>
      </c>
      <c r="B1093" s="4" t="s">
        <v>5</v>
      </c>
      <c r="C1093" s="4" t="s">
        <v>14</v>
      </c>
      <c r="D1093" s="4" t="s">
        <v>10</v>
      </c>
      <c r="E1093" s="4" t="s">
        <v>6</v>
      </c>
    </row>
    <row r="1094" spans="1:9">
      <c r="A1094" t="n">
        <v>8805</v>
      </c>
      <c r="B1094" s="38" t="n">
        <v>51</v>
      </c>
      <c r="C1094" s="7" t="n">
        <v>4</v>
      </c>
      <c r="D1094" s="7" t="n">
        <v>27</v>
      </c>
      <c r="E1094" s="7" t="s">
        <v>131</v>
      </c>
    </row>
    <row r="1095" spans="1:9">
      <c r="A1095" t="s">
        <v>4</v>
      </c>
      <c r="B1095" s="4" t="s">
        <v>5</v>
      </c>
      <c r="C1095" s="4" t="s">
        <v>10</v>
      </c>
    </row>
    <row r="1096" spans="1:9">
      <c r="A1096" t="n">
        <v>8819</v>
      </c>
      <c r="B1096" s="19" t="n">
        <v>16</v>
      </c>
      <c r="C1096" s="7" t="n">
        <v>0</v>
      </c>
    </row>
    <row r="1097" spans="1:9">
      <c r="A1097" t="s">
        <v>4</v>
      </c>
      <c r="B1097" s="4" t="s">
        <v>5</v>
      </c>
      <c r="C1097" s="4" t="s">
        <v>10</v>
      </c>
      <c r="D1097" s="4" t="s">
        <v>14</v>
      </c>
      <c r="E1097" s="4" t="s">
        <v>9</v>
      </c>
      <c r="F1097" s="4" t="s">
        <v>69</v>
      </c>
      <c r="G1097" s="4" t="s">
        <v>14</v>
      </c>
      <c r="H1097" s="4" t="s">
        <v>14</v>
      </c>
      <c r="I1097" s="4" t="s">
        <v>14</v>
      </c>
      <c r="J1097" s="4" t="s">
        <v>9</v>
      </c>
      <c r="K1097" s="4" t="s">
        <v>69</v>
      </c>
      <c r="L1097" s="4" t="s">
        <v>14</v>
      </c>
      <c r="M1097" s="4" t="s">
        <v>14</v>
      </c>
    </row>
    <row r="1098" spans="1:9">
      <c r="A1098" t="n">
        <v>8822</v>
      </c>
      <c r="B1098" s="45" t="n">
        <v>26</v>
      </c>
      <c r="C1098" s="7" t="n">
        <v>27</v>
      </c>
      <c r="D1098" s="7" t="n">
        <v>17</v>
      </c>
      <c r="E1098" s="7" t="n">
        <v>31387</v>
      </c>
      <c r="F1098" s="7" t="s">
        <v>132</v>
      </c>
      <c r="G1098" s="7" t="n">
        <v>2</v>
      </c>
      <c r="H1098" s="7" t="n">
        <v>3</v>
      </c>
      <c r="I1098" s="7" t="n">
        <v>17</v>
      </c>
      <c r="J1098" s="7" t="n">
        <v>31388</v>
      </c>
      <c r="K1098" s="7" t="s">
        <v>133</v>
      </c>
      <c r="L1098" s="7" t="n">
        <v>2</v>
      </c>
      <c r="M1098" s="7" t="n">
        <v>0</v>
      </c>
    </row>
    <row r="1099" spans="1:9">
      <c r="A1099" t="s">
        <v>4</v>
      </c>
      <c r="B1099" s="4" t="s">
        <v>5</v>
      </c>
    </row>
    <row r="1100" spans="1:9">
      <c r="A1100" t="n">
        <v>9010</v>
      </c>
      <c r="B1100" s="46" t="n">
        <v>28</v>
      </c>
    </row>
    <row r="1101" spans="1:9">
      <c r="A1101" t="s">
        <v>4</v>
      </c>
      <c r="B1101" s="4" t="s">
        <v>5</v>
      </c>
      <c r="C1101" s="4" t="s">
        <v>10</v>
      </c>
      <c r="D1101" s="4" t="s">
        <v>14</v>
      </c>
    </row>
    <row r="1102" spans="1:9">
      <c r="A1102" t="n">
        <v>9011</v>
      </c>
      <c r="B1102" s="47" t="n">
        <v>89</v>
      </c>
      <c r="C1102" s="7" t="n">
        <v>65533</v>
      </c>
      <c r="D1102" s="7" t="n">
        <v>1</v>
      </c>
    </row>
    <row r="1103" spans="1:9">
      <c r="A1103" t="s">
        <v>4</v>
      </c>
      <c r="B1103" s="4" t="s">
        <v>5</v>
      </c>
      <c r="C1103" s="4" t="s">
        <v>14</v>
      </c>
      <c r="D1103" s="4" t="s">
        <v>10</v>
      </c>
      <c r="E1103" s="4" t="s">
        <v>20</v>
      </c>
    </row>
    <row r="1104" spans="1:9">
      <c r="A1104" t="n">
        <v>9015</v>
      </c>
      <c r="B1104" s="25" t="n">
        <v>58</v>
      </c>
      <c r="C1104" s="7" t="n">
        <v>101</v>
      </c>
      <c r="D1104" s="7" t="n">
        <v>300</v>
      </c>
      <c r="E1104" s="7" t="n">
        <v>1</v>
      </c>
    </row>
    <row r="1105" spans="1:13">
      <c r="A1105" t="s">
        <v>4</v>
      </c>
      <c r="B1105" s="4" t="s">
        <v>5</v>
      </c>
      <c r="C1105" s="4" t="s">
        <v>14</v>
      </c>
      <c r="D1105" s="4" t="s">
        <v>10</v>
      </c>
    </row>
    <row r="1106" spans="1:13">
      <c r="A1106" t="n">
        <v>9023</v>
      </c>
      <c r="B1106" s="25" t="n">
        <v>58</v>
      </c>
      <c r="C1106" s="7" t="n">
        <v>254</v>
      </c>
      <c r="D1106" s="7" t="n">
        <v>0</v>
      </c>
    </row>
    <row r="1107" spans="1:13">
      <c r="A1107" t="s">
        <v>4</v>
      </c>
      <c r="B1107" s="4" t="s">
        <v>5</v>
      </c>
      <c r="C1107" s="4" t="s">
        <v>14</v>
      </c>
      <c r="D1107" s="4" t="s">
        <v>14</v>
      </c>
      <c r="E1107" s="4" t="s">
        <v>20</v>
      </c>
      <c r="F1107" s="4" t="s">
        <v>20</v>
      </c>
      <c r="G1107" s="4" t="s">
        <v>20</v>
      </c>
      <c r="H1107" s="4" t="s">
        <v>10</v>
      </c>
    </row>
    <row r="1108" spans="1:13">
      <c r="A1108" t="n">
        <v>9027</v>
      </c>
      <c r="B1108" s="42" t="n">
        <v>45</v>
      </c>
      <c r="C1108" s="7" t="n">
        <v>2</v>
      </c>
      <c r="D1108" s="7" t="n">
        <v>3</v>
      </c>
      <c r="E1108" s="7" t="n">
        <v>17</v>
      </c>
      <c r="F1108" s="7" t="n">
        <v>3.22000002861023</v>
      </c>
      <c r="G1108" s="7" t="n">
        <v>-23.4500007629395</v>
      </c>
      <c r="H1108" s="7" t="n">
        <v>0</v>
      </c>
    </row>
    <row r="1109" spans="1:13">
      <c r="A1109" t="s">
        <v>4</v>
      </c>
      <c r="B1109" s="4" t="s">
        <v>5</v>
      </c>
      <c r="C1109" s="4" t="s">
        <v>14</v>
      </c>
      <c r="D1109" s="4" t="s">
        <v>14</v>
      </c>
      <c r="E1109" s="4" t="s">
        <v>20</v>
      </c>
      <c r="F1109" s="4" t="s">
        <v>20</v>
      </c>
      <c r="G1109" s="4" t="s">
        <v>20</v>
      </c>
      <c r="H1109" s="4" t="s">
        <v>10</v>
      </c>
      <c r="I1109" s="4" t="s">
        <v>14</v>
      </c>
    </row>
    <row r="1110" spans="1:13">
      <c r="A1110" t="n">
        <v>9044</v>
      </c>
      <c r="B1110" s="42" t="n">
        <v>45</v>
      </c>
      <c r="C1110" s="7" t="n">
        <v>4</v>
      </c>
      <c r="D1110" s="7" t="n">
        <v>3</v>
      </c>
      <c r="E1110" s="7" t="n">
        <v>9.18000030517578</v>
      </c>
      <c r="F1110" s="7" t="n">
        <v>122.360000610352</v>
      </c>
      <c r="G1110" s="7" t="n">
        <v>356</v>
      </c>
      <c r="H1110" s="7" t="n">
        <v>0</v>
      </c>
      <c r="I1110" s="7" t="n">
        <v>0</v>
      </c>
    </row>
    <row r="1111" spans="1:13">
      <c r="A1111" t="s">
        <v>4</v>
      </c>
      <c r="B1111" s="4" t="s">
        <v>5</v>
      </c>
      <c r="C1111" s="4" t="s">
        <v>14</v>
      </c>
      <c r="D1111" s="4" t="s">
        <v>14</v>
      </c>
      <c r="E1111" s="4" t="s">
        <v>20</v>
      </c>
      <c r="F1111" s="4" t="s">
        <v>10</v>
      </c>
    </row>
    <row r="1112" spans="1:13">
      <c r="A1112" t="n">
        <v>9062</v>
      </c>
      <c r="B1112" s="42" t="n">
        <v>45</v>
      </c>
      <c r="C1112" s="7" t="n">
        <v>5</v>
      </c>
      <c r="D1112" s="7" t="n">
        <v>3</v>
      </c>
      <c r="E1112" s="7" t="n">
        <v>2.79999995231628</v>
      </c>
      <c r="F1112" s="7" t="n">
        <v>0</v>
      </c>
    </row>
    <row r="1113" spans="1:13">
      <c r="A1113" t="s">
        <v>4</v>
      </c>
      <c r="B1113" s="4" t="s">
        <v>5</v>
      </c>
      <c r="C1113" s="4" t="s">
        <v>14</v>
      </c>
      <c r="D1113" s="4" t="s">
        <v>14</v>
      </c>
      <c r="E1113" s="4" t="s">
        <v>20</v>
      </c>
      <c r="F1113" s="4" t="s">
        <v>10</v>
      </c>
    </row>
    <row r="1114" spans="1:13">
      <c r="A1114" t="n">
        <v>9071</v>
      </c>
      <c r="B1114" s="42" t="n">
        <v>45</v>
      </c>
      <c r="C1114" s="7" t="n">
        <v>11</v>
      </c>
      <c r="D1114" s="7" t="n">
        <v>3</v>
      </c>
      <c r="E1114" s="7" t="n">
        <v>38</v>
      </c>
      <c r="F1114" s="7" t="n">
        <v>0</v>
      </c>
    </row>
    <row r="1115" spans="1:13">
      <c r="A1115" t="s">
        <v>4</v>
      </c>
      <c r="B1115" s="4" t="s">
        <v>5</v>
      </c>
      <c r="C1115" s="4" t="s">
        <v>14</v>
      </c>
      <c r="D1115" s="4" t="s">
        <v>10</v>
      </c>
    </row>
    <row r="1116" spans="1:13">
      <c r="A1116" t="n">
        <v>9080</v>
      </c>
      <c r="B1116" s="25" t="n">
        <v>58</v>
      </c>
      <c r="C1116" s="7" t="n">
        <v>255</v>
      </c>
      <c r="D1116" s="7" t="n">
        <v>0</v>
      </c>
    </row>
    <row r="1117" spans="1:13">
      <c r="A1117" t="s">
        <v>4</v>
      </c>
      <c r="B1117" s="4" t="s">
        <v>5</v>
      </c>
      <c r="C1117" s="4" t="s">
        <v>14</v>
      </c>
      <c r="D1117" s="4" t="s">
        <v>10</v>
      </c>
      <c r="E1117" s="4" t="s">
        <v>10</v>
      </c>
      <c r="F1117" s="4" t="s">
        <v>10</v>
      </c>
      <c r="G1117" s="4" t="s">
        <v>10</v>
      </c>
      <c r="H1117" s="4" t="s">
        <v>10</v>
      </c>
      <c r="I1117" s="4" t="s">
        <v>6</v>
      </c>
      <c r="J1117" s="4" t="s">
        <v>20</v>
      </c>
      <c r="K1117" s="4" t="s">
        <v>20</v>
      </c>
      <c r="L1117" s="4" t="s">
        <v>20</v>
      </c>
      <c r="M1117" s="4" t="s">
        <v>9</v>
      </c>
      <c r="N1117" s="4" t="s">
        <v>9</v>
      </c>
      <c r="O1117" s="4" t="s">
        <v>20</v>
      </c>
      <c r="P1117" s="4" t="s">
        <v>20</v>
      </c>
      <c r="Q1117" s="4" t="s">
        <v>20</v>
      </c>
      <c r="R1117" s="4" t="s">
        <v>20</v>
      </c>
      <c r="S1117" s="4" t="s">
        <v>14</v>
      </c>
    </row>
    <row r="1118" spans="1:13">
      <c r="A1118" t="n">
        <v>9084</v>
      </c>
      <c r="B1118" s="30" t="n">
        <v>39</v>
      </c>
      <c r="C1118" s="7" t="n">
        <v>12</v>
      </c>
      <c r="D1118" s="7" t="n">
        <v>65533</v>
      </c>
      <c r="E1118" s="7" t="n">
        <v>200</v>
      </c>
      <c r="F1118" s="7" t="n">
        <v>0</v>
      </c>
      <c r="G1118" s="7" t="n">
        <v>27</v>
      </c>
      <c r="H1118" s="7" t="n">
        <v>1</v>
      </c>
      <c r="I1118" s="7" t="s">
        <v>13</v>
      </c>
      <c r="J1118" s="7" t="n">
        <v>0</v>
      </c>
      <c r="K1118" s="7" t="n">
        <v>0</v>
      </c>
      <c r="L1118" s="7" t="n">
        <v>0</v>
      </c>
      <c r="M1118" s="7" t="n">
        <v>0</v>
      </c>
      <c r="N1118" s="7" t="n">
        <v>0</v>
      </c>
      <c r="O1118" s="7" t="n">
        <v>0</v>
      </c>
      <c r="P1118" s="7" t="n">
        <v>1</v>
      </c>
      <c r="Q1118" s="7" t="n">
        <v>1</v>
      </c>
      <c r="R1118" s="7" t="n">
        <v>1</v>
      </c>
      <c r="S1118" s="7" t="n">
        <v>100</v>
      </c>
    </row>
    <row r="1119" spans="1:13">
      <c r="A1119" t="s">
        <v>4</v>
      </c>
      <c r="B1119" s="4" t="s">
        <v>5</v>
      </c>
      <c r="C1119" s="4" t="s">
        <v>14</v>
      </c>
      <c r="D1119" s="4" t="s">
        <v>10</v>
      </c>
      <c r="E1119" s="4" t="s">
        <v>20</v>
      </c>
      <c r="F1119" s="4" t="s">
        <v>10</v>
      </c>
      <c r="G1119" s="4" t="s">
        <v>9</v>
      </c>
      <c r="H1119" s="4" t="s">
        <v>9</v>
      </c>
      <c r="I1119" s="4" t="s">
        <v>10</v>
      </c>
      <c r="J1119" s="4" t="s">
        <v>10</v>
      </c>
      <c r="K1119" s="4" t="s">
        <v>9</v>
      </c>
      <c r="L1119" s="4" t="s">
        <v>9</v>
      </c>
      <c r="M1119" s="4" t="s">
        <v>9</v>
      </c>
      <c r="N1119" s="4" t="s">
        <v>9</v>
      </c>
      <c r="O1119" s="4" t="s">
        <v>6</v>
      </c>
    </row>
    <row r="1120" spans="1:13">
      <c r="A1120" t="n">
        <v>9134</v>
      </c>
      <c r="B1120" s="54" t="n">
        <v>50</v>
      </c>
      <c r="C1120" s="7" t="n">
        <v>0</v>
      </c>
      <c r="D1120" s="7" t="n">
        <v>4522</v>
      </c>
      <c r="E1120" s="7" t="n">
        <v>0.800000011920929</v>
      </c>
      <c r="F1120" s="7" t="n">
        <v>1000</v>
      </c>
      <c r="G1120" s="7" t="n">
        <v>0</v>
      </c>
      <c r="H1120" s="7" t="n">
        <v>0</v>
      </c>
      <c r="I1120" s="7" t="n">
        <v>1</v>
      </c>
      <c r="J1120" s="7" t="n">
        <v>27</v>
      </c>
      <c r="K1120" s="7" t="n">
        <v>0</v>
      </c>
      <c r="L1120" s="7" t="n">
        <v>0</v>
      </c>
      <c r="M1120" s="7" t="n">
        <v>0</v>
      </c>
      <c r="N1120" s="7" t="n">
        <v>1101004800</v>
      </c>
      <c r="O1120" s="7" t="s">
        <v>13</v>
      </c>
    </row>
    <row r="1121" spans="1:19">
      <c r="A1121" t="s">
        <v>4</v>
      </c>
      <c r="B1121" s="4" t="s">
        <v>5</v>
      </c>
      <c r="C1121" s="4" t="s">
        <v>10</v>
      </c>
    </row>
    <row r="1122" spans="1:19">
      <c r="A1122" t="n">
        <v>9173</v>
      </c>
      <c r="B1122" s="19" t="n">
        <v>16</v>
      </c>
      <c r="C1122" s="7" t="n">
        <v>500</v>
      </c>
    </row>
    <row r="1123" spans="1:19">
      <c r="A1123" t="s">
        <v>4</v>
      </c>
      <c r="B1123" s="4" t="s">
        <v>5</v>
      </c>
      <c r="C1123" s="4" t="s">
        <v>14</v>
      </c>
      <c r="D1123" s="4" t="s">
        <v>10</v>
      </c>
      <c r="E1123" s="4" t="s">
        <v>6</v>
      </c>
    </row>
    <row r="1124" spans="1:19">
      <c r="A1124" t="n">
        <v>9176</v>
      </c>
      <c r="B1124" s="38" t="n">
        <v>51</v>
      </c>
      <c r="C1124" s="7" t="n">
        <v>4</v>
      </c>
      <c r="D1124" s="7" t="n">
        <v>27</v>
      </c>
      <c r="E1124" s="7" t="s">
        <v>134</v>
      </c>
    </row>
    <row r="1125" spans="1:19">
      <c r="A1125" t="s">
        <v>4</v>
      </c>
      <c r="B1125" s="4" t="s">
        <v>5</v>
      </c>
      <c r="C1125" s="4" t="s">
        <v>10</v>
      </c>
    </row>
    <row r="1126" spans="1:19">
      <c r="A1126" t="n">
        <v>9189</v>
      </c>
      <c r="B1126" s="19" t="n">
        <v>16</v>
      </c>
      <c r="C1126" s="7" t="n">
        <v>0</v>
      </c>
    </row>
    <row r="1127" spans="1:19">
      <c r="A1127" t="s">
        <v>4</v>
      </c>
      <c r="B1127" s="4" t="s">
        <v>5</v>
      </c>
      <c r="C1127" s="4" t="s">
        <v>10</v>
      </c>
      <c r="D1127" s="4" t="s">
        <v>14</v>
      </c>
      <c r="E1127" s="4" t="s">
        <v>9</v>
      </c>
      <c r="F1127" s="4" t="s">
        <v>69</v>
      </c>
      <c r="G1127" s="4" t="s">
        <v>14</v>
      </c>
      <c r="H1127" s="4" t="s">
        <v>14</v>
      </c>
    </row>
    <row r="1128" spans="1:19">
      <c r="A1128" t="n">
        <v>9192</v>
      </c>
      <c r="B1128" s="45" t="n">
        <v>26</v>
      </c>
      <c r="C1128" s="7" t="n">
        <v>27</v>
      </c>
      <c r="D1128" s="7" t="n">
        <v>17</v>
      </c>
      <c r="E1128" s="7" t="n">
        <v>31389</v>
      </c>
      <c r="F1128" s="7" t="s">
        <v>135</v>
      </c>
      <c r="G1128" s="7" t="n">
        <v>2</v>
      </c>
      <c r="H1128" s="7" t="n">
        <v>0</v>
      </c>
    </row>
    <row r="1129" spans="1:19">
      <c r="A1129" t="s">
        <v>4</v>
      </c>
      <c r="B1129" s="4" t="s">
        <v>5</v>
      </c>
    </row>
    <row r="1130" spans="1:19">
      <c r="A1130" t="n">
        <v>9302</v>
      </c>
      <c r="B1130" s="46" t="n">
        <v>28</v>
      </c>
    </row>
    <row r="1131" spans="1:19">
      <c r="A1131" t="s">
        <v>4</v>
      </c>
      <c r="B1131" s="4" t="s">
        <v>5</v>
      </c>
      <c r="C1131" s="4" t="s">
        <v>14</v>
      </c>
      <c r="D1131" s="4" t="s">
        <v>14</v>
      </c>
      <c r="E1131" s="4" t="s">
        <v>20</v>
      </c>
      <c r="F1131" s="4" t="s">
        <v>10</v>
      </c>
    </row>
    <row r="1132" spans="1:19">
      <c r="A1132" t="n">
        <v>9303</v>
      </c>
      <c r="B1132" s="42" t="n">
        <v>45</v>
      </c>
      <c r="C1132" s="7" t="n">
        <v>5</v>
      </c>
      <c r="D1132" s="7" t="n">
        <v>3</v>
      </c>
      <c r="E1132" s="7" t="n">
        <v>3.20000004768372</v>
      </c>
      <c r="F1132" s="7" t="n">
        <v>5000</v>
      </c>
    </row>
    <row r="1133" spans="1:19">
      <c r="A1133" t="s">
        <v>4</v>
      </c>
      <c r="B1133" s="4" t="s">
        <v>5</v>
      </c>
      <c r="C1133" s="4" t="s">
        <v>14</v>
      </c>
      <c r="D1133" s="4" t="s">
        <v>10</v>
      </c>
      <c r="E1133" s="4" t="s">
        <v>14</v>
      </c>
    </row>
    <row r="1134" spans="1:19">
      <c r="A1134" t="n">
        <v>9312</v>
      </c>
      <c r="B1134" s="30" t="n">
        <v>39</v>
      </c>
      <c r="C1134" s="7" t="n">
        <v>14</v>
      </c>
      <c r="D1134" s="7" t="n">
        <v>65533</v>
      </c>
      <c r="E1134" s="7" t="n">
        <v>100</v>
      </c>
    </row>
    <row r="1135" spans="1:19">
      <c r="A1135" t="s">
        <v>4</v>
      </c>
      <c r="B1135" s="4" t="s">
        <v>5</v>
      </c>
      <c r="C1135" s="4" t="s">
        <v>14</v>
      </c>
      <c r="D1135" s="4" t="s">
        <v>10</v>
      </c>
      <c r="E1135" s="4" t="s">
        <v>10</v>
      </c>
      <c r="F1135" s="4" t="s">
        <v>10</v>
      </c>
      <c r="G1135" s="4" t="s">
        <v>10</v>
      </c>
      <c r="H1135" s="4" t="s">
        <v>10</v>
      </c>
      <c r="I1135" s="4" t="s">
        <v>6</v>
      </c>
      <c r="J1135" s="4" t="s">
        <v>20</v>
      </c>
      <c r="K1135" s="4" t="s">
        <v>20</v>
      </c>
      <c r="L1135" s="4" t="s">
        <v>20</v>
      </c>
      <c r="M1135" s="4" t="s">
        <v>9</v>
      </c>
      <c r="N1135" s="4" t="s">
        <v>9</v>
      </c>
      <c r="O1135" s="4" t="s">
        <v>20</v>
      </c>
      <c r="P1135" s="4" t="s">
        <v>20</v>
      </c>
      <c r="Q1135" s="4" t="s">
        <v>20</v>
      </c>
      <c r="R1135" s="4" t="s">
        <v>20</v>
      </c>
      <c r="S1135" s="4" t="s">
        <v>14</v>
      </c>
    </row>
    <row r="1136" spans="1:19">
      <c r="A1136" t="n">
        <v>9317</v>
      </c>
      <c r="B1136" s="30" t="n">
        <v>39</v>
      </c>
      <c r="C1136" s="7" t="n">
        <v>12</v>
      </c>
      <c r="D1136" s="7" t="n">
        <v>65533</v>
      </c>
      <c r="E1136" s="7" t="n">
        <v>201</v>
      </c>
      <c r="F1136" s="7" t="n">
        <v>0</v>
      </c>
      <c r="G1136" s="7" t="n">
        <v>27</v>
      </c>
      <c r="H1136" s="7" t="n">
        <v>1</v>
      </c>
      <c r="I1136" s="7" t="s">
        <v>13</v>
      </c>
      <c r="J1136" s="7" t="n">
        <v>0</v>
      </c>
      <c r="K1136" s="7" t="n">
        <v>0</v>
      </c>
      <c r="L1136" s="7" t="n">
        <v>0</v>
      </c>
      <c r="M1136" s="7" t="n">
        <v>0</v>
      </c>
      <c r="N1136" s="7" t="n">
        <v>0</v>
      </c>
      <c r="O1136" s="7" t="n">
        <v>0</v>
      </c>
      <c r="P1136" s="7" t="n">
        <v>1</v>
      </c>
      <c r="Q1136" s="7" t="n">
        <v>1</v>
      </c>
      <c r="R1136" s="7" t="n">
        <v>1</v>
      </c>
      <c r="S1136" s="7" t="n">
        <v>255</v>
      </c>
    </row>
    <row r="1137" spans="1:19">
      <c r="A1137" t="s">
        <v>4</v>
      </c>
      <c r="B1137" s="4" t="s">
        <v>5</v>
      </c>
      <c r="C1137" s="4" t="s">
        <v>10</v>
      </c>
    </row>
    <row r="1138" spans="1:19">
      <c r="A1138" t="n">
        <v>9367</v>
      </c>
      <c r="B1138" s="19" t="n">
        <v>16</v>
      </c>
      <c r="C1138" s="7" t="n">
        <v>2000</v>
      </c>
    </row>
    <row r="1139" spans="1:19">
      <c r="A1139" t="s">
        <v>4</v>
      </c>
      <c r="B1139" s="4" t="s">
        <v>5</v>
      </c>
      <c r="C1139" s="4" t="s">
        <v>10</v>
      </c>
      <c r="D1139" s="4" t="s">
        <v>9</v>
      </c>
      <c r="E1139" s="4" t="s">
        <v>9</v>
      </c>
      <c r="F1139" s="4" t="s">
        <v>9</v>
      </c>
      <c r="G1139" s="4" t="s">
        <v>9</v>
      </c>
      <c r="H1139" s="4" t="s">
        <v>10</v>
      </c>
      <c r="I1139" s="4" t="s">
        <v>14</v>
      </c>
    </row>
    <row r="1140" spans="1:19">
      <c r="A1140" t="n">
        <v>9370</v>
      </c>
      <c r="B1140" s="33" t="n">
        <v>66</v>
      </c>
      <c r="C1140" s="7" t="n">
        <v>27</v>
      </c>
      <c r="D1140" s="7" t="n">
        <v>1065353216</v>
      </c>
      <c r="E1140" s="7" t="n">
        <v>1065353216</v>
      </c>
      <c r="F1140" s="7" t="n">
        <v>1065353216</v>
      </c>
      <c r="G1140" s="7" t="n">
        <v>0</v>
      </c>
      <c r="H1140" s="7" t="n">
        <v>300</v>
      </c>
      <c r="I1140" s="7" t="n">
        <v>3</v>
      </c>
    </row>
    <row r="1141" spans="1:19">
      <c r="A1141" t="s">
        <v>4</v>
      </c>
      <c r="B1141" s="4" t="s">
        <v>5</v>
      </c>
      <c r="C1141" s="4" t="s">
        <v>14</v>
      </c>
      <c r="D1141" s="4" t="s">
        <v>10</v>
      </c>
      <c r="E1141" s="4" t="s">
        <v>20</v>
      </c>
      <c r="F1141" s="4" t="s">
        <v>10</v>
      </c>
      <c r="G1141" s="4" t="s">
        <v>9</v>
      </c>
      <c r="H1141" s="4" t="s">
        <v>9</v>
      </c>
      <c r="I1141" s="4" t="s">
        <v>10</v>
      </c>
      <c r="J1141" s="4" t="s">
        <v>10</v>
      </c>
      <c r="K1141" s="4" t="s">
        <v>9</v>
      </c>
      <c r="L1141" s="4" t="s">
        <v>9</v>
      </c>
      <c r="M1141" s="4" t="s">
        <v>9</v>
      </c>
      <c r="N1141" s="4" t="s">
        <v>9</v>
      </c>
      <c r="O1141" s="4" t="s">
        <v>6</v>
      </c>
    </row>
    <row r="1142" spans="1:19">
      <c r="A1142" t="n">
        <v>9392</v>
      </c>
      <c r="B1142" s="54" t="n">
        <v>50</v>
      </c>
      <c r="C1142" s="7" t="n">
        <v>0</v>
      </c>
      <c r="D1142" s="7" t="n">
        <v>4284</v>
      </c>
      <c r="E1142" s="7" t="n">
        <v>0.800000011920929</v>
      </c>
      <c r="F1142" s="7" t="n">
        <v>0</v>
      </c>
      <c r="G1142" s="7" t="n">
        <v>0</v>
      </c>
      <c r="H1142" s="7" t="n">
        <v>0</v>
      </c>
      <c r="I1142" s="7" t="n">
        <v>1</v>
      </c>
      <c r="J1142" s="7" t="n">
        <v>27</v>
      </c>
      <c r="K1142" s="7" t="n">
        <v>0</v>
      </c>
      <c r="L1142" s="7" t="n">
        <v>0</v>
      </c>
      <c r="M1142" s="7" t="n">
        <v>0</v>
      </c>
      <c r="N1142" s="7" t="n">
        <v>1101004800</v>
      </c>
      <c r="O1142" s="7" t="s">
        <v>13</v>
      </c>
    </row>
    <row r="1143" spans="1:19">
      <c r="A1143" t="s">
        <v>4</v>
      </c>
      <c r="B1143" s="4" t="s">
        <v>5</v>
      </c>
      <c r="C1143" s="4" t="s">
        <v>14</v>
      </c>
      <c r="D1143" s="4" t="s">
        <v>10</v>
      </c>
      <c r="E1143" s="4" t="s">
        <v>10</v>
      </c>
    </row>
    <row r="1144" spans="1:19">
      <c r="A1144" t="n">
        <v>9431</v>
      </c>
      <c r="B1144" s="54" t="n">
        <v>50</v>
      </c>
      <c r="C1144" s="7" t="n">
        <v>1</v>
      </c>
      <c r="D1144" s="7" t="n">
        <v>4522</v>
      </c>
      <c r="E1144" s="7" t="n">
        <v>1000</v>
      </c>
    </row>
    <row r="1145" spans="1:19">
      <c r="A1145" t="s">
        <v>4</v>
      </c>
      <c r="B1145" s="4" t="s">
        <v>5</v>
      </c>
      <c r="C1145" s="4" t="s">
        <v>10</v>
      </c>
    </row>
    <row r="1146" spans="1:19">
      <c r="A1146" t="n">
        <v>9437</v>
      </c>
      <c r="B1146" s="19" t="n">
        <v>16</v>
      </c>
      <c r="C1146" s="7" t="n">
        <v>1500</v>
      </c>
    </row>
    <row r="1147" spans="1:19">
      <c r="A1147" t="s">
        <v>4</v>
      </c>
      <c r="B1147" s="4" t="s">
        <v>5</v>
      </c>
      <c r="C1147" s="4" t="s">
        <v>14</v>
      </c>
      <c r="D1147" s="4" t="s">
        <v>10</v>
      </c>
      <c r="E1147" s="4" t="s">
        <v>20</v>
      </c>
    </row>
    <row r="1148" spans="1:19">
      <c r="A1148" t="n">
        <v>9440</v>
      </c>
      <c r="B1148" s="25" t="n">
        <v>58</v>
      </c>
      <c r="C1148" s="7" t="n">
        <v>101</v>
      </c>
      <c r="D1148" s="7" t="n">
        <v>200</v>
      </c>
      <c r="E1148" s="7" t="n">
        <v>1</v>
      </c>
    </row>
    <row r="1149" spans="1:19">
      <c r="A1149" t="s">
        <v>4</v>
      </c>
      <c r="B1149" s="4" t="s">
        <v>5</v>
      </c>
      <c r="C1149" s="4" t="s">
        <v>14</v>
      </c>
      <c r="D1149" s="4" t="s">
        <v>10</v>
      </c>
    </row>
    <row r="1150" spans="1:19">
      <c r="A1150" t="n">
        <v>9448</v>
      </c>
      <c r="B1150" s="25" t="n">
        <v>58</v>
      </c>
      <c r="C1150" s="7" t="n">
        <v>254</v>
      </c>
      <c r="D1150" s="7" t="n">
        <v>0</v>
      </c>
    </row>
    <row r="1151" spans="1:19">
      <c r="A1151" t="s">
        <v>4</v>
      </c>
      <c r="B1151" s="4" t="s">
        <v>5</v>
      </c>
      <c r="C1151" s="4" t="s">
        <v>10</v>
      </c>
      <c r="D1151" s="4" t="s">
        <v>9</v>
      </c>
    </row>
    <row r="1152" spans="1:19">
      <c r="A1152" t="n">
        <v>9452</v>
      </c>
      <c r="B1152" s="40" t="n">
        <v>43</v>
      </c>
      <c r="C1152" s="7" t="n">
        <v>27</v>
      </c>
      <c r="D1152" s="7" t="n">
        <v>1</v>
      </c>
    </row>
    <row r="1153" spans="1:15">
      <c r="A1153" t="s">
        <v>4</v>
      </c>
      <c r="B1153" s="4" t="s">
        <v>5</v>
      </c>
      <c r="C1153" s="4" t="s">
        <v>14</v>
      </c>
      <c r="D1153" s="4" t="s">
        <v>10</v>
      </c>
      <c r="E1153" s="4" t="s">
        <v>10</v>
      </c>
    </row>
    <row r="1154" spans="1:15">
      <c r="A1154" t="n">
        <v>9459</v>
      </c>
      <c r="B1154" s="30" t="n">
        <v>39</v>
      </c>
      <c r="C1154" s="7" t="n">
        <v>16</v>
      </c>
      <c r="D1154" s="7" t="n">
        <v>65533</v>
      </c>
      <c r="E1154" s="7" t="n">
        <v>201</v>
      </c>
    </row>
    <row r="1155" spans="1:15">
      <c r="A1155" t="s">
        <v>4</v>
      </c>
      <c r="B1155" s="4" t="s">
        <v>5</v>
      </c>
      <c r="C1155" s="4" t="s">
        <v>14</v>
      </c>
    </row>
    <row r="1156" spans="1:15">
      <c r="A1156" t="n">
        <v>9465</v>
      </c>
      <c r="B1156" s="42" t="n">
        <v>45</v>
      </c>
      <c r="C1156" s="7" t="n">
        <v>0</v>
      </c>
    </row>
    <row r="1157" spans="1:15">
      <c r="A1157" t="s">
        <v>4</v>
      </c>
      <c r="B1157" s="4" t="s">
        <v>5</v>
      </c>
      <c r="C1157" s="4" t="s">
        <v>14</v>
      </c>
      <c r="D1157" s="4" t="s">
        <v>14</v>
      </c>
      <c r="E1157" s="4" t="s">
        <v>20</v>
      </c>
      <c r="F1157" s="4" t="s">
        <v>20</v>
      </c>
      <c r="G1157" s="4" t="s">
        <v>20</v>
      </c>
      <c r="H1157" s="4" t="s">
        <v>10</v>
      </c>
    </row>
    <row r="1158" spans="1:15">
      <c r="A1158" t="n">
        <v>9467</v>
      </c>
      <c r="B1158" s="42" t="n">
        <v>45</v>
      </c>
      <c r="C1158" s="7" t="n">
        <v>2</v>
      </c>
      <c r="D1158" s="7" t="n">
        <v>3</v>
      </c>
      <c r="E1158" s="7" t="n">
        <v>11.0799999237061</v>
      </c>
      <c r="F1158" s="7" t="n">
        <v>3.34999990463257</v>
      </c>
      <c r="G1158" s="7" t="n">
        <v>-22.3600006103516</v>
      </c>
      <c r="H1158" s="7" t="n">
        <v>0</v>
      </c>
    </row>
    <row r="1159" spans="1:15">
      <c r="A1159" t="s">
        <v>4</v>
      </c>
      <c r="B1159" s="4" t="s">
        <v>5</v>
      </c>
      <c r="C1159" s="4" t="s">
        <v>14</v>
      </c>
      <c r="D1159" s="4" t="s">
        <v>14</v>
      </c>
      <c r="E1159" s="4" t="s">
        <v>20</v>
      </c>
      <c r="F1159" s="4" t="s">
        <v>20</v>
      </c>
      <c r="G1159" s="4" t="s">
        <v>20</v>
      </c>
      <c r="H1159" s="4" t="s">
        <v>10</v>
      </c>
      <c r="I1159" s="4" t="s">
        <v>14</v>
      </c>
    </row>
    <row r="1160" spans="1:15">
      <c r="A1160" t="n">
        <v>9484</v>
      </c>
      <c r="B1160" s="42" t="n">
        <v>45</v>
      </c>
      <c r="C1160" s="7" t="n">
        <v>4</v>
      </c>
      <c r="D1160" s="7" t="n">
        <v>3</v>
      </c>
      <c r="E1160" s="7" t="n">
        <v>12.75</v>
      </c>
      <c r="F1160" s="7" t="n">
        <v>237.75</v>
      </c>
      <c r="G1160" s="7" t="n">
        <v>354</v>
      </c>
      <c r="H1160" s="7" t="n">
        <v>0</v>
      </c>
      <c r="I1160" s="7" t="n">
        <v>0</v>
      </c>
    </row>
    <row r="1161" spans="1:15">
      <c r="A1161" t="s">
        <v>4</v>
      </c>
      <c r="B1161" s="4" t="s">
        <v>5</v>
      </c>
      <c r="C1161" s="4" t="s">
        <v>14</v>
      </c>
      <c r="D1161" s="4" t="s">
        <v>14</v>
      </c>
      <c r="E1161" s="4" t="s">
        <v>20</v>
      </c>
      <c r="F1161" s="4" t="s">
        <v>10</v>
      </c>
    </row>
    <row r="1162" spans="1:15">
      <c r="A1162" t="n">
        <v>9502</v>
      </c>
      <c r="B1162" s="42" t="n">
        <v>45</v>
      </c>
      <c r="C1162" s="7" t="n">
        <v>5</v>
      </c>
      <c r="D1162" s="7" t="n">
        <v>3</v>
      </c>
      <c r="E1162" s="7" t="n">
        <v>2.40000009536743</v>
      </c>
      <c r="F1162" s="7" t="n">
        <v>0</v>
      </c>
    </row>
    <row r="1163" spans="1:15">
      <c r="A1163" t="s">
        <v>4</v>
      </c>
      <c r="B1163" s="4" t="s">
        <v>5</v>
      </c>
      <c r="C1163" s="4" t="s">
        <v>14</v>
      </c>
      <c r="D1163" s="4" t="s">
        <v>14</v>
      </c>
      <c r="E1163" s="4" t="s">
        <v>20</v>
      </c>
      <c r="F1163" s="4" t="s">
        <v>10</v>
      </c>
    </row>
    <row r="1164" spans="1:15">
      <c r="A1164" t="n">
        <v>9511</v>
      </c>
      <c r="B1164" s="42" t="n">
        <v>45</v>
      </c>
      <c r="C1164" s="7" t="n">
        <v>11</v>
      </c>
      <c r="D1164" s="7" t="n">
        <v>3</v>
      </c>
      <c r="E1164" s="7" t="n">
        <v>38</v>
      </c>
      <c r="F1164" s="7" t="n">
        <v>0</v>
      </c>
    </row>
    <row r="1165" spans="1:15">
      <c r="A1165" t="s">
        <v>4</v>
      </c>
      <c r="B1165" s="4" t="s">
        <v>5</v>
      </c>
      <c r="C1165" s="4" t="s">
        <v>14</v>
      </c>
      <c r="D1165" s="4" t="s">
        <v>10</v>
      </c>
    </row>
    <row r="1166" spans="1:15">
      <c r="A1166" t="n">
        <v>9520</v>
      </c>
      <c r="B1166" s="25" t="n">
        <v>58</v>
      </c>
      <c r="C1166" s="7" t="n">
        <v>255</v>
      </c>
      <c r="D1166" s="7" t="n">
        <v>0</v>
      </c>
    </row>
    <row r="1167" spans="1:15">
      <c r="A1167" t="s">
        <v>4</v>
      </c>
      <c r="B1167" s="4" t="s">
        <v>5</v>
      </c>
      <c r="C1167" s="4" t="s">
        <v>10</v>
      </c>
    </row>
    <row r="1168" spans="1:15">
      <c r="A1168" t="n">
        <v>9524</v>
      </c>
      <c r="B1168" s="19" t="n">
        <v>16</v>
      </c>
      <c r="C1168" s="7" t="n">
        <v>300</v>
      </c>
    </row>
    <row r="1169" spans="1:9">
      <c r="A1169" t="s">
        <v>4</v>
      </c>
      <c r="B1169" s="4" t="s">
        <v>5</v>
      </c>
      <c r="C1169" s="4" t="s">
        <v>14</v>
      </c>
      <c r="D1169" s="4" t="s">
        <v>20</v>
      </c>
      <c r="E1169" s="4" t="s">
        <v>20</v>
      </c>
      <c r="F1169" s="4" t="s">
        <v>20</v>
      </c>
    </row>
    <row r="1170" spans="1:9">
      <c r="A1170" t="n">
        <v>9527</v>
      </c>
      <c r="B1170" s="42" t="n">
        <v>45</v>
      </c>
      <c r="C1170" s="7" t="n">
        <v>9</v>
      </c>
      <c r="D1170" s="7" t="n">
        <v>0.0500000007450581</v>
      </c>
      <c r="E1170" s="7" t="n">
        <v>0.0500000007450581</v>
      </c>
      <c r="F1170" s="7" t="n">
        <v>0.200000002980232</v>
      </c>
    </row>
    <row r="1171" spans="1:9">
      <c r="A1171" t="s">
        <v>4</v>
      </c>
      <c r="B1171" s="4" t="s">
        <v>5</v>
      </c>
      <c r="C1171" s="4" t="s">
        <v>14</v>
      </c>
      <c r="D1171" s="4" t="s">
        <v>10</v>
      </c>
      <c r="E1171" s="4" t="s">
        <v>6</v>
      </c>
    </row>
    <row r="1172" spans="1:9">
      <c r="A1172" t="n">
        <v>9541</v>
      </c>
      <c r="B1172" s="38" t="n">
        <v>51</v>
      </c>
      <c r="C1172" s="7" t="n">
        <v>4</v>
      </c>
      <c r="D1172" s="7" t="n">
        <v>29</v>
      </c>
      <c r="E1172" s="7" t="s">
        <v>136</v>
      </c>
    </row>
    <row r="1173" spans="1:9">
      <c r="A1173" t="s">
        <v>4</v>
      </c>
      <c r="B1173" s="4" t="s">
        <v>5</v>
      </c>
      <c r="C1173" s="4" t="s">
        <v>10</v>
      </c>
    </row>
    <row r="1174" spans="1:9">
      <c r="A1174" t="n">
        <v>9555</v>
      </c>
      <c r="B1174" s="19" t="n">
        <v>16</v>
      </c>
      <c r="C1174" s="7" t="n">
        <v>0</v>
      </c>
    </row>
    <row r="1175" spans="1:9">
      <c r="A1175" t="s">
        <v>4</v>
      </c>
      <c r="B1175" s="4" t="s">
        <v>5</v>
      </c>
      <c r="C1175" s="4" t="s">
        <v>10</v>
      </c>
      <c r="D1175" s="4" t="s">
        <v>14</v>
      </c>
      <c r="E1175" s="4" t="s">
        <v>9</v>
      </c>
      <c r="F1175" s="4" t="s">
        <v>69</v>
      </c>
      <c r="G1175" s="4" t="s">
        <v>14</v>
      </c>
      <c r="H1175" s="4" t="s">
        <v>14</v>
      </c>
      <c r="I1175" s="4" t="s">
        <v>14</v>
      </c>
      <c r="J1175" s="4" t="s">
        <v>9</v>
      </c>
      <c r="K1175" s="4" t="s">
        <v>69</v>
      </c>
      <c r="L1175" s="4" t="s">
        <v>14</v>
      </c>
      <c r="M1175" s="4" t="s">
        <v>14</v>
      </c>
    </row>
    <row r="1176" spans="1:9">
      <c r="A1176" t="n">
        <v>9558</v>
      </c>
      <c r="B1176" s="45" t="n">
        <v>26</v>
      </c>
      <c r="C1176" s="7" t="n">
        <v>29</v>
      </c>
      <c r="D1176" s="7" t="n">
        <v>17</v>
      </c>
      <c r="E1176" s="7" t="n">
        <v>39407</v>
      </c>
      <c r="F1176" s="7" t="s">
        <v>137</v>
      </c>
      <c r="G1176" s="7" t="n">
        <v>2</v>
      </c>
      <c r="H1176" s="7" t="n">
        <v>3</v>
      </c>
      <c r="I1176" s="7" t="n">
        <v>17</v>
      </c>
      <c r="J1176" s="7" t="n">
        <v>39408</v>
      </c>
      <c r="K1176" s="7" t="s">
        <v>138</v>
      </c>
      <c r="L1176" s="7" t="n">
        <v>2</v>
      </c>
      <c r="M1176" s="7" t="n">
        <v>0</v>
      </c>
    </row>
    <row r="1177" spans="1:9">
      <c r="A1177" t="s">
        <v>4</v>
      </c>
      <c r="B1177" s="4" t="s">
        <v>5</v>
      </c>
    </row>
    <row r="1178" spans="1:9">
      <c r="A1178" t="n">
        <v>9645</v>
      </c>
      <c r="B1178" s="46" t="n">
        <v>28</v>
      </c>
    </row>
    <row r="1179" spans="1:9">
      <c r="A1179" t="s">
        <v>4</v>
      </c>
      <c r="B1179" s="4" t="s">
        <v>5</v>
      </c>
      <c r="C1179" s="4" t="s">
        <v>14</v>
      </c>
      <c r="D1179" s="4" t="s">
        <v>10</v>
      </c>
      <c r="E1179" s="4" t="s">
        <v>6</v>
      </c>
    </row>
    <row r="1180" spans="1:9">
      <c r="A1180" t="n">
        <v>9646</v>
      </c>
      <c r="B1180" s="38" t="n">
        <v>51</v>
      </c>
      <c r="C1180" s="7" t="n">
        <v>4</v>
      </c>
      <c r="D1180" s="7" t="n">
        <v>6</v>
      </c>
      <c r="E1180" s="7" t="s">
        <v>131</v>
      </c>
    </row>
    <row r="1181" spans="1:9">
      <c r="A1181" t="s">
        <v>4</v>
      </c>
      <c r="B1181" s="4" t="s">
        <v>5</v>
      </c>
      <c r="C1181" s="4" t="s">
        <v>10</v>
      </c>
    </row>
    <row r="1182" spans="1:9">
      <c r="A1182" t="n">
        <v>9660</v>
      </c>
      <c r="B1182" s="19" t="n">
        <v>16</v>
      </c>
      <c r="C1182" s="7" t="n">
        <v>0</v>
      </c>
    </row>
    <row r="1183" spans="1:9">
      <c r="A1183" t="s">
        <v>4</v>
      </c>
      <c r="B1183" s="4" t="s">
        <v>5</v>
      </c>
      <c r="C1183" s="4" t="s">
        <v>10</v>
      </c>
      <c r="D1183" s="4" t="s">
        <v>14</v>
      </c>
      <c r="E1183" s="4" t="s">
        <v>9</v>
      </c>
      <c r="F1183" s="4" t="s">
        <v>69</v>
      </c>
      <c r="G1183" s="4" t="s">
        <v>14</v>
      </c>
      <c r="H1183" s="4" t="s">
        <v>14</v>
      </c>
    </row>
    <row r="1184" spans="1:9">
      <c r="A1184" t="n">
        <v>9663</v>
      </c>
      <c r="B1184" s="45" t="n">
        <v>26</v>
      </c>
      <c r="C1184" s="7" t="n">
        <v>6</v>
      </c>
      <c r="D1184" s="7" t="n">
        <v>17</v>
      </c>
      <c r="E1184" s="7" t="n">
        <v>8434</v>
      </c>
      <c r="F1184" s="7" t="s">
        <v>139</v>
      </c>
      <c r="G1184" s="7" t="n">
        <v>2</v>
      </c>
      <c r="H1184" s="7" t="n">
        <v>0</v>
      </c>
    </row>
    <row r="1185" spans="1:13">
      <c r="A1185" t="s">
        <v>4</v>
      </c>
      <c r="B1185" s="4" t="s">
        <v>5</v>
      </c>
    </row>
    <row r="1186" spans="1:13">
      <c r="A1186" t="n">
        <v>9747</v>
      </c>
      <c r="B1186" s="46" t="n">
        <v>28</v>
      </c>
    </row>
    <row r="1187" spans="1:13">
      <c r="A1187" t="s">
        <v>4</v>
      </c>
      <c r="B1187" s="4" t="s">
        <v>5</v>
      </c>
      <c r="C1187" s="4" t="s">
        <v>14</v>
      </c>
      <c r="D1187" s="4" t="s">
        <v>10</v>
      </c>
      <c r="E1187" s="4" t="s">
        <v>6</v>
      </c>
    </row>
    <row r="1188" spans="1:13">
      <c r="A1188" t="n">
        <v>9748</v>
      </c>
      <c r="B1188" s="38" t="n">
        <v>51</v>
      </c>
      <c r="C1188" s="7" t="n">
        <v>4</v>
      </c>
      <c r="D1188" s="7" t="n">
        <v>0</v>
      </c>
      <c r="E1188" s="7" t="s">
        <v>140</v>
      </c>
    </row>
    <row r="1189" spans="1:13">
      <c r="A1189" t="s">
        <v>4</v>
      </c>
      <c r="B1189" s="4" t="s">
        <v>5</v>
      </c>
      <c r="C1189" s="4" t="s">
        <v>10</v>
      </c>
    </row>
    <row r="1190" spans="1:13">
      <c r="A1190" t="n">
        <v>9761</v>
      </c>
      <c r="B1190" s="19" t="n">
        <v>16</v>
      </c>
      <c r="C1190" s="7" t="n">
        <v>0</v>
      </c>
    </row>
    <row r="1191" spans="1:13">
      <c r="A1191" t="s">
        <v>4</v>
      </c>
      <c r="B1191" s="4" t="s">
        <v>5</v>
      </c>
      <c r="C1191" s="4" t="s">
        <v>10</v>
      </c>
      <c r="D1191" s="4" t="s">
        <v>14</v>
      </c>
      <c r="E1191" s="4" t="s">
        <v>9</v>
      </c>
      <c r="F1191" s="4" t="s">
        <v>69</v>
      </c>
      <c r="G1191" s="4" t="s">
        <v>14</v>
      </c>
      <c r="H1191" s="4" t="s">
        <v>14</v>
      </c>
    </row>
    <row r="1192" spans="1:13">
      <c r="A1192" t="n">
        <v>9764</v>
      </c>
      <c r="B1192" s="45" t="n">
        <v>26</v>
      </c>
      <c r="C1192" s="7" t="n">
        <v>0</v>
      </c>
      <c r="D1192" s="7" t="n">
        <v>17</v>
      </c>
      <c r="E1192" s="7" t="n">
        <v>52922</v>
      </c>
      <c r="F1192" s="7" t="s">
        <v>141</v>
      </c>
      <c r="G1192" s="7" t="n">
        <v>2</v>
      </c>
      <c r="H1192" s="7" t="n">
        <v>0</v>
      </c>
    </row>
    <row r="1193" spans="1:13">
      <c r="A1193" t="s">
        <v>4</v>
      </c>
      <c r="B1193" s="4" t="s">
        <v>5</v>
      </c>
    </row>
    <row r="1194" spans="1:13">
      <c r="A1194" t="n">
        <v>9829</v>
      </c>
      <c r="B1194" s="46" t="n">
        <v>28</v>
      </c>
    </row>
    <row r="1195" spans="1:13">
      <c r="A1195" t="s">
        <v>4</v>
      </c>
      <c r="B1195" s="4" t="s">
        <v>5</v>
      </c>
      <c r="C1195" s="4" t="s">
        <v>10</v>
      </c>
      <c r="D1195" s="4" t="s">
        <v>14</v>
      </c>
    </row>
    <row r="1196" spans="1:13">
      <c r="A1196" t="n">
        <v>9830</v>
      </c>
      <c r="B1196" s="47" t="n">
        <v>89</v>
      </c>
      <c r="C1196" s="7" t="n">
        <v>65533</v>
      </c>
      <c r="D1196" s="7" t="n">
        <v>1</v>
      </c>
    </row>
    <row r="1197" spans="1:13">
      <c r="A1197" t="s">
        <v>4</v>
      </c>
      <c r="B1197" s="4" t="s">
        <v>5</v>
      </c>
      <c r="C1197" s="4" t="s">
        <v>14</v>
      </c>
      <c r="D1197" s="4" t="s">
        <v>10</v>
      </c>
      <c r="E1197" s="4" t="s">
        <v>20</v>
      </c>
    </row>
    <row r="1198" spans="1:13">
      <c r="A1198" t="n">
        <v>9834</v>
      </c>
      <c r="B1198" s="25" t="n">
        <v>58</v>
      </c>
      <c r="C1198" s="7" t="n">
        <v>101</v>
      </c>
      <c r="D1198" s="7" t="n">
        <v>300</v>
      </c>
      <c r="E1198" s="7" t="n">
        <v>1</v>
      </c>
    </row>
    <row r="1199" spans="1:13">
      <c r="A1199" t="s">
        <v>4</v>
      </c>
      <c r="B1199" s="4" t="s">
        <v>5</v>
      </c>
      <c r="C1199" s="4" t="s">
        <v>14</v>
      </c>
      <c r="D1199" s="4" t="s">
        <v>10</v>
      </c>
    </row>
    <row r="1200" spans="1:13">
      <c r="A1200" t="n">
        <v>9842</v>
      </c>
      <c r="B1200" s="25" t="n">
        <v>58</v>
      </c>
      <c r="C1200" s="7" t="n">
        <v>254</v>
      </c>
      <c r="D1200" s="7" t="n">
        <v>0</v>
      </c>
    </row>
    <row r="1201" spans="1:8">
      <c r="A1201" t="s">
        <v>4</v>
      </c>
      <c r="B1201" s="4" t="s">
        <v>5</v>
      </c>
      <c r="C1201" s="4" t="s">
        <v>14</v>
      </c>
      <c r="D1201" s="4" t="s">
        <v>14</v>
      </c>
      <c r="E1201" s="4" t="s">
        <v>20</v>
      </c>
      <c r="F1201" s="4" t="s">
        <v>20</v>
      </c>
      <c r="G1201" s="4" t="s">
        <v>20</v>
      </c>
      <c r="H1201" s="4" t="s">
        <v>10</v>
      </c>
    </row>
    <row r="1202" spans="1:8">
      <c r="A1202" t="n">
        <v>9846</v>
      </c>
      <c r="B1202" s="42" t="n">
        <v>45</v>
      </c>
      <c r="C1202" s="7" t="n">
        <v>2</v>
      </c>
      <c r="D1202" s="7" t="n">
        <v>3</v>
      </c>
      <c r="E1202" s="7" t="n">
        <v>15.3299999237061</v>
      </c>
      <c r="F1202" s="7" t="n">
        <v>3.23000001907349</v>
      </c>
      <c r="G1202" s="7" t="n">
        <v>-22.0699996948242</v>
      </c>
      <c r="H1202" s="7" t="n">
        <v>0</v>
      </c>
    </row>
    <row r="1203" spans="1:8">
      <c r="A1203" t="s">
        <v>4</v>
      </c>
      <c r="B1203" s="4" t="s">
        <v>5</v>
      </c>
      <c r="C1203" s="4" t="s">
        <v>14</v>
      </c>
      <c r="D1203" s="4" t="s">
        <v>14</v>
      </c>
      <c r="E1203" s="4" t="s">
        <v>20</v>
      </c>
      <c r="F1203" s="4" t="s">
        <v>20</v>
      </c>
      <c r="G1203" s="4" t="s">
        <v>20</v>
      </c>
      <c r="H1203" s="4" t="s">
        <v>10</v>
      </c>
      <c r="I1203" s="4" t="s">
        <v>14</v>
      </c>
    </row>
    <row r="1204" spans="1:8">
      <c r="A1204" t="n">
        <v>9863</v>
      </c>
      <c r="B1204" s="42" t="n">
        <v>45</v>
      </c>
      <c r="C1204" s="7" t="n">
        <v>4</v>
      </c>
      <c r="D1204" s="7" t="n">
        <v>3</v>
      </c>
      <c r="E1204" s="7" t="n">
        <v>351.489990234375</v>
      </c>
      <c r="F1204" s="7" t="n">
        <v>226</v>
      </c>
      <c r="G1204" s="7" t="n">
        <v>8</v>
      </c>
      <c r="H1204" s="7" t="n">
        <v>0</v>
      </c>
      <c r="I1204" s="7" t="n">
        <v>0</v>
      </c>
    </row>
    <row r="1205" spans="1:8">
      <c r="A1205" t="s">
        <v>4</v>
      </c>
      <c r="B1205" s="4" t="s">
        <v>5</v>
      </c>
      <c r="C1205" s="4" t="s">
        <v>14</v>
      </c>
      <c r="D1205" s="4" t="s">
        <v>14</v>
      </c>
      <c r="E1205" s="4" t="s">
        <v>20</v>
      </c>
      <c r="F1205" s="4" t="s">
        <v>10</v>
      </c>
    </row>
    <row r="1206" spans="1:8">
      <c r="A1206" t="n">
        <v>9881</v>
      </c>
      <c r="B1206" s="42" t="n">
        <v>45</v>
      </c>
      <c r="C1206" s="7" t="n">
        <v>5</v>
      </c>
      <c r="D1206" s="7" t="n">
        <v>3</v>
      </c>
      <c r="E1206" s="7" t="n">
        <v>1.39999997615814</v>
      </c>
      <c r="F1206" s="7" t="n">
        <v>0</v>
      </c>
    </row>
    <row r="1207" spans="1:8">
      <c r="A1207" t="s">
        <v>4</v>
      </c>
      <c r="B1207" s="4" t="s">
        <v>5</v>
      </c>
      <c r="C1207" s="4" t="s">
        <v>14</v>
      </c>
      <c r="D1207" s="4" t="s">
        <v>14</v>
      </c>
      <c r="E1207" s="4" t="s">
        <v>20</v>
      </c>
      <c r="F1207" s="4" t="s">
        <v>10</v>
      </c>
    </row>
    <row r="1208" spans="1:8">
      <c r="A1208" t="n">
        <v>9890</v>
      </c>
      <c r="B1208" s="42" t="n">
        <v>45</v>
      </c>
      <c r="C1208" s="7" t="n">
        <v>11</v>
      </c>
      <c r="D1208" s="7" t="n">
        <v>3</v>
      </c>
      <c r="E1208" s="7" t="n">
        <v>38</v>
      </c>
      <c r="F1208" s="7" t="n">
        <v>0</v>
      </c>
    </row>
    <row r="1209" spans="1:8">
      <c r="A1209" t="s">
        <v>4</v>
      </c>
      <c r="B1209" s="4" t="s">
        <v>5</v>
      </c>
      <c r="C1209" s="4" t="s">
        <v>14</v>
      </c>
      <c r="D1209" s="4" t="s">
        <v>14</v>
      </c>
      <c r="E1209" s="4" t="s">
        <v>20</v>
      </c>
      <c r="F1209" s="4" t="s">
        <v>20</v>
      </c>
      <c r="G1209" s="4" t="s">
        <v>20</v>
      </c>
      <c r="H1209" s="4" t="s">
        <v>10</v>
      </c>
    </row>
    <row r="1210" spans="1:8">
      <c r="A1210" t="n">
        <v>9899</v>
      </c>
      <c r="B1210" s="42" t="n">
        <v>45</v>
      </c>
      <c r="C1210" s="7" t="n">
        <v>2</v>
      </c>
      <c r="D1210" s="7" t="n">
        <v>3</v>
      </c>
      <c r="E1210" s="7" t="n">
        <v>15.1099996566772</v>
      </c>
      <c r="F1210" s="7" t="n">
        <v>3.35999989509583</v>
      </c>
      <c r="G1210" s="7" t="n">
        <v>-22.0200004577637</v>
      </c>
      <c r="H1210" s="7" t="n">
        <v>4000</v>
      </c>
    </row>
    <row r="1211" spans="1:8">
      <c r="A1211" t="s">
        <v>4</v>
      </c>
      <c r="B1211" s="4" t="s">
        <v>5</v>
      </c>
      <c r="C1211" s="4" t="s">
        <v>14</v>
      </c>
      <c r="D1211" s="4" t="s">
        <v>14</v>
      </c>
      <c r="E1211" s="4" t="s">
        <v>20</v>
      </c>
      <c r="F1211" s="4" t="s">
        <v>20</v>
      </c>
      <c r="G1211" s="4" t="s">
        <v>20</v>
      </c>
      <c r="H1211" s="4" t="s">
        <v>10</v>
      </c>
      <c r="I1211" s="4" t="s">
        <v>14</v>
      </c>
    </row>
    <row r="1212" spans="1:8">
      <c r="A1212" t="n">
        <v>9916</v>
      </c>
      <c r="B1212" s="42" t="n">
        <v>45</v>
      </c>
      <c r="C1212" s="7" t="n">
        <v>4</v>
      </c>
      <c r="D1212" s="7" t="n">
        <v>3</v>
      </c>
      <c r="E1212" s="7" t="n">
        <v>3.53999996185303</v>
      </c>
      <c r="F1212" s="7" t="n">
        <v>247.979995727539</v>
      </c>
      <c r="G1212" s="7" t="n">
        <v>8</v>
      </c>
      <c r="H1212" s="7" t="n">
        <v>4000</v>
      </c>
      <c r="I1212" s="7" t="n">
        <v>1</v>
      </c>
    </row>
    <row r="1213" spans="1:8">
      <c r="A1213" t="s">
        <v>4</v>
      </c>
      <c r="B1213" s="4" t="s">
        <v>5</v>
      </c>
      <c r="C1213" s="4" t="s">
        <v>14</v>
      </c>
      <c r="D1213" s="4" t="s">
        <v>14</v>
      </c>
      <c r="E1213" s="4" t="s">
        <v>20</v>
      </c>
      <c r="F1213" s="4" t="s">
        <v>10</v>
      </c>
    </row>
    <row r="1214" spans="1:8">
      <c r="A1214" t="n">
        <v>9934</v>
      </c>
      <c r="B1214" s="42" t="n">
        <v>45</v>
      </c>
      <c r="C1214" s="7" t="n">
        <v>5</v>
      </c>
      <c r="D1214" s="7" t="n">
        <v>3</v>
      </c>
      <c r="E1214" s="7" t="n">
        <v>1.10000002384186</v>
      </c>
      <c r="F1214" s="7" t="n">
        <v>4000</v>
      </c>
    </row>
    <row r="1215" spans="1:8">
      <c r="A1215" t="s">
        <v>4</v>
      </c>
      <c r="B1215" s="4" t="s">
        <v>5</v>
      </c>
      <c r="C1215" s="4" t="s">
        <v>14</v>
      </c>
      <c r="D1215" s="4" t="s">
        <v>14</v>
      </c>
      <c r="E1215" s="4" t="s">
        <v>20</v>
      </c>
      <c r="F1215" s="4" t="s">
        <v>10</v>
      </c>
    </row>
    <row r="1216" spans="1:8">
      <c r="A1216" t="n">
        <v>9943</v>
      </c>
      <c r="B1216" s="42" t="n">
        <v>45</v>
      </c>
      <c r="C1216" s="7" t="n">
        <v>11</v>
      </c>
      <c r="D1216" s="7" t="n">
        <v>3</v>
      </c>
      <c r="E1216" s="7" t="n">
        <v>38</v>
      </c>
      <c r="F1216" s="7" t="n">
        <v>4000</v>
      </c>
    </row>
    <row r="1217" spans="1:9">
      <c r="A1217" t="s">
        <v>4</v>
      </c>
      <c r="B1217" s="4" t="s">
        <v>5</v>
      </c>
      <c r="C1217" s="4" t="s">
        <v>14</v>
      </c>
      <c r="D1217" s="4" t="s">
        <v>10</v>
      </c>
      <c r="E1217" s="4" t="s">
        <v>6</v>
      </c>
      <c r="F1217" s="4" t="s">
        <v>6</v>
      </c>
      <c r="G1217" s="4" t="s">
        <v>6</v>
      </c>
      <c r="H1217" s="4" t="s">
        <v>6</v>
      </c>
    </row>
    <row r="1218" spans="1:9">
      <c r="A1218" t="n">
        <v>9952</v>
      </c>
      <c r="B1218" s="38" t="n">
        <v>51</v>
      </c>
      <c r="C1218" s="7" t="n">
        <v>3</v>
      </c>
      <c r="D1218" s="7" t="n">
        <v>29</v>
      </c>
      <c r="E1218" s="7" t="s">
        <v>127</v>
      </c>
      <c r="F1218" s="7" t="s">
        <v>142</v>
      </c>
      <c r="G1218" s="7" t="s">
        <v>65</v>
      </c>
      <c r="H1218" s="7" t="s">
        <v>66</v>
      </c>
    </row>
    <row r="1219" spans="1:9">
      <c r="A1219" t="s">
        <v>4</v>
      </c>
      <c r="B1219" s="4" t="s">
        <v>5</v>
      </c>
      <c r="C1219" s="4" t="s">
        <v>14</v>
      </c>
      <c r="D1219" s="4" t="s">
        <v>10</v>
      </c>
    </row>
    <row r="1220" spans="1:9">
      <c r="A1220" t="n">
        <v>9965</v>
      </c>
      <c r="B1220" s="25" t="n">
        <v>58</v>
      </c>
      <c r="C1220" s="7" t="n">
        <v>255</v>
      </c>
      <c r="D1220" s="7" t="n">
        <v>0</v>
      </c>
    </row>
    <row r="1221" spans="1:9">
      <c r="A1221" t="s">
        <v>4</v>
      </c>
      <c r="B1221" s="4" t="s">
        <v>5</v>
      </c>
      <c r="C1221" s="4" t="s">
        <v>14</v>
      </c>
      <c r="D1221" s="4" t="s">
        <v>10</v>
      </c>
      <c r="E1221" s="4" t="s">
        <v>6</v>
      </c>
      <c r="F1221" s="4" t="s">
        <v>6</v>
      </c>
      <c r="G1221" s="4" t="s">
        <v>6</v>
      </c>
      <c r="H1221" s="4" t="s">
        <v>6</v>
      </c>
    </row>
    <row r="1222" spans="1:9">
      <c r="A1222" t="n">
        <v>9969</v>
      </c>
      <c r="B1222" s="38" t="n">
        <v>51</v>
      </c>
      <c r="C1222" s="7" t="n">
        <v>3</v>
      </c>
      <c r="D1222" s="7" t="n">
        <v>29</v>
      </c>
      <c r="E1222" s="7" t="s">
        <v>128</v>
      </c>
      <c r="F1222" s="7" t="s">
        <v>64</v>
      </c>
      <c r="G1222" s="7" t="s">
        <v>65</v>
      </c>
      <c r="H1222" s="7" t="s">
        <v>66</v>
      </c>
    </row>
    <row r="1223" spans="1:9">
      <c r="A1223" t="s">
        <v>4</v>
      </c>
      <c r="B1223" s="4" t="s">
        <v>5</v>
      </c>
      <c r="C1223" s="4" t="s">
        <v>10</v>
      </c>
      <c r="D1223" s="4" t="s">
        <v>20</v>
      </c>
      <c r="E1223" s="4" t="s">
        <v>20</v>
      </c>
      <c r="F1223" s="4" t="s">
        <v>20</v>
      </c>
      <c r="G1223" s="4" t="s">
        <v>10</v>
      </c>
      <c r="H1223" s="4" t="s">
        <v>10</v>
      </c>
    </row>
    <row r="1224" spans="1:9">
      <c r="A1224" t="n">
        <v>9982</v>
      </c>
      <c r="B1224" s="37" t="n">
        <v>60</v>
      </c>
      <c r="C1224" s="7" t="n">
        <v>29</v>
      </c>
      <c r="D1224" s="7" t="n">
        <v>0</v>
      </c>
      <c r="E1224" s="7" t="n">
        <v>0</v>
      </c>
      <c r="F1224" s="7" t="n">
        <v>0</v>
      </c>
      <c r="G1224" s="7" t="n">
        <v>500</v>
      </c>
      <c r="H1224" s="7" t="n">
        <v>0</v>
      </c>
    </row>
    <row r="1225" spans="1:9">
      <c r="A1225" t="s">
        <v>4</v>
      </c>
      <c r="B1225" s="4" t="s">
        <v>5</v>
      </c>
      <c r="C1225" s="4" t="s">
        <v>10</v>
      </c>
      <c r="D1225" s="4" t="s">
        <v>14</v>
      </c>
      <c r="E1225" s="4" t="s">
        <v>6</v>
      </c>
      <c r="F1225" s="4" t="s">
        <v>20</v>
      </c>
      <c r="G1225" s="4" t="s">
        <v>20</v>
      </c>
      <c r="H1225" s="4" t="s">
        <v>20</v>
      </c>
    </row>
    <row r="1226" spans="1:9">
      <c r="A1226" t="n">
        <v>10001</v>
      </c>
      <c r="B1226" s="36" t="n">
        <v>48</v>
      </c>
      <c r="C1226" s="7" t="n">
        <v>29</v>
      </c>
      <c r="D1226" s="7" t="n">
        <v>0</v>
      </c>
      <c r="E1226" s="7" t="s">
        <v>61</v>
      </c>
      <c r="F1226" s="7" t="n">
        <v>-1</v>
      </c>
      <c r="G1226" s="7" t="n">
        <v>1</v>
      </c>
      <c r="H1226" s="7" t="n">
        <v>0</v>
      </c>
    </row>
    <row r="1227" spans="1:9">
      <c r="A1227" t="s">
        <v>4</v>
      </c>
      <c r="B1227" s="4" t="s">
        <v>5</v>
      </c>
      <c r="C1227" s="4" t="s">
        <v>10</v>
      </c>
    </row>
    <row r="1228" spans="1:9">
      <c r="A1228" t="n">
        <v>10027</v>
      </c>
      <c r="B1228" s="19" t="n">
        <v>16</v>
      </c>
      <c r="C1228" s="7" t="n">
        <v>1000</v>
      </c>
    </row>
    <row r="1229" spans="1:9">
      <c r="A1229" t="s">
        <v>4</v>
      </c>
      <c r="B1229" s="4" t="s">
        <v>5</v>
      </c>
      <c r="C1229" s="4" t="s">
        <v>14</v>
      </c>
      <c r="D1229" s="4" t="s">
        <v>14</v>
      </c>
      <c r="E1229" s="4" t="s">
        <v>14</v>
      </c>
      <c r="F1229" s="4" t="s">
        <v>14</v>
      </c>
    </row>
    <row r="1230" spans="1:9">
      <c r="A1230" t="n">
        <v>10030</v>
      </c>
      <c r="B1230" s="23" t="n">
        <v>14</v>
      </c>
      <c r="C1230" s="7" t="n">
        <v>0</v>
      </c>
      <c r="D1230" s="7" t="n">
        <v>1</v>
      </c>
      <c r="E1230" s="7" t="n">
        <v>0</v>
      </c>
      <c r="F1230" s="7" t="n">
        <v>0</v>
      </c>
    </row>
    <row r="1231" spans="1:9">
      <c r="A1231" t="s">
        <v>4</v>
      </c>
      <c r="B1231" s="4" t="s">
        <v>5</v>
      </c>
      <c r="C1231" s="4" t="s">
        <v>14</v>
      </c>
      <c r="D1231" s="4" t="s">
        <v>10</v>
      </c>
      <c r="E1231" s="4" t="s">
        <v>6</v>
      </c>
    </row>
    <row r="1232" spans="1:9">
      <c r="A1232" t="n">
        <v>10035</v>
      </c>
      <c r="B1232" s="38" t="n">
        <v>51</v>
      </c>
      <c r="C1232" s="7" t="n">
        <v>4</v>
      </c>
      <c r="D1232" s="7" t="n">
        <v>29</v>
      </c>
      <c r="E1232" s="7" t="s">
        <v>143</v>
      </c>
    </row>
    <row r="1233" spans="1:8">
      <c r="A1233" t="s">
        <v>4</v>
      </c>
      <c r="B1233" s="4" t="s">
        <v>5</v>
      </c>
      <c r="C1233" s="4" t="s">
        <v>10</v>
      </c>
    </row>
    <row r="1234" spans="1:8">
      <c r="A1234" t="n">
        <v>10049</v>
      </c>
      <c r="B1234" s="19" t="n">
        <v>16</v>
      </c>
      <c r="C1234" s="7" t="n">
        <v>0</v>
      </c>
    </row>
    <row r="1235" spans="1:8">
      <c r="A1235" t="s">
        <v>4</v>
      </c>
      <c r="B1235" s="4" t="s">
        <v>5</v>
      </c>
      <c r="C1235" s="4" t="s">
        <v>10</v>
      </c>
      <c r="D1235" s="4" t="s">
        <v>14</v>
      </c>
      <c r="E1235" s="4" t="s">
        <v>9</v>
      </c>
      <c r="F1235" s="4" t="s">
        <v>69</v>
      </c>
      <c r="G1235" s="4" t="s">
        <v>14</v>
      </c>
      <c r="H1235" s="4" t="s">
        <v>14</v>
      </c>
      <c r="I1235" s="4" t="s">
        <v>14</v>
      </c>
    </row>
    <row r="1236" spans="1:8">
      <c r="A1236" t="n">
        <v>10052</v>
      </c>
      <c r="B1236" s="45" t="n">
        <v>26</v>
      </c>
      <c r="C1236" s="7" t="n">
        <v>29</v>
      </c>
      <c r="D1236" s="7" t="n">
        <v>17</v>
      </c>
      <c r="E1236" s="7" t="n">
        <v>39409</v>
      </c>
      <c r="F1236" s="7" t="s">
        <v>144</v>
      </c>
      <c r="G1236" s="7" t="n">
        <v>8</v>
      </c>
      <c r="H1236" s="7" t="n">
        <v>2</v>
      </c>
      <c r="I1236" s="7" t="n">
        <v>0</v>
      </c>
    </row>
    <row r="1237" spans="1:8">
      <c r="A1237" t="s">
        <v>4</v>
      </c>
      <c r="B1237" s="4" t="s">
        <v>5</v>
      </c>
      <c r="C1237" s="4" t="s">
        <v>10</v>
      </c>
    </row>
    <row r="1238" spans="1:8">
      <c r="A1238" t="n">
        <v>10088</v>
      </c>
      <c r="B1238" s="19" t="n">
        <v>16</v>
      </c>
      <c r="C1238" s="7" t="n">
        <v>1</v>
      </c>
    </row>
    <row r="1239" spans="1:8">
      <c r="A1239" t="s">
        <v>4</v>
      </c>
      <c r="B1239" s="4" t="s">
        <v>5</v>
      </c>
      <c r="C1239" s="4" t="s">
        <v>14</v>
      </c>
      <c r="D1239" s="4" t="s">
        <v>10</v>
      </c>
    </row>
    <row r="1240" spans="1:8">
      <c r="A1240" t="n">
        <v>10091</v>
      </c>
      <c r="B1240" s="54" t="n">
        <v>50</v>
      </c>
      <c r="C1240" s="7" t="n">
        <v>52</v>
      </c>
      <c r="D1240" s="7" t="n">
        <v>39409</v>
      </c>
    </row>
    <row r="1241" spans="1:8">
      <c r="A1241" t="s">
        <v>4</v>
      </c>
      <c r="B1241" s="4" t="s">
        <v>5</v>
      </c>
      <c r="C1241" s="4" t="s">
        <v>10</v>
      </c>
    </row>
    <row r="1242" spans="1:8">
      <c r="A1242" t="n">
        <v>10095</v>
      </c>
      <c r="B1242" s="19" t="n">
        <v>16</v>
      </c>
      <c r="C1242" s="7" t="n">
        <v>500</v>
      </c>
    </row>
    <row r="1243" spans="1:8">
      <c r="A1243" t="s">
        <v>4</v>
      </c>
      <c r="B1243" s="4" t="s">
        <v>5</v>
      </c>
      <c r="C1243" s="4" t="s">
        <v>10</v>
      </c>
      <c r="D1243" s="4" t="s">
        <v>14</v>
      </c>
    </row>
    <row r="1244" spans="1:8">
      <c r="A1244" t="n">
        <v>10098</v>
      </c>
      <c r="B1244" s="47" t="n">
        <v>89</v>
      </c>
      <c r="C1244" s="7" t="n">
        <v>65533</v>
      </c>
      <c r="D1244" s="7" t="n">
        <v>0</v>
      </c>
    </row>
    <row r="1245" spans="1:8">
      <c r="A1245" t="s">
        <v>4</v>
      </c>
      <c r="B1245" s="4" t="s">
        <v>5</v>
      </c>
      <c r="C1245" s="4" t="s">
        <v>10</v>
      </c>
      <c r="D1245" s="4" t="s">
        <v>14</v>
      </c>
    </row>
    <row r="1246" spans="1:8">
      <c r="A1246" t="n">
        <v>10102</v>
      </c>
      <c r="B1246" s="47" t="n">
        <v>89</v>
      </c>
      <c r="C1246" s="7" t="n">
        <v>65533</v>
      </c>
      <c r="D1246" s="7" t="n">
        <v>1</v>
      </c>
    </row>
    <row r="1247" spans="1:8">
      <c r="A1247" t="s">
        <v>4</v>
      </c>
      <c r="B1247" s="4" t="s">
        <v>5</v>
      </c>
      <c r="C1247" s="4" t="s">
        <v>14</v>
      </c>
      <c r="D1247" s="4" t="s">
        <v>10</v>
      </c>
      <c r="E1247" s="4" t="s">
        <v>6</v>
      </c>
    </row>
    <row r="1248" spans="1:8">
      <c r="A1248" t="n">
        <v>10106</v>
      </c>
      <c r="B1248" s="38" t="n">
        <v>51</v>
      </c>
      <c r="C1248" s="7" t="n">
        <v>4</v>
      </c>
      <c r="D1248" s="7" t="n">
        <v>29</v>
      </c>
      <c r="E1248" s="7" t="s">
        <v>145</v>
      </c>
    </row>
    <row r="1249" spans="1:9">
      <c r="A1249" t="s">
        <v>4</v>
      </c>
      <c r="B1249" s="4" t="s">
        <v>5</v>
      </c>
      <c r="C1249" s="4" t="s">
        <v>10</v>
      </c>
    </row>
    <row r="1250" spans="1:9">
      <c r="A1250" t="n">
        <v>10120</v>
      </c>
      <c r="B1250" s="19" t="n">
        <v>16</v>
      </c>
      <c r="C1250" s="7" t="n">
        <v>0</v>
      </c>
    </row>
    <row r="1251" spans="1:9">
      <c r="A1251" t="s">
        <v>4</v>
      </c>
      <c r="B1251" s="4" t="s">
        <v>5</v>
      </c>
      <c r="C1251" s="4" t="s">
        <v>10</v>
      </c>
      <c r="D1251" s="4" t="s">
        <v>14</v>
      </c>
      <c r="E1251" s="4" t="s">
        <v>9</v>
      </c>
      <c r="F1251" s="4" t="s">
        <v>69</v>
      </c>
      <c r="G1251" s="4" t="s">
        <v>14</v>
      </c>
      <c r="H1251" s="4" t="s">
        <v>14</v>
      </c>
      <c r="I1251" s="4" t="s">
        <v>14</v>
      </c>
    </row>
    <row r="1252" spans="1:9">
      <c r="A1252" t="n">
        <v>10123</v>
      </c>
      <c r="B1252" s="45" t="n">
        <v>26</v>
      </c>
      <c r="C1252" s="7" t="n">
        <v>29</v>
      </c>
      <c r="D1252" s="7" t="n">
        <v>17</v>
      </c>
      <c r="E1252" s="7" t="n">
        <v>39410</v>
      </c>
      <c r="F1252" s="7" t="s">
        <v>146</v>
      </c>
      <c r="G1252" s="7" t="n">
        <v>8</v>
      </c>
      <c r="H1252" s="7" t="n">
        <v>2</v>
      </c>
      <c r="I1252" s="7" t="n">
        <v>0</v>
      </c>
    </row>
    <row r="1253" spans="1:9">
      <c r="A1253" t="s">
        <v>4</v>
      </c>
      <c r="B1253" s="4" t="s">
        <v>5</v>
      </c>
      <c r="C1253" s="4" t="s">
        <v>10</v>
      </c>
    </row>
    <row r="1254" spans="1:9">
      <c r="A1254" t="n">
        <v>10197</v>
      </c>
      <c r="B1254" s="19" t="n">
        <v>16</v>
      </c>
      <c r="C1254" s="7" t="n">
        <v>1</v>
      </c>
    </row>
    <row r="1255" spans="1:9">
      <c r="A1255" t="s">
        <v>4</v>
      </c>
      <c r="B1255" s="4" t="s">
        <v>5</v>
      </c>
      <c r="C1255" s="4" t="s">
        <v>14</v>
      </c>
      <c r="D1255" s="4" t="s">
        <v>10</v>
      </c>
    </row>
    <row r="1256" spans="1:9">
      <c r="A1256" t="n">
        <v>10200</v>
      </c>
      <c r="B1256" s="54" t="n">
        <v>50</v>
      </c>
      <c r="C1256" s="7" t="n">
        <v>52</v>
      </c>
      <c r="D1256" s="7" t="n">
        <v>39410</v>
      </c>
    </row>
    <row r="1257" spans="1:9">
      <c r="A1257" t="s">
        <v>4</v>
      </c>
      <c r="B1257" s="4" t="s">
        <v>5</v>
      </c>
      <c r="C1257" s="4" t="s">
        <v>10</v>
      </c>
    </row>
    <row r="1258" spans="1:9">
      <c r="A1258" t="n">
        <v>10204</v>
      </c>
      <c r="B1258" s="19" t="n">
        <v>16</v>
      </c>
      <c r="C1258" s="7" t="n">
        <v>800</v>
      </c>
    </row>
    <row r="1259" spans="1:9">
      <c r="A1259" t="s">
        <v>4</v>
      </c>
      <c r="B1259" s="4" t="s">
        <v>5</v>
      </c>
      <c r="C1259" s="4" t="s">
        <v>10</v>
      </c>
      <c r="D1259" s="4" t="s">
        <v>14</v>
      </c>
    </row>
    <row r="1260" spans="1:9">
      <c r="A1260" t="n">
        <v>10207</v>
      </c>
      <c r="B1260" s="47" t="n">
        <v>89</v>
      </c>
      <c r="C1260" s="7" t="n">
        <v>65533</v>
      </c>
      <c r="D1260" s="7" t="n">
        <v>0</v>
      </c>
    </row>
    <row r="1261" spans="1:9">
      <c r="A1261" t="s">
        <v>4</v>
      </c>
      <c r="B1261" s="4" t="s">
        <v>5</v>
      </c>
      <c r="C1261" s="4" t="s">
        <v>10</v>
      </c>
      <c r="D1261" s="4" t="s">
        <v>14</v>
      </c>
    </row>
    <row r="1262" spans="1:9">
      <c r="A1262" t="n">
        <v>10211</v>
      </c>
      <c r="B1262" s="47" t="n">
        <v>89</v>
      </c>
      <c r="C1262" s="7" t="n">
        <v>65533</v>
      </c>
      <c r="D1262" s="7" t="n">
        <v>1</v>
      </c>
    </row>
    <row r="1263" spans="1:9">
      <c r="A1263" t="s">
        <v>4</v>
      </c>
      <c r="B1263" s="4" t="s">
        <v>5</v>
      </c>
      <c r="C1263" s="4" t="s">
        <v>14</v>
      </c>
      <c r="D1263" s="4" t="s">
        <v>10</v>
      </c>
      <c r="E1263" s="4" t="s">
        <v>6</v>
      </c>
      <c r="F1263" s="4" t="s">
        <v>6</v>
      </c>
      <c r="G1263" s="4" t="s">
        <v>6</v>
      </c>
      <c r="H1263" s="4" t="s">
        <v>6</v>
      </c>
    </row>
    <row r="1264" spans="1:9">
      <c r="A1264" t="n">
        <v>10215</v>
      </c>
      <c r="B1264" s="38" t="n">
        <v>51</v>
      </c>
      <c r="C1264" s="7" t="n">
        <v>3</v>
      </c>
      <c r="D1264" s="7" t="n">
        <v>29</v>
      </c>
      <c r="E1264" s="7" t="s">
        <v>147</v>
      </c>
      <c r="F1264" s="7" t="s">
        <v>64</v>
      </c>
      <c r="G1264" s="7" t="s">
        <v>65</v>
      </c>
      <c r="H1264" s="7" t="s">
        <v>66</v>
      </c>
    </row>
    <row r="1265" spans="1:9">
      <c r="A1265" t="s">
        <v>4</v>
      </c>
      <c r="B1265" s="4" t="s">
        <v>5</v>
      </c>
      <c r="C1265" s="4" t="s">
        <v>9</v>
      </c>
    </row>
    <row r="1266" spans="1:9">
      <c r="A1266" t="n">
        <v>10228</v>
      </c>
      <c r="B1266" s="55" t="n">
        <v>15</v>
      </c>
      <c r="C1266" s="7" t="n">
        <v>256</v>
      </c>
    </row>
    <row r="1267" spans="1:9">
      <c r="A1267" t="s">
        <v>4</v>
      </c>
      <c r="B1267" s="4" t="s">
        <v>5</v>
      </c>
      <c r="C1267" s="4" t="s">
        <v>14</v>
      </c>
      <c r="D1267" s="4" t="s">
        <v>14</v>
      </c>
      <c r="E1267" s="4" t="s">
        <v>20</v>
      </c>
      <c r="F1267" s="4" t="s">
        <v>20</v>
      </c>
      <c r="G1267" s="4" t="s">
        <v>20</v>
      </c>
      <c r="H1267" s="4" t="s">
        <v>10</v>
      </c>
    </row>
    <row r="1268" spans="1:9">
      <c r="A1268" t="n">
        <v>10233</v>
      </c>
      <c r="B1268" s="42" t="n">
        <v>45</v>
      </c>
      <c r="C1268" s="7" t="n">
        <v>2</v>
      </c>
      <c r="D1268" s="7" t="n">
        <v>3</v>
      </c>
      <c r="E1268" s="7" t="n">
        <v>15.0900001525879</v>
      </c>
      <c r="F1268" s="7" t="n">
        <v>3.65000009536743</v>
      </c>
      <c r="G1268" s="7" t="n">
        <v>-22.0799999237061</v>
      </c>
      <c r="H1268" s="7" t="n">
        <v>500</v>
      </c>
    </row>
    <row r="1269" spans="1:9">
      <c r="A1269" t="s">
        <v>4</v>
      </c>
      <c r="B1269" s="4" t="s">
        <v>5</v>
      </c>
      <c r="C1269" s="4" t="s">
        <v>14</v>
      </c>
      <c r="D1269" s="4" t="s">
        <v>14</v>
      </c>
      <c r="E1269" s="4" t="s">
        <v>20</v>
      </c>
      <c r="F1269" s="4" t="s">
        <v>20</v>
      </c>
      <c r="G1269" s="4" t="s">
        <v>20</v>
      </c>
      <c r="H1269" s="4" t="s">
        <v>10</v>
      </c>
      <c r="I1269" s="4" t="s">
        <v>14</v>
      </c>
    </row>
    <row r="1270" spans="1:9">
      <c r="A1270" t="n">
        <v>10250</v>
      </c>
      <c r="B1270" s="42" t="n">
        <v>45</v>
      </c>
      <c r="C1270" s="7" t="n">
        <v>4</v>
      </c>
      <c r="D1270" s="7" t="n">
        <v>3</v>
      </c>
      <c r="E1270" s="7" t="n">
        <v>322.630004882813</v>
      </c>
      <c r="F1270" s="7" t="n">
        <v>300.140014648438</v>
      </c>
      <c r="G1270" s="7" t="n">
        <v>24</v>
      </c>
      <c r="H1270" s="7" t="n">
        <v>500</v>
      </c>
      <c r="I1270" s="7" t="n">
        <v>1</v>
      </c>
    </row>
    <row r="1271" spans="1:9">
      <c r="A1271" t="s">
        <v>4</v>
      </c>
      <c r="B1271" s="4" t="s">
        <v>5</v>
      </c>
      <c r="C1271" s="4" t="s">
        <v>14</v>
      </c>
      <c r="D1271" s="4" t="s">
        <v>14</v>
      </c>
      <c r="E1271" s="4" t="s">
        <v>20</v>
      </c>
      <c r="F1271" s="4" t="s">
        <v>10</v>
      </c>
    </row>
    <row r="1272" spans="1:9">
      <c r="A1272" t="n">
        <v>10268</v>
      </c>
      <c r="B1272" s="42" t="n">
        <v>45</v>
      </c>
      <c r="C1272" s="7" t="n">
        <v>5</v>
      </c>
      <c r="D1272" s="7" t="n">
        <v>3</v>
      </c>
      <c r="E1272" s="7" t="n">
        <v>1.60000002384186</v>
      </c>
      <c r="F1272" s="7" t="n">
        <v>500</v>
      </c>
    </row>
    <row r="1273" spans="1:9">
      <c r="A1273" t="s">
        <v>4</v>
      </c>
      <c r="B1273" s="4" t="s">
        <v>5</v>
      </c>
      <c r="C1273" s="4" t="s">
        <v>14</v>
      </c>
      <c r="D1273" s="4" t="s">
        <v>14</v>
      </c>
      <c r="E1273" s="4" t="s">
        <v>20</v>
      </c>
      <c r="F1273" s="4" t="s">
        <v>10</v>
      </c>
    </row>
    <row r="1274" spans="1:9">
      <c r="A1274" t="n">
        <v>10277</v>
      </c>
      <c r="B1274" s="42" t="n">
        <v>45</v>
      </c>
      <c r="C1274" s="7" t="n">
        <v>11</v>
      </c>
      <c r="D1274" s="7" t="n">
        <v>3</v>
      </c>
      <c r="E1274" s="7" t="n">
        <v>38</v>
      </c>
      <c r="F1274" s="7" t="n">
        <v>500</v>
      </c>
    </row>
    <row r="1275" spans="1:9">
      <c r="A1275" t="s">
        <v>4</v>
      </c>
      <c r="B1275" s="4" t="s">
        <v>5</v>
      </c>
      <c r="C1275" s="4" t="s">
        <v>10</v>
      </c>
      <c r="D1275" s="4" t="s">
        <v>14</v>
      </c>
      <c r="E1275" s="4" t="s">
        <v>6</v>
      </c>
      <c r="F1275" s="4" t="s">
        <v>20</v>
      </c>
      <c r="G1275" s="4" t="s">
        <v>20</v>
      </c>
      <c r="H1275" s="4" t="s">
        <v>20</v>
      </c>
    </row>
    <row r="1276" spans="1:9">
      <c r="A1276" t="n">
        <v>10286</v>
      </c>
      <c r="B1276" s="36" t="n">
        <v>48</v>
      </c>
      <c r="C1276" s="7" t="n">
        <v>29</v>
      </c>
      <c r="D1276" s="7" t="n">
        <v>0</v>
      </c>
      <c r="E1276" s="7" t="s">
        <v>62</v>
      </c>
      <c r="F1276" s="7" t="n">
        <v>-1</v>
      </c>
      <c r="G1276" s="7" t="n">
        <v>1</v>
      </c>
      <c r="H1276" s="7" t="n">
        <v>0</v>
      </c>
    </row>
    <row r="1277" spans="1:9">
      <c r="A1277" t="s">
        <v>4</v>
      </c>
      <c r="B1277" s="4" t="s">
        <v>5</v>
      </c>
      <c r="C1277" s="4" t="s">
        <v>10</v>
      </c>
    </row>
    <row r="1278" spans="1:9">
      <c r="A1278" t="n">
        <v>10318</v>
      </c>
      <c r="B1278" s="19" t="n">
        <v>16</v>
      </c>
      <c r="C1278" s="7" t="n">
        <v>400</v>
      </c>
    </row>
    <row r="1279" spans="1:9">
      <c r="A1279" t="s">
        <v>4</v>
      </c>
      <c r="B1279" s="4" t="s">
        <v>5</v>
      </c>
      <c r="C1279" s="4" t="s">
        <v>14</v>
      </c>
      <c r="D1279" s="4" t="s">
        <v>10</v>
      </c>
      <c r="E1279" s="4" t="s">
        <v>20</v>
      </c>
      <c r="F1279" s="4" t="s">
        <v>10</v>
      </c>
      <c r="G1279" s="4" t="s">
        <v>9</v>
      </c>
      <c r="H1279" s="4" t="s">
        <v>9</v>
      </c>
      <c r="I1279" s="4" t="s">
        <v>10</v>
      </c>
      <c r="J1279" s="4" t="s">
        <v>10</v>
      </c>
      <c r="K1279" s="4" t="s">
        <v>9</v>
      </c>
      <c r="L1279" s="4" t="s">
        <v>9</v>
      </c>
      <c r="M1279" s="4" t="s">
        <v>9</v>
      </c>
      <c r="N1279" s="4" t="s">
        <v>9</v>
      </c>
      <c r="O1279" s="4" t="s">
        <v>6</v>
      </c>
    </row>
    <row r="1280" spans="1:9">
      <c r="A1280" t="n">
        <v>10321</v>
      </c>
      <c r="B1280" s="54" t="n">
        <v>50</v>
      </c>
      <c r="C1280" s="7" t="n">
        <v>0</v>
      </c>
      <c r="D1280" s="7" t="n">
        <v>1901</v>
      </c>
      <c r="E1280" s="7" t="n">
        <v>0.800000011920929</v>
      </c>
      <c r="F1280" s="7" t="n">
        <v>0</v>
      </c>
      <c r="G1280" s="7" t="n">
        <v>0</v>
      </c>
      <c r="H1280" s="7" t="n">
        <v>0</v>
      </c>
      <c r="I1280" s="7" t="n">
        <v>0</v>
      </c>
      <c r="J1280" s="7" t="n">
        <v>65533</v>
      </c>
      <c r="K1280" s="7" t="n">
        <v>0</v>
      </c>
      <c r="L1280" s="7" t="n">
        <v>0</v>
      </c>
      <c r="M1280" s="7" t="n">
        <v>0</v>
      </c>
      <c r="N1280" s="7" t="n">
        <v>0</v>
      </c>
      <c r="O1280" s="7" t="s">
        <v>13</v>
      </c>
    </row>
    <row r="1281" spans="1:15">
      <c r="A1281" t="s">
        <v>4</v>
      </c>
      <c r="B1281" s="4" t="s">
        <v>5</v>
      </c>
      <c r="C1281" s="4" t="s">
        <v>14</v>
      </c>
      <c r="D1281" s="4" t="s">
        <v>10</v>
      </c>
    </row>
    <row r="1282" spans="1:15">
      <c r="A1282" t="n">
        <v>10360</v>
      </c>
      <c r="B1282" s="42" t="n">
        <v>45</v>
      </c>
      <c r="C1282" s="7" t="n">
        <v>7</v>
      </c>
      <c r="D1282" s="7" t="n">
        <v>255</v>
      </c>
    </row>
    <row r="1283" spans="1:15">
      <c r="A1283" t="s">
        <v>4</v>
      </c>
      <c r="B1283" s="4" t="s">
        <v>5</v>
      </c>
      <c r="C1283" s="4" t="s">
        <v>10</v>
      </c>
    </row>
    <row r="1284" spans="1:15">
      <c r="A1284" t="n">
        <v>10364</v>
      </c>
      <c r="B1284" s="19" t="n">
        <v>16</v>
      </c>
      <c r="C1284" s="7" t="n">
        <v>1000</v>
      </c>
    </row>
    <row r="1285" spans="1:15">
      <c r="A1285" t="s">
        <v>4</v>
      </c>
      <c r="B1285" s="4" t="s">
        <v>5</v>
      </c>
      <c r="C1285" s="4" t="s">
        <v>14</v>
      </c>
      <c r="D1285" s="4" t="s">
        <v>20</v>
      </c>
      <c r="E1285" s="4" t="s">
        <v>20</v>
      </c>
      <c r="F1285" s="4" t="s">
        <v>20</v>
      </c>
    </row>
    <row r="1286" spans="1:15">
      <c r="A1286" t="n">
        <v>10367</v>
      </c>
      <c r="B1286" s="42" t="n">
        <v>45</v>
      </c>
      <c r="C1286" s="7" t="n">
        <v>9</v>
      </c>
      <c r="D1286" s="7" t="n">
        <v>0.0500000007450581</v>
      </c>
      <c r="E1286" s="7" t="n">
        <v>0.0500000007450581</v>
      </c>
      <c r="F1286" s="7" t="n">
        <v>0.200000002980232</v>
      </c>
    </row>
    <row r="1287" spans="1:15">
      <c r="A1287" t="s">
        <v>4</v>
      </c>
      <c r="B1287" s="4" t="s">
        <v>5</v>
      </c>
      <c r="C1287" s="4" t="s">
        <v>14</v>
      </c>
      <c r="D1287" s="4" t="s">
        <v>10</v>
      </c>
      <c r="E1287" s="4" t="s">
        <v>6</v>
      </c>
    </row>
    <row r="1288" spans="1:15">
      <c r="A1288" t="n">
        <v>10381</v>
      </c>
      <c r="B1288" s="38" t="n">
        <v>51</v>
      </c>
      <c r="C1288" s="7" t="n">
        <v>4</v>
      </c>
      <c r="D1288" s="7" t="n">
        <v>29</v>
      </c>
      <c r="E1288" s="7" t="s">
        <v>148</v>
      </c>
    </row>
    <row r="1289" spans="1:15">
      <c r="A1289" t="s">
        <v>4</v>
      </c>
      <c r="B1289" s="4" t="s">
        <v>5</v>
      </c>
      <c r="C1289" s="4" t="s">
        <v>10</v>
      </c>
    </row>
    <row r="1290" spans="1:15">
      <c r="A1290" t="n">
        <v>10394</v>
      </c>
      <c r="B1290" s="19" t="n">
        <v>16</v>
      </c>
      <c r="C1290" s="7" t="n">
        <v>0</v>
      </c>
    </row>
    <row r="1291" spans="1:15">
      <c r="A1291" t="s">
        <v>4</v>
      </c>
      <c r="B1291" s="4" t="s">
        <v>5</v>
      </c>
      <c r="C1291" s="4" t="s">
        <v>10</v>
      </c>
      <c r="D1291" s="4" t="s">
        <v>14</v>
      </c>
      <c r="E1291" s="4" t="s">
        <v>9</v>
      </c>
      <c r="F1291" s="4" t="s">
        <v>69</v>
      </c>
      <c r="G1291" s="4" t="s">
        <v>14</v>
      </c>
      <c r="H1291" s="4" t="s">
        <v>14</v>
      </c>
      <c r="I1291" s="4" t="s">
        <v>14</v>
      </c>
    </row>
    <row r="1292" spans="1:15">
      <c r="A1292" t="n">
        <v>10397</v>
      </c>
      <c r="B1292" s="45" t="n">
        <v>26</v>
      </c>
      <c r="C1292" s="7" t="n">
        <v>29</v>
      </c>
      <c r="D1292" s="7" t="n">
        <v>17</v>
      </c>
      <c r="E1292" s="7" t="n">
        <v>39411</v>
      </c>
      <c r="F1292" s="7" t="s">
        <v>149</v>
      </c>
      <c r="G1292" s="7" t="n">
        <v>8</v>
      </c>
      <c r="H1292" s="7" t="n">
        <v>2</v>
      </c>
      <c r="I1292" s="7" t="n">
        <v>0</v>
      </c>
    </row>
    <row r="1293" spans="1:15">
      <c r="A1293" t="s">
        <v>4</v>
      </c>
      <c r="B1293" s="4" t="s">
        <v>5</v>
      </c>
      <c r="C1293" s="4" t="s">
        <v>10</v>
      </c>
    </row>
    <row r="1294" spans="1:15">
      <c r="A1294" t="n">
        <v>10445</v>
      </c>
      <c r="B1294" s="19" t="n">
        <v>16</v>
      </c>
      <c r="C1294" s="7" t="n">
        <v>1</v>
      </c>
    </row>
    <row r="1295" spans="1:15">
      <c r="A1295" t="s">
        <v>4</v>
      </c>
      <c r="B1295" s="4" t="s">
        <v>5</v>
      </c>
      <c r="C1295" s="4" t="s">
        <v>14</v>
      </c>
      <c r="D1295" s="4" t="s">
        <v>10</v>
      </c>
    </row>
    <row r="1296" spans="1:15">
      <c r="A1296" t="n">
        <v>10448</v>
      </c>
      <c r="B1296" s="54" t="n">
        <v>50</v>
      </c>
      <c r="C1296" s="7" t="n">
        <v>52</v>
      </c>
      <c r="D1296" s="7" t="n">
        <v>39411</v>
      </c>
    </row>
    <row r="1297" spans="1:9">
      <c r="A1297" t="s">
        <v>4</v>
      </c>
      <c r="B1297" s="4" t="s">
        <v>5</v>
      </c>
      <c r="C1297" s="4" t="s">
        <v>10</v>
      </c>
    </row>
    <row r="1298" spans="1:9">
      <c r="A1298" t="n">
        <v>10452</v>
      </c>
      <c r="B1298" s="19" t="n">
        <v>16</v>
      </c>
      <c r="C1298" s="7" t="n">
        <v>500</v>
      </c>
    </row>
    <row r="1299" spans="1:9">
      <c r="A1299" t="s">
        <v>4</v>
      </c>
      <c r="B1299" s="4" t="s">
        <v>5</v>
      </c>
      <c r="C1299" s="4" t="s">
        <v>10</v>
      </c>
      <c r="D1299" s="4" t="s">
        <v>14</v>
      </c>
    </row>
    <row r="1300" spans="1:9">
      <c r="A1300" t="n">
        <v>10455</v>
      </c>
      <c r="B1300" s="47" t="n">
        <v>89</v>
      </c>
      <c r="C1300" s="7" t="n">
        <v>65533</v>
      </c>
      <c r="D1300" s="7" t="n">
        <v>0</v>
      </c>
    </row>
    <row r="1301" spans="1:9">
      <c r="A1301" t="s">
        <v>4</v>
      </c>
      <c r="B1301" s="4" t="s">
        <v>5</v>
      </c>
      <c r="C1301" s="4" t="s">
        <v>10</v>
      </c>
      <c r="D1301" s="4" t="s">
        <v>14</v>
      </c>
    </row>
    <row r="1302" spans="1:9">
      <c r="A1302" t="n">
        <v>10459</v>
      </c>
      <c r="B1302" s="47" t="n">
        <v>89</v>
      </c>
      <c r="C1302" s="7" t="n">
        <v>65533</v>
      </c>
      <c r="D1302" s="7" t="n">
        <v>1</v>
      </c>
    </row>
    <row r="1303" spans="1:9">
      <c r="A1303" t="s">
        <v>4</v>
      </c>
      <c r="B1303" s="4" t="s">
        <v>5</v>
      </c>
      <c r="C1303" s="4" t="s">
        <v>14</v>
      </c>
      <c r="D1303" s="4" t="s">
        <v>10</v>
      </c>
      <c r="E1303" s="4" t="s">
        <v>20</v>
      </c>
    </row>
    <row r="1304" spans="1:9">
      <c r="A1304" t="n">
        <v>10463</v>
      </c>
      <c r="B1304" s="25" t="n">
        <v>58</v>
      </c>
      <c r="C1304" s="7" t="n">
        <v>101</v>
      </c>
      <c r="D1304" s="7" t="n">
        <v>500</v>
      </c>
      <c r="E1304" s="7" t="n">
        <v>1</v>
      </c>
    </row>
    <row r="1305" spans="1:9">
      <c r="A1305" t="s">
        <v>4</v>
      </c>
      <c r="B1305" s="4" t="s">
        <v>5</v>
      </c>
      <c r="C1305" s="4" t="s">
        <v>14</v>
      </c>
      <c r="D1305" s="4" t="s">
        <v>10</v>
      </c>
    </row>
    <row r="1306" spans="1:9">
      <c r="A1306" t="n">
        <v>10471</v>
      </c>
      <c r="B1306" s="25" t="n">
        <v>58</v>
      </c>
      <c r="C1306" s="7" t="n">
        <v>254</v>
      </c>
      <c r="D1306" s="7" t="n">
        <v>0</v>
      </c>
    </row>
    <row r="1307" spans="1:9">
      <c r="A1307" t="s">
        <v>4</v>
      </c>
      <c r="B1307" s="4" t="s">
        <v>5</v>
      </c>
      <c r="C1307" s="4" t="s">
        <v>10</v>
      </c>
      <c r="D1307" s="4" t="s">
        <v>9</v>
      </c>
    </row>
    <row r="1308" spans="1:9">
      <c r="A1308" t="n">
        <v>10475</v>
      </c>
      <c r="B1308" s="56" t="n">
        <v>44</v>
      </c>
      <c r="C1308" s="7" t="n">
        <v>1660</v>
      </c>
      <c r="D1308" s="7" t="n">
        <v>1</v>
      </c>
    </row>
    <row r="1309" spans="1:9">
      <c r="A1309" t="s">
        <v>4</v>
      </c>
      <c r="B1309" s="4" t="s">
        <v>5</v>
      </c>
      <c r="C1309" s="4" t="s">
        <v>10</v>
      </c>
      <c r="D1309" s="4" t="s">
        <v>9</v>
      </c>
    </row>
    <row r="1310" spans="1:9">
      <c r="A1310" t="n">
        <v>10482</v>
      </c>
      <c r="B1310" s="56" t="n">
        <v>44</v>
      </c>
      <c r="C1310" s="7" t="n">
        <v>1661</v>
      </c>
      <c r="D1310" s="7" t="n">
        <v>1</v>
      </c>
    </row>
    <row r="1311" spans="1:9">
      <c r="A1311" t="s">
        <v>4</v>
      </c>
      <c r="B1311" s="4" t="s">
        <v>5</v>
      </c>
      <c r="C1311" s="4" t="s">
        <v>14</v>
      </c>
    </row>
    <row r="1312" spans="1:9">
      <c r="A1312" t="n">
        <v>10489</v>
      </c>
      <c r="B1312" s="42" t="n">
        <v>45</v>
      </c>
      <c r="C1312" s="7" t="n">
        <v>0</v>
      </c>
    </row>
    <row r="1313" spans="1:5">
      <c r="A1313" t="s">
        <v>4</v>
      </c>
      <c r="B1313" s="4" t="s">
        <v>5</v>
      </c>
      <c r="C1313" s="4" t="s">
        <v>14</v>
      </c>
      <c r="D1313" s="4" t="s">
        <v>14</v>
      </c>
      <c r="E1313" s="4" t="s">
        <v>20</v>
      </c>
      <c r="F1313" s="4" t="s">
        <v>20</v>
      </c>
      <c r="G1313" s="4" t="s">
        <v>20</v>
      </c>
      <c r="H1313" s="4" t="s">
        <v>10</v>
      </c>
    </row>
    <row r="1314" spans="1:5">
      <c r="A1314" t="n">
        <v>10491</v>
      </c>
      <c r="B1314" s="42" t="n">
        <v>45</v>
      </c>
      <c r="C1314" s="7" t="n">
        <v>2</v>
      </c>
      <c r="D1314" s="7" t="n">
        <v>3</v>
      </c>
      <c r="E1314" s="7" t="n">
        <v>15.0299997329712</v>
      </c>
      <c r="F1314" s="7" t="n">
        <v>3.34999990463257</v>
      </c>
      <c r="G1314" s="7" t="n">
        <v>-21.9599990844727</v>
      </c>
      <c r="H1314" s="7" t="n">
        <v>0</v>
      </c>
    </row>
    <row r="1315" spans="1:5">
      <c r="A1315" t="s">
        <v>4</v>
      </c>
      <c r="B1315" s="4" t="s">
        <v>5</v>
      </c>
      <c r="C1315" s="4" t="s">
        <v>14</v>
      </c>
      <c r="D1315" s="4" t="s">
        <v>14</v>
      </c>
      <c r="E1315" s="4" t="s">
        <v>20</v>
      </c>
      <c r="F1315" s="4" t="s">
        <v>20</v>
      </c>
      <c r="G1315" s="4" t="s">
        <v>20</v>
      </c>
      <c r="H1315" s="4" t="s">
        <v>10</v>
      </c>
      <c r="I1315" s="4" t="s">
        <v>14</v>
      </c>
    </row>
    <row r="1316" spans="1:5">
      <c r="A1316" t="n">
        <v>10508</v>
      </c>
      <c r="B1316" s="42" t="n">
        <v>45</v>
      </c>
      <c r="C1316" s="7" t="n">
        <v>4</v>
      </c>
      <c r="D1316" s="7" t="n">
        <v>3</v>
      </c>
      <c r="E1316" s="7" t="n">
        <v>342.809997558594</v>
      </c>
      <c r="F1316" s="7" t="n">
        <v>273.410003662109</v>
      </c>
      <c r="G1316" s="7" t="n">
        <v>8</v>
      </c>
      <c r="H1316" s="7" t="n">
        <v>0</v>
      </c>
      <c r="I1316" s="7" t="n">
        <v>1</v>
      </c>
    </row>
    <row r="1317" spans="1:5">
      <c r="A1317" t="s">
        <v>4</v>
      </c>
      <c r="B1317" s="4" t="s">
        <v>5</v>
      </c>
      <c r="C1317" s="4" t="s">
        <v>14</v>
      </c>
      <c r="D1317" s="4" t="s">
        <v>14</v>
      </c>
      <c r="E1317" s="4" t="s">
        <v>20</v>
      </c>
      <c r="F1317" s="4" t="s">
        <v>10</v>
      </c>
    </row>
    <row r="1318" spans="1:5">
      <c r="A1318" t="n">
        <v>10526</v>
      </c>
      <c r="B1318" s="42" t="n">
        <v>45</v>
      </c>
      <c r="C1318" s="7" t="n">
        <v>5</v>
      </c>
      <c r="D1318" s="7" t="n">
        <v>3</v>
      </c>
      <c r="E1318" s="7" t="n">
        <v>5</v>
      </c>
      <c r="F1318" s="7" t="n">
        <v>0</v>
      </c>
    </row>
    <row r="1319" spans="1:5">
      <c r="A1319" t="s">
        <v>4</v>
      </c>
      <c r="B1319" s="4" t="s">
        <v>5</v>
      </c>
      <c r="C1319" s="4" t="s">
        <v>14</v>
      </c>
      <c r="D1319" s="4" t="s">
        <v>14</v>
      </c>
      <c r="E1319" s="4" t="s">
        <v>20</v>
      </c>
      <c r="F1319" s="4" t="s">
        <v>10</v>
      </c>
    </row>
    <row r="1320" spans="1:5">
      <c r="A1320" t="n">
        <v>10535</v>
      </c>
      <c r="B1320" s="42" t="n">
        <v>45</v>
      </c>
      <c r="C1320" s="7" t="n">
        <v>11</v>
      </c>
      <c r="D1320" s="7" t="n">
        <v>3</v>
      </c>
      <c r="E1320" s="7" t="n">
        <v>21.3999996185303</v>
      </c>
      <c r="F1320" s="7" t="n">
        <v>0</v>
      </c>
    </row>
    <row r="1321" spans="1:5">
      <c r="A1321" t="s">
        <v>4</v>
      </c>
      <c r="B1321" s="4" t="s">
        <v>5</v>
      </c>
      <c r="C1321" s="4" t="s">
        <v>14</v>
      </c>
      <c r="D1321" s="4" t="s">
        <v>14</v>
      </c>
      <c r="E1321" s="4" t="s">
        <v>20</v>
      </c>
      <c r="F1321" s="4" t="s">
        <v>20</v>
      </c>
      <c r="G1321" s="4" t="s">
        <v>20</v>
      </c>
      <c r="H1321" s="4" t="s">
        <v>10</v>
      </c>
    </row>
    <row r="1322" spans="1:5">
      <c r="A1322" t="n">
        <v>10544</v>
      </c>
      <c r="B1322" s="42" t="n">
        <v>45</v>
      </c>
      <c r="C1322" s="7" t="n">
        <v>2</v>
      </c>
      <c r="D1322" s="7" t="n">
        <v>3</v>
      </c>
      <c r="E1322" s="7" t="n">
        <v>15.0600004196167</v>
      </c>
      <c r="F1322" s="7" t="n">
        <v>3.25</v>
      </c>
      <c r="G1322" s="7" t="n">
        <v>-21.9599990844727</v>
      </c>
      <c r="H1322" s="7" t="n">
        <v>2000</v>
      </c>
    </row>
    <row r="1323" spans="1:5">
      <c r="A1323" t="s">
        <v>4</v>
      </c>
      <c r="B1323" s="4" t="s">
        <v>5</v>
      </c>
      <c r="C1323" s="4" t="s">
        <v>14</v>
      </c>
      <c r="D1323" s="4" t="s">
        <v>14</v>
      </c>
      <c r="E1323" s="4" t="s">
        <v>20</v>
      </c>
      <c r="F1323" s="4" t="s">
        <v>20</v>
      </c>
      <c r="G1323" s="4" t="s">
        <v>20</v>
      </c>
      <c r="H1323" s="4" t="s">
        <v>10</v>
      </c>
      <c r="I1323" s="4" t="s">
        <v>14</v>
      </c>
    </row>
    <row r="1324" spans="1:5">
      <c r="A1324" t="n">
        <v>10561</v>
      </c>
      <c r="B1324" s="42" t="n">
        <v>45</v>
      </c>
      <c r="C1324" s="7" t="n">
        <v>4</v>
      </c>
      <c r="D1324" s="7" t="n">
        <v>3</v>
      </c>
      <c r="E1324" s="7" t="n">
        <v>337.119995117188</v>
      </c>
      <c r="F1324" s="7" t="n">
        <v>270.829986572266</v>
      </c>
      <c r="G1324" s="7" t="n">
        <v>-6</v>
      </c>
      <c r="H1324" s="7" t="n">
        <v>2000</v>
      </c>
      <c r="I1324" s="7" t="n">
        <v>1</v>
      </c>
    </row>
    <row r="1325" spans="1:5">
      <c r="A1325" t="s">
        <v>4</v>
      </c>
      <c r="B1325" s="4" t="s">
        <v>5</v>
      </c>
      <c r="C1325" s="4" t="s">
        <v>14</v>
      </c>
      <c r="D1325" s="4" t="s">
        <v>14</v>
      </c>
      <c r="E1325" s="4" t="s">
        <v>20</v>
      </c>
      <c r="F1325" s="4" t="s">
        <v>10</v>
      </c>
    </row>
    <row r="1326" spans="1:5">
      <c r="A1326" t="n">
        <v>10579</v>
      </c>
      <c r="B1326" s="42" t="n">
        <v>45</v>
      </c>
      <c r="C1326" s="7" t="n">
        <v>5</v>
      </c>
      <c r="D1326" s="7" t="n">
        <v>3</v>
      </c>
      <c r="E1326" s="7" t="n">
        <v>3.29999995231628</v>
      </c>
      <c r="F1326" s="7" t="n">
        <v>2000</v>
      </c>
    </row>
    <row r="1327" spans="1:5">
      <c r="A1327" t="s">
        <v>4</v>
      </c>
      <c r="B1327" s="4" t="s">
        <v>5</v>
      </c>
      <c r="C1327" s="4" t="s">
        <v>14</v>
      </c>
      <c r="D1327" s="4" t="s">
        <v>14</v>
      </c>
      <c r="E1327" s="4" t="s">
        <v>20</v>
      </c>
      <c r="F1327" s="4" t="s">
        <v>10</v>
      </c>
    </row>
    <row r="1328" spans="1:5">
      <c r="A1328" t="n">
        <v>10588</v>
      </c>
      <c r="B1328" s="42" t="n">
        <v>45</v>
      </c>
      <c r="C1328" s="7" t="n">
        <v>11</v>
      </c>
      <c r="D1328" s="7" t="n">
        <v>3</v>
      </c>
      <c r="E1328" s="7" t="n">
        <v>39.0999984741211</v>
      </c>
      <c r="F1328" s="7" t="n">
        <v>2000</v>
      </c>
    </row>
    <row r="1329" spans="1:9">
      <c r="A1329" t="s">
        <v>4</v>
      </c>
      <c r="B1329" s="4" t="s">
        <v>5</v>
      </c>
      <c r="C1329" s="4" t="s">
        <v>14</v>
      </c>
      <c r="D1329" s="4" t="s">
        <v>10</v>
      </c>
      <c r="E1329" s="4" t="s">
        <v>10</v>
      </c>
      <c r="F1329" s="4" t="s">
        <v>9</v>
      </c>
    </row>
    <row r="1330" spans="1:9">
      <c r="A1330" t="n">
        <v>10597</v>
      </c>
      <c r="B1330" s="57" t="n">
        <v>84</v>
      </c>
      <c r="C1330" s="7" t="n">
        <v>0</v>
      </c>
      <c r="D1330" s="7" t="n">
        <v>2</v>
      </c>
      <c r="E1330" s="7" t="n">
        <v>100</v>
      </c>
      <c r="F1330" s="7" t="n">
        <v>1053609165</v>
      </c>
    </row>
    <row r="1331" spans="1:9">
      <c r="A1331" t="s">
        <v>4</v>
      </c>
      <c r="B1331" s="4" t="s">
        <v>5</v>
      </c>
      <c r="C1331" s="4" t="s">
        <v>14</v>
      </c>
      <c r="D1331" s="4" t="s">
        <v>10</v>
      </c>
      <c r="E1331" s="4" t="s">
        <v>14</v>
      </c>
    </row>
    <row r="1332" spans="1:9">
      <c r="A1332" t="n">
        <v>10607</v>
      </c>
      <c r="B1332" s="13" t="n">
        <v>49</v>
      </c>
      <c r="C1332" s="7" t="n">
        <v>1</v>
      </c>
      <c r="D1332" s="7" t="n">
        <v>4000</v>
      </c>
      <c r="E1332" s="7" t="n">
        <v>0</v>
      </c>
    </row>
    <row r="1333" spans="1:9">
      <c r="A1333" t="s">
        <v>4</v>
      </c>
      <c r="B1333" s="4" t="s">
        <v>5</v>
      </c>
      <c r="C1333" s="4" t="s">
        <v>14</v>
      </c>
      <c r="D1333" s="4" t="s">
        <v>20</v>
      </c>
      <c r="E1333" s="4" t="s">
        <v>20</v>
      </c>
      <c r="F1333" s="4" t="s">
        <v>20</v>
      </c>
    </row>
    <row r="1334" spans="1:9">
      <c r="A1334" t="n">
        <v>10612</v>
      </c>
      <c r="B1334" s="42" t="n">
        <v>45</v>
      </c>
      <c r="C1334" s="7" t="n">
        <v>9</v>
      </c>
      <c r="D1334" s="7" t="n">
        <v>0.0199999995529652</v>
      </c>
      <c r="E1334" s="7" t="n">
        <v>0.0199999995529652</v>
      </c>
      <c r="F1334" s="7" t="n">
        <v>0.5</v>
      </c>
    </row>
    <row r="1335" spans="1:9">
      <c r="A1335" t="s">
        <v>4</v>
      </c>
      <c r="B1335" s="4" t="s">
        <v>5</v>
      </c>
      <c r="C1335" s="4" t="s">
        <v>14</v>
      </c>
      <c r="D1335" s="4" t="s">
        <v>10</v>
      </c>
      <c r="E1335" s="4" t="s">
        <v>10</v>
      </c>
      <c r="F1335" s="4" t="s">
        <v>10</v>
      </c>
      <c r="G1335" s="4" t="s">
        <v>10</v>
      </c>
      <c r="H1335" s="4" t="s">
        <v>10</v>
      </c>
      <c r="I1335" s="4" t="s">
        <v>6</v>
      </c>
      <c r="J1335" s="4" t="s">
        <v>20</v>
      </c>
      <c r="K1335" s="4" t="s">
        <v>20</v>
      </c>
      <c r="L1335" s="4" t="s">
        <v>20</v>
      </c>
      <c r="M1335" s="4" t="s">
        <v>9</v>
      </c>
      <c r="N1335" s="4" t="s">
        <v>9</v>
      </c>
      <c r="O1335" s="4" t="s">
        <v>20</v>
      </c>
      <c r="P1335" s="4" t="s">
        <v>20</v>
      </c>
      <c r="Q1335" s="4" t="s">
        <v>20</v>
      </c>
      <c r="R1335" s="4" t="s">
        <v>20</v>
      </c>
      <c r="S1335" s="4" t="s">
        <v>14</v>
      </c>
    </row>
    <row r="1336" spans="1:9">
      <c r="A1336" t="n">
        <v>10626</v>
      </c>
      <c r="B1336" s="30" t="n">
        <v>39</v>
      </c>
      <c r="C1336" s="7" t="n">
        <v>12</v>
      </c>
      <c r="D1336" s="7" t="n">
        <v>65533</v>
      </c>
      <c r="E1336" s="7" t="n">
        <v>203</v>
      </c>
      <c r="F1336" s="7" t="n">
        <v>0</v>
      </c>
      <c r="G1336" s="7" t="n">
        <v>1660</v>
      </c>
      <c r="H1336" s="7" t="n">
        <v>3</v>
      </c>
      <c r="I1336" s="7" t="s">
        <v>150</v>
      </c>
      <c r="J1336" s="7" t="n">
        <v>0</v>
      </c>
      <c r="K1336" s="7" t="n">
        <v>0</v>
      </c>
      <c r="L1336" s="7" t="n">
        <v>0</v>
      </c>
      <c r="M1336" s="7" t="n">
        <v>0</v>
      </c>
      <c r="N1336" s="7" t="n">
        <v>0</v>
      </c>
      <c r="O1336" s="7" t="n">
        <v>0</v>
      </c>
      <c r="P1336" s="7" t="n">
        <v>1</v>
      </c>
      <c r="Q1336" s="7" t="n">
        <v>1</v>
      </c>
      <c r="R1336" s="7" t="n">
        <v>1</v>
      </c>
      <c r="S1336" s="7" t="n">
        <v>103</v>
      </c>
    </row>
    <row r="1337" spans="1:9">
      <c r="A1337" t="s">
        <v>4</v>
      </c>
      <c r="B1337" s="4" t="s">
        <v>5</v>
      </c>
      <c r="C1337" s="4" t="s">
        <v>14</v>
      </c>
      <c r="D1337" s="4" t="s">
        <v>10</v>
      </c>
      <c r="E1337" s="4" t="s">
        <v>10</v>
      </c>
      <c r="F1337" s="4" t="s">
        <v>10</v>
      </c>
      <c r="G1337" s="4" t="s">
        <v>10</v>
      </c>
      <c r="H1337" s="4" t="s">
        <v>10</v>
      </c>
      <c r="I1337" s="4" t="s">
        <v>6</v>
      </c>
      <c r="J1337" s="4" t="s">
        <v>20</v>
      </c>
      <c r="K1337" s="4" t="s">
        <v>20</v>
      </c>
      <c r="L1337" s="4" t="s">
        <v>20</v>
      </c>
      <c r="M1337" s="4" t="s">
        <v>9</v>
      </c>
      <c r="N1337" s="4" t="s">
        <v>9</v>
      </c>
      <c r="O1337" s="4" t="s">
        <v>20</v>
      </c>
      <c r="P1337" s="4" t="s">
        <v>20</v>
      </c>
      <c r="Q1337" s="4" t="s">
        <v>20</v>
      </c>
      <c r="R1337" s="4" t="s">
        <v>20</v>
      </c>
      <c r="S1337" s="4" t="s">
        <v>14</v>
      </c>
    </row>
    <row r="1338" spans="1:9">
      <c r="A1338" t="n">
        <v>10687</v>
      </c>
      <c r="B1338" s="30" t="n">
        <v>39</v>
      </c>
      <c r="C1338" s="7" t="n">
        <v>12</v>
      </c>
      <c r="D1338" s="7" t="n">
        <v>65533</v>
      </c>
      <c r="E1338" s="7" t="n">
        <v>203</v>
      </c>
      <c r="F1338" s="7" t="n">
        <v>0</v>
      </c>
      <c r="G1338" s="7" t="n">
        <v>1661</v>
      </c>
      <c r="H1338" s="7" t="n">
        <v>3</v>
      </c>
      <c r="I1338" s="7" t="s">
        <v>150</v>
      </c>
      <c r="J1338" s="7" t="n">
        <v>0</v>
      </c>
      <c r="K1338" s="7" t="n">
        <v>0</v>
      </c>
      <c r="L1338" s="7" t="n">
        <v>0</v>
      </c>
      <c r="M1338" s="7" t="n">
        <v>0</v>
      </c>
      <c r="N1338" s="7" t="n">
        <v>0</v>
      </c>
      <c r="O1338" s="7" t="n">
        <v>0</v>
      </c>
      <c r="P1338" s="7" t="n">
        <v>1</v>
      </c>
      <c r="Q1338" s="7" t="n">
        <v>1</v>
      </c>
      <c r="R1338" s="7" t="n">
        <v>1</v>
      </c>
      <c r="S1338" s="7" t="n">
        <v>104</v>
      </c>
    </row>
    <row r="1339" spans="1:9">
      <c r="A1339" t="s">
        <v>4</v>
      </c>
      <c r="B1339" s="4" t="s">
        <v>5</v>
      </c>
      <c r="C1339" s="4" t="s">
        <v>14</v>
      </c>
      <c r="D1339" s="4" t="s">
        <v>10</v>
      </c>
      <c r="E1339" s="4" t="s">
        <v>20</v>
      </c>
      <c r="F1339" s="4" t="s">
        <v>10</v>
      </c>
      <c r="G1339" s="4" t="s">
        <v>9</v>
      </c>
      <c r="H1339" s="4" t="s">
        <v>9</v>
      </c>
      <c r="I1339" s="4" t="s">
        <v>10</v>
      </c>
      <c r="J1339" s="4" t="s">
        <v>10</v>
      </c>
      <c r="K1339" s="4" t="s">
        <v>9</v>
      </c>
      <c r="L1339" s="4" t="s">
        <v>9</v>
      </c>
      <c r="M1339" s="4" t="s">
        <v>9</v>
      </c>
      <c r="N1339" s="4" t="s">
        <v>9</v>
      </c>
      <c r="O1339" s="4" t="s">
        <v>6</v>
      </c>
    </row>
    <row r="1340" spans="1:9">
      <c r="A1340" t="n">
        <v>10748</v>
      </c>
      <c r="B1340" s="54" t="n">
        <v>50</v>
      </c>
      <c r="C1340" s="7" t="n">
        <v>0</v>
      </c>
      <c r="D1340" s="7" t="n">
        <v>2038</v>
      </c>
      <c r="E1340" s="7" t="n">
        <v>1</v>
      </c>
      <c r="F1340" s="7" t="n">
        <v>0</v>
      </c>
      <c r="G1340" s="7" t="n">
        <v>0</v>
      </c>
      <c r="H1340" s="7" t="n">
        <v>0</v>
      </c>
      <c r="I1340" s="7" t="n">
        <v>0</v>
      </c>
      <c r="J1340" s="7" t="n">
        <v>65533</v>
      </c>
      <c r="K1340" s="7" t="n">
        <v>0</v>
      </c>
      <c r="L1340" s="7" t="n">
        <v>0</v>
      </c>
      <c r="M1340" s="7" t="n">
        <v>0</v>
      </c>
      <c r="N1340" s="7" t="n">
        <v>0</v>
      </c>
      <c r="O1340" s="7" t="s">
        <v>13</v>
      </c>
    </row>
    <row r="1341" spans="1:9">
      <c r="A1341" t="s">
        <v>4</v>
      </c>
      <c r="B1341" s="4" t="s">
        <v>5</v>
      </c>
      <c r="C1341" s="4" t="s">
        <v>10</v>
      </c>
    </row>
    <row r="1342" spans="1:9">
      <c r="A1342" t="n">
        <v>10787</v>
      </c>
      <c r="B1342" s="19" t="n">
        <v>16</v>
      </c>
      <c r="C1342" s="7" t="n">
        <v>300</v>
      </c>
    </row>
    <row r="1343" spans="1:9">
      <c r="A1343" t="s">
        <v>4</v>
      </c>
      <c r="B1343" s="4" t="s">
        <v>5</v>
      </c>
      <c r="C1343" s="4" t="s">
        <v>14</v>
      </c>
      <c r="D1343" s="4" t="s">
        <v>10</v>
      </c>
      <c r="E1343" s="4" t="s">
        <v>14</v>
      </c>
    </row>
    <row r="1344" spans="1:9">
      <c r="A1344" t="n">
        <v>10790</v>
      </c>
      <c r="B1344" s="30" t="n">
        <v>39</v>
      </c>
      <c r="C1344" s="7" t="n">
        <v>14</v>
      </c>
      <c r="D1344" s="7" t="n">
        <v>65533</v>
      </c>
      <c r="E1344" s="7" t="n">
        <v>103</v>
      </c>
    </row>
    <row r="1345" spans="1:19">
      <c r="A1345" t="s">
        <v>4</v>
      </c>
      <c r="B1345" s="4" t="s">
        <v>5</v>
      </c>
      <c r="C1345" s="4" t="s">
        <v>14</v>
      </c>
      <c r="D1345" s="4" t="s">
        <v>10</v>
      </c>
      <c r="E1345" s="4" t="s">
        <v>14</v>
      </c>
    </row>
    <row r="1346" spans="1:19">
      <c r="A1346" t="n">
        <v>10795</v>
      </c>
      <c r="B1346" s="30" t="n">
        <v>39</v>
      </c>
      <c r="C1346" s="7" t="n">
        <v>14</v>
      </c>
      <c r="D1346" s="7" t="n">
        <v>65533</v>
      </c>
      <c r="E1346" s="7" t="n">
        <v>104</v>
      </c>
    </row>
    <row r="1347" spans="1:19">
      <c r="A1347" t="s">
        <v>4</v>
      </c>
      <c r="B1347" s="4" t="s">
        <v>5</v>
      </c>
      <c r="C1347" s="4" t="s">
        <v>10</v>
      </c>
      <c r="D1347" s="4" t="s">
        <v>9</v>
      </c>
      <c r="E1347" s="4" t="s">
        <v>9</v>
      </c>
      <c r="F1347" s="4" t="s">
        <v>9</v>
      </c>
      <c r="G1347" s="4" t="s">
        <v>9</v>
      </c>
      <c r="H1347" s="4" t="s">
        <v>10</v>
      </c>
      <c r="I1347" s="4" t="s">
        <v>14</v>
      </c>
    </row>
    <row r="1348" spans="1:19">
      <c r="A1348" t="n">
        <v>10800</v>
      </c>
      <c r="B1348" s="33" t="n">
        <v>66</v>
      </c>
      <c r="C1348" s="7" t="n">
        <v>1660</v>
      </c>
      <c r="D1348" s="7" t="n">
        <v>1065353216</v>
      </c>
      <c r="E1348" s="7" t="n">
        <v>1065353216</v>
      </c>
      <c r="F1348" s="7" t="n">
        <v>1065353216</v>
      </c>
      <c r="G1348" s="7" t="n">
        <v>1065353216</v>
      </c>
      <c r="H1348" s="7" t="n">
        <v>300</v>
      </c>
      <c r="I1348" s="7" t="n">
        <v>3</v>
      </c>
    </row>
    <row r="1349" spans="1:19">
      <c r="A1349" t="s">
        <v>4</v>
      </c>
      <c r="B1349" s="4" t="s">
        <v>5</v>
      </c>
      <c r="C1349" s="4" t="s">
        <v>10</v>
      </c>
      <c r="D1349" s="4" t="s">
        <v>9</v>
      </c>
      <c r="E1349" s="4" t="s">
        <v>9</v>
      </c>
      <c r="F1349" s="4" t="s">
        <v>9</v>
      </c>
      <c r="G1349" s="4" t="s">
        <v>9</v>
      </c>
      <c r="H1349" s="4" t="s">
        <v>10</v>
      </c>
      <c r="I1349" s="4" t="s">
        <v>14</v>
      </c>
    </row>
    <row r="1350" spans="1:19">
      <c r="A1350" t="n">
        <v>10822</v>
      </c>
      <c r="B1350" s="33" t="n">
        <v>66</v>
      </c>
      <c r="C1350" s="7" t="n">
        <v>1661</v>
      </c>
      <c r="D1350" s="7" t="n">
        <v>1065353216</v>
      </c>
      <c r="E1350" s="7" t="n">
        <v>1065353216</v>
      </c>
      <c r="F1350" s="7" t="n">
        <v>1065353216</v>
      </c>
      <c r="G1350" s="7" t="n">
        <v>1065353216</v>
      </c>
      <c r="H1350" s="7" t="n">
        <v>300</v>
      </c>
      <c r="I1350" s="7" t="n">
        <v>3</v>
      </c>
    </row>
    <row r="1351" spans="1:19">
      <c r="A1351" t="s">
        <v>4</v>
      </c>
      <c r="B1351" s="4" t="s">
        <v>5</v>
      </c>
      <c r="C1351" s="4" t="s">
        <v>10</v>
      </c>
    </row>
    <row r="1352" spans="1:19">
      <c r="A1352" t="n">
        <v>10844</v>
      </c>
      <c r="B1352" s="19" t="n">
        <v>16</v>
      </c>
      <c r="C1352" s="7" t="n">
        <v>500</v>
      </c>
    </row>
    <row r="1353" spans="1:19">
      <c r="A1353" t="s">
        <v>4</v>
      </c>
      <c r="B1353" s="4" t="s">
        <v>5</v>
      </c>
      <c r="C1353" s="4" t="s">
        <v>14</v>
      </c>
      <c r="D1353" s="4" t="s">
        <v>10</v>
      </c>
      <c r="E1353" s="4" t="s">
        <v>10</v>
      </c>
      <c r="F1353" s="4" t="s">
        <v>9</v>
      </c>
    </row>
    <row r="1354" spans="1:19">
      <c r="A1354" t="n">
        <v>10847</v>
      </c>
      <c r="B1354" s="57" t="n">
        <v>84</v>
      </c>
      <c r="C1354" s="7" t="n">
        <v>1</v>
      </c>
      <c r="D1354" s="7" t="n">
        <v>0</v>
      </c>
      <c r="E1354" s="7" t="n">
        <v>0</v>
      </c>
      <c r="F1354" s="7" t="n">
        <v>0</v>
      </c>
    </row>
    <row r="1355" spans="1:19">
      <c r="A1355" t="s">
        <v>4</v>
      </c>
      <c r="B1355" s="4" t="s">
        <v>5</v>
      </c>
      <c r="C1355" s="4" t="s">
        <v>10</v>
      </c>
    </row>
    <row r="1356" spans="1:19">
      <c r="A1356" t="n">
        <v>10857</v>
      </c>
      <c r="B1356" s="19" t="n">
        <v>16</v>
      </c>
      <c r="C1356" s="7" t="n">
        <v>1500</v>
      </c>
    </row>
    <row r="1357" spans="1:19">
      <c r="A1357" t="s">
        <v>4</v>
      </c>
      <c r="B1357" s="4" t="s">
        <v>5</v>
      </c>
      <c r="C1357" s="4" t="s">
        <v>14</v>
      </c>
      <c r="D1357" s="4" t="s">
        <v>10</v>
      </c>
    </row>
    <row r="1358" spans="1:19">
      <c r="A1358" t="n">
        <v>10860</v>
      </c>
      <c r="B1358" s="42" t="n">
        <v>45</v>
      </c>
      <c r="C1358" s="7" t="n">
        <v>7</v>
      </c>
      <c r="D1358" s="7" t="n">
        <v>255</v>
      </c>
    </row>
    <row r="1359" spans="1:19">
      <c r="A1359" t="s">
        <v>4</v>
      </c>
      <c r="B1359" s="4" t="s">
        <v>5</v>
      </c>
      <c r="C1359" s="4" t="s">
        <v>14</v>
      </c>
      <c r="D1359" s="4" t="s">
        <v>10</v>
      </c>
      <c r="E1359" s="4" t="s">
        <v>10</v>
      </c>
      <c r="F1359" s="4" t="s">
        <v>14</v>
      </c>
    </row>
    <row r="1360" spans="1:19">
      <c r="A1360" t="n">
        <v>10864</v>
      </c>
      <c r="B1360" s="48" t="n">
        <v>25</v>
      </c>
      <c r="C1360" s="7" t="n">
        <v>1</v>
      </c>
      <c r="D1360" s="7" t="n">
        <v>260</v>
      </c>
      <c r="E1360" s="7" t="n">
        <v>640</v>
      </c>
      <c r="F1360" s="7" t="n">
        <v>1</v>
      </c>
    </row>
    <row r="1361" spans="1:9">
      <c r="A1361" t="s">
        <v>4</v>
      </c>
      <c r="B1361" s="4" t="s">
        <v>5</v>
      </c>
      <c r="C1361" s="4" t="s">
        <v>14</v>
      </c>
      <c r="D1361" s="24" t="s">
        <v>35</v>
      </c>
      <c r="E1361" s="4" t="s">
        <v>5</v>
      </c>
      <c r="F1361" s="4" t="s">
        <v>14</v>
      </c>
      <c r="G1361" s="4" t="s">
        <v>10</v>
      </c>
      <c r="H1361" s="24" t="s">
        <v>36</v>
      </c>
      <c r="I1361" s="4" t="s">
        <v>14</v>
      </c>
      <c r="J1361" s="4" t="s">
        <v>19</v>
      </c>
    </row>
    <row r="1362" spans="1:9">
      <c r="A1362" t="n">
        <v>10871</v>
      </c>
      <c r="B1362" s="11" t="n">
        <v>5</v>
      </c>
      <c r="C1362" s="7" t="n">
        <v>28</v>
      </c>
      <c r="D1362" s="24" t="s">
        <v>3</v>
      </c>
      <c r="E1362" s="28" t="n">
        <v>64</v>
      </c>
      <c r="F1362" s="7" t="n">
        <v>5</v>
      </c>
      <c r="G1362" s="7" t="n">
        <v>1</v>
      </c>
      <c r="H1362" s="24" t="s">
        <v>3</v>
      </c>
      <c r="I1362" s="7" t="n">
        <v>1</v>
      </c>
      <c r="J1362" s="12" t="n">
        <f t="normal" ca="1">A1376</f>
        <v>0</v>
      </c>
    </row>
    <row r="1363" spans="1:9">
      <c r="A1363" t="s">
        <v>4</v>
      </c>
      <c r="B1363" s="4" t="s">
        <v>5</v>
      </c>
      <c r="C1363" s="4" t="s">
        <v>14</v>
      </c>
      <c r="D1363" s="4" t="s">
        <v>20</v>
      </c>
      <c r="E1363" s="4" t="s">
        <v>20</v>
      </c>
      <c r="F1363" s="4" t="s">
        <v>20</v>
      </c>
    </row>
    <row r="1364" spans="1:9">
      <c r="A1364" t="n">
        <v>10882</v>
      </c>
      <c r="B1364" s="42" t="n">
        <v>45</v>
      </c>
      <c r="C1364" s="7" t="n">
        <v>9</v>
      </c>
      <c r="D1364" s="7" t="n">
        <v>0.0199999995529652</v>
      </c>
      <c r="E1364" s="7" t="n">
        <v>0.0199999995529652</v>
      </c>
      <c r="F1364" s="7" t="n">
        <v>0.5</v>
      </c>
    </row>
    <row r="1365" spans="1:9">
      <c r="A1365" t="s">
        <v>4</v>
      </c>
      <c r="B1365" s="4" t="s">
        <v>5</v>
      </c>
      <c r="C1365" s="4" t="s">
        <v>14</v>
      </c>
      <c r="D1365" s="4" t="s">
        <v>10</v>
      </c>
      <c r="E1365" s="4" t="s">
        <v>6</v>
      </c>
    </row>
    <row r="1366" spans="1:9">
      <c r="A1366" t="n">
        <v>10896</v>
      </c>
      <c r="B1366" s="38" t="n">
        <v>51</v>
      </c>
      <c r="C1366" s="7" t="n">
        <v>4</v>
      </c>
      <c r="D1366" s="7" t="n">
        <v>1</v>
      </c>
      <c r="E1366" s="7" t="s">
        <v>151</v>
      </c>
    </row>
    <row r="1367" spans="1:9">
      <c r="A1367" t="s">
        <v>4</v>
      </c>
      <c r="B1367" s="4" t="s">
        <v>5</v>
      </c>
      <c r="C1367" s="4" t="s">
        <v>10</v>
      </c>
    </row>
    <row r="1368" spans="1:9">
      <c r="A1368" t="n">
        <v>10909</v>
      </c>
      <c r="B1368" s="19" t="n">
        <v>16</v>
      </c>
      <c r="C1368" s="7" t="n">
        <v>0</v>
      </c>
    </row>
    <row r="1369" spans="1:9">
      <c r="A1369" t="s">
        <v>4</v>
      </c>
      <c r="B1369" s="4" t="s">
        <v>5</v>
      </c>
      <c r="C1369" s="4" t="s">
        <v>10</v>
      </c>
      <c r="D1369" s="4" t="s">
        <v>14</v>
      </c>
      <c r="E1369" s="4" t="s">
        <v>9</v>
      </c>
      <c r="F1369" s="4" t="s">
        <v>69</v>
      </c>
      <c r="G1369" s="4" t="s">
        <v>14</v>
      </c>
      <c r="H1369" s="4" t="s">
        <v>14</v>
      </c>
    </row>
    <row r="1370" spans="1:9">
      <c r="A1370" t="n">
        <v>10912</v>
      </c>
      <c r="B1370" s="45" t="n">
        <v>26</v>
      </c>
      <c r="C1370" s="7" t="n">
        <v>1</v>
      </c>
      <c r="D1370" s="7" t="n">
        <v>17</v>
      </c>
      <c r="E1370" s="7" t="n">
        <v>1414</v>
      </c>
      <c r="F1370" s="7" t="s">
        <v>152</v>
      </c>
      <c r="G1370" s="7" t="n">
        <v>2</v>
      </c>
      <c r="H1370" s="7" t="n">
        <v>0</v>
      </c>
    </row>
    <row r="1371" spans="1:9">
      <c r="A1371" t="s">
        <v>4</v>
      </c>
      <c r="B1371" s="4" t="s">
        <v>5</v>
      </c>
    </row>
    <row r="1372" spans="1:9">
      <c r="A1372" t="n">
        <v>10940</v>
      </c>
      <c r="B1372" s="46" t="n">
        <v>28</v>
      </c>
    </row>
    <row r="1373" spans="1:9">
      <c r="A1373" t="s">
        <v>4</v>
      </c>
      <c r="B1373" s="4" t="s">
        <v>5</v>
      </c>
      <c r="C1373" s="4" t="s">
        <v>19</v>
      </c>
    </row>
    <row r="1374" spans="1:9">
      <c r="A1374" t="n">
        <v>10941</v>
      </c>
      <c r="B1374" s="16" t="n">
        <v>3</v>
      </c>
      <c r="C1374" s="12" t="n">
        <f t="normal" ca="1">A1386</f>
        <v>0</v>
      </c>
    </row>
    <row r="1375" spans="1:9">
      <c r="A1375" t="s">
        <v>4</v>
      </c>
      <c r="B1375" s="4" t="s">
        <v>5</v>
      </c>
      <c r="C1375" s="4" t="s">
        <v>14</v>
      </c>
      <c r="D1375" s="4" t="s">
        <v>20</v>
      </c>
      <c r="E1375" s="4" t="s">
        <v>20</v>
      </c>
      <c r="F1375" s="4" t="s">
        <v>20</v>
      </c>
    </row>
    <row r="1376" spans="1:9">
      <c r="A1376" t="n">
        <v>10946</v>
      </c>
      <c r="B1376" s="42" t="n">
        <v>45</v>
      </c>
      <c r="C1376" s="7" t="n">
        <v>9</v>
      </c>
      <c r="D1376" s="7" t="n">
        <v>0.0199999995529652</v>
      </c>
      <c r="E1376" s="7" t="n">
        <v>0.0199999995529652</v>
      </c>
      <c r="F1376" s="7" t="n">
        <v>0.5</v>
      </c>
    </row>
    <row r="1377" spans="1:10">
      <c r="A1377" t="s">
        <v>4</v>
      </c>
      <c r="B1377" s="4" t="s">
        <v>5</v>
      </c>
      <c r="C1377" s="4" t="s">
        <v>14</v>
      </c>
      <c r="D1377" s="4" t="s">
        <v>10</v>
      </c>
      <c r="E1377" s="4" t="s">
        <v>6</v>
      </c>
    </row>
    <row r="1378" spans="1:10">
      <c r="A1378" t="n">
        <v>10960</v>
      </c>
      <c r="B1378" s="38" t="n">
        <v>51</v>
      </c>
      <c r="C1378" s="7" t="n">
        <v>4</v>
      </c>
      <c r="D1378" s="7" t="n">
        <v>0</v>
      </c>
      <c r="E1378" s="7" t="s">
        <v>153</v>
      </c>
    </row>
    <row r="1379" spans="1:10">
      <c r="A1379" t="s">
        <v>4</v>
      </c>
      <c r="B1379" s="4" t="s">
        <v>5</v>
      </c>
      <c r="C1379" s="4" t="s">
        <v>10</v>
      </c>
    </row>
    <row r="1380" spans="1:10">
      <c r="A1380" t="n">
        <v>10974</v>
      </c>
      <c r="B1380" s="19" t="n">
        <v>16</v>
      </c>
      <c r="C1380" s="7" t="n">
        <v>0</v>
      </c>
    </row>
    <row r="1381" spans="1:10">
      <c r="A1381" t="s">
        <v>4</v>
      </c>
      <c r="B1381" s="4" t="s">
        <v>5</v>
      </c>
      <c r="C1381" s="4" t="s">
        <v>10</v>
      </c>
      <c r="D1381" s="4" t="s">
        <v>14</v>
      </c>
      <c r="E1381" s="4" t="s">
        <v>9</v>
      </c>
      <c r="F1381" s="4" t="s">
        <v>69</v>
      </c>
      <c r="G1381" s="4" t="s">
        <v>14</v>
      </c>
      <c r="H1381" s="4" t="s">
        <v>14</v>
      </c>
    </row>
    <row r="1382" spans="1:10">
      <c r="A1382" t="n">
        <v>10977</v>
      </c>
      <c r="B1382" s="45" t="n">
        <v>26</v>
      </c>
      <c r="C1382" s="7" t="n">
        <v>0</v>
      </c>
      <c r="D1382" s="7" t="n">
        <v>17</v>
      </c>
      <c r="E1382" s="7" t="n">
        <v>52923</v>
      </c>
      <c r="F1382" s="7" t="s">
        <v>152</v>
      </c>
      <c r="G1382" s="7" t="n">
        <v>2</v>
      </c>
      <c r="H1382" s="7" t="n">
        <v>0</v>
      </c>
    </row>
    <row r="1383" spans="1:10">
      <c r="A1383" t="s">
        <v>4</v>
      </c>
      <c r="B1383" s="4" t="s">
        <v>5</v>
      </c>
    </row>
    <row r="1384" spans="1:10">
      <c r="A1384" t="n">
        <v>11005</v>
      </c>
      <c r="B1384" s="46" t="n">
        <v>28</v>
      </c>
    </row>
    <row r="1385" spans="1:10">
      <c r="A1385" t="s">
        <v>4</v>
      </c>
      <c r="B1385" s="4" t="s">
        <v>5</v>
      </c>
      <c r="C1385" s="4" t="s">
        <v>14</v>
      </c>
      <c r="D1385" s="4" t="s">
        <v>10</v>
      </c>
      <c r="E1385" s="4" t="s">
        <v>10</v>
      </c>
      <c r="F1385" s="4" t="s">
        <v>14</v>
      </c>
    </row>
    <row r="1386" spans="1:10">
      <c r="A1386" t="n">
        <v>11006</v>
      </c>
      <c r="B1386" s="48" t="n">
        <v>25</v>
      </c>
      <c r="C1386" s="7" t="n">
        <v>1</v>
      </c>
      <c r="D1386" s="7" t="n">
        <v>60</v>
      </c>
      <c r="E1386" s="7" t="n">
        <v>640</v>
      </c>
      <c r="F1386" s="7" t="n">
        <v>1</v>
      </c>
    </row>
    <row r="1387" spans="1:10">
      <c r="A1387" t="s">
        <v>4</v>
      </c>
      <c r="B1387" s="4" t="s">
        <v>5</v>
      </c>
      <c r="C1387" s="4" t="s">
        <v>14</v>
      </c>
      <c r="D1387" s="24" t="s">
        <v>35</v>
      </c>
      <c r="E1387" s="4" t="s">
        <v>5</v>
      </c>
      <c r="F1387" s="4" t="s">
        <v>14</v>
      </c>
      <c r="G1387" s="4" t="s">
        <v>10</v>
      </c>
      <c r="H1387" s="24" t="s">
        <v>36</v>
      </c>
      <c r="I1387" s="4" t="s">
        <v>14</v>
      </c>
      <c r="J1387" s="4" t="s">
        <v>19</v>
      </c>
    </row>
    <row r="1388" spans="1:10">
      <c r="A1388" t="n">
        <v>11013</v>
      </c>
      <c r="B1388" s="11" t="n">
        <v>5</v>
      </c>
      <c r="C1388" s="7" t="n">
        <v>28</v>
      </c>
      <c r="D1388" s="24" t="s">
        <v>3</v>
      </c>
      <c r="E1388" s="28" t="n">
        <v>64</v>
      </c>
      <c r="F1388" s="7" t="n">
        <v>5</v>
      </c>
      <c r="G1388" s="7" t="n">
        <v>7</v>
      </c>
      <c r="H1388" s="24" t="s">
        <v>3</v>
      </c>
      <c r="I1388" s="7" t="n">
        <v>1</v>
      </c>
      <c r="J1388" s="12" t="n">
        <f t="normal" ca="1">A1398</f>
        <v>0</v>
      </c>
    </row>
    <row r="1389" spans="1:10">
      <c r="A1389" t="s">
        <v>4</v>
      </c>
      <c r="B1389" s="4" t="s">
        <v>5</v>
      </c>
      <c r="C1389" s="4" t="s">
        <v>14</v>
      </c>
      <c r="D1389" s="4" t="s">
        <v>10</v>
      </c>
      <c r="E1389" s="4" t="s">
        <v>6</v>
      </c>
    </row>
    <row r="1390" spans="1:10">
      <c r="A1390" t="n">
        <v>11024</v>
      </c>
      <c r="B1390" s="38" t="n">
        <v>51</v>
      </c>
      <c r="C1390" s="7" t="n">
        <v>4</v>
      </c>
      <c r="D1390" s="7" t="n">
        <v>7</v>
      </c>
      <c r="E1390" s="7" t="s">
        <v>71</v>
      </c>
    </row>
    <row r="1391" spans="1:10">
      <c r="A1391" t="s">
        <v>4</v>
      </c>
      <c r="B1391" s="4" t="s">
        <v>5</v>
      </c>
      <c r="C1391" s="4" t="s">
        <v>10</v>
      </c>
    </row>
    <row r="1392" spans="1:10">
      <c r="A1392" t="n">
        <v>11037</v>
      </c>
      <c r="B1392" s="19" t="n">
        <v>16</v>
      </c>
      <c r="C1392" s="7" t="n">
        <v>0</v>
      </c>
    </row>
    <row r="1393" spans="1:10">
      <c r="A1393" t="s">
        <v>4</v>
      </c>
      <c r="B1393" s="4" t="s">
        <v>5</v>
      </c>
      <c r="C1393" s="4" t="s">
        <v>10</v>
      </c>
      <c r="D1393" s="4" t="s">
        <v>14</v>
      </c>
      <c r="E1393" s="4" t="s">
        <v>9</v>
      </c>
      <c r="F1393" s="4" t="s">
        <v>69</v>
      </c>
      <c r="G1393" s="4" t="s">
        <v>14</v>
      </c>
      <c r="H1393" s="4" t="s">
        <v>14</v>
      </c>
    </row>
    <row r="1394" spans="1:10">
      <c r="A1394" t="n">
        <v>11040</v>
      </c>
      <c r="B1394" s="45" t="n">
        <v>26</v>
      </c>
      <c r="C1394" s="7" t="n">
        <v>7</v>
      </c>
      <c r="D1394" s="7" t="n">
        <v>17</v>
      </c>
      <c r="E1394" s="7" t="n">
        <v>4407</v>
      </c>
      <c r="F1394" s="7" t="s">
        <v>154</v>
      </c>
      <c r="G1394" s="7" t="n">
        <v>2</v>
      </c>
      <c r="H1394" s="7" t="n">
        <v>0</v>
      </c>
    </row>
    <row r="1395" spans="1:10">
      <c r="A1395" t="s">
        <v>4</v>
      </c>
      <c r="B1395" s="4" t="s">
        <v>5</v>
      </c>
    </row>
    <row r="1396" spans="1:10">
      <c r="A1396" t="n">
        <v>11118</v>
      </c>
      <c r="B1396" s="46" t="n">
        <v>28</v>
      </c>
    </row>
    <row r="1397" spans="1:10">
      <c r="A1397" t="s">
        <v>4</v>
      </c>
      <c r="B1397" s="4" t="s">
        <v>5</v>
      </c>
      <c r="C1397" s="4" t="s">
        <v>10</v>
      </c>
      <c r="D1397" s="4" t="s">
        <v>14</v>
      </c>
    </row>
    <row r="1398" spans="1:10">
      <c r="A1398" t="n">
        <v>11119</v>
      </c>
      <c r="B1398" s="47" t="n">
        <v>89</v>
      </c>
      <c r="C1398" s="7" t="n">
        <v>65533</v>
      </c>
      <c r="D1398" s="7" t="n">
        <v>1</v>
      </c>
    </row>
    <row r="1399" spans="1:10">
      <c r="A1399" t="s">
        <v>4</v>
      </c>
      <c r="B1399" s="4" t="s">
        <v>5</v>
      </c>
      <c r="C1399" s="4" t="s">
        <v>14</v>
      </c>
      <c r="D1399" s="4" t="s">
        <v>10</v>
      </c>
      <c r="E1399" s="4" t="s">
        <v>10</v>
      </c>
      <c r="F1399" s="4" t="s">
        <v>14</v>
      </c>
    </row>
    <row r="1400" spans="1:10">
      <c r="A1400" t="n">
        <v>11123</v>
      </c>
      <c r="B1400" s="48" t="n">
        <v>25</v>
      </c>
      <c r="C1400" s="7" t="n">
        <v>1</v>
      </c>
      <c r="D1400" s="7" t="n">
        <v>65535</v>
      </c>
      <c r="E1400" s="7" t="n">
        <v>65535</v>
      </c>
      <c r="F1400" s="7" t="n">
        <v>0</v>
      </c>
    </row>
    <row r="1401" spans="1:10">
      <c r="A1401" t="s">
        <v>4</v>
      </c>
      <c r="B1401" s="4" t="s">
        <v>5</v>
      </c>
      <c r="C1401" s="4" t="s">
        <v>14</v>
      </c>
      <c r="D1401" s="4" t="s">
        <v>10</v>
      </c>
      <c r="E1401" s="4" t="s">
        <v>9</v>
      </c>
      <c r="F1401" s="4" t="s">
        <v>10</v>
      </c>
      <c r="G1401" s="4" t="s">
        <v>9</v>
      </c>
      <c r="H1401" s="4" t="s">
        <v>14</v>
      </c>
    </row>
    <row r="1402" spans="1:10">
      <c r="A1402" t="n">
        <v>11130</v>
      </c>
      <c r="B1402" s="13" t="n">
        <v>49</v>
      </c>
      <c r="C1402" s="7" t="n">
        <v>0</v>
      </c>
      <c r="D1402" s="7" t="n">
        <v>424</v>
      </c>
      <c r="E1402" s="7" t="n">
        <v>1061997773</v>
      </c>
      <c r="F1402" s="7" t="n">
        <v>0</v>
      </c>
      <c r="G1402" s="7" t="n">
        <v>0</v>
      </c>
      <c r="H1402" s="7" t="n">
        <v>0</v>
      </c>
    </row>
    <row r="1403" spans="1:10">
      <c r="A1403" t="s">
        <v>4</v>
      </c>
      <c r="B1403" s="4" t="s">
        <v>5</v>
      </c>
      <c r="C1403" s="4" t="s">
        <v>14</v>
      </c>
      <c r="D1403" s="4" t="s">
        <v>10</v>
      </c>
      <c r="E1403" s="4" t="s">
        <v>20</v>
      </c>
    </row>
    <row r="1404" spans="1:10">
      <c r="A1404" t="n">
        <v>11145</v>
      </c>
      <c r="B1404" s="25" t="n">
        <v>58</v>
      </c>
      <c r="C1404" s="7" t="n">
        <v>101</v>
      </c>
      <c r="D1404" s="7" t="n">
        <v>300</v>
      </c>
      <c r="E1404" s="7" t="n">
        <v>1</v>
      </c>
    </row>
    <row r="1405" spans="1:10">
      <c r="A1405" t="s">
        <v>4</v>
      </c>
      <c r="B1405" s="4" t="s">
        <v>5</v>
      </c>
      <c r="C1405" s="4" t="s">
        <v>14</v>
      </c>
      <c r="D1405" s="4" t="s">
        <v>10</v>
      </c>
    </row>
    <row r="1406" spans="1:10">
      <c r="A1406" t="n">
        <v>11153</v>
      </c>
      <c r="B1406" s="25" t="n">
        <v>58</v>
      </c>
      <c r="C1406" s="7" t="n">
        <v>254</v>
      </c>
      <c r="D1406" s="7" t="n">
        <v>0</v>
      </c>
    </row>
    <row r="1407" spans="1:10">
      <c r="A1407" t="s">
        <v>4</v>
      </c>
      <c r="B1407" s="4" t="s">
        <v>5</v>
      </c>
      <c r="C1407" s="4" t="s">
        <v>10</v>
      </c>
      <c r="D1407" s="4" t="s">
        <v>20</v>
      </c>
      <c r="E1407" s="4" t="s">
        <v>20</v>
      </c>
      <c r="F1407" s="4" t="s">
        <v>20</v>
      </c>
      <c r="G1407" s="4" t="s">
        <v>20</v>
      </c>
    </row>
    <row r="1408" spans="1:10">
      <c r="A1408" t="n">
        <v>11157</v>
      </c>
      <c r="B1408" s="34" t="n">
        <v>46</v>
      </c>
      <c r="C1408" s="7" t="n">
        <v>1661</v>
      </c>
      <c r="D1408" s="7" t="n">
        <v>16.7999992370605</v>
      </c>
      <c r="E1408" s="7" t="n">
        <v>2.00999999046326</v>
      </c>
      <c r="F1408" s="7" t="n">
        <v>-19.3500003814697</v>
      </c>
      <c r="G1408" s="7" t="n">
        <v>260</v>
      </c>
    </row>
    <row r="1409" spans="1:8">
      <c r="A1409" t="s">
        <v>4</v>
      </c>
      <c r="B1409" s="4" t="s">
        <v>5</v>
      </c>
      <c r="C1409" s="4" t="s">
        <v>14</v>
      </c>
    </row>
    <row r="1410" spans="1:8">
      <c r="A1410" t="n">
        <v>11176</v>
      </c>
      <c r="B1410" s="42" t="n">
        <v>45</v>
      </c>
      <c r="C1410" s="7" t="n">
        <v>0</v>
      </c>
    </row>
    <row r="1411" spans="1:8">
      <c r="A1411" t="s">
        <v>4</v>
      </c>
      <c r="B1411" s="4" t="s">
        <v>5</v>
      </c>
      <c r="C1411" s="4" t="s">
        <v>14</v>
      </c>
      <c r="D1411" s="4" t="s">
        <v>14</v>
      </c>
      <c r="E1411" s="4" t="s">
        <v>20</v>
      </c>
      <c r="F1411" s="4" t="s">
        <v>20</v>
      </c>
      <c r="G1411" s="4" t="s">
        <v>20</v>
      </c>
      <c r="H1411" s="4" t="s">
        <v>10</v>
      </c>
    </row>
    <row r="1412" spans="1:8">
      <c r="A1412" t="n">
        <v>11178</v>
      </c>
      <c r="B1412" s="42" t="n">
        <v>45</v>
      </c>
      <c r="C1412" s="7" t="n">
        <v>2</v>
      </c>
      <c r="D1412" s="7" t="n">
        <v>3</v>
      </c>
      <c r="E1412" s="7" t="n">
        <v>15.0500001907349</v>
      </c>
      <c r="F1412" s="7" t="n">
        <v>3.46000003814697</v>
      </c>
      <c r="G1412" s="7" t="n">
        <v>-21.9599990844727</v>
      </c>
      <c r="H1412" s="7" t="n">
        <v>0</v>
      </c>
    </row>
    <row r="1413" spans="1:8">
      <c r="A1413" t="s">
        <v>4</v>
      </c>
      <c r="B1413" s="4" t="s">
        <v>5</v>
      </c>
      <c r="C1413" s="4" t="s">
        <v>14</v>
      </c>
      <c r="D1413" s="4" t="s">
        <v>14</v>
      </c>
      <c r="E1413" s="4" t="s">
        <v>20</v>
      </c>
      <c r="F1413" s="4" t="s">
        <v>20</v>
      </c>
      <c r="G1413" s="4" t="s">
        <v>20</v>
      </c>
      <c r="H1413" s="4" t="s">
        <v>10</v>
      </c>
      <c r="I1413" s="4" t="s">
        <v>14</v>
      </c>
    </row>
    <row r="1414" spans="1:8">
      <c r="A1414" t="n">
        <v>11195</v>
      </c>
      <c r="B1414" s="42" t="n">
        <v>45</v>
      </c>
      <c r="C1414" s="7" t="n">
        <v>4</v>
      </c>
      <c r="D1414" s="7" t="n">
        <v>3</v>
      </c>
      <c r="E1414" s="7" t="n">
        <v>351.119995117188</v>
      </c>
      <c r="F1414" s="7" t="n">
        <v>319.700012207031</v>
      </c>
      <c r="G1414" s="7" t="n">
        <v>358</v>
      </c>
      <c r="H1414" s="7" t="n">
        <v>0</v>
      </c>
      <c r="I1414" s="7" t="n">
        <v>1</v>
      </c>
    </row>
    <row r="1415" spans="1:8">
      <c r="A1415" t="s">
        <v>4</v>
      </c>
      <c r="B1415" s="4" t="s">
        <v>5</v>
      </c>
      <c r="C1415" s="4" t="s">
        <v>14</v>
      </c>
      <c r="D1415" s="4" t="s">
        <v>14</v>
      </c>
      <c r="E1415" s="4" t="s">
        <v>20</v>
      </c>
      <c r="F1415" s="4" t="s">
        <v>10</v>
      </c>
    </row>
    <row r="1416" spans="1:8">
      <c r="A1416" t="n">
        <v>11213</v>
      </c>
      <c r="B1416" s="42" t="n">
        <v>45</v>
      </c>
      <c r="C1416" s="7" t="n">
        <v>5</v>
      </c>
      <c r="D1416" s="7" t="n">
        <v>3</v>
      </c>
      <c r="E1416" s="7" t="n">
        <v>1.5</v>
      </c>
      <c r="F1416" s="7" t="n">
        <v>0</v>
      </c>
    </row>
    <row r="1417" spans="1:8">
      <c r="A1417" t="s">
        <v>4</v>
      </c>
      <c r="B1417" s="4" t="s">
        <v>5</v>
      </c>
      <c r="C1417" s="4" t="s">
        <v>14</v>
      </c>
      <c r="D1417" s="4" t="s">
        <v>14</v>
      </c>
      <c r="E1417" s="4" t="s">
        <v>20</v>
      </c>
      <c r="F1417" s="4" t="s">
        <v>10</v>
      </c>
    </row>
    <row r="1418" spans="1:8">
      <c r="A1418" t="n">
        <v>11222</v>
      </c>
      <c r="B1418" s="42" t="n">
        <v>45</v>
      </c>
      <c r="C1418" s="7" t="n">
        <v>11</v>
      </c>
      <c r="D1418" s="7" t="n">
        <v>3</v>
      </c>
      <c r="E1418" s="7" t="n">
        <v>38</v>
      </c>
      <c r="F1418" s="7" t="n">
        <v>0</v>
      </c>
    </row>
    <row r="1419" spans="1:8">
      <c r="A1419" t="s">
        <v>4</v>
      </c>
      <c r="B1419" s="4" t="s">
        <v>5</v>
      </c>
      <c r="C1419" s="4" t="s">
        <v>14</v>
      </c>
      <c r="D1419" s="4" t="s">
        <v>14</v>
      </c>
      <c r="E1419" s="4" t="s">
        <v>20</v>
      </c>
      <c r="F1419" s="4" t="s">
        <v>20</v>
      </c>
      <c r="G1419" s="4" t="s">
        <v>20</v>
      </c>
      <c r="H1419" s="4" t="s">
        <v>10</v>
      </c>
    </row>
    <row r="1420" spans="1:8">
      <c r="A1420" t="n">
        <v>11231</v>
      </c>
      <c r="B1420" s="42" t="n">
        <v>45</v>
      </c>
      <c r="C1420" s="7" t="n">
        <v>2</v>
      </c>
      <c r="D1420" s="7" t="n">
        <v>3</v>
      </c>
      <c r="E1420" s="7" t="n">
        <v>15.4499998092651</v>
      </c>
      <c r="F1420" s="7" t="n">
        <v>3.30999994277954</v>
      </c>
      <c r="G1420" s="7" t="n">
        <v>-22.2600002288818</v>
      </c>
      <c r="H1420" s="7" t="n">
        <v>3500</v>
      </c>
    </row>
    <row r="1421" spans="1:8">
      <c r="A1421" t="s">
        <v>4</v>
      </c>
      <c r="B1421" s="4" t="s">
        <v>5</v>
      </c>
      <c r="C1421" s="4" t="s">
        <v>14</v>
      </c>
      <c r="D1421" s="4" t="s">
        <v>14</v>
      </c>
      <c r="E1421" s="4" t="s">
        <v>20</v>
      </c>
      <c r="F1421" s="4" t="s">
        <v>20</v>
      </c>
      <c r="G1421" s="4" t="s">
        <v>20</v>
      </c>
      <c r="H1421" s="4" t="s">
        <v>10</v>
      </c>
      <c r="I1421" s="4" t="s">
        <v>14</v>
      </c>
    </row>
    <row r="1422" spans="1:8">
      <c r="A1422" t="n">
        <v>11248</v>
      </c>
      <c r="B1422" s="42" t="n">
        <v>45</v>
      </c>
      <c r="C1422" s="7" t="n">
        <v>4</v>
      </c>
      <c r="D1422" s="7" t="n">
        <v>3</v>
      </c>
      <c r="E1422" s="7" t="n">
        <v>358.329986572266</v>
      </c>
      <c r="F1422" s="7" t="n">
        <v>301.630004882813</v>
      </c>
      <c r="G1422" s="7" t="n">
        <v>358</v>
      </c>
      <c r="H1422" s="7" t="n">
        <v>3500</v>
      </c>
      <c r="I1422" s="7" t="n">
        <v>1</v>
      </c>
    </row>
    <row r="1423" spans="1:8">
      <c r="A1423" t="s">
        <v>4</v>
      </c>
      <c r="B1423" s="4" t="s">
        <v>5</v>
      </c>
      <c r="C1423" s="4" t="s">
        <v>14</v>
      </c>
      <c r="D1423" s="4" t="s">
        <v>14</v>
      </c>
      <c r="E1423" s="4" t="s">
        <v>20</v>
      </c>
      <c r="F1423" s="4" t="s">
        <v>10</v>
      </c>
    </row>
    <row r="1424" spans="1:8">
      <c r="A1424" t="n">
        <v>11266</v>
      </c>
      <c r="B1424" s="42" t="n">
        <v>45</v>
      </c>
      <c r="C1424" s="7" t="n">
        <v>5</v>
      </c>
      <c r="D1424" s="7" t="n">
        <v>3</v>
      </c>
      <c r="E1424" s="7" t="n">
        <v>1.29999995231628</v>
      </c>
      <c r="F1424" s="7" t="n">
        <v>3500</v>
      </c>
    </row>
    <row r="1425" spans="1:9">
      <c r="A1425" t="s">
        <v>4</v>
      </c>
      <c r="B1425" s="4" t="s">
        <v>5</v>
      </c>
      <c r="C1425" s="4" t="s">
        <v>14</v>
      </c>
      <c r="D1425" s="4" t="s">
        <v>14</v>
      </c>
      <c r="E1425" s="4" t="s">
        <v>20</v>
      </c>
      <c r="F1425" s="4" t="s">
        <v>10</v>
      </c>
    </row>
    <row r="1426" spans="1:9">
      <c r="A1426" t="n">
        <v>11275</v>
      </c>
      <c r="B1426" s="42" t="n">
        <v>45</v>
      </c>
      <c r="C1426" s="7" t="n">
        <v>11</v>
      </c>
      <c r="D1426" s="7" t="n">
        <v>3</v>
      </c>
      <c r="E1426" s="7" t="n">
        <v>53.5</v>
      </c>
      <c r="F1426" s="7" t="n">
        <v>3500</v>
      </c>
    </row>
    <row r="1427" spans="1:9">
      <c r="A1427" t="s">
        <v>4</v>
      </c>
      <c r="B1427" s="4" t="s">
        <v>5</v>
      </c>
      <c r="C1427" s="4" t="s">
        <v>10</v>
      </c>
      <c r="D1427" s="4" t="s">
        <v>14</v>
      </c>
      <c r="E1427" s="4" t="s">
        <v>6</v>
      </c>
      <c r="F1427" s="4" t="s">
        <v>20</v>
      </c>
      <c r="G1427" s="4" t="s">
        <v>20</v>
      </c>
      <c r="H1427" s="4" t="s">
        <v>20</v>
      </c>
    </row>
    <row r="1428" spans="1:9">
      <c r="A1428" t="n">
        <v>11284</v>
      </c>
      <c r="B1428" s="36" t="n">
        <v>48</v>
      </c>
      <c r="C1428" s="7" t="n">
        <v>29</v>
      </c>
      <c r="D1428" s="7" t="n">
        <v>0</v>
      </c>
      <c r="E1428" s="7" t="s">
        <v>59</v>
      </c>
      <c r="F1428" s="7" t="n">
        <v>-1</v>
      </c>
      <c r="G1428" s="7" t="n">
        <v>1</v>
      </c>
      <c r="H1428" s="7" t="n">
        <v>0</v>
      </c>
    </row>
    <row r="1429" spans="1:9">
      <c r="A1429" t="s">
        <v>4</v>
      </c>
      <c r="B1429" s="4" t="s">
        <v>5</v>
      </c>
      <c r="C1429" s="4" t="s">
        <v>14</v>
      </c>
      <c r="D1429" s="4" t="s">
        <v>10</v>
      </c>
      <c r="E1429" s="4" t="s">
        <v>20</v>
      </c>
      <c r="F1429" s="4" t="s">
        <v>10</v>
      </c>
      <c r="G1429" s="4" t="s">
        <v>9</v>
      </c>
      <c r="H1429" s="4" t="s">
        <v>9</v>
      </c>
      <c r="I1429" s="4" t="s">
        <v>10</v>
      </c>
      <c r="J1429" s="4" t="s">
        <v>10</v>
      </c>
      <c r="K1429" s="4" t="s">
        <v>9</v>
      </c>
      <c r="L1429" s="4" t="s">
        <v>9</v>
      </c>
      <c r="M1429" s="4" t="s">
        <v>9</v>
      </c>
      <c r="N1429" s="4" t="s">
        <v>9</v>
      </c>
      <c r="O1429" s="4" t="s">
        <v>6</v>
      </c>
    </row>
    <row r="1430" spans="1:9">
      <c r="A1430" t="n">
        <v>11310</v>
      </c>
      <c r="B1430" s="54" t="n">
        <v>50</v>
      </c>
      <c r="C1430" s="7" t="n">
        <v>0</v>
      </c>
      <c r="D1430" s="7" t="n">
        <v>4020</v>
      </c>
      <c r="E1430" s="7" t="n">
        <v>0.800000011920929</v>
      </c>
      <c r="F1430" s="7" t="n">
        <v>0</v>
      </c>
      <c r="G1430" s="7" t="n">
        <v>0</v>
      </c>
      <c r="H1430" s="7" t="n">
        <v>0</v>
      </c>
      <c r="I1430" s="7" t="n">
        <v>0</v>
      </c>
      <c r="J1430" s="7" t="n">
        <v>65533</v>
      </c>
      <c r="K1430" s="7" t="n">
        <v>0</v>
      </c>
      <c r="L1430" s="7" t="n">
        <v>0</v>
      </c>
      <c r="M1430" s="7" t="n">
        <v>0</v>
      </c>
      <c r="N1430" s="7" t="n">
        <v>0</v>
      </c>
      <c r="O1430" s="7" t="s">
        <v>13</v>
      </c>
    </row>
    <row r="1431" spans="1:9">
      <c r="A1431" t="s">
        <v>4</v>
      </c>
      <c r="B1431" s="4" t="s">
        <v>5</v>
      </c>
      <c r="C1431" s="4" t="s">
        <v>14</v>
      </c>
      <c r="D1431" s="4" t="s">
        <v>10</v>
      </c>
      <c r="E1431" s="4" t="s">
        <v>6</v>
      </c>
      <c r="F1431" s="4" t="s">
        <v>6</v>
      </c>
      <c r="G1431" s="4" t="s">
        <v>6</v>
      </c>
      <c r="H1431" s="4" t="s">
        <v>6</v>
      </c>
    </row>
    <row r="1432" spans="1:9">
      <c r="A1432" t="n">
        <v>11349</v>
      </c>
      <c r="B1432" s="38" t="n">
        <v>51</v>
      </c>
      <c r="C1432" s="7" t="n">
        <v>3</v>
      </c>
      <c r="D1432" s="7" t="n">
        <v>29</v>
      </c>
      <c r="E1432" s="7" t="s">
        <v>155</v>
      </c>
      <c r="F1432" s="7" t="s">
        <v>66</v>
      </c>
      <c r="G1432" s="7" t="s">
        <v>65</v>
      </c>
      <c r="H1432" s="7" t="s">
        <v>66</v>
      </c>
    </row>
    <row r="1433" spans="1:9">
      <c r="A1433" t="s">
        <v>4</v>
      </c>
      <c r="B1433" s="4" t="s">
        <v>5</v>
      </c>
      <c r="C1433" s="4" t="s">
        <v>14</v>
      </c>
      <c r="D1433" s="4" t="s">
        <v>10</v>
      </c>
    </row>
    <row r="1434" spans="1:9">
      <c r="A1434" t="n">
        <v>11362</v>
      </c>
      <c r="B1434" s="25" t="n">
        <v>58</v>
      </c>
      <c r="C1434" s="7" t="n">
        <v>255</v>
      </c>
      <c r="D1434" s="7" t="n">
        <v>0</v>
      </c>
    </row>
    <row r="1435" spans="1:9">
      <c r="A1435" t="s">
        <v>4</v>
      </c>
      <c r="B1435" s="4" t="s">
        <v>5</v>
      </c>
      <c r="C1435" s="4" t="s">
        <v>10</v>
      </c>
    </row>
    <row r="1436" spans="1:9">
      <c r="A1436" t="n">
        <v>11366</v>
      </c>
      <c r="B1436" s="19" t="n">
        <v>16</v>
      </c>
      <c r="C1436" s="7" t="n">
        <v>1400</v>
      </c>
    </row>
    <row r="1437" spans="1:9">
      <c r="A1437" t="s">
        <v>4</v>
      </c>
      <c r="B1437" s="4" t="s">
        <v>5</v>
      </c>
      <c r="C1437" s="4" t="s">
        <v>14</v>
      </c>
      <c r="D1437" s="4" t="s">
        <v>10</v>
      </c>
      <c r="E1437" s="4" t="s">
        <v>6</v>
      </c>
    </row>
    <row r="1438" spans="1:9">
      <c r="A1438" t="n">
        <v>11369</v>
      </c>
      <c r="B1438" s="38" t="n">
        <v>51</v>
      </c>
      <c r="C1438" s="7" t="n">
        <v>4</v>
      </c>
      <c r="D1438" s="7" t="n">
        <v>29</v>
      </c>
      <c r="E1438" s="7" t="s">
        <v>156</v>
      </c>
    </row>
    <row r="1439" spans="1:9">
      <c r="A1439" t="s">
        <v>4</v>
      </c>
      <c r="B1439" s="4" t="s">
        <v>5</v>
      </c>
      <c r="C1439" s="4" t="s">
        <v>10</v>
      </c>
    </row>
    <row r="1440" spans="1:9">
      <c r="A1440" t="n">
        <v>11383</v>
      </c>
      <c r="B1440" s="19" t="n">
        <v>16</v>
      </c>
      <c r="C1440" s="7" t="n">
        <v>0</v>
      </c>
    </row>
    <row r="1441" spans="1:15">
      <c r="A1441" t="s">
        <v>4</v>
      </c>
      <c r="B1441" s="4" t="s">
        <v>5</v>
      </c>
      <c r="C1441" s="4" t="s">
        <v>10</v>
      </c>
      <c r="D1441" s="4" t="s">
        <v>14</v>
      </c>
      <c r="E1441" s="4" t="s">
        <v>9</v>
      </c>
      <c r="F1441" s="4" t="s">
        <v>69</v>
      </c>
      <c r="G1441" s="4" t="s">
        <v>14</v>
      </c>
      <c r="H1441" s="4" t="s">
        <v>14</v>
      </c>
      <c r="I1441" s="4" t="s">
        <v>14</v>
      </c>
      <c r="J1441" s="4" t="s">
        <v>9</v>
      </c>
      <c r="K1441" s="4" t="s">
        <v>69</v>
      </c>
      <c r="L1441" s="4" t="s">
        <v>14</v>
      </c>
      <c r="M1441" s="4" t="s">
        <v>14</v>
      </c>
    </row>
    <row r="1442" spans="1:15">
      <c r="A1442" t="n">
        <v>11386</v>
      </c>
      <c r="B1442" s="45" t="n">
        <v>26</v>
      </c>
      <c r="C1442" s="7" t="n">
        <v>29</v>
      </c>
      <c r="D1442" s="7" t="n">
        <v>17</v>
      </c>
      <c r="E1442" s="7" t="n">
        <v>39412</v>
      </c>
      <c r="F1442" s="7" t="s">
        <v>157</v>
      </c>
      <c r="G1442" s="7" t="n">
        <v>2</v>
      </c>
      <c r="H1442" s="7" t="n">
        <v>3</v>
      </c>
      <c r="I1442" s="7" t="n">
        <v>17</v>
      </c>
      <c r="J1442" s="7" t="n">
        <v>39413</v>
      </c>
      <c r="K1442" s="7" t="s">
        <v>158</v>
      </c>
      <c r="L1442" s="7" t="n">
        <v>2</v>
      </c>
      <c r="M1442" s="7" t="n">
        <v>0</v>
      </c>
    </row>
    <row r="1443" spans="1:15">
      <c r="A1443" t="s">
        <v>4</v>
      </c>
      <c r="B1443" s="4" t="s">
        <v>5</v>
      </c>
    </row>
    <row r="1444" spans="1:15">
      <c r="A1444" t="n">
        <v>11593</v>
      </c>
      <c r="B1444" s="46" t="n">
        <v>28</v>
      </c>
    </row>
    <row r="1445" spans="1:15">
      <c r="A1445" t="s">
        <v>4</v>
      </c>
      <c r="B1445" s="4" t="s">
        <v>5</v>
      </c>
      <c r="C1445" s="4" t="s">
        <v>10</v>
      </c>
    </row>
    <row r="1446" spans="1:15">
      <c r="A1446" t="n">
        <v>11594</v>
      </c>
      <c r="B1446" s="19" t="n">
        <v>16</v>
      </c>
      <c r="C1446" s="7" t="n">
        <v>500</v>
      </c>
    </row>
    <row r="1447" spans="1:15">
      <c r="A1447" t="s">
        <v>4</v>
      </c>
      <c r="B1447" s="4" t="s">
        <v>5</v>
      </c>
      <c r="C1447" s="4" t="s">
        <v>14</v>
      </c>
      <c r="D1447" s="4" t="s">
        <v>20</v>
      </c>
      <c r="E1447" s="4" t="s">
        <v>20</v>
      </c>
      <c r="F1447" s="4" t="s">
        <v>20</v>
      </c>
    </row>
    <row r="1448" spans="1:15">
      <c r="A1448" t="n">
        <v>11597</v>
      </c>
      <c r="B1448" s="42" t="n">
        <v>45</v>
      </c>
      <c r="C1448" s="7" t="n">
        <v>9</v>
      </c>
      <c r="D1448" s="7" t="n">
        <v>0.0500000007450581</v>
      </c>
      <c r="E1448" s="7" t="n">
        <v>0.0500000007450581</v>
      </c>
      <c r="F1448" s="7" t="n">
        <v>0.5</v>
      </c>
    </row>
    <row r="1449" spans="1:15">
      <c r="A1449" t="s">
        <v>4</v>
      </c>
      <c r="B1449" s="4" t="s">
        <v>5</v>
      </c>
      <c r="C1449" s="4" t="s">
        <v>14</v>
      </c>
      <c r="D1449" s="4" t="s">
        <v>10</v>
      </c>
      <c r="E1449" s="4" t="s">
        <v>6</v>
      </c>
    </row>
    <row r="1450" spans="1:15">
      <c r="A1450" t="n">
        <v>11611</v>
      </c>
      <c r="B1450" s="38" t="n">
        <v>51</v>
      </c>
      <c r="C1450" s="7" t="n">
        <v>4</v>
      </c>
      <c r="D1450" s="7" t="n">
        <v>29</v>
      </c>
      <c r="E1450" s="7" t="s">
        <v>68</v>
      </c>
    </row>
    <row r="1451" spans="1:15">
      <c r="A1451" t="s">
        <v>4</v>
      </c>
      <c r="B1451" s="4" t="s">
        <v>5</v>
      </c>
      <c r="C1451" s="4" t="s">
        <v>10</v>
      </c>
    </row>
    <row r="1452" spans="1:15">
      <c r="A1452" t="n">
        <v>11624</v>
      </c>
      <c r="B1452" s="19" t="n">
        <v>16</v>
      </c>
      <c r="C1452" s="7" t="n">
        <v>0</v>
      </c>
    </row>
    <row r="1453" spans="1:15">
      <c r="A1453" t="s">
        <v>4</v>
      </c>
      <c r="B1453" s="4" t="s">
        <v>5</v>
      </c>
      <c r="C1453" s="4" t="s">
        <v>10</v>
      </c>
      <c r="D1453" s="4" t="s">
        <v>14</v>
      </c>
      <c r="E1453" s="4" t="s">
        <v>9</v>
      </c>
      <c r="F1453" s="4" t="s">
        <v>69</v>
      </c>
      <c r="G1453" s="4" t="s">
        <v>14</v>
      </c>
      <c r="H1453" s="4" t="s">
        <v>14</v>
      </c>
    </row>
    <row r="1454" spans="1:15">
      <c r="A1454" t="n">
        <v>11627</v>
      </c>
      <c r="B1454" s="45" t="n">
        <v>26</v>
      </c>
      <c r="C1454" s="7" t="n">
        <v>29</v>
      </c>
      <c r="D1454" s="7" t="n">
        <v>17</v>
      </c>
      <c r="E1454" s="7" t="n">
        <v>39414</v>
      </c>
      <c r="F1454" s="7" t="s">
        <v>159</v>
      </c>
      <c r="G1454" s="7" t="n">
        <v>2</v>
      </c>
      <c r="H1454" s="7" t="n">
        <v>0</v>
      </c>
    </row>
    <row r="1455" spans="1:15">
      <c r="A1455" t="s">
        <v>4</v>
      </c>
      <c r="B1455" s="4" t="s">
        <v>5</v>
      </c>
    </row>
    <row r="1456" spans="1:15">
      <c r="A1456" t="n">
        <v>11682</v>
      </c>
      <c r="B1456" s="46" t="n">
        <v>28</v>
      </c>
    </row>
    <row r="1457" spans="1:13">
      <c r="A1457" t="s">
        <v>4</v>
      </c>
      <c r="B1457" s="4" t="s">
        <v>5</v>
      </c>
      <c r="C1457" s="4" t="s">
        <v>14</v>
      </c>
      <c r="D1457" s="4" t="s">
        <v>10</v>
      </c>
      <c r="E1457" s="4" t="s">
        <v>10</v>
      </c>
      <c r="F1457" s="4" t="s">
        <v>14</v>
      </c>
    </row>
    <row r="1458" spans="1:13">
      <c r="A1458" t="n">
        <v>11683</v>
      </c>
      <c r="B1458" s="48" t="n">
        <v>25</v>
      </c>
      <c r="C1458" s="7" t="n">
        <v>1</v>
      </c>
      <c r="D1458" s="7" t="n">
        <v>65535</v>
      </c>
      <c r="E1458" s="7" t="n">
        <v>65535</v>
      </c>
      <c r="F1458" s="7" t="n">
        <v>0</v>
      </c>
    </row>
    <row r="1459" spans="1:13">
      <c r="A1459" t="s">
        <v>4</v>
      </c>
      <c r="B1459" s="4" t="s">
        <v>5</v>
      </c>
      <c r="C1459" s="4" t="s">
        <v>10</v>
      </c>
      <c r="D1459" s="4" t="s">
        <v>14</v>
      </c>
    </row>
    <row r="1460" spans="1:13">
      <c r="A1460" t="n">
        <v>11690</v>
      </c>
      <c r="B1460" s="47" t="n">
        <v>89</v>
      </c>
      <c r="C1460" s="7" t="n">
        <v>65533</v>
      </c>
      <c r="D1460" s="7" t="n">
        <v>1</v>
      </c>
    </row>
    <row r="1461" spans="1:13">
      <c r="A1461" t="s">
        <v>4</v>
      </c>
      <c r="B1461" s="4" t="s">
        <v>5</v>
      </c>
      <c r="C1461" s="4" t="s">
        <v>14</v>
      </c>
      <c r="D1461" s="4" t="s">
        <v>10</v>
      </c>
    </row>
    <row r="1462" spans="1:13">
      <c r="A1462" t="n">
        <v>11694</v>
      </c>
      <c r="B1462" s="42" t="n">
        <v>45</v>
      </c>
      <c r="C1462" s="7" t="n">
        <v>7</v>
      </c>
      <c r="D1462" s="7" t="n">
        <v>255</v>
      </c>
    </row>
    <row r="1463" spans="1:13">
      <c r="A1463" t="s">
        <v>4</v>
      </c>
      <c r="B1463" s="4" t="s">
        <v>5</v>
      </c>
      <c r="C1463" s="4" t="s">
        <v>14</v>
      </c>
      <c r="D1463" s="4" t="s">
        <v>10</v>
      </c>
      <c r="E1463" s="4" t="s">
        <v>20</v>
      </c>
    </row>
    <row r="1464" spans="1:13">
      <c r="A1464" t="n">
        <v>11698</v>
      </c>
      <c r="B1464" s="25" t="n">
        <v>58</v>
      </c>
      <c r="C1464" s="7" t="n">
        <v>101</v>
      </c>
      <c r="D1464" s="7" t="n">
        <v>300</v>
      </c>
      <c r="E1464" s="7" t="n">
        <v>1</v>
      </c>
    </row>
    <row r="1465" spans="1:13">
      <c r="A1465" t="s">
        <v>4</v>
      </c>
      <c r="B1465" s="4" t="s">
        <v>5</v>
      </c>
      <c r="C1465" s="4" t="s">
        <v>14</v>
      </c>
      <c r="D1465" s="4" t="s">
        <v>10</v>
      </c>
    </row>
    <row r="1466" spans="1:13">
      <c r="A1466" t="n">
        <v>11706</v>
      </c>
      <c r="B1466" s="25" t="n">
        <v>58</v>
      </c>
      <c r="C1466" s="7" t="n">
        <v>254</v>
      </c>
      <c r="D1466" s="7" t="n">
        <v>0</v>
      </c>
    </row>
    <row r="1467" spans="1:13">
      <c r="A1467" t="s">
        <v>4</v>
      </c>
      <c r="B1467" s="4" t="s">
        <v>5</v>
      </c>
      <c r="C1467" s="4" t="s">
        <v>14</v>
      </c>
      <c r="D1467" s="4" t="s">
        <v>14</v>
      </c>
      <c r="E1467" s="4" t="s">
        <v>20</v>
      </c>
      <c r="F1467" s="4" t="s">
        <v>20</v>
      </c>
      <c r="G1467" s="4" t="s">
        <v>20</v>
      </c>
      <c r="H1467" s="4" t="s">
        <v>10</v>
      </c>
    </row>
    <row r="1468" spans="1:13">
      <c r="A1468" t="n">
        <v>11710</v>
      </c>
      <c r="B1468" s="42" t="n">
        <v>45</v>
      </c>
      <c r="C1468" s="7" t="n">
        <v>2</v>
      </c>
      <c r="D1468" s="7" t="n">
        <v>3</v>
      </c>
      <c r="E1468" s="7" t="n">
        <v>13.6400003433228</v>
      </c>
      <c r="F1468" s="7" t="n">
        <v>2.85999989509583</v>
      </c>
      <c r="G1468" s="7" t="n">
        <v>-22.1200008392334</v>
      </c>
      <c r="H1468" s="7" t="n">
        <v>0</v>
      </c>
    </row>
    <row r="1469" spans="1:13">
      <c r="A1469" t="s">
        <v>4</v>
      </c>
      <c r="B1469" s="4" t="s">
        <v>5</v>
      </c>
      <c r="C1469" s="4" t="s">
        <v>14</v>
      </c>
      <c r="D1469" s="4" t="s">
        <v>14</v>
      </c>
      <c r="E1469" s="4" t="s">
        <v>20</v>
      </c>
      <c r="F1469" s="4" t="s">
        <v>20</v>
      </c>
      <c r="G1469" s="4" t="s">
        <v>20</v>
      </c>
      <c r="H1469" s="4" t="s">
        <v>10</v>
      </c>
      <c r="I1469" s="4" t="s">
        <v>14</v>
      </c>
    </row>
    <row r="1470" spans="1:13">
      <c r="A1470" t="n">
        <v>11727</v>
      </c>
      <c r="B1470" s="42" t="n">
        <v>45</v>
      </c>
      <c r="C1470" s="7" t="n">
        <v>4</v>
      </c>
      <c r="D1470" s="7" t="n">
        <v>3</v>
      </c>
      <c r="E1470" s="7" t="n">
        <v>17.4300003051758</v>
      </c>
      <c r="F1470" s="7" t="n">
        <v>86.0199966430664</v>
      </c>
      <c r="G1470" s="7" t="n">
        <v>358</v>
      </c>
      <c r="H1470" s="7" t="n">
        <v>0</v>
      </c>
      <c r="I1470" s="7" t="n">
        <v>0</v>
      </c>
    </row>
    <row r="1471" spans="1:13">
      <c r="A1471" t="s">
        <v>4</v>
      </c>
      <c r="B1471" s="4" t="s">
        <v>5</v>
      </c>
      <c r="C1471" s="4" t="s">
        <v>14</v>
      </c>
      <c r="D1471" s="4" t="s">
        <v>14</v>
      </c>
      <c r="E1471" s="4" t="s">
        <v>20</v>
      </c>
      <c r="F1471" s="4" t="s">
        <v>10</v>
      </c>
    </row>
    <row r="1472" spans="1:13">
      <c r="A1472" t="n">
        <v>11745</v>
      </c>
      <c r="B1472" s="42" t="n">
        <v>45</v>
      </c>
      <c r="C1472" s="7" t="n">
        <v>5</v>
      </c>
      <c r="D1472" s="7" t="n">
        <v>3</v>
      </c>
      <c r="E1472" s="7" t="n">
        <v>5.5</v>
      </c>
      <c r="F1472" s="7" t="n">
        <v>0</v>
      </c>
    </row>
    <row r="1473" spans="1:9">
      <c r="A1473" t="s">
        <v>4</v>
      </c>
      <c r="B1473" s="4" t="s">
        <v>5</v>
      </c>
      <c r="C1473" s="4" t="s">
        <v>14</v>
      </c>
      <c r="D1473" s="4" t="s">
        <v>14</v>
      </c>
      <c r="E1473" s="4" t="s">
        <v>20</v>
      </c>
      <c r="F1473" s="4" t="s">
        <v>10</v>
      </c>
    </row>
    <row r="1474" spans="1:9">
      <c r="A1474" t="n">
        <v>11754</v>
      </c>
      <c r="B1474" s="42" t="n">
        <v>45</v>
      </c>
      <c r="C1474" s="7" t="n">
        <v>11</v>
      </c>
      <c r="D1474" s="7" t="n">
        <v>3</v>
      </c>
      <c r="E1474" s="7" t="n">
        <v>53.5</v>
      </c>
      <c r="F1474" s="7" t="n">
        <v>0</v>
      </c>
    </row>
    <row r="1475" spans="1:9">
      <c r="A1475" t="s">
        <v>4</v>
      </c>
      <c r="B1475" s="4" t="s">
        <v>5</v>
      </c>
      <c r="C1475" s="4" t="s">
        <v>14</v>
      </c>
      <c r="D1475" s="4" t="s">
        <v>14</v>
      </c>
      <c r="E1475" s="4" t="s">
        <v>20</v>
      </c>
      <c r="F1475" s="4" t="s">
        <v>10</v>
      </c>
    </row>
    <row r="1476" spans="1:9">
      <c r="A1476" t="n">
        <v>11763</v>
      </c>
      <c r="B1476" s="42" t="n">
        <v>45</v>
      </c>
      <c r="C1476" s="7" t="n">
        <v>5</v>
      </c>
      <c r="D1476" s="7" t="n">
        <v>3</v>
      </c>
      <c r="E1476" s="7" t="n">
        <v>5.19999980926514</v>
      </c>
      <c r="F1476" s="7" t="n">
        <v>3000</v>
      </c>
    </row>
    <row r="1477" spans="1:9">
      <c r="A1477" t="s">
        <v>4</v>
      </c>
      <c r="B1477" s="4" t="s">
        <v>5</v>
      </c>
      <c r="C1477" s="4" t="s">
        <v>14</v>
      </c>
      <c r="D1477" s="4" t="s">
        <v>10</v>
      </c>
    </row>
    <row r="1478" spans="1:9">
      <c r="A1478" t="n">
        <v>11772</v>
      </c>
      <c r="B1478" s="25" t="n">
        <v>58</v>
      </c>
      <c r="C1478" s="7" t="n">
        <v>255</v>
      </c>
      <c r="D1478" s="7" t="n">
        <v>0</v>
      </c>
    </row>
    <row r="1479" spans="1:9">
      <c r="A1479" t="s">
        <v>4</v>
      </c>
      <c r="B1479" s="4" t="s">
        <v>5</v>
      </c>
      <c r="C1479" s="4" t="s">
        <v>14</v>
      </c>
      <c r="D1479" s="24" t="s">
        <v>35</v>
      </c>
      <c r="E1479" s="4" t="s">
        <v>5</v>
      </c>
      <c r="F1479" s="4" t="s">
        <v>14</v>
      </c>
      <c r="G1479" s="4" t="s">
        <v>10</v>
      </c>
      <c r="H1479" s="24" t="s">
        <v>36</v>
      </c>
      <c r="I1479" s="4" t="s">
        <v>14</v>
      </c>
      <c r="J1479" s="4" t="s">
        <v>19</v>
      </c>
    </row>
    <row r="1480" spans="1:9">
      <c r="A1480" t="n">
        <v>11776</v>
      </c>
      <c r="B1480" s="11" t="n">
        <v>5</v>
      </c>
      <c r="C1480" s="7" t="n">
        <v>28</v>
      </c>
      <c r="D1480" s="24" t="s">
        <v>3</v>
      </c>
      <c r="E1480" s="28" t="n">
        <v>64</v>
      </c>
      <c r="F1480" s="7" t="n">
        <v>5</v>
      </c>
      <c r="G1480" s="7" t="n">
        <v>3</v>
      </c>
      <c r="H1480" s="24" t="s">
        <v>3</v>
      </c>
      <c r="I1480" s="7" t="n">
        <v>1</v>
      </c>
      <c r="J1480" s="12" t="n">
        <f t="normal" ca="1">A1490</f>
        <v>0</v>
      </c>
    </row>
    <row r="1481" spans="1:9">
      <c r="A1481" t="s">
        <v>4</v>
      </c>
      <c r="B1481" s="4" t="s">
        <v>5</v>
      </c>
      <c r="C1481" s="4" t="s">
        <v>14</v>
      </c>
      <c r="D1481" s="4" t="s">
        <v>10</v>
      </c>
      <c r="E1481" s="4" t="s">
        <v>6</v>
      </c>
    </row>
    <row r="1482" spans="1:9">
      <c r="A1482" t="n">
        <v>11787</v>
      </c>
      <c r="B1482" s="38" t="n">
        <v>51</v>
      </c>
      <c r="C1482" s="7" t="n">
        <v>4</v>
      </c>
      <c r="D1482" s="7" t="n">
        <v>3</v>
      </c>
      <c r="E1482" s="7" t="s">
        <v>68</v>
      </c>
    </row>
    <row r="1483" spans="1:9">
      <c r="A1483" t="s">
        <v>4</v>
      </c>
      <c r="B1483" s="4" t="s">
        <v>5</v>
      </c>
      <c r="C1483" s="4" t="s">
        <v>10</v>
      </c>
    </row>
    <row r="1484" spans="1:9">
      <c r="A1484" t="n">
        <v>11800</v>
      </c>
      <c r="B1484" s="19" t="n">
        <v>16</v>
      </c>
      <c r="C1484" s="7" t="n">
        <v>0</v>
      </c>
    </row>
    <row r="1485" spans="1:9">
      <c r="A1485" t="s">
        <v>4</v>
      </c>
      <c r="B1485" s="4" t="s">
        <v>5</v>
      </c>
      <c r="C1485" s="4" t="s">
        <v>10</v>
      </c>
      <c r="D1485" s="4" t="s">
        <v>14</v>
      </c>
      <c r="E1485" s="4" t="s">
        <v>9</v>
      </c>
      <c r="F1485" s="4" t="s">
        <v>69</v>
      </c>
      <c r="G1485" s="4" t="s">
        <v>14</v>
      </c>
      <c r="H1485" s="4" t="s">
        <v>14</v>
      </c>
    </row>
    <row r="1486" spans="1:9">
      <c r="A1486" t="n">
        <v>11803</v>
      </c>
      <c r="B1486" s="45" t="n">
        <v>26</v>
      </c>
      <c r="C1486" s="7" t="n">
        <v>3</v>
      </c>
      <c r="D1486" s="7" t="n">
        <v>17</v>
      </c>
      <c r="E1486" s="7" t="n">
        <v>2383</v>
      </c>
      <c r="F1486" s="7" t="s">
        <v>160</v>
      </c>
      <c r="G1486" s="7" t="n">
        <v>2</v>
      </c>
      <c r="H1486" s="7" t="n">
        <v>0</v>
      </c>
    </row>
    <row r="1487" spans="1:9">
      <c r="A1487" t="s">
        <v>4</v>
      </c>
      <c r="B1487" s="4" t="s">
        <v>5</v>
      </c>
    </row>
    <row r="1488" spans="1:9">
      <c r="A1488" t="n">
        <v>11839</v>
      </c>
      <c r="B1488" s="46" t="n">
        <v>28</v>
      </c>
    </row>
    <row r="1489" spans="1:10">
      <c r="A1489" t="s">
        <v>4</v>
      </c>
      <c r="B1489" s="4" t="s">
        <v>5</v>
      </c>
      <c r="C1489" s="4" t="s">
        <v>14</v>
      </c>
      <c r="D1489" s="4" t="s">
        <v>10</v>
      </c>
      <c r="E1489" s="4" t="s">
        <v>6</v>
      </c>
    </row>
    <row r="1490" spans="1:10">
      <c r="A1490" t="n">
        <v>11840</v>
      </c>
      <c r="B1490" s="38" t="n">
        <v>51</v>
      </c>
      <c r="C1490" s="7" t="n">
        <v>4</v>
      </c>
      <c r="D1490" s="7" t="n">
        <v>0</v>
      </c>
      <c r="E1490" s="7" t="s">
        <v>68</v>
      </c>
    </row>
    <row r="1491" spans="1:10">
      <c r="A1491" t="s">
        <v>4</v>
      </c>
      <c r="B1491" s="4" t="s">
        <v>5</v>
      </c>
      <c r="C1491" s="4" t="s">
        <v>10</v>
      </c>
    </row>
    <row r="1492" spans="1:10">
      <c r="A1492" t="n">
        <v>11853</v>
      </c>
      <c r="B1492" s="19" t="n">
        <v>16</v>
      </c>
      <c r="C1492" s="7" t="n">
        <v>0</v>
      </c>
    </row>
    <row r="1493" spans="1:10">
      <c r="A1493" t="s">
        <v>4</v>
      </c>
      <c r="B1493" s="4" t="s">
        <v>5</v>
      </c>
      <c r="C1493" s="4" t="s">
        <v>10</v>
      </c>
      <c r="D1493" s="4" t="s">
        <v>14</v>
      </c>
      <c r="E1493" s="4" t="s">
        <v>9</v>
      </c>
      <c r="F1493" s="4" t="s">
        <v>69</v>
      </c>
      <c r="G1493" s="4" t="s">
        <v>14</v>
      </c>
      <c r="H1493" s="4" t="s">
        <v>14</v>
      </c>
    </row>
    <row r="1494" spans="1:10">
      <c r="A1494" t="n">
        <v>11856</v>
      </c>
      <c r="B1494" s="45" t="n">
        <v>26</v>
      </c>
      <c r="C1494" s="7" t="n">
        <v>0</v>
      </c>
      <c r="D1494" s="7" t="n">
        <v>17</v>
      </c>
      <c r="E1494" s="7" t="n">
        <v>52924</v>
      </c>
      <c r="F1494" s="7" t="s">
        <v>161</v>
      </c>
      <c r="G1494" s="7" t="n">
        <v>2</v>
      </c>
      <c r="H1494" s="7" t="n">
        <v>0</v>
      </c>
    </row>
    <row r="1495" spans="1:10">
      <c r="A1495" t="s">
        <v>4</v>
      </c>
      <c r="B1495" s="4" t="s">
        <v>5</v>
      </c>
    </row>
    <row r="1496" spans="1:10">
      <c r="A1496" t="n">
        <v>11885</v>
      </c>
      <c r="B1496" s="46" t="n">
        <v>28</v>
      </c>
    </row>
    <row r="1497" spans="1:10">
      <c r="A1497" t="s">
        <v>4</v>
      </c>
      <c r="B1497" s="4" t="s">
        <v>5</v>
      </c>
      <c r="C1497" s="4" t="s">
        <v>10</v>
      </c>
    </row>
    <row r="1498" spans="1:10">
      <c r="A1498" t="n">
        <v>11886</v>
      </c>
      <c r="B1498" s="19" t="n">
        <v>16</v>
      </c>
      <c r="C1498" s="7" t="n">
        <v>500</v>
      </c>
    </row>
    <row r="1499" spans="1:10">
      <c r="A1499" t="s">
        <v>4</v>
      </c>
      <c r="B1499" s="4" t="s">
        <v>5</v>
      </c>
      <c r="C1499" s="4" t="s">
        <v>14</v>
      </c>
      <c r="D1499" s="4" t="s">
        <v>20</v>
      </c>
      <c r="E1499" s="4" t="s">
        <v>20</v>
      </c>
      <c r="F1499" s="4" t="s">
        <v>20</v>
      </c>
    </row>
    <row r="1500" spans="1:10">
      <c r="A1500" t="n">
        <v>11889</v>
      </c>
      <c r="B1500" s="42" t="n">
        <v>45</v>
      </c>
      <c r="C1500" s="7" t="n">
        <v>9</v>
      </c>
      <c r="D1500" s="7" t="n">
        <v>0.0500000007450581</v>
      </c>
      <c r="E1500" s="7" t="n">
        <v>0.0500000007450581</v>
      </c>
      <c r="F1500" s="7" t="n">
        <v>0.200000002980232</v>
      </c>
    </row>
    <row r="1501" spans="1:10">
      <c r="A1501" t="s">
        <v>4</v>
      </c>
      <c r="B1501" s="4" t="s">
        <v>5</v>
      </c>
      <c r="C1501" s="4" t="s">
        <v>14</v>
      </c>
      <c r="D1501" s="4" t="s">
        <v>10</v>
      </c>
      <c r="E1501" s="4" t="s">
        <v>6</v>
      </c>
    </row>
    <row r="1502" spans="1:10">
      <c r="A1502" t="n">
        <v>11903</v>
      </c>
      <c r="B1502" s="38" t="n">
        <v>51</v>
      </c>
      <c r="C1502" s="7" t="n">
        <v>4</v>
      </c>
      <c r="D1502" s="7" t="n">
        <v>6</v>
      </c>
      <c r="E1502" s="7" t="s">
        <v>68</v>
      </c>
    </row>
    <row r="1503" spans="1:10">
      <c r="A1503" t="s">
        <v>4</v>
      </c>
      <c r="B1503" s="4" t="s">
        <v>5</v>
      </c>
      <c r="C1503" s="4" t="s">
        <v>10</v>
      </c>
    </row>
    <row r="1504" spans="1:10">
      <c r="A1504" t="n">
        <v>11916</v>
      </c>
      <c r="B1504" s="19" t="n">
        <v>16</v>
      </c>
      <c r="C1504" s="7" t="n">
        <v>0</v>
      </c>
    </row>
    <row r="1505" spans="1:8">
      <c r="A1505" t="s">
        <v>4</v>
      </c>
      <c r="B1505" s="4" t="s">
        <v>5</v>
      </c>
      <c r="C1505" s="4" t="s">
        <v>10</v>
      </c>
      <c r="D1505" s="4" t="s">
        <v>14</v>
      </c>
      <c r="E1505" s="4" t="s">
        <v>9</v>
      </c>
      <c r="F1505" s="4" t="s">
        <v>69</v>
      </c>
      <c r="G1505" s="4" t="s">
        <v>14</v>
      </c>
      <c r="H1505" s="4" t="s">
        <v>14</v>
      </c>
    </row>
    <row r="1506" spans="1:8">
      <c r="A1506" t="n">
        <v>11919</v>
      </c>
      <c r="B1506" s="45" t="n">
        <v>26</v>
      </c>
      <c r="C1506" s="7" t="n">
        <v>6</v>
      </c>
      <c r="D1506" s="7" t="n">
        <v>17</v>
      </c>
      <c r="E1506" s="7" t="n">
        <v>8435</v>
      </c>
      <c r="F1506" s="7" t="s">
        <v>162</v>
      </c>
      <c r="G1506" s="7" t="n">
        <v>2</v>
      </c>
      <c r="H1506" s="7" t="n">
        <v>0</v>
      </c>
    </row>
    <row r="1507" spans="1:8">
      <c r="A1507" t="s">
        <v>4</v>
      </c>
      <c r="B1507" s="4" t="s">
        <v>5</v>
      </c>
    </row>
    <row r="1508" spans="1:8">
      <c r="A1508" t="n">
        <v>11968</v>
      </c>
      <c r="B1508" s="46" t="n">
        <v>28</v>
      </c>
    </row>
    <row r="1509" spans="1:8">
      <c r="A1509" t="s">
        <v>4</v>
      </c>
      <c r="B1509" s="4" t="s">
        <v>5</v>
      </c>
      <c r="C1509" s="4" t="s">
        <v>14</v>
      </c>
      <c r="D1509" s="4" t="s">
        <v>20</v>
      </c>
      <c r="E1509" s="4" t="s">
        <v>10</v>
      </c>
      <c r="F1509" s="4" t="s">
        <v>14</v>
      </c>
    </row>
    <row r="1510" spans="1:8">
      <c r="A1510" t="n">
        <v>11969</v>
      </c>
      <c r="B1510" s="13" t="n">
        <v>49</v>
      </c>
      <c r="C1510" s="7" t="n">
        <v>3</v>
      </c>
      <c r="D1510" s="7" t="n">
        <v>1</v>
      </c>
      <c r="E1510" s="7" t="n">
        <v>500</v>
      </c>
      <c r="F1510" s="7" t="n">
        <v>0</v>
      </c>
    </row>
    <row r="1511" spans="1:8">
      <c r="A1511" t="s">
        <v>4</v>
      </c>
      <c r="B1511" s="4" t="s">
        <v>5</v>
      </c>
      <c r="C1511" s="4" t="s">
        <v>9</v>
      </c>
    </row>
    <row r="1512" spans="1:8">
      <c r="A1512" t="n">
        <v>11978</v>
      </c>
      <c r="B1512" s="55" t="n">
        <v>15</v>
      </c>
      <c r="C1512" s="7" t="n">
        <v>2097152</v>
      </c>
    </row>
    <row r="1513" spans="1:8">
      <c r="A1513" t="s">
        <v>4</v>
      </c>
      <c r="B1513" s="4" t="s">
        <v>5</v>
      </c>
      <c r="C1513" s="4" t="s">
        <v>10</v>
      </c>
    </row>
    <row r="1514" spans="1:8">
      <c r="A1514" t="n">
        <v>11983</v>
      </c>
      <c r="B1514" s="10" t="n">
        <v>12</v>
      </c>
      <c r="C1514" s="7" t="n">
        <v>6465</v>
      </c>
    </row>
    <row r="1515" spans="1:8">
      <c r="A1515" t="s">
        <v>4</v>
      </c>
      <c r="B1515" s="4" t="s">
        <v>5</v>
      </c>
      <c r="C1515" s="4" t="s">
        <v>14</v>
      </c>
      <c r="D1515" s="4" t="s">
        <v>9</v>
      </c>
      <c r="E1515" s="4" t="s">
        <v>14</v>
      </c>
      <c r="F1515" s="4" t="s">
        <v>14</v>
      </c>
      <c r="G1515" s="4" t="s">
        <v>9</v>
      </c>
      <c r="H1515" s="4" t="s">
        <v>14</v>
      </c>
      <c r="I1515" s="4" t="s">
        <v>9</v>
      </c>
      <c r="J1515" s="4" t="s">
        <v>14</v>
      </c>
    </row>
    <row r="1516" spans="1:8">
      <c r="A1516" t="n">
        <v>11986</v>
      </c>
      <c r="B1516" s="58" t="n">
        <v>33</v>
      </c>
      <c r="C1516" s="7" t="n">
        <v>0</v>
      </c>
      <c r="D1516" s="7" t="n">
        <v>1</v>
      </c>
      <c r="E1516" s="7" t="n">
        <v>0</v>
      </c>
      <c r="F1516" s="7" t="n">
        <v>0</v>
      </c>
      <c r="G1516" s="7" t="n">
        <v>-1</v>
      </c>
      <c r="H1516" s="7" t="n">
        <v>0</v>
      </c>
      <c r="I1516" s="7" t="n">
        <v>-1</v>
      </c>
      <c r="J1516" s="7" t="n">
        <v>0</v>
      </c>
    </row>
    <row r="1517" spans="1:8">
      <c r="A1517" t="s">
        <v>4</v>
      </c>
      <c r="B1517" s="4" t="s">
        <v>5</v>
      </c>
    </row>
    <row r="1518" spans="1:8">
      <c r="A1518" t="n">
        <v>12004</v>
      </c>
      <c r="B1518" s="5" t="n">
        <v>1</v>
      </c>
    </row>
    <row r="1519" spans="1:8" s="3" customFormat="1" customHeight="0">
      <c r="A1519" s="3" t="s">
        <v>2</v>
      </c>
      <c r="B1519" s="3" t="s">
        <v>163</v>
      </c>
    </row>
    <row r="1520" spans="1:8">
      <c r="A1520" t="s">
        <v>4</v>
      </c>
      <c r="B1520" s="4" t="s">
        <v>5</v>
      </c>
      <c r="C1520" s="4" t="s">
        <v>10</v>
      </c>
      <c r="D1520" s="4" t="s">
        <v>14</v>
      </c>
    </row>
    <row r="1521" spans="1:10">
      <c r="A1521" t="n">
        <v>12008</v>
      </c>
      <c r="B1521" s="43" t="n">
        <v>56</v>
      </c>
      <c r="C1521" s="7" t="n">
        <v>65534</v>
      </c>
      <c r="D1521" s="7" t="n">
        <v>0</v>
      </c>
    </row>
    <row r="1522" spans="1:10">
      <c r="A1522" t="s">
        <v>4</v>
      </c>
      <c r="B1522" s="4" t="s">
        <v>5</v>
      </c>
      <c r="C1522" s="4" t="s">
        <v>10</v>
      </c>
      <c r="D1522" s="4" t="s">
        <v>14</v>
      </c>
      <c r="E1522" s="4" t="s">
        <v>6</v>
      </c>
      <c r="F1522" s="4" t="s">
        <v>20</v>
      </c>
      <c r="G1522" s="4" t="s">
        <v>20</v>
      </c>
      <c r="H1522" s="4" t="s">
        <v>20</v>
      </c>
    </row>
    <row r="1523" spans="1:10">
      <c r="A1523" t="n">
        <v>12012</v>
      </c>
      <c r="B1523" s="36" t="n">
        <v>48</v>
      </c>
      <c r="C1523" s="7" t="n">
        <v>65534</v>
      </c>
      <c r="D1523" s="7" t="n">
        <v>0</v>
      </c>
      <c r="E1523" s="7" t="s">
        <v>54</v>
      </c>
      <c r="F1523" s="7" t="n">
        <v>-1</v>
      </c>
      <c r="G1523" s="7" t="n">
        <v>1</v>
      </c>
      <c r="H1523" s="7" t="n">
        <v>0</v>
      </c>
    </row>
    <row r="1524" spans="1:10">
      <c r="A1524" t="s">
        <v>4</v>
      </c>
      <c r="B1524" s="4" t="s">
        <v>5</v>
      </c>
      <c r="C1524" s="4" t="s">
        <v>10</v>
      </c>
    </row>
    <row r="1525" spans="1:10">
      <c r="A1525" t="n">
        <v>12038</v>
      </c>
      <c r="B1525" s="19" t="n">
        <v>16</v>
      </c>
      <c r="C1525" s="7" t="n">
        <v>1500</v>
      </c>
    </row>
    <row r="1526" spans="1:10">
      <c r="A1526" t="s">
        <v>4</v>
      </c>
      <c r="B1526" s="4" t="s">
        <v>5</v>
      </c>
    </row>
    <row r="1527" spans="1:10">
      <c r="A1527" t="n">
        <v>12041</v>
      </c>
      <c r="B1527" s="5" t="n">
        <v>1</v>
      </c>
    </row>
    <row r="1528" spans="1:10" s="3" customFormat="1" customHeight="0">
      <c r="A1528" s="3" t="s">
        <v>2</v>
      </c>
      <c r="B1528" s="3" t="s">
        <v>164</v>
      </c>
    </row>
    <row r="1529" spans="1:10">
      <c r="A1529" t="s">
        <v>4</v>
      </c>
      <c r="B1529" s="4" t="s">
        <v>5</v>
      </c>
      <c r="C1529" s="4" t="s">
        <v>14</v>
      </c>
      <c r="D1529" s="4" t="s">
        <v>14</v>
      </c>
      <c r="E1529" s="4" t="s">
        <v>14</v>
      </c>
      <c r="F1529" s="4" t="s">
        <v>14</v>
      </c>
    </row>
    <row r="1530" spans="1:10">
      <c r="A1530" t="n">
        <v>12044</v>
      </c>
      <c r="B1530" s="23" t="n">
        <v>14</v>
      </c>
      <c r="C1530" s="7" t="n">
        <v>2</v>
      </c>
      <c r="D1530" s="7" t="n">
        <v>0</v>
      </c>
      <c r="E1530" s="7" t="n">
        <v>0</v>
      </c>
      <c r="F1530" s="7" t="n">
        <v>0</v>
      </c>
    </row>
    <row r="1531" spans="1:10">
      <c r="A1531" t="s">
        <v>4</v>
      </c>
      <c r="B1531" s="4" t="s">
        <v>5</v>
      </c>
      <c r="C1531" s="4" t="s">
        <v>14</v>
      </c>
      <c r="D1531" s="24" t="s">
        <v>35</v>
      </c>
      <c r="E1531" s="4" t="s">
        <v>5</v>
      </c>
      <c r="F1531" s="4" t="s">
        <v>14</v>
      </c>
      <c r="G1531" s="4" t="s">
        <v>10</v>
      </c>
      <c r="H1531" s="24" t="s">
        <v>36</v>
      </c>
      <c r="I1531" s="4" t="s">
        <v>14</v>
      </c>
      <c r="J1531" s="4" t="s">
        <v>9</v>
      </c>
      <c r="K1531" s="4" t="s">
        <v>14</v>
      </c>
      <c r="L1531" s="4" t="s">
        <v>14</v>
      </c>
      <c r="M1531" s="24" t="s">
        <v>35</v>
      </c>
      <c r="N1531" s="4" t="s">
        <v>5</v>
      </c>
      <c r="O1531" s="4" t="s">
        <v>14</v>
      </c>
      <c r="P1531" s="4" t="s">
        <v>10</v>
      </c>
      <c r="Q1531" s="24" t="s">
        <v>36</v>
      </c>
      <c r="R1531" s="4" t="s">
        <v>14</v>
      </c>
      <c r="S1531" s="4" t="s">
        <v>9</v>
      </c>
      <c r="T1531" s="4" t="s">
        <v>14</v>
      </c>
      <c r="U1531" s="4" t="s">
        <v>14</v>
      </c>
      <c r="V1531" s="4" t="s">
        <v>14</v>
      </c>
      <c r="W1531" s="4" t="s">
        <v>19</v>
      </c>
    </row>
    <row r="1532" spans="1:10">
      <c r="A1532" t="n">
        <v>12049</v>
      </c>
      <c r="B1532" s="11" t="n">
        <v>5</v>
      </c>
      <c r="C1532" s="7" t="n">
        <v>28</v>
      </c>
      <c r="D1532" s="24" t="s">
        <v>3</v>
      </c>
      <c r="E1532" s="9" t="n">
        <v>162</v>
      </c>
      <c r="F1532" s="7" t="n">
        <v>3</v>
      </c>
      <c r="G1532" s="7" t="n">
        <v>12382</v>
      </c>
      <c r="H1532" s="24" t="s">
        <v>3</v>
      </c>
      <c r="I1532" s="7" t="n">
        <v>0</v>
      </c>
      <c r="J1532" s="7" t="n">
        <v>1</v>
      </c>
      <c r="K1532" s="7" t="n">
        <v>2</v>
      </c>
      <c r="L1532" s="7" t="n">
        <v>28</v>
      </c>
      <c r="M1532" s="24" t="s">
        <v>3</v>
      </c>
      <c r="N1532" s="9" t="n">
        <v>162</v>
      </c>
      <c r="O1532" s="7" t="n">
        <v>3</v>
      </c>
      <c r="P1532" s="7" t="n">
        <v>12382</v>
      </c>
      <c r="Q1532" s="24" t="s">
        <v>3</v>
      </c>
      <c r="R1532" s="7" t="n">
        <v>0</v>
      </c>
      <c r="S1532" s="7" t="n">
        <v>2</v>
      </c>
      <c r="T1532" s="7" t="n">
        <v>2</v>
      </c>
      <c r="U1532" s="7" t="n">
        <v>11</v>
      </c>
      <c r="V1532" s="7" t="n">
        <v>1</v>
      </c>
      <c r="W1532" s="12" t="n">
        <f t="normal" ca="1">A1536</f>
        <v>0</v>
      </c>
    </row>
    <row r="1533" spans="1:10">
      <c r="A1533" t="s">
        <v>4</v>
      </c>
      <c r="B1533" s="4" t="s">
        <v>5</v>
      </c>
      <c r="C1533" s="4" t="s">
        <v>14</v>
      </c>
      <c r="D1533" s="4" t="s">
        <v>10</v>
      </c>
      <c r="E1533" s="4" t="s">
        <v>20</v>
      </c>
    </row>
    <row r="1534" spans="1:10">
      <c r="A1534" t="n">
        <v>12078</v>
      </c>
      <c r="B1534" s="25" t="n">
        <v>58</v>
      </c>
      <c r="C1534" s="7" t="n">
        <v>0</v>
      </c>
      <c r="D1534" s="7" t="n">
        <v>0</v>
      </c>
      <c r="E1534" s="7" t="n">
        <v>1</v>
      </c>
    </row>
    <row r="1535" spans="1:10">
      <c r="A1535" t="s">
        <v>4</v>
      </c>
      <c r="B1535" s="4" t="s">
        <v>5</v>
      </c>
      <c r="C1535" s="4" t="s">
        <v>14</v>
      </c>
      <c r="D1535" s="24" t="s">
        <v>35</v>
      </c>
      <c r="E1535" s="4" t="s">
        <v>5</v>
      </c>
      <c r="F1535" s="4" t="s">
        <v>14</v>
      </c>
      <c r="G1535" s="4" t="s">
        <v>10</v>
      </c>
      <c r="H1535" s="24" t="s">
        <v>36</v>
      </c>
      <c r="I1535" s="4" t="s">
        <v>14</v>
      </c>
      <c r="J1535" s="4" t="s">
        <v>9</v>
      </c>
      <c r="K1535" s="4" t="s">
        <v>14</v>
      </c>
      <c r="L1535" s="4" t="s">
        <v>14</v>
      </c>
      <c r="M1535" s="24" t="s">
        <v>35</v>
      </c>
      <c r="N1535" s="4" t="s">
        <v>5</v>
      </c>
      <c r="O1535" s="4" t="s">
        <v>14</v>
      </c>
      <c r="P1535" s="4" t="s">
        <v>10</v>
      </c>
      <c r="Q1535" s="24" t="s">
        <v>36</v>
      </c>
      <c r="R1535" s="4" t="s">
        <v>14</v>
      </c>
      <c r="S1535" s="4" t="s">
        <v>9</v>
      </c>
      <c r="T1535" s="4" t="s">
        <v>14</v>
      </c>
      <c r="U1535" s="4" t="s">
        <v>14</v>
      </c>
      <c r="V1535" s="4" t="s">
        <v>14</v>
      </c>
      <c r="W1535" s="4" t="s">
        <v>19</v>
      </c>
    </row>
    <row r="1536" spans="1:10">
      <c r="A1536" t="n">
        <v>12086</v>
      </c>
      <c r="B1536" s="11" t="n">
        <v>5</v>
      </c>
      <c r="C1536" s="7" t="n">
        <v>28</v>
      </c>
      <c r="D1536" s="24" t="s">
        <v>3</v>
      </c>
      <c r="E1536" s="9" t="n">
        <v>162</v>
      </c>
      <c r="F1536" s="7" t="n">
        <v>3</v>
      </c>
      <c r="G1536" s="7" t="n">
        <v>12382</v>
      </c>
      <c r="H1536" s="24" t="s">
        <v>3</v>
      </c>
      <c r="I1536" s="7" t="n">
        <v>0</v>
      </c>
      <c r="J1536" s="7" t="n">
        <v>1</v>
      </c>
      <c r="K1536" s="7" t="n">
        <v>3</v>
      </c>
      <c r="L1536" s="7" t="n">
        <v>28</v>
      </c>
      <c r="M1536" s="24" t="s">
        <v>3</v>
      </c>
      <c r="N1536" s="9" t="n">
        <v>162</v>
      </c>
      <c r="O1536" s="7" t="n">
        <v>3</v>
      </c>
      <c r="P1536" s="7" t="n">
        <v>12382</v>
      </c>
      <c r="Q1536" s="24" t="s">
        <v>3</v>
      </c>
      <c r="R1536" s="7" t="n">
        <v>0</v>
      </c>
      <c r="S1536" s="7" t="n">
        <v>2</v>
      </c>
      <c r="T1536" s="7" t="n">
        <v>3</v>
      </c>
      <c r="U1536" s="7" t="n">
        <v>9</v>
      </c>
      <c r="V1536" s="7" t="n">
        <v>1</v>
      </c>
      <c r="W1536" s="12" t="n">
        <f t="normal" ca="1">A1546</f>
        <v>0</v>
      </c>
    </row>
    <row r="1537" spans="1:23">
      <c r="A1537" t="s">
        <v>4</v>
      </c>
      <c r="B1537" s="4" t="s">
        <v>5</v>
      </c>
      <c r="C1537" s="4" t="s">
        <v>14</v>
      </c>
      <c r="D1537" s="24" t="s">
        <v>35</v>
      </c>
      <c r="E1537" s="4" t="s">
        <v>5</v>
      </c>
      <c r="F1537" s="4" t="s">
        <v>10</v>
      </c>
      <c r="G1537" s="4" t="s">
        <v>14</v>
      </c>
      <c r="H1537" s="4" t="s">
        <v>14</v>
      </c>
      <c r="I1537" s="4" t="s">
        <v>6</v>
      </c>
      <c r="J1537" s="24" t="s">
        <v>36</v>
      </c>
      <c r="K1537" s="4" t="s">
        <v>14</v>
      </c>
      <c r="L1537" s="4" t="s">
        <v>14</v>
      </c>
      <c r="M1537" s="24" t="s">
        <v>35</v>
      </c>
      <c r="N1537" s="4" t="s">
        <v>5</v>
      </c>
      <c r="O1537" s="4" t="s">
        <v>14</v>
      </c>
      <c r="P1537" s="24" t="s">
        <v>36</v>
      </c>
      <c r="Q1537" s="4" t="s">
        <v>14</v>
      </c>
      <c r="R1537" s="4" t="s">
        <v>9</v>
      </c>
      <c r="S1537" s="4" t="s">
        <v>14</v>
      </c>
      <c r="T1537" s="4" t="s">
        <v>14</v>
      </c>
      <c r="U1537" s="4" t="s">
        <v>14</v>
      </c>
      <c r="V1537" s="24" t="s">
        <v>35</v>
      </c>
      <c r="W1537" s="4" t="s">
        <v>5</v>
      </c>
      <c r="X1537" s="4" t="s">
        <v>14</v>
      </c>
      <c r="Y1537" s="24" t="s">
        <v>36</v>
      </c>
      <c r="Z1537" s="4" t="s">
        <v>14</v>
      </c>
      <c r="AA1537" s="4" t="s">
        <v>9</v>
      </c>
      <c r="AB1537" s="4" t="s">
        <v>14</v>
      </c>
      <c r="AC1537" s="4" t="s">
        <v>14</v>
      </c>
      <c r="AD1537" s="4" t="s">
        <v>14</v>
      </c>
      <c r="AE1537" s="4" t="s">
        <v>19</v>
      </c>
    </row>
    <row r="1538" spans="1:23">
      <c r="A1538" t="n">
        <v>12115</v>
      </c>
      <c r="B1538" s="11" t="n">
        <v>5</v>
      </c>
      <c r="C1538" s="7" t="n">
        <v>28</v>
      </c>
      <c r="D1538" s="24" t="s">
        <v>3</v>
      </c>
      <c r="E1538" s="26" t="n">
        <v>47</v>
      </c>
      <c r="F1538" s="7" t="n">
        <v>61456</v>
      </c>
      <c r="G1538" s="7" t="n">
        <v>2</v>
      </c>
      <c r="H1538" s="7" t="n">
        <v>0</v>
      </c>
      <c r="I1538" s="7" t="s">
        <v>37</v>
      </c>
      <c r="J1538" s="24" t="s">
        <v>3</v>
      </c>
      <c r="K1538" s="7" t="n">
        <v>8</v>
      </c>
      <c r="L1538" s="7" t="n">
        <v>28</v>
      </c>
      <c r="M1538" s="24" t="s">
        <v>3</v>
      </c>
      <c r="N1538" s="14" t="n">
        <v>74</v>
      </c>
      <c r="O1538" s="7" t="n">
        <v>65</v>
      </c>
      <c r="P1538" s="24" t="s">
        <v>3</v>
      </c>
      <c r="Q1538" s="7" t="n">
        <v>0</v>
      </c>
      <c r="R1538" s="7" t="n">
        <v>1</v>
      </c>
      <c r="S1538" s="7" t="n">
        <v>3</v>
      </c>
      <c r="T1538" s="7" t="n">
        <v>9</v>
      </c>
      <c r="U1538" s="7" t="n">
        <v>28</v>
      </c>
      <c r="V1538" s="24" t="s">
        <v>3</v>
      </c>
      <c r="W1538" s="14" t="n">
        <v>74</v>
      </c>
      <c r="X1538" s="7" t="n">
        <v>65</v>
      </c>
      <c r="Y1538" s="24" t="s">
        <v>3</v>
      </c>
      <c r="Z1538" s="7" t="n">
        <v>0</v>
      </c>
      <c r="AA1538" s="7" t="n">
        <v>2</v>
      </c>
      <c r="AB1538" s="7" t="n">
        <v>3</v>
      </c>
      <c r="AC1538" s="7" t="n">
        <v>9</v>
      </c>
      <c r="AD1538" s="7" t="n">
        <v>1</v>
      </c>
      <c r="AE1538" s="12" t="n">
        <f t="normal" ca="1">A1542</f>
        <v>0</v>
      </c>
    </row>
    <row r="1539" spans="1:23">
      <c r="A1539" t="s">
        <v>4</v>
      </c>
      <c r="B1539" s="4" t="s">
        <v>5</v>
      </c>
      <c r="C1539" s="4" t="s">
        <v>10</v>
      </c>
      <c r="D1539" s="4" t="s">
        <v>14</v>
      </c>
      <c r="E1539" s="4" t="s">
        <v>14</v>
      </c>
      <c r="F1539" s="4" t="s">
        <v>6</v>
      </c>
    </row>
    <row r="1540" spans="1:23">
      <c r="A1540" t="n">
        <v>12163</v>
      </c>
      <c r="B1540" s="26" t="n">
        <v>47</v>
      </c>
      <c r="C1540" s="7" t="n">
        <v>61456</v>
      </c>
      <c r="D1540" s="7" t="n">
        <v>0</v>
      </c>
      <c r="E1540" s="7" t="n">
        <v>0</v>
      </c>
      <c r="F1540" s="7" t="s">
        <v>38</v>
      </c>
    </row>
    <row r="1541" spans="1:23">
      <c r="A1541" t="s">
        <v>4</v>
      </c>
      <c r="B1541" s="4" t="s">
        <v>5</v>
      </c>
      <c r="C1541" s="4" t="s">
        <v>14</v>
      </c>
      <c r="D1541" s="4" t="s">
        <v>10</v>
      </c>
      <c r="E1541" s="4" t="s">
        <v>20</v>
      </c>
    </row>
    <row r="1542" spans="1:23">
      <c r="A1542" t="n">
        <v>12176</v>
      </c>
      <c r="B1542" s="25" t="n">
        <v>58</v>
      </c>
      <c r="C1542" s="7" t="n">
        <v>0</v>
      </c>
      <c r="D1542" s="7" t="n">
        <v>300</v>
      </c>
      <c r="E1542" s="7" t="n">
        <v>1</v>
      </c>
    </row>
    <row r="1543" spans="1:23">
      <c r="A1543" t="s">
        <v>4</v>
      </c>
      <c r="B1543" s="4" t="s">
        <v>5</v>
      </c>
      <c r="C1543" s="4" t="s">
        <v>14</v>
      </c>
      <c r="D1543" s="4" t="s">
        <v>10</v>
      </c>
    </row>
    <row r="1544" spans="1:23">
      <c r="A1544" t="n">
        <v>12184</v>
      </c>
      <c r="B1544" s="25" t="n">
        <v>58</v>
      </c>
      <c r="C1544" s="7" t="n">
        <v>255</v>
      </c>
      <c r="D1544" s="7" t="n">
        <v>0</v>
      </c>
    </row>
    <row r="1545" spans="1:23">
      <c r="A1545" t="s">
        <v>4</v>
      </c>
      <c r="B1545" s="4" t="s">
        <v>5</v>
      </c>
      <c r="C1545" s="4" t="s">
        <v>14</v>
      </c>
      <c r="D1545" s="4" t="s">
        <v>14</v>
      </c>
      <c r="E1545" s="4" t="s">
        <v>14</v>
      </c>
      <c r="F1545" s="4" t="s">
        <v>14</v>
      </c>
    </row>
    <row r="1546" spans="1:23">
      <c r="A1546" t="n">
        <v>12188</v>
      </c>
      <c r="B1546" s="23" t="n">
        <v>14</v>
      </c>
      <c r="C1546" s="7" t="n">
        <v>0</v>
      </c>
      <c r="D1546" s="7" t="n">
        <v>0</v>
      </c>
      <c r="E1546" s="7" t="n">
        <v>0</v>
      </c>
      <c r="F1546" s="7" t="n">
        <v>64</v>
      </c>
    </row>
    <row r="1547" spans="1:23">
      <c r="A1547" t="s">
        <v>4</v>
      </c>
      <c r="B1547" s="4" t="s">
        <v>5</v>
      </c>
      <c r="C1547" s="4" t="s">
        <v>14</v>
      </c>
      <c r="D1547" s="4" t="s">
        <v>10</v>
      </c>
    </row>
    <row r="1548" spans="1:23">
      <c r="A1548" t="n">
        <v>12193</v>
      </c>
      <c r="B1548" s="17" t="n">
        <v>22</v>
      </c>
      <c r="C1548" s="7" t="n">
        <v>0</v>
      </c>
      <c r="D1548" s="7" t="n">
        <v>12382</v>
      </c>
    </row>
    <row r="1549" spans="1:23">
      <c r="A1549" t="s">
        <v>4</v>
      </c>
      <c r="B1549" s="4" t="s">
        <v>5</v>
      </c>
      <c r="C1549" s="4" t="s">
        <v>14</v>
      </c>
      <c r="D1549" s="4" t="s">
        <v>10</v>
      </c>
    </row>
    <row r="1550" spans="1:23">
      <c r="A1550" t="n">
        <v>12197</v>
      </c>
      <c r="B1550" s="25" t="n">
        <v>58</v>
      </c>
      <c r="C1550" s="7" t="n">
        <v>5</v>
      </c>
      <c r="D1550" s="7" t="n">
        <v>300</v>
      </c>
    </row>
    <row r="1551" spans="1:23">
      <c r="A1551" t="s">
        <v>4</v>
      </c>
      <c r="B1551" s="4" t="s">
        <v>5</v>
      </c>
      <c r="C1551" s="4" t="s">
        <v>20</v>
      </c>
      <c r="D1551" s="4" t="s">
        <v>10</v>
      </c>
    </row>
    <row r="1552" spans="1:23">
      <c r="A1552" t="n">
        <v>12201</v>
      </c>
      <c r="B1552" s="27" t="n">
        <v>103</v>
      </c>
      <c r="C1552" s="7" t="n">
        <v>0</v>
      </c>
      <c r="D1552" s="7" t="n">
        <v>300</v>
      </c>
    </row>
    <row r="1553" spans="1:31">
      <c r="A1553" t="s">
        <v>4</v>
      </c>
      <c r="B1553" s="4" t="s">
        <v>5</v>
      </c>
      <c r="C1553" s="4" t="s">
        <v>14</v>
      </c>
    </row>
    <row r="1554" spans="1:31">
      <c r="A1554" t="n">
        <v>12208</v>
      </c>
      <c r="B1554" s="28" t="n">
        <v>64</v>
      </c>
      <c r="C1554" s="7" t="n">
        <v>7</v>
      </c>
    </row>
    <row r="1555" spans="1:31">
      <c r="A1555" t="s">
        <v>4</v>
      </c>
      <c r="B1555" s="4" t="s">
        <v>5</v>
      </c>
      <c r="C1555" s="4" t="s">
        <v>14</v>
      </c>
      <c r="D1555" s="4" t="s">
        <v>10</v>
      </c>
    </row>
    <row r="1556" spans="1:31">
      <c r="A1556" t="n">
        <v>12210</v>
      </c>
      <c r="B1556" s="29" t="n">
        <v>72</v>
      </c>
      <c r="C1556" s="7" t="n">
        <v>5</v>
      </c>
      <c r="D1556" s="7" t="n">
        <v>0</v>
      </c>
    </row>
    <row r="1557" spans="1:31">
      <c r="A1557" t="s">
        <v>4</v>
      </c>
      <c r="B1557" s="4" t="s">
        <v>5</v>
      </c>
      <c r="C1557" s="4" t="s">
        <v>14</v>
      </c>
      <c r="D1557" s="24" t="s">
        <v>35</v>
      </c>
      <c r="E1557" s="4" t="s">
        <v>5</v>
      </c>
      <c r="F1557" s="4" t="s">
        <v>14</v>
      </c>
      <c r="G1557" s="4" t="s">
        <v>10</v>
      </c>
      <c r="H1557" s="24" t="s">
        <v>36</v>
      </c>
      <c r="I1557" s="4" t="s">
        <v>14</v>
      </c>
      <c r="J1557" s="4" t="s">
        <v>9</v>
      </c>
      <c r="K1557" s="4" t="s">
        <v>14</v>
      </c>
      <c r="L1557" s="4" t="s">
        <v>14</v>
      </c>
      <c r="M1557" s="4" t="s">
        <v>19</v>
      </c>
    </row>
    <row r="1558" spans="1:31">
      <c r="A1558" t="n">
        <v>12214</v>
      </c>
      <c r="B1558" s="11" t="n">
        <v>5</v>
      </c>
      <c r="C1558" s="7" t="n">
        <v>28</v>
      </c>
      <c r="D1558" s="24" t="s">
        <v>3</v>
      </c>
      <c r="E1558" s="9" t="n">
        <v>162</v>
      </c>
      <c r="F1558" s="7" t="n">
        <v>4</v>
      </c>
      <c r="G1558" s="7" t="n">
        <v>12382</v>
      </c>
      <c r="H1558" s="24" t="s">
        <v>3</v>
      </c>
      <c r="I1558" s="7" t="n">
        <v>0</v>
      </c>
      <c r="J1558" s="7" t="n">
        <v>1</v>
      </c>
      <c r="K1558" s="7" t="n">
        <v>2</v>
      </c>
      <c r="L1558" s="7" t="n">
        <v>1</v>
      </c>
      <c r="M1558" s="12" t="n">
        <f t="normal" ca="1">A1564</f>
        <v>0</v>
      </c>
    </row>
    <row r="1559" spans="1:31">
      <c r="A1559" t="s">
        <v>4</v>
      </c>
      <c r="B1559" s="4" t="s">
        <v>5</v>
      </c>
      <c r="C1559" s="4" t="s">
        <v>14</v>
      </c>
      <c r="D1559" s="4" t="s">
        <v>6</v>
      </c>
    </row>
    <row r="1560" spans="1:31">
      <c r="A1560" t="n">
        <v>12231</v>
      </c>
      <c r="B1560" s="8" t="n">
        <v>2</v>
      </c>
      <c r="C1560" s="7" t="n">
        <v>10</v>
      </c>
      <c r="D1560" s="7" t="s">
        <v>39</v>
      </c>
    </row>
    <row r="1561" spans="1:31">
      <c r="A1561" t="s">
        <v>4</v>
      </c>
      <c r="B1561" s="4" t="s">
        <v>5</v>
      </c>
      <c r="C1561" s="4" t="s">
        <v>10</v>
      </c>
    </row>
    <row r="1562" spans="1:31">
      <c r="A1562" t="n">
        <v>12248</v>
      </c>
      <c r="B1562" s="19" t="n">
        <v>16</v>
      </c>
      <c r="C1562" s="7" t="n">
        <v>0</v>
      </c>
    </row>
    <row r="1563" spans="1:31">
      <c r="A1563" t="s">
        <v>4</v>
      </c>
      <c r="B1563" s="4" t="s">
        <v>5</v>
      </c>
      <c r="C1563" s="4" t="s">
        <v>14</v>
      </c>
      <c r="D1563" s="4" t="s">
        <v>10</v>
      </c>
      <c r="E1563" s="4" t="s">
        <v>14</v>
      </c>
      <c r="F1563" s="4" t="s">
        <v>6</v>
      </c>
    </row>
    <row r="1564" spans="1:31">
      <c r="A1564" t="n">
        <v>12251</v>
      </c>
      <c r="B1564" s="30" t="n">
        <v>39</v>
      </c>
      <c r="C1564" s="7" t="n">
        <v>10</v>
      </c>
      <c r="D1564" s="7" t="n">
        <v>65533</v>
      </c>
      <c r="E1564" s="7" t="n">
        <v>204</v>
      </c>
      <c r="F1564" s="7" t="s">
        <v>165</v>
      </c>
    </row>
    <row r="1565" spans="1:31">
      <c r="A1565" t="s">
        <v>4</v>
      </c>
      <c r="B1565" s="4" t="s">
        <v>5</v>
      </c>
      <c r="C1565" s="4" t="s">
        <v>10</v>
      </c>
      <c r="D1565" s="4" t="s">
        <v>6</v>
      </c>
      <c r="E1565" s="4" t="s">
        <v>6</v>
      </c>
      <c r="F1565" s="4" t="s">
        <v>6</v>
      </c>
      <c r="G1565" s="4" t="s">
        <v>14</v>
      </c>
      <c r="H1565" s="4" t="s">
        <v>9</v>
      </c>
      <c r="I1565" s="4" t="s">
        <v>20</v>
      </c>
      <c r="J1565" s="4" t="s">
        <v>20</v>
      </c>
      <c r="K1565" s="4" t="s">
        <v>20</v>
      </c>
      <c r="L1565" s="4" t="s">
        <v>20</v>
      </c>
      <c r="M1565" s="4" t="s">
        <v>20</v>
      </c>
      <c r="N1565" s="4" t="s">
        <v>20</v>
      </c>
      <c r="O1565" s="4" t="s">
        <v>20</v>
      </c>
      <c r="P1565" s="4" t="s">
        <v>6</v>
      </c>
      <c r="Q1565" s="4" t="s">
        <v>6</v>
      </c>
      <c r="R1565" s="4" t="s">
        <v>9</v>
      </c>
      <c r="S1565" s="4" t="s">
        <v>14</v>
      </c>
      <c r="T1565" s="4" t="s">
        <v>9</v>
      </c>
      <c r="U1565" s="4" t="s">
        <v>9</v>
      </c>
      <c r="V1565" s="4" t="s">
        <v>10</v>
      </c>
    </row>
    <row r="1566" spans="1:31">
      <c r="A1566" t="n">
        <v>12275</v>
      </c>
      <c r="B1566" s="31" t="n">
        <v>19</v>
      </c>
      <c r="C1566" s="7" t="n">
        <v>7014</v>
      </c>
      <c r="D1566" s="7" t="s">
        <v>43</v>
      </c>
      <c r="E1566" s="7" t="s">
        <v>44</v>
      </c>
      <c r="F1566" s="7" t="s">
        <v>13</v>
      </c>
      <c r="G1566" s="7" t="n">
        <v>0</v>
      </c>
      <c r="H1566" s="7" t="n">
        <v>1</v>
      </c>
      <c r="I1566" s="7" t="n">
        <v>0</v>
      </c>
      <c r="J1566" s="7" t="n">
        <v>0</v>
      </c>
      <c r="K1566" s="7" t="n">
        <v>0</v>
      </c>
      <c r="L1566" s="7" t="n">
        <v>0</v>
      </c>
      <c r="M1566" s="7" t="n">
        <v>1</v>
      </c>
      <c r="N1566" s="7" t="n">
        <v>1.60000002384186</v>
      </c>
      <c r="O1566" s="7" t="n">
        <v>0.0900000035762787</v>
      </c>
      <c r="P1566" s="7" t="s">
        <v>13</v>
      </c>
      <c r="Q1566" s="7" t="s">
        <v>13</v>
      </c>
      <c r="R1566" s="7" t="n">
        <v>-1</v>
      </c>
      <c r="S1566" s="7" t="n">
        <v>0</v>
      </c>
      <c r="T1566" s="7" t="n">
        <v>0</v>
      </c>
      <c r="U1566" s="7" t="n">
        <v>0</v>
      </c>
      <c r="V1566" s="7" t="n">
        <v>0</v>
      </c>
    </row>
    <row r="1567" spans="1:31">
      <c r="A1567" t="s">
        <v>4</v>
      </c>
      <c r="B1567" s="4" t="s">
        <v>5</v>
      </c>
      <c r="C1567" s="4" t="s">
        <v>10</v>
      </c>
      <c r="D1567" s="4" t="s">
        <v>6</v>
      </c>
      <c r="E1567" s="4" t="s">
        <v>6</v>
      </c>
      <c r="F1567" s="4" t="s">
        <v>6</v>
      </c>
      <c r="G1567" s="4" t="s">
        <v>14</v>
      </c>
      <c r="H1567" s="4" t="s">
        <v>9</v>
      </c>
      <c r="I1567" s="4" t="s">
        <v>20</v>
      </c>
      <c r="J1567" s="4" t="s">
        <v>20</v>
      </c>
      <c r="K1567" s="4" t="s">
        <v>20</v>
      </c>
      <c r="L1567" s="4" t="s">
        <v>20</v>
      </c>
      <c r="M1567" s="4" t="s">
        <v>20</v>
      </c>
      <c r="N1567" s="4" t="s">
        <v>20</v>
      </c>
      <c r="O1567" s="4" t="s">
        <v>20</v>
      </c>
      <c r="P1567" s="4" t="s">
        <v>6</v>
      </c>
      <c r="Q1567" s="4" t="s">
        <v>6</v>
      </c>
      <c r="R1567" s="4" t="s">
        <v>9</v>
      </c>
      <c r="S1567" s="4" t="s">
        <v>14</v>
      </c>
      <c r="T1567" s="4" t="s">
        <v>9</v>
      </c>
      <c r="U1567" s="4" t="s">
        <v>9</v>
      </c>
      <c r="V1567" s="4" t="s">
        <v>10</v>
      </c>
    </row>
    <row r="1568" spans="1:31">
      <c r="A1568" t="n">
        <v>12351</v>
      </c>
      <c r="B1568" s="31" t="n">
        <v>19</v>
      </c>
      <c r="C1568" s="7" t="n">
        <v>29</v>
      </c>
      <c r="D1568" s="7" t="s">
        <v>47</v>
      </c>
      <c r="E1568" s="7" t="s">
        <v>48</v>
      </c>
      <c r="F1568" s="7" t="s">
        <v>13</v>
      </c>
      <c r="G1568" s="7" t="n">
        <v>0</v>
      </c>
      <c r="H1568" s="7" t="n">
        <v>1</v>
      </c>
      <c r="I1568" s="7" t="n">
        <v>0</v>
      </c>
      <c r="J1568" s="7" t="n">
        <v>0</v>
      </c>
      <c r="K1568" s="7" t="n">
        <v>0</v>
      </c>
      <c r="L1568" s="7" t="n">
        <v>0</v>
      </c>
      <c r="M1568" s="7" t="n">
        <v>1</v>
      </c>
      <c r="N1568" s="7" t="n">
        <v>1.60000002384186</v>
      </c>
      <c r="O1568" s="7" t="n">
        <v>0.0900000035762787</v>
      </c>
      <c r="P1568" s="7" t="s">
        <v>13</v>
      </c>
      <c r="Q1568" s="7" t="s">
        <v>13</v>
      </c>
      <c r="R1568" s="7" t="n">
        <v>-1</v>
      </c>
      <c r="S1568" s="7" t="n">
        <v>0</v>
      </c>
      <c r="T1568" s="7" t="n">
        <v>0</v>
      </c>
      <c r="U1568" s="7" t="n">
        <v>0</v>
      </c>
      <c r="V1568" s="7" t="n">
        <v>0</v>
      </c>
    </row>
    <row r="1569" spans="1:22">
      <c r="A1569" t="s">
        <v>4</v>
      </c>
      <c r="B1569" s="4" t="s">
        <v>5</v>
      </c>
      <c r="C1569" s="4" t="s">
        <v>10</v>
      </c>
      <c r="D1569" s="4" t="s">
        <v>14</v>
      </c>
      <c r="E1569" s="4" t="s">
        <v>14</v>
      </c>
      <c r="F1569" s="4" t="s">
        <v>6</v>
      </c>
    </row>
    <row r="1570" spans="1:22">
      <c r="A1570" t="n">
        <v>12422</v>
      </c>
      <c r="B1570" s="32" t="n">
        <v>20</v>
      </c>
      <c r="C1570" s="7" t="n">
        <v>0</v>
      </c>
      <c r="D1570" s="7" t="n">
        <v>3</v>
      </c>
      <c r="E1570" s="7" t="n">
        <v>10</v>
      </c>
      <c r="F1570" s="7" t="s">
        <v>51</v>
      </c>
    </row>
    <row r="1571" spans="1:22">
      <c r="A1571" t="s">
        <v>4</v>
      </c>
      <c r="B1571" s="4" t="s">
        <v>5</v>
      </c>
      <c r="C1571" s="4" t="s">
        <v>10</v>
      </c>
    </row>
    <row r="1572" spans="1:22">
      <c r="A1572" t="n">
        <v>12440</v>
      </c>
      <c r="B1572" s="19" t="n">
        <v>16</v>
      </c>
      <c r="C1572" s="7" t="n">
        <v>0</v>
      </c>
    </row>
    <row r="1573" spans="1:22">
      <c r="A1573" t="s">
        <v>4</v>
      </c>
      <c r="B1573" s="4" t="s">
        <v>5</v>
      </c>
      <c r="C1573" s="4" t="s">
        <v>10</v>
      </c>
      <c r="D1573" s="4" t="s">
        <v>14</v>
      </c>
      <c r="E1573" s="4" t="s">
        <v>14</v>
      </c>
      <c r="F1573" s="4" t="s">
        <v>6</v>
      </c>
    </row>
    <row r="1574" spans="1:22">
      <c r="A1574" t="n">
        <v>12443</v>
      </c>
      <c r="B1574" s="32" t="n">
        <v>20</v>
      </c>
      <c r="C1574" s="7" t="n">
        <v>6</v>
      </c>
      <c r="D1574" s="7" t="n">
        <v>3</v>
      </c>
      <c r="E1574" s="7" t="n">
        <v>10</v>
      </c>
      <c r="F1574" s="7" t="s">
        <v>51</v>
      </c>
    </row>
    <row r="1575" spans="1:22">
      <c r="A1575" t="s">
        <v>4</v>
      </c>
      <c r="B1575" s="4" t="s">
        <v>5</v>
      </c>
      <c r="C1575" s="4" t="s">
        <v>10</v>
      </c>
    </row>
    <row r="1576" spans="1:22">
      <c r="A1576" t="n">
        <v>12461</v>
      </c>
      <c r="B1576" s="19" t="n">
        <v>16</v>
      </c>
      <c r="C1576" s="7" t="n">
        <v>0</v>
      </c>
    </row>
    <row r="1577" spans="1:22">
      <c r="A1577" t="s">
        <v>4</v>
      </c>
      <c r="B1577" s="4" t="s">
        <v>5</v>
      </c>
      <c r="C1577" s="4" t="s">
        <v>10</v>
      </c>
      <c r="D1577" s="4" t="s">
        <v>14</v>
      </c>
      <c r="E1577" s="4" t="s">
        <v>14</v>
      </c>
      <c r="F1577" s="4" t="s">
        <v>6</v>
      </c>
    </row>
    <row r="1578" spans="1:22">
      <c r="A1578" t="n">
        <v>12464</v>
      </c>
      <c r="B1578" s="32" t="n">
        <v>20</v>
      </c>
      <c r="C1578" s="7" t="n">
        <v>61491</v>
      </c>
      <c r="D1578" s="7" t="n">
        <v>3</v>
      </c>
      <c r="E1578" s="7" t="n">
        <v>10</v>
      </c>
      <c r="F1578" s="7" t="s">
        <v>51</v>
      </c>
    </row>
    <row r="1579" spans="1:22">
      <c r="A1579" t="s">
        <v>4</v>
      </c>
      <c r="B1579" s="4" t="s">
        <v>5</v>
      </c>
      <c r="C1579" s="4" t="s">
        <v>10</v>
      </c>
    </row>
    <row r="1580" spans="1:22">
      <c r="A1580" t="n">
        <v>12482</v>
      </c>
      <c r="B1580" s="19" t="n">
        <v>16</v>
      </c>
      <c r="C1580" s="7" t="n">
        <v>0</v>
      </c>
    </row>
    <row r="1581" spans="1:22">
      <c r="A1581" t="s">
        <v>4</v>
      </c>
      <c r="B1581" s="4" t="s">
        <v>5</v>
      </c>
      <c r="C1581" s="4" t="s">
        <v>10</v>
      </c>
      <c r="D1581" s="4" t="s">
        <v>14</v>
      </c>
      <c r="E1581" s="4" t="s">
        <v>14</v>
      </c>
      <c r="F1581" s="4" t="s">
        <v>6</v>
      </c>
    </row>
    <row r="1582" spans="1:22">
      <c r="A1582" t="n">
        <v>12485</v>
      </c>
      <c r="B1582" s="32" t="n">
        <v>20</v>
      </c>
      <c r="C1582" s="7" t="n">
        <v>61492</v>
      </c>
      <c r="D1582" s="7" t="n">
        <v>3</v>
      </c>
      <c r="E1582" s="7" t="n">
        <v>10</v>
      </c>
      <c r="F1582" s="7" t="s">
        <v>51</v>
      </c>
    </row>
    <row r="1583" spans="1:22">
      <c r="A1583" t="s">
        <v>4</v>
      </c>
      <c r="B1583" s="4" t="s">
        <v>5</v>
      </c>
      <c r="C1583" s="4" t="s">
        <v>10</v>
      </c>
    </row>
    <row r="1584" spans="1:22">
      <c r="A1584" t="n">
        <v>12503</v>
      </c>
      <c r="B1584" s="19" t="n">
        <v>16</v>
      </c>
      <c r="C1584" s="7" t="n">
        <v>0</v>
      </c>
    </row>
    <row r="1585" spans="1:6">
      <c r="A1585" t="s">
        <v>4</v>
      </c>
      <c r="B1585" s="4" t="s">
        <v>5</v>
      </c>
      <c r="C1585" s="4" t="s">
        <v>10</v>
      </c>
      <c r="D1585" s="4" t="s">
        <v>14</v>
      </c>
      <c r="E1585" s="4" t="s">
        <v>14</v>
      </c>
      <c r="F1585" s="4" t="s">
        <v>6</v>
      </c>
    </row>
    <row r="1586" spans="1:6">
      <c r="A1586" t="n">
        <v>12506</v>
      </c>
      <c r="B1586" s="32" t="n">
        <v>20</v>
      </c>
      <c r="C1586" s="7" t="n">
        <v>61493</v>
      </c>
      <c r="D1586" s="7" t="n">
        <v>3</v>
      </c>
      <c r="E1586" s="7" t="n">
        <v>10</v>
      </c>
      <c r="F1586" s="7" t="s">
        <v>51</v>
      </c>
    </row>
    <row r="1587" spans="1:6">
      <c r="A1587" t="s">
        <v>4</v>
      </c>
      <c r="B1587" s="4" t="s">
        <v>5</v>
      </c>
      <c r="C1587" s="4" t="s">
        <v>10</v>
      </c>
    </row>
    <row r="1588" spans="1:6">
      <c r="A1588" t="n">
        <v>12524</v>
      </c>
      <c r="B1588" s="19" t="n">
        <v>16</v>
      </c>
      <c r="C1588" s="7" t="n">
        <v>0</v>
      </c>
    </row>
    <row r="1589" spans="1:6">
      <c r="A1589" t="s">
        <v>4</v>
      </c>
      <c r="B1589" s="4" t="s">
        <v>5</v>
      </c>
      <c r="C1589" s="4" t="s">
        <v>10</v>
      </c>
      <c r="D1589" s="4" t="s">
        <v>14</v>
      </c>
      <c r="E1589" s="4" t="s">
        <v>14</v>
      </c>
      <c r="F1589" s="4" t="s">
        <v>6</v>
      </c>
    </row>
    <row r="1590" spans="1:6">
      <c r="A1590" t="n">
        <v>12527</v>
      </c>
      <c r="B1590" s="32" t="n">
        <v>20</v>
      </c>
      <c r="C1590" s="7" t="n">
        <v>61494</v>
      </c>
      <c r="D1590" s="7" t="n">
        <v>3</v>
      </c>
      <c r="E1590" s="7" t="n">
        <v>10</v>
      </c>
      <c r="F1590" s="7" t="s">
        <v>51</v>
      </c>
    </row>
    <row r="1591" spans="1:6">
      <c r="A1591" t="s">
        <v>4</v>
      </c>
      <c r="B1591" s="4" t="s">
        <v>5</v>
      </c>
      <c r="C1591" s="4" t="s">
        <v>10</v>
      </c>
    </row>
    <row r="1592" spans="1:6">
      <c r="A1592" t="n">
        <v>12545</v>
      </c>
      <c r="B1592" s="19" t="n">
        <v>16</v>
      </c>
      <c r="C1592" s="7" t="n">
        <v>0</v>
      </c>
    </row>
    <row r="1593" spans="1:6">
      <c r="A1593" t="s">
        <v>4</v>
      </c>
      <c r="B1593" s="4" t="s">
        <v>5</v>
      </c>
      <c r="C1593" s="4" t="s">
        <v>10</v>
      </c>
      <c r="D1593" s="4" t="s">
        <v>14</v>
      </c>
      <c r="E1593" s="4" t="s">
        <v>14</v>
      </c>
      <c r="F1593" s="4" t="s">
        <v>6</v>
      </c>
    </row>
    <row r="1594" spans="1:6">
      <c r="A1594" t="n">
        <v>12548</v>
      </c>
      <c r="B1594" s="32" t="n">
        <v>20</v>
      </c>
      <c r="C1594" s="7" t="n">
        <v>7014</v>
      </c>
      <c r="D1594" s="7" t="n">
        <v>3</v>
      </c>
      <c r="E1594" s="7" t="n">
        <v>10</v>
      </c>
      <c r="F1594" s="7" t="s">
        <v>51</v>
      </c>
    </row>
    <row r="1595" spans="1:6">
      <c r="A1595" t="s">
        <v>4</v>
      </c>
      <c r="B1595" s="4" t="s">
        <v>5</v>
      </c>
      <c r="C1595" s="4" t="s">
        <v>10</v>
      </c>
    </row>
    <row r="1596" spans="1:6">
      <c r="A1596" t="n">
        <v>12566</v>
      </c>
      <c r="B1596" s="19" t="n">
        <v>16</v>
      </c>
      <c r="C1596" s="7" t="n">
        <v>0</v>
      </c>
    </row>
    <row r="1597" spans="1:6">
      <c r="A1597" t="s">
        <v>4</v>
      </c>
      <c r="B1597" s="4" t="s">
        <v>5</v>
      </c>
      <c r="C1597" s="4" t="s">
        <v>10</v>
      </c>
      <c r="D1597" s="4" t="s">
        <v>14</v>
      </c>
      <c r="E1597" s="4" t="s">
        <v>14</v>
      </c>
      <c r="F1597" s="4" t="s">
        <v>6</v>
      </c>
    </row>
    <row r="1598" spans="1:6">
      <c r="A1598" t="n">
        <v>12569</v>
      </c>
      <c r="B1598" s="32" t="n">
        <v>20</v>
      </c>
      <c r="C1598" s="7" t="n">
        <v>29</v>
      </c>
      <c r="D1598" s="7" t="n">
        <v>3</v>
      </c>
      <c r="E1598" s="7" t="n">
        <v>10</v>
      </c>
      <c r="F1598" s="7" t="s">
        <v>51</v>
      </c>
    </row>
    <row r="1599" spans="1:6">
      <c r="A1599" t="s">
        <v>4</v>
      </c>
      <c r="B1599" s="4" t="s">
        <v>5</v>
      </c>
      <c r="C1599" s="4" t="s">
        <v>10</v>
      </c>
    </row>
    <row r="1600" spans="1:6">
      <c r="A1600" t="n">
        <v>12587</v>
      </c>
      <c r="B1600" s="19" t="n">
        <v>16</v>
      </c>
      <c r="C1600" s="7" t="n">
        <v>0</v>
      </c>
    </row>
    <row r="1601" spans="1:6">
      <c r="A1601" t="s">
        <v>4</v>
      </c>
      <c r="B1601" s="4" t="s">
        <v>5</v>
      </c>
      <c r="C1601" s="4" t="s">
        <v>14</v>
      </c>
      <c r="D1601" s="24" t="s">
        <v>35</v>
      </c>
      <c r="E1601" s="4" t="s">
        <v>5</v>
      </c>
      <c r="F1601" s="4" t="s">
        <v>14</v>
      </c>
      <c r="G1601" s="4" t="s">
        <v>10</v>
      </c>
      <c r="H1601" s="24" t="s">
        <v>36</v>
      </c>
      <c r="I1601" s="4" t="s">
        <v>14</v>
      </c>
      <c r="J1601" s="4" t="s">
        <v>19</v>
      </c>
    </row>
    <row r="1602" spans="1:6">
      <c r="A1602" t="n">
        <v>12590</v>
      </c>
      <c r="B1602" s="11" t="n">
        <v>5</v>
      </c>
      <c r="C1602" s="7" t="n">
        <v>28</v>
      </c>
      <c r="D1602" s="24" t="s">
        <v>3</v>
      </c>
      <c r="E1602" s="28" t="n">
        <v>64</v>
      </c>
      <c r="F1602" s="7" t="n">
        <v>5</v>
      </c>
      <c r="G1602" s="7" t="n">
        <v>5</v>
      </c>
      <c r="H1602" s="24" t="s">
        <v>3</v>
      </c>
      <c r="I1602" s="7" t="n">
        <v>1</v>
      </c>
      <c r="J1602" s="12" t="n">
        <f t="normal" ca="1">A1610</f>
        <v>0</v>
      </c>
    </row>
    <row r="1603" spans="1:6">
      <c r="A1603" t="s">
        <v>4</v>
      </c>
      <c r="B1603" s="4" t="s">
        <v>5</v>
      </c>
      <c r="C1603" s="4" t="s">
        <v>10</v>
      </c>
      <c r="D1603" s="4" t="s">
        <v>6</v>
      </c>
      <c r="E1603" s="4" t="s">
        <v>6</v>
      </c>
      <c r="F1603" s="4" t="s">
        <v>6</v>
      </c>
      <c r="G1603" s="4" t="s">
        <v>14</v>
      </c>
      <c r="H1603" s="4" t="s">
        <v>9</v>
      </c>
      <c r="I1603" s="4" t="s">
        <v>20</v>
      </c>
      <c r="J1603" s="4" t="s">
        <v>20</v>
      </c>
      <c r="K1603" s="4" t="s">
        <v>20</v>
      </c>
      <c r="L1603" s="4" t="s">
        <v>20</v>
      </c>
      <c r="M1603" s="4" t="s">
        <v>20</v>
      </c>
      <c r="N1603" s="4" t="s">
        <v>20</v>
      </c>
      <c r="O1603" s="4" t="s">
        <v>20</v>
      </c>
      <c r="P1603" s="4" t="s">
        <v>6</v>
      </c>
      <c r="Q1603" s="4" t="s">
        <v>6</v>
      </c>
      <c r="R1603" s="4" t="s">
        <v>9</v>
      </c>
      <c r="S1603" s="4" t="s">
        <v>14</v>
      </c>
      <c r="T1603" s="4" t="s">
        <v>9</v>
      </c>
      <c r="U1603" s="4" t="s">
        <v>9</v>
      </c>
      <c r="V1603" s="4" t="s">
        <v>10</v>
      </c>
    </row>
    <row r="1604" spans="1:6">
      <c r="A1604" t="n">
        <v>12601</v>
      </c>
      <c r="B1604" s="31" t="n">
        <v>19</v>
      </c>
      <c r="C1604" s="7" t="n">
        <v>7032</v>
      </c>
      <c r="D1604" s="7" t="s">
        <v>52</v>
      </c>
      <c r="E1604" s="7" t="s">
        <v>53</v>
      </c>
      <c r="F1604" s="7" t="s">
        <v>13</v>
      </c>
      <c r="G1604" s="7" t="n">
        <v>0</v>
      </c>
      <c r="H1604" s="7" t="n">
        <v>1</v>
      </c>
      <c r="I1604" s="7" t="n">
        <v>0</v>
      </c>
      <c r="J1604" s="7" t="n">
        <v>0</v>
      </c>
      <c r="K1604" s="7" t="n">
        <v>0</v>
      </c>
      <c r="L1604" s="7" t="n">
        <v>0</v>
      </c>
      <c r="M1604" s="7" t="n">
        <v>1</v>
      </c>
      <c r="N1604" s="7" t="n">
        <v>1.60000002384186</v>
      </c>
      <c r="O1604" s="7" t="n">
        <v>0.0900000035762787</v>
      </c>
      <c r="P1604" s="7" t="s">
        <v>13</v>
      </c>
      <c r="Q1604" s="7" t="s">
        <v>13</v>
      </c>
      <c r="R1604" s="7" t="n">
        <v>-1</v>
      </c>
      <c r="S1604" s="7" t="n">
        <v>0</v>
      </c>
      <c r="T1604" s="7" t="n">
        <v>0</v>
      </c>
      <c r="U1604" s="7" t="n">
        <v>0</v>
      </c>
      <c r="V1604" s="7" t="n">
        <v>0</v>
      </c>
    </row>
    <row r="1605" spans="1:6">
      <c r="A1605" t="s">
        <v>4</v>
      </c>
      <c r="B1605" s="4" t="s">
        <v>5</v>
      </c>
      <c r="C1605" s="4" t="s">
        <v>10</v>
      </c>
      <c r="D1605" s="4" t="s">
        <v>14</v>
      </c>
      <c r="E1605" s="4" t="s">
        <v>14</v>
      </c>
      <c r="F1605" s="4" t="s">
        <v>6</v>
      </c>
    </row>
    <row r="1606" spans="1:6">
      <c r="A1606" t="n">
        <v>12671</v>
      </c>
      <c r="B1606" s="32" t="n">
        <v>20</v>
      </c>
      <c r="C1606" s="7" t="n">
        <v>7032</v>
      </c>
      <c r="D1606" s="7" t="n">
        <v>3</v>
      </c>
      <c r="E1606" s="7" t="n">
        <v>10</v>
      </c>
      <c r="F1606" s="7" t="s">
        <v>51</v>
      </c>
    </row>
    <row r="1607" spans="1:6">
      <c r="A1607" t="s">
        <v>4</v>
      </c>
      <c r="B1607" s="4" t="s">
        <v>5</v>
      </c>
      <c r="C1607" s="4" t="s">
        <v>10</v>
      </c>
    </row>
    <row r="1608" spans="1:6">
      <c r="A1608" t="n">
        <v>12689</v>
      </c>
      <c r="B1608" s="19" t="n">
        <v>16</v>
      </c>
      <c r="C1608" s="7" t="n">
        <v>0</v>
      </c>
    </row>
    <row r="1609" spans="1:6">
      <c r="A1609" t="s">
        <v>4</v>
      </c>
      <c r="B1609" s="4" t="s">
        <v>5</v>
      </c>
      <c r="C1609" s="4" t="s">
        <v>10</v>
      </c>
      <c r="D1609" s="4" t="s">
        <v>20</v>
      </c>
      <c r="E1609" s="4" t="s">
        <v>20</v>
      </c>
      <c r="F1609" s="4" t="s">
        <v>20</v>
      </c>
      <c r="G1609" s="4" t="s">
        <v>20</v>
      </c>
    </row>
    <row r="1610" spans="1:6">
      <c r="A1610" t="n">
        <v>12692</v>
      </c>
      <c r="B1610" s="34" t="n">
        <v>46</v>
      </c>
      <c r="C1610" s="7" t="n">
        <v>7014</v>
      </c>
      <c r="D1610" s="7" t="n">
        <v>19.3500003814697</v>
      </c>
      <c r="E1610" s="7" t="n">
        <v>2</v>
      </c>
      <c r="F1610" s="7" t="n">
        <v>-22</v>
      </c>
      <c r="G1610" s="7" t="n">
        <v>270</v>
      </c>
    </row>
    <row r="1611" spans="1:6">
      <c r="A1611" t="s">
        <v>4</v>
      </c>
      <c r="B1611" s="4" t="s">
        <v>5</v>
      </c>
      <c r="C1611" s="4" t="s">
        <v>10</v>
      </c>
      <c r="D1611" s="4" t="s">
        <v>20</v>
      </c>
      <c r="E1611" s="4" t="s">
        <v>20</v>
      </c>
      <c r="F1611" s="4" t="s">
        <v>20</v>
      </c>
      <c r="G1611" s="4" t="s">
        <v>20</v>
      </c>
    </row>
    <row r="1612" spans="1:6">
      <c r="A1612" t="n">
        <v>12711</v>
      </c>
      <c r="B1612" s="34" t="n">
        <v>46</v>
      </c>
      <c r="C1612" s="7" t="n">
        <v>29</v>
      </c>
      <c r="D1612" s="7" t="n">
        <v>17.9500007629395</v>
      </c>
      <c r="E1612" s="7" t="n">
        <v>2</v>
      </c>
      <c r="F1612" s="7" t="n">
        <v>-21.2600002288818</v>
      </c>
      <c r="G1612" s="7" t="n">
        <v>265</v>
      </c>
    </row>
    <row r="1613" spans="1:6">
      <c r="A1613" t="s">
        <v>4</v>
      </c>
      <c r="B1613" s="4" t="s">
        <v>5</v>
      </c>
      <c r="C1613" s="4" t="s">
        <v>10</v>
      </c>
      <c r="D1613" s="4" t="s">
        <v>20</v>
      </c>
      <c r="E1613" s="4" t="s">
        <v>20</v>
      </c>
      <c r="F1613" s="4" t="s">
        <v>20</v>
      </c>
      <c r="G1613" s="4" t="s">
        <v>20</v>
      </c>
    </row>
    <row r="1614" spans="1:6">
      <c r="A1614" t="n">
        <v>12730</v>
      </c>
      <c r="B1614" s="34" t="n">
        <v>46</v>
      </c>
      <c r="C1614" s="7" t="n">
        <v>61491</v>
      </c>
      <c r="D1614" s="7" t="n">
        <v>11.6999998092651</v>
      </c>
      <c r="E1614" s="7" t="n">
        <v>2</v>
      </c>
      <c r="F1614" s="7" t="n">
        <v>-24</v>
      </c>
      <c r="G1614" s="7" t="n">
        <v>85</v>
      </c>
    </row>
    <row r="1615" spans="1:6">
      <c r="A1615" t="s">
        <v>4</v>
      </c>
      <c r="B1615" s="4" t="s">
        <v>5</v>
      </c>
      <c r="C1615" s="4" t="s">
        <v>10</v>
      </c>
      <c r="D1615" s="4" t="s">
        <v>20</v>
      </c>
      <c r="E1615" s="4" t="s">
        <v>20</v>
      </c>
      <c r="F1615" s="4" t="s">
        <v>20</v>
      </c>
      <c r="G1615" s="4" t="s">
        <v>20</v>
      </c>
    </row>
    <row r="1616" spans="1:6">
      <c r="A1616" t="n">
        <v>12749</v>
      </c>
      <c r="B1616" s="34" t="n">
        <v>46</v>
      </c>
      <c r="C1616" s="7" t="n">
        <v>61492</v>
      </c>
      <c r="D1616" s="7" t="n">
        <v>10.8000001907349</v>
      </c>
      <c r="E1616" s="7" t="n">
        <v>2</v>
      </c>
      <c r="F1616" s="7" t="n">
        <v>-23.2000007629395</v>
      </c>
      <c r="G1616" s="7" t="n">
        <v>88</v>
      </c>
    </row>
    <row r="1617" spans="1:22">
      <c r="A1617" t="s">
        <v>4</v>
      </c>
      <c r="B1617" s="4" t="s">
        <v>5</v>
      </c>
      <c r="C1617" s="4" t="s">
        <v>10</v>
      </c>
      <c r="D1617" s="4" t="s">
        <v>20</v>
      </c>
      <c r="E1617" s="4" t="s">
        <v>20</v>
      </c>
      <c r="F1617" s="4" t="s">
        <v>20</v>
      </c>
      <c r="G1617" s="4" t="s">
        <v>20</v>
      </c>
    </row>
    <row r="1618" spans="1:22">
      <c r="A1618" t="n">
        <v>12768</v>
      </c>
      <c r="B1618" s="34" t="n">
        <v>46</v>
      </c>
      <c r="C1618" s="7" t="n">
        <v>6</v>
      </c>
      <c r="D1618" s="7" t="n">
        <v>12.1199998855591</v>
      </c>
      <c r="E1618" s="7" t="n">
        <v>2</v>
      </c>
      <c r="F1618" s="7" t="n">
        <v>-22.7800006866455</v>
      </c>
      <c r="G1618" s="7" t="n">
        <v>88</v>
      </c>
    </row>
    <row r="1619" spans="1:22">
      <c r="A1619" t="s">
        <v>4</v>
      </c>
      <c r="B1619" s="4" t="s">
        <v>5</v>
      </c>
      <c r="C1619" s="4" t="s">
        <v>10</v>
      </c>
      <c r="D1619" s="4" t="s">
        <v>20</v>
      </c>
      <c r="E1619" s="4" t="s">
        <v>20</v>
      </c>
      <c r="F1619" s="4" t="s">
        <v>20</v>
      </c>
      <c r="G1619" s="4" t="s">
        <v>20</v>
      </c>
    </row>
    <row r="1620" spans="1:22">
      <c r="A1620" t="n">
        <v>12787</v>
      </c>
      <c r="B1620" s="34" t="n">
        <v>46</v>
      </c>
      <c r="C1620" s="7" t="n">
        <v>0</v>
      </c>
      <c r="D1620" s="7" t="n">
        <v>12.4399995803833</v>
      </c>
      <c r="E1620" s="7" t="n">
        <v>2.00999999046326</v>
      </c>
      <c r="F1620" s="7" t="n">
        <v>-21.6200008392334</v>
      </c>
      <c r="G1620" s="7" t="n">
        <v>92</v>
      </c>
    </row>
    <row r="1621" spans="1:22">
      <c r="A1621" t="s">
        <v>4</v>
      </c>
      <c r="B1621" s="4" t="s">
        <v>5</v>
      </c>
      <c r="C1621" s="4" t="s">
        <v>10</v>
      </c>
      <c r="D1621" s="4" t="s">
        <v>20</v>
      </c>
      <c r="E1621" s="4" t="s">
        <v>20</v>
      </c>
      <c r="F1621" s="4" t="s">
        <v>20</v>
      </c>
      <c r="G1621" s="4" t="s">
        <v>20</v>
      </c>
    </row>
    <row r="1622" spans="1:22">
      <c r="A1622" t="n">
        <v>12806</v>
      </c>
      <c r="B1622" s="34" t="n">
        <v>46</v>
      </c>
      <c r="C1622" s="7" t="n">
        <v>61493</v>
      </c>
      <c r="D1622" s="7" t="n">
        <v>10.6099996566772</v>
      </c>
      <c r="E1622" s="7" t="n">
        <v>2</v>
      </c>
      <c r="F1622" s="7" t="n">
        <v>-21.2299995422363</v>
      </c>
      <c r="G1622" s="7" t="n">
        <v>92</v>
      </c>
    </row>
    <row r="1623" spans="1:22">
      <c r="A1623" t="s">
        <v>4</v>
      </c>
      <c r="B1623" s="4" t="s">
        <v>5</v>
      </c>
      <c r="C1623" s="4" t="s">
        <v>10</v>
      </c>
      <c r="D1623" s="4" t="s">
        <v>20</v>
      </c>
      <c r="E1623" s="4" t="s">
        <v>20</v>
      </c>
      <c r="F1623" s="4" t="s">
        <v>20</v>
      </c>
      <c r="G1623" s="4" t="s">
        <v>20</v>
      </c>
    </row>
    <row r="1624" spans="1:22">
      <c r="A1624" t="n">
        <v>12825</v>
      </c>
      <c r="B1624" s="34" t="n">
        <v>46</v>
      </c>
      <c r="C1624" s="7" t="n">
        <v>61494</v>
      </c>
      <c r="D1624" s="7" t="n">
        <v>11.3699998855591</v>
      </c>
      <c r="E1624" s="7" t="n">
        <v>2</v>
      </c>
      <c r="F1624" s="7" t="n">
        <v>-20.2999992370605</v>
      </c>
      <c r="G1624" s="7" t="n">
        <v>95</v>
      </c>
    </row>
    <row r="1625" spans="1:22">
      <c r="A1625" t="s">
        <v>4</v>
      </c>
      <c r="B1625" s="4" t="s">
        <v>5</v>
      </c>
      <c r="C1625" s="4" t="s">
        <v>14</v>
      </c>
      <c r="D1625" s="24" t="s">
        <v>35</v>
      </c>
      <c r="E1625" s="4" t="s">
        <v>5</v>
      </c>
      <c r="F1625" s="4" t="s">
        <v>14</v>
      </c>
      <c r="G1625" s="4" t="s">
        <v>10</v>
      </c>
      <c r="H1625" s="24" t="s">
        <v>36</v>
      </c>
      <c r="I1625" s="4" t="s">
        <v>14</v>
      </c>
      <c r="J1625" s="4" t="s">
        <v>19</v>
      </c>
    </row>
    <row r="1626" spans="1:22">
      <c r="A1626" t="n">
        <v>12844</v>
      </c>
      <c r="B1626" s="11" t="n">
        <v>5</v>
      </c>
      <c r="C1626" s="7" t="n">
        <v>28</v>
      </c>
      <c r="D1626" s="24" t="s">
        <v>3</v>
      </c>
      <c r="E1626" s="28" t="n">
        <v>64</v>
      </c>
      <c r="F1626" s="7" t="n">
        <v>5</v>
      </c>
      <c r="G1626" s="7" t="n">
        <v>5</v>
      </c>
      <c r="H1626" s="24" t="s">
        <v>3</v>
      </c>
      <c r="I1626" s="7" t="n">
        <v>1</v>
      </c>
      <c r="J1626" s="12" t="n">
        <f t="normal" ca="1">A1630</f>
        <v>0</v>
      </c>
    </row>
    <row r="1627" spans="1:22">
      <c r="A1627" t="s">
        <v>4</v>
      </c>
      <c r="B1627" s="4" t="s">
        <v>5</v>
      </c>
      <c r="C1627" s="4" t="s">
        <v>10</v>
      </c>
      <c r="D1627" s="4" t="s">
        <v>20</v>
      </c>
      <c r="E1627" s="4" t="s">
        <v>20</v>
      </c>
      <c r="F1627" s="4" t="s">
        <v>20</v>
      </c>
      <c r="G1627" s="4" t="s">
        <v>20</v>
      </c>
    </row>
    <row r="1628" spans="1:22">
      <c r="A1628" t="n">
        <v>12855</v>
      </c>
      <c r="B1628" s="34" t="n">
        <v>46</v>
      </c>
      <c r="C1628" s="7" t="n">
        <v>7032</v>
      </c>
      <c r="D1628" s="7" t="n">
        <v>10.75</v>
      </c>
      <c r="E1628" s="7" t="n">
        <v>2</v>
      </c>
      <c r="F1628" s="7" t="n">
        <v>-22.1000003814697</v>
      </c>
      <c r="G1628" s="7" t="n">
        <v>90</v>
      </c>
    </row>
    <row r="1629" spans="1:22">
      <c r="A1629" t="s">
        <v>4</v>
      </c>
      <c r="B1629" s="4" t="s">
        <v>5</v>
      </c>
      <c r="C1629" s="4" t="s">
        <v>14</v>
      </c>
      <c r="D1629" s="4" t="s">
        <v>10</v>
      </c>
      <c r="E1629" s="4" t="s">
        <v>14</v>
      </c>
      <c r="F1629" s="4" t="s">
        <v>6</v>
      </c>
      <c r="G1629" s="4" t="s">
        <v>6</v>
      </c>
      <c r="H1629" s="4" t="s">
        <v>6</v>
      </c>
      <c r="I1629" s="4" t="s">
        <v>6</v>
      </c>
      <c r="J1629" s="4" t="s">
        <v>6</v>
      </c>
      <c r="K1629" s="4" t="s">
        <v>6</v>
      </c>
      <c r="L1629" s="4" t="s">
        <v>6</v>
      </c>
      <c r="M1629" s="4" t="s">
        <v>6</v>
      </c>
      <c r="N1629" s="4" t="s">
        <v>6</v>
      </c>
      <c r="O1629" s="4" t="s">
        <v>6</v>
      </c>
      <c r="P1629" s="4" t="s">
        <v>6</v>
      </c>
      <c r="Q1629" s="4" t="s">
        <v>6</v>
      </c>
      <c r="R1629" s="4" t="s">
        <v>6</v>
      </c>
      <c r="S1629" s="4" t="s">
        <v>6</v>
      </c>
      <c r="T1629" s="4" t="s">
        <v>6</v>
      </c>
      <c r="U1629" s="4" t="s">
        <v>6</v>
      </c>
    </row>
    <row r="1630" spans="1:22">
      <c r="A1630" t="n">
        <v>12874</v>
      </c>
      <c r="B1630" s="35" t="n">
        <v>36</v>
      </c>
      <c r="C1630" s="7" t="n">
        <v>8</v>
      </c>
      <c r="D1630" s="7" t="n">
        <v>6</v>
      </c>
      <c r="E1630" s="7" t="n">
        <v>0</v>
      </c>
      <c r="F1630" s="7" t="s">
        <v>166</v>
      </c>
      <c r="G1630" s="7" t="s">
        <v>13</v>
      </c>
      <c r="H1630" s="7" t="s">
        <v>13</v>
      </c>
      <c r="I1630" s="7" t="s">
        <v>13</v>
      </c>
      <c r="J1630" s="7" t="s">
        <v>13</v>
      </c>
      <c r="K1630" s="7" t="s">
        <v>13</v>
      </c>
      <c r="L1630" s="7" t="s">
        <v>13</v>
      </c>
      <c r="M1630" s="7" t="s">
        <v>13</v>
      </c>
      <c r="N1630" s="7" t="s">
        <v>13</v>
      </c>
      <c r="O1630" s="7" t="s">
        <v>13</v>
      </c>
      <c r="P1630" s="7" t="s">
        <v>13</v>
      </c>
      <c r="Q1630" s="7" t="s">
        <v>13</v>
      </c>
      <c r="R1630" s="7" t="s">
        <v>13</v>
      </c>
      <c r="S1630" s="7" t="s">
        <v>13</v>
      </c>
      <c r="T1630" s="7" t="s">
        <v>13</v>
      </c>
      <c r="U1630" s="7" t="s">
        <v>13</v>
      </c>
    </row>
    <row r="1631" spans="1:22">
      <c r="A1631" t="s">
        <v>4</v>
      </c>
      <c r="B1631" s="4" t="s">
        <v>5</v>
      </c>
      <c r="C1631" s="4" t="s">
        <v>14</v>
      </c>
      <c r="D1631" s="4" t="s">
        <v>10</v>
      </c>
      <c r="E1631" s="4" t="s">
        <v>14</v>
      </c>
      <c r="F1631" s="4" t="s">
        <v>6</v>
      </c>
      <c r="G1631" s="4" t="s">
        <v>6</v>
      </c>
      <c r="H1631" s="4" t="s">
        <v>6</v>
      </c>
      <c r="I1631" s="4" t="s">
        <v>6</v>
      </c>
      <c r="J1631" s="4" t="s">
        <v>6</v>
      </c>
      <c r="K1631" s="4" t="s">
        <v>6</v>
      </c>
      <c r="L1631" s="4" t="s">
        <v>6</v>
      </c>
      <c r="M1631" s="4" t="s">
        <v>6</v>
      </c>
      <c r="N1631" s="4" t="s">
        <v>6</v>
      </c>
      <c r="O1631" s="4" t="s">
        <v>6</v>
      </c>
      <c r="P1631" s="4" t="s">
        <v>6</v>
      </c>
      <c r="Q1631" s="4" t="s">
        <v>6</v>
      </c>
      <c r="R1631" s="4" t="s">
        <v>6</v>
      </c>
      <c r="S1631" s="4" t="s">
        <v>6</v>
      </c>
      <c r="T1631" s="4" t="s">
        <v>6</v>
      </c>
      <c r="U1631" s="4" t="s">
        <v>6</v>
      </c>
    </row>
    <row r="1632" spans="1:22">
      <c r="A1632" t="n">
        <v>12909</v>
      </c>
      <c r="B1632" s="35" t="n">
        <v>36</v>
      </c>
      <c r="C1632" s="7" t="n">
        <v>8</v>
      </c>
      <c r="D1632" s="7" t="n">
        <v>0</v>
      </c>
      <c r="E1632" s="7" t="n">
        <v>0</v>
      </c>
      <c r="F1632" s="7" t="s">
        <v>166</v>
      </c>
      <c r="G1632" s="7" t="s">
        <v>13</v>
      </c>
      <c r="H1632" s="7" t="s">
        <v>13</v>
      </c>
      <c r="I1632" s="7" t="s">
        <v>13</v>
      </c>
      <c r="J1632" s="7" t="s">
        <v>13</v>
      </c>
      <c r="K1632" s="7" t="s">
        <v>13</v>
      </c>
      <c r="L1632" s="7" t="s">
        <v>13</v>
      </c>
      <c r="M1632" s="7" t="s">
        <v>13</v>
      </c>
      <c r="N1632" s="7" t="s">
        <v>13</v>
      </c>
      <c r="O1632" s="7" t="s">
        <v>13</v>
      </c>
      <c r="P1632" s="7" t="s">
        <v>13</v>
      </c>
      <c r="Q1632" s="7" t="s">
        <v>13</v>
      </c>
      <c r="R1632" s="7" t="s">
        <v>13</v>
      </c>
      <c r="S1632" s="7" t="s">
        <v>13</v>
      </c>
      <c r="T1632" s="7" t="s">
        <v>13</v>
      </c>
      <c r="U1632" s="7" t="s">
        <v>13</v>
      </c>
    </row>
    <row r="1633" spans="1:21">
      <c r="A1633" t="s">
        <v>4</v>
      </c>
      <c r="B1633" s="4" t="s">
        <v>5</v>
      </c>
      <c r="C1633" s="4" t="s">
        <v>14</v>
      </c>
      <c r="D1633" s="4" t="s">
        <v>10</v>
      </c>
      <c r="E1633" s="4" t="s">
        <v>14</v>
      </c>
      <c r="F1633" s="4" t="s">
        <v>6</v>
      </c>
      <c r="G1633" s="4" t="s">
        <v>6</v>
      </c>
      <c r="H1633" s="4" t="s">
        <v>6</v>
      </c>
      <c r="I1633" s="4" t="s">
        <v>6</v>
      </c>
      <c r="J1633" s="4" t="s">
        <v>6</v>
      </c>
      <c r="K1633" s="4" t="s">
        <v>6</v>
      </c>
      <c r="L1633" s="4" t="s">
        <v>6</v>
      </c>
      <c r="M1633" s="4" t="s">
        <v>6</v>
      </c>
      <c r="N1633" s="4" t="s">
        <v>6</v>
      </c>
      <c r="O1633" s="4" t="s">
        <v>6</v>
      </c>
      <c r="P1633" s="4" t="s">
        <v>6</v>
      </c>
      <c r="Q1633" s="4" t="s">
        <v>6</v>
      </c>
      <c r="R1633" s="4" t="s">
        <v>6</v>
      </c>
      <c r="S1633" s="4" t="s">
        <v>6</v>
      </c>
      <c r="T1633" s="4" t="s">
        <v>6</v>
      </c>
      <c r="U1633" s="4" t="s">
        <v>6</v>
      </c>
    </row>
    <row r="1634" spans="1:21">
      <c r="A1634" t="n">
        <v>12944</v>
      </c>
      <c r="B1634" s="35" t="n">
        <v>36</v>
      </c>
      <c r="C1634" s="7" t="n">
        <v>8</v>
      </c>
      <c r="D1634" s="7" t="n">
        <v>61491</v>
      </c>
      <c r="E1634" s="7" t="n">
        <v>0</v>
      </c>
      <c r="F1634" s="7" t="s">
        <v>166</v>
      </c>
      <c r="G1634" s="7" t="s">
        <v>13</v>
      </c>
      <c r="H1634" s="7" t="s">
        <v>13</v>
      </c>
      <c r="I1634" s="7" t="s">
        <v>13</v>
      </c>
      <c r="J1634" s="7" t="s">
        <v>13</v>
      </c>
      <c r="K1634" s="7" t="s">
        <v>13</v>
      </c>
      <c r="L1634" s="7" t="s">
        <v>13</v>
      </c>
      <c r="M1634" s="7" t="s">
        <v>13</v>
      </c>
      <c r="N1634" s="7" t="s">
        <v>13</v>
      </c>
      <c r="O1634" s="7" t="s">
        <v>13</v>
      </c>
      <c r="P1634" s="7" t="s">
        <v>13</v>
      </c>
      <c r="Q1634" s="7" t="s">
        <v>13</v>
      </c>
      <c r="R1634" s="7" t="s">
        <v>13</v>
      </c>
      <c r="S1634" s="7" t="s">
        <v>13</v>
      </c>
      <c r="T1634" s="7" t="s">
        <v>13</v>
      </c>
      <c r="U1634" s="7" t="s">
        <v>13</v>
      </c>
    </row>
    <row r="1635" spans="1:21">
      <c r="A1635" t="s">
        <v>4</v>
      </c>
      <c r="B1635" s="4" t="s">
        <v>5</v>
      </c>
      <c r="C1635" s="4" t="s">
        <v>14</v>
      </c>
      <c r="D1635" s="4" t="s">
        <v>10</v>
      </c>
      <c r="E1635" s="4" t="s">
        <v>14</v>
      </c>
      <c r="F1635" s="4" t="s">
        <v>6</v>
      </c>
      <c r="G1635" s="4" t="s">
        <v>6</v>
      </c>
      <c r="H1635" s="4" t="s">
        <v>6</v>
      </c>
      <c r="I1635" s="4" t="s">
        <v>6</v>
      </c>
      <c r="J1635" s="4" t="s">
        <v>6</v>
      </c>
      <c r="K1635" s="4" t="s">
        <v>6</v>
      </c>
      <c r="L1635" s="4" t="s">
        <v>6</v>
      </c>
      <c r="M1635" s="4" t="s">
        <v>6</v>
      </c>
      <c r="N1635" s="4" t="s">
        <v>6</v>
      </c>
      <c r="O1635" s="4" t="s">
        <v>6</v>
      </c>
      <c r="P1635" s="4" t="s">
        <v>6</v>
      </c>
      <c r="Q1635" s="4" t="s">
        <v>6</v>
      </c>
      <c r="R1635" s="4" t="s">
        <v>6</v>
      </c>
      <c r="S1635" s="4" t="s">
        <v>6</v>
      </c>
      <c r="T1635" s="4" t="s">
        <v>6</v>
      </c>
      <c r="U1635" s="4" t="s">
        <v>6</v>
      </c>
    </row>
    <row r="1636" spans="1:21">
      <c r="A1636" t="n">
        <v>12979</v>
      </c>
      <c r="B1636" s="35" t="n">
        <v>36</v>
      </c>
      <c r="C1636" s="7" t="n">
        <v>8</v>
      </c>
      <c r="D1636" s="7" t="n">
        <v>61492</v>
      </c>
      <c r="E1636" s="7" t="n">
        <v>0</v>
      </c>
      <c r="F1636" s="7" t="s">
        <v>166</v>
      </c>
      <c r="G1636" s="7" t="s">
        <v>13</v>
      </c>
      <c r="H1636" s="7" t="s">
        <v>13</v>
      </c>
      <c r="I1636" s="7" t="s">
        <v>13</v>
      </c>
      <c r="J1636" s="7" t="s">
        <v>13</v>
      </c>
      <c r="K1636" s="7" t="s">
        <v>13</v>
      </c>
      <c r="L1636" s="7" t="s">
        <v>13</v>
      </c>
      <c r="M1636" s="7" t="s">
        <v>13</v>
      </c>
      <c r="N1636" s="7" t="s">
        <v>13</v>
      </c>
      <c r="O1636" s="7" t="s">
        <v>13</v>
      </c>
      <c r="P1636" s="7" t="s">
        <v>13</v>
      </c>
      <c r="Q1636" s="7" t="s">
        <v>13</v>
      </c>
      <c r="R1636" s="7" t="s">
        <v>13</v>
      </c>
      <c r="S1636" s="7" t="s">
        <v>13</v>
      </c>
      <c r="T1636" s="7" t="s">
        <v>13</v>
      </c>
      <c r="U1636" s="7" t="s">
        <v>13</v>
      </c>
    </row>
    <row r="1637" spans="1:21">
      <c r="A1637" t="s">
        <v>4</v>
      </c>
      <c r="B1637" s="4" t="s">
        <v>5</v>
      </c>
      <c r="C1637" s="4" t="s">
        <v>14</v>
      </c>
      <c r="D1637" s="4" t="s">
        <v>10</v>
      </c>
      <c r="E1637" s="4" t="s">
        <v>14</v>
      </c>
      <c r="F1637" s="4" t="s">
        <v>6</v>
      </c>
      <c r="G1637" s="4" t="s">
        <v>6</v>
      </c>
      <c r="H1637" s="4" t="s">
        <v>6</v>
      </c>
      <c r="I1637" s="4" t="s">
        <v>6</v>
      </c>
      <c r="J1637" s="4" t="s">
        <v>6</v>
      </c>
      <c r="K1637" s="4" t="s">
        <v>6</v>
      </c>
      <c r="L1637" s="4" t="s">
        <v>6</v>
      </c>
      <c r="M1637" s="4" t="s">
        <v>6</v>
      </c>
      <c r="N1637" s="4" t="s">
        <v>6</v>
      </c>
      <c r="O1637" s="4" t="s">
        <v>6</v>
      </c>
      <c r="P1637" s="4" t="s">
        <v>6</v>
      </c>
      <c r="Q1637" s="4" t="s">
        <v>6</v>
      </c>
      <c r="R1637" s="4" t="s">
        <v>6</v>
      </c>
      <c r="S1637" s="4" t="s">
        <v>6</v>
      </c>
      <c r="T1637" s="4" t="s">
        <v>6</v>
      </c>
      <c r="U1637" s="4" t="s">
        <v>6</v>
      </c>
    </row>
    <row r="1638" spans="1:21">
      <c r="A1638" t="n">
        <v>13014</v>
      </c>
      <c r="B1638" s="35" t="n">
        <v>36</v>
      </c>
      <c r="C1638" s="7" t="n">
        <v>8</v>
      </c>
      <c r="D1638" s="7" t="n">
        <v>61493</v>
      </c>
      <c r="E1638" s="7" t="n">
        <v>0</v>
      </c>
      <c r="F1638" s="7" t="s">
        <v>166</v>
      </c>
      <c r="G1638" s="7" t="s">
        <v>13</v>
      </c>
      <c r="H1638" s="7" t="s">
        <v>13</v>
      </c>
      <c r="I1638" s="7" t="s">
        <v>13</v>
      </c>
      <c r="J1638" s="7" t="s">
        <v>13</v>
      </c>
      <c r="K1638" s="7" t="s">
        <v>13</v>
      </c>
      <c r="L1638" s="7" t="s">
        <v>13</v>
      </c>
      <c r="M1638" s="7" t="s">
        <v>13</v>
      </c>
      <c r="N1638" s="7" t="s">
        <v>13</v>
      </c>
      <c r="O1638" s="7" t="s">
        <v>13</v>
      </c>
      <c r="P1638" s="7" t="s">
        <v>13</v>
      </c>
      <c r="Q1638" s="7" t="s">
        <v>13</v>
      </c>
      <c r="R1638" s="7" t="s">
        <v>13</v>
      </c>
      <c r="S1638" s="7" t="s">
        <v>13</v>
      </c>
      <c r="T1638" s="7" t="s">
        <v>13</v>
      </c>
      <c r="U1638" s="7" t="s">
        <v>13</v>
      </c>
    </row>
    <row r="1639" spans="1:21">
      <c r="A1639" t="s">
        <v>4</v>
      </c>
      <c r="B1639" s="4" t="s">
        <v>5</v>
      </c>
      <c r="C1639" s="4" t="s">
        <v>14</v>
      </c>
      <c r="D1639" s="4" t="s">
        <v>10</v>
      </c>
      <c r="E1639" s="4" t="s">
        <v>14</v>
      </c>
      <c r="F1639" s="4" t="s">
        <v>6</v>
      </c>
      <c r="G1639" s="4" t="s">
        <v>6</v>
      </c>
      <c r="H1639" s="4" t="s">
        <v>6</v>
      </c>
      <c r="I1639" s="4" t="s">
        <v>6</v>
      </c>
      <c r="J1639" s="4" t="s">
        <v>6</v>
      </c>
      <c r="K1639" s="4" t="s">
        <v>6</v>
      </c>
      <c r="L1639" s="4" t="s">
        <v>6</v>
      </c>
      <c r="M1639" s="4" t="s">
        <v>6</v>
      </c>
      <c r="N1639" s="4" t="s">
        <v>6</v>
      </c>
      <c r="O1639" s="4" t="s">
        <v>6</v>
      </c>
      <c r="P1639" s="4" t="s">
        <v>6</v>
      </c>
      <c r="Q1639" s="4" t="s">
        <v>6</v>
      </c>
      <c r="R1639" s="4" t="s">
        <v>6</v>
      </c>
      <c r="S1639" s="4" t="s">
        <v>6</v>
      </c>
      <c r="T1639" s="4" t="s">
        <v>6</v>
      </c>
      <c r="U1639" s="4" t="s">
        <v>6</v>
      </c>
    </row>
    <row r="1640" spans="1:21">
      <c r="A1640" t="n">
        <v>13049</v>
      </c>
      <c r="B1640" s="35" t="n">
        <v>36</v>
      </c>
      <c r="C1640" s="7" t="n">
        <v>8</v>
      </c>
      <c r="D1640" s="7" t="n">
        <v>61494</v>
      </c>
      <c r="E1640" s="7" t="n">
        <v>0</v>
      </c>
      <c r="F1640" s="7" t="s">
        <v>166</v>
      </c>
      <c r="G1640" s="7" t="s">
        <v>13</v>
      </c>
      <c r="H1640" s="7" t="s">
        <v>13</v>
      </c>
      <c r="I1640" s="7" t="s">
        <v>13</v>
      </c>
      <c r="J1640" s="7" t="s">
        <v>13</v>
      </c>
      <c r="K1640" s="7" t="s">
        <v>13</v>
      </c>
      <c r="L1640" s="7" t="s">
        <v>13</v>
      </c>
      <c r="M1640" s="7" t="s">
        <v>13</v>
      </c>
      <c r="N1640" s="7" t="s">
        <v>13</v>
      </c>
      <c r="O1640" s="7" t="s">
        <v>13</v>
      </c>
      <c r="P1640" s="7" t="s">
        <v>13</v>
      </c>
      <c r="Q1640" s="7" t="s">
        <v>13</v>
      </c>
      <c r="R1640" s="7" t="s">
        <v>13</v>
      </c>
      <c r="S1640" s="7" t="s">
        <v>13</v>
      </c>
      <c r="T1640" s="7" t="s">
        <v>13</v>
      </c>
      <c r="U1640" s="7" t="s">
        <v>13</v>
      </c>
    </row>
    <row r="1641" spans="1:21">
      <c r="A1641" t="s">
        <v>4</v>
      </c>
      <c r="B1641" s="4" t="s">
        <v>5</v>
      </c>
      <c r="C1641" s="4" t="s">
        <v>14</v>
      </c>
      <c r="D1641" s="4" t="s">
        <v>10</v>
      </c>
      <c r="E1641" s="4" t="s">
        <v>14</v>
      </c>
      <c r="F1641" s="4" t="s">
        <v>6</v>
      </c>
      <c r="G1641" s="4" t="s">
        <v>6</v>
      </c>
      <c r="H1641" s="4" t="s">
        <v>6</v>
      </c>
      <c r="I1641" s="4" t="s">
        <v>6</v>
      </c>
      <c r="J1641" s="4" t="s">
        <v>6</v>
      </c>
      <c r="K1641" s="4" t="s">
        <v>6</v>
      </c>
      <c r="L1641" s="4" t="s">
        <v>6</v>
      </c>
      <c r="M1641" s="4" t="s">
        <v>6</v>
      </c>
      <c r="N1641" s="4" t="s">
        <v>6</v>
      </c>
      <c r="O1641" s="4" t="s">
        <v>6</v>
      </c>
      <c r="P1641" s="4" t="s">
        <v>6</v>
      </c>
      <c r="Q1641" s="4" t="s">
        <v>6</v>
      </c>
      <c r="R1641" s="4" t="s">
        <v>6</v>
      </c>
      <c r="S1641" s="4" t="s">
        <v>6</v>
      </c>
      <c r="T1641" s="4" t="s">
        <v>6</v>
      </c>
      <c r="U1641" s="4" t="s">
        <v>6</v>
      </c>
    </row>
    <row r="1642" spans="1:21">
      <c r="A1642" t="n">
        <v>13084</v>
      </c>
      <c r="B1642" s="35" t="n">
        <v>36</v>
      </c>
      <c r="C1642" s="7" t="n">
        <v>8</v>
      </c>
      <c r="D1642" s="7" t="n">
        <v>7014</v>
      </c>
      <c r="E1642" s="7" t="n">
        <v>0</v>
      </c>
      <c r="F1642" s="7" t="s">
        <v>167</v>
      </c>
      <c r="G1642" s="7" t="s">
        <v>168</v>
      </c>
      <c r="H1642" s="7" t="s">
        <v>57</v>
      </c>
      <c r="I1642" s="7" t="s">
        <v>13</v>
      </c>
      <c r="J1642" s="7" t="s">
        <v>13</v>
      </c>
      <c r="K1642" s="7" t="s">
        <v>13</v>
      </c>
      <c r="L1642" s="7" t="s">
        <v>13</v>
      </c>
      <c r="M1642" s="7" t="s">
        <v>13</v>
      </c>
      <c r="N1642" s="7" t="s">
        <v>13</v>
      </c>
      <c r="O1642" s="7" t="s">
        <v>13</v>
      </c>
      <c r="P1642" s="7" t="s">
        <v>13</v>
      </c>
      <c r="Q1642" s="7" t="s">
        <v>13</v>
      </c>
      <c r="R1642" s="7" t="s">
        <v>13</v>
      </c>
      <c r="S1642" s="7" t="s">
        <v>13</v>
      </c>
      <c r="T1642" s="7" t="s">
        <v>13</v>
      </c>
      <c r="U1642" s="7" t="s">
        <v>13</v>
      </c>
    </row>
    <row r="1643" spans="1:21">
      <c r="A1643" t="s">
        <v>4</v>
      </c>
      <c r="B1643" s="4" t="s">
        <v>5</v>
      </c>
      <c r="C1643" s="4" t="s">
        <v>14</v>
      </c>
      <c r="D1643" s="4" t="s">
        <v>10</v>
      </c>
      <c r="E1643" s="4" t="s">
        <v>14</v>
      </c>
      <c r="F1643" s="4" t="s">
        <v>6</v>
      </c>
      <c r="G1643" s="4" t="s">
        <v>6</v>
      </c>
      <c r="H1643" s="4" t="s">
        <v>6</v>
      </c>
      <c r="I1643" s="4" t="s">
        <v>6</v>
      </c>
      <c r="J1643" s="4" t="s">
        <v>6</v>
      </c>
      <c r="K1643" s="4" t="s">
        <v>6</v>
      </c>
      <c r="L1643" s="4" t="s">
        <v>6</v>
      </c>
      <c r="M1643" s="4" t="s">
        <v>6</v>
      </c>
      <c r="N1643" s="4" t="s">
        <v>6</v>
      </c>
      <c r="O1643" s="4" t="s">
        <v>6</v>
      </c>
      <c r="P1643" s="4" t="s">
        <v>6</v>
      </c>
      <c r="Q1643" s="4" t="s">
        <v>6</v>
      </c>
      <c r="R1643" s="4" t="s">
        <v>6</v>
      </c>
      <c r="S1643" s="4" t="s">
        <v>6</v>
      </c>
      <c r="T1643" s="4" t="s">
        <v>6</v>
      </c>
      <c r="U1643" s="4" t="s">
        <v>6</v>
      </c>
    </row>
    <row r="1644" spans="1:21">
      <c r="A1644" t="n">
        <v>13144</v>
      </c>
      <c r="B1644" s="35" t="n">
        <v>36</v>
      </c>
      <c r="C1644" s="7" t="n">
        <v>8</v>
      </c>
      <c r="D1644" s="7" t="n">
        <v>29</v>
      </c>
      <c r="E1644" s="7" t="n">
        <v>0</v>
      </c>
      <c r="F1644" s="7" t="s">
        <v>169</v>
      </c>
      <c r="G1644" s="7" t="s">
        <v>170</v>
      </c>
      <c r="H1644" s="7" t="s">
        <v>58</v>
      </c>
      <c r="I1644" s="7" t="s">
        <v>13</v>
      </c>
      <c r="J1644" s="7" t="s">
        <v>13</v>
      </c>
      <c r="K1644" s="7" t="s">
        <v>13</v>
      </c>
      <c r="L1644" s="7" t="s">
        <v>13</v>
      </c>
      <c r="M1644" s="7" t="s">
        <v>13</v>
      </c>
      <c r="N1644" s="7" t="s">
        <v>13</v>
      </c>
      <c r="O1644" s="7" t="s">
        <v>13</v>
      </c>
      <c r="P1644" s="7" t="s">
        <v>13</v>
      </c>
      <c r="Q1644" s="7" t="s">
        <v>13</v>
      </c>
      <c r="R1644" s="7" t="s">
        <v>13</v>
      </c>
      <c r="S1644" s="7" t="s">
        <v>13</v>
      </c>
      <c r="T1644" s="7" t="s">
        <v>13</v>
      </c>
      <c r="U1644" s="7" t="s">
        <v>13</v>
      </c>
    </row>
    <row r="1645" spans="1:21">
      <c r="A1645" t="s">
        <v>4</v>
      </c>
      <c r="B1645" s="4" t="s">
        <v>5</v>
      </c>
      <c r="C1645" s="4" t="s">
        <v>10</v>
      </c>
      <c r="D1645" s="4" t="s">
        <v>14</v>
      </c>
      <c r="E1645" s="4" t="s">
        <v>6</v>
      </c>
      <c r="F1645" s="4" t="s">
        <v>20</v>
      </c>
      <c r="G1645" s="4" t="s">
        <v>20</v>
      </c>
      <c r="H1645" s="4" t="s">
        <v>20</v>
      </c>
    </row>
    <row r="1646" spans="1:21">
      <c r="A1646" t="n">
        <v>13194</v>
      </c>
      <c r="B1646" s="36" t="n">
        <v>48</v>
      </c>
      <c r="C1646" s="7" t="n">
        <v>7014</v>
      </c>
      <c r="D1646" s="7" t="n">
        <v>0</v>
      </c>
      <c r="E1646" s="7" t="s">
        <v>167</v>
      </c>
      <c r="F1646" s="7" t="n">
        <v>0</v>
      </c>
      <c r="G1646" s="7" t="n">
        <v>1</v>
      </c>
      <c r="H1646" s="7" t="n">
        <v>1.40129846432482e-45</v>
      </c>
    </row>
    <row r="1647" spans="1:21">
      <c r="A1647" t="s">
        <v>4</v>
      </c>
      <c r="B1647" s="4" t="s">
        <v>5</v>
      </c>
      <c r="C1647" s="4" t="s">
        <v>10</v>
      </c>
      <c r="D1647" s="4" t="s">
        <v>14</v>
      </c>
      <c r="E1647" s="4" t="s">
        <v>6</v>
      </c>
      <c r="F1647" s="4" t="s">
        <v>20</v>
      </c>
      <c r="G1647" s="4" t="s">
        <v>20</v>
      </c>
      <c r="H1647" s="4" t="s">
        <v>20</v>
      </c>
    </row>
    <row r="1648" spans="1:21">
      <c r="A1648" t="n">
        <v>13223</v>
      </c>
      <c r="B1648" s="36" t="n">
        <v>48</v>
      </c>
      <c r="C1648" s="7" t="n">
        <v>29</v>
      </c>
      <c r="D1648" s="7" t="n">
        <v>0</v>
      </c>
      <c r="E1648" s="7" t="s">
        <v>171</v>
      </c>
      <c r="F1648" s="7" t="n">
        <v>0</v>
      </c>
      <c r="G1648" s="7" t="n">
        <v>1</v>
      </c>
      <c r="H1648" s="7" t="n">
        <v>0</v>
      </c>
    </row>
    <row r="1649" spans="1:21">
      <c r="A1649" t="s">
        <v>4</v>
      </c>
      <c r="B1649" s="4" t="s">
        <v>5</v>
      </c>
      <c r="C1649" s="4" t="s">
        <v>10</v>
      </c>
      <c r="D1649" s="4" t="s">
        <v>14</v>
      </c>
      <c r="E1649" s="4" t="s">
        <v>6</v>
      </c>
      <c r="F1649" s="4" t="s">
        <v>20</v>
      </c>
      <c r="G1649" s="4" t="s">
        <v>20</v>
      </c>
      <c r="H1649" s="4" t="s">
        <v>20</v>
      </c>
    </row>
    <row r="1650" spans="1:21">
      <c r="A1650" t="n">
        <v>13254</v>
      </c>
      <c r="B1650" s="36" t="n">
        <v>48</v>
      </c>
      <c r="C1650" s="7" t="n">
        <v>29</v>
      </c>
      <c r="D1650" s="7" t="n">
        <v>0</v>
      </c>
      <c r="E1650" s="7" t="s">
        <v>172</v>
      </c>
      <c r="F1650" s="7" t="n">
        <v>0</v>
      </c>
      <c r="G1650" s="7" t="n">
        <v>1</v>
      </c>
      <c r="H1650" s="7" t="n">
        <v>0</v>
      </c>
    </row>
    <row r="1651" spans="1:21">
      <c r="A1651" t="s">
        <v>4</v>
      </c>
      <c r="B1651" s="4" t="s">
        <v>5</v>
      </c>
      <c r="C1651" s="4" t="s">
        <v>10</v>
      </c>
      <c r="D1651" s="4" t="s">
        <v>14</v>
      </c>
      <c r="E1651" s="4" t="s">
        <v>6</v>
      </c>
      <c r="F1651" s="4" t="s">
        <v>20</v>
      </c>
      <c r="G1651" s="4" t="s">
        <v>20</v>
      </c>
      <c r="H1651" s="4" t="s">
        <v>20</v>
      </c>
    </row>
    <row r="1652" spans="1:21">
      <c r="A1652" t="n">
        <v>13280</v>
      </c>
      <c r="B1652" s="36" t="n">
        <v>48</v>
      </c>
      <c r="C1652" s="7" t="n">
        <v>29</v>
      </c>
      <c r="D1652" s="7" t="n">
        <v>0</v>
      </c>
      <c r="E1652" s="7" t="s">
        <v>169</v>
      </c>
      <c r="F1652" s="7" t="n">
        <v>0</v>
      </c>
      <c r="G1652" s="7" t="n">
        <v>1</v>
      </c>
      <c r="H1652" s="7" t="n">
        <v>0</v>
      </c>
    </row>
    <row r="1653" spans="1:21">
      <c r="A1653" t="s">
        <v>4</v>
      </c>
      <c r="B1653" s="4" t="s">
        <v>5</v>
      </c>
      <c r="C1653" s="4" t="s">
        <v>10</v>
      </c>
      <c r="D1653" s="4" t="s">
        <v>9</v>
      </c>
    </row>
    <row r="1654" spans="1:21">
      <c r="A1654" t="n">
        <v>13307</v>
      </c>
      <c r="B1654" s="40" t="n">
        <v>43</v>
      </c>
      <c r="C1654" s="7" t="n">
        <v>0</v>
      </c>
      <c r="D1654" s="7" t="n">
        <v>16</v>
      </c>
    </row>
    <row r="1655" spans="1:21">
      <c r="A1655" t="s">
        <v>4</v>
      </c>
      <c r="B1655" s="4" t="s">
        <v>5</v>
      </c>
      <c r="C1655" s="4" t="s">
        <v>10</v>
      </c>
      <c r="D1655" s="4" t="s">
        <v>14</v>
      </c>
      <c r="E1655" s="4" t="s">
        <v>14</v>
      </c>
      <c r="F1655" s="4" t="s">
        <v>6</v>
      </c>
    </row>
    <row r="1656" spans="1:21">
      <c r="A1656" t="n">
        <v>13314</v>
      </c>
      <c r="B1656" s="26" t="n">
        <v>47</v>
      </c>
      <c r="C1656" s="7" t="n">
        <v>0</v>
      </c>
      <c r="D1656" s="7" t="n">
        <v>0</v>
      </c>
      <c r="E1656" s="7" t="n">
        <v>0</v>
      </c>
      <c r="F1656" s="7" t="s">
        <v>173</v>
      </c>
    </row>
    <row r="1657" spans="1:21">
      <c r="A1657" t="s">
        <v>4</v>
      </c>
      <c r="B1657" s="4" t="s">
        <v>5</v>
      </c>
      <c r="C1657" s="4" t="s">
        <v>10</v>
      </c>
    </row>
    <row r="1658" spans="1:21">
      <c r="A1658" t="n">
        <v>13336</v>
      </c>
      <c r="B1658" s="19" t="n">
        <v>16</v>
      </c>
      <c r="C1658" s="7" t="n">
        <v>0</v>
      </c>
    </row>
    <row r="1659" spans="1:21">
      <c r="A1659" t="s">
        <v>4</v>
      </c>
      <c r="B1659" s="4" t="s">
        <v>5</v>
      </c>
      <c r="C1659" s="4" t="s">
        <v>10</v>
      </c>
      <c r="D1659" s="4" t="s">
        <v>14</v>
      </c>
      <c r="E1659" s="4" t="s">
        <v>6</v>
      </c>
      <c r="F1659" s="4" t="s">
        <v>20</v>
      </c>
      <c r="G1659" s="4" t="s">
        <v>20</v>
      </c>
      <c r="H1659" s="4" t="s">
        <v>20</v>
      </c>
    </row>
    <row r="1660" spans="1:21">
      <c r="A1660" t="n">
        <v>13339</v>
      </c>
      <c r="B1660" s="36" t="n">
        <v>48</v>
      </c>
      <c r="C1660" s="7" t="n">
        <v>0</v>
      </c>
      <c r="D1660" s="7" t="n">
        <v>0</v>
      </c>
      <c r="E1660" s="7" t="s">
        <v>38</v>
      </c>
      <c r="F1660" s="7" t="n">
        <v>0</v>
      </c>
      <c r="G1660" s="7" t="n">
        <v>1</v>
      </c>
      <c r="H1660" s="7" t="n">
        <v>0</v>
      </c>
    </row>
    <row r="1661" spans="1:21">
      <c r="A1661" t="s">
        <v>4</v>
      </c>
      <c r="B1661" s="4" t="s">
        <v>5</v>
      </c>
      <c r="C1661" s="4" t="s">
        <v>10</v>
      </c>
      <c r="D1661" s="4" t="s">
        <v>9</v>
      </c>
    </row>
    <row r="1662" spans="1:21">
      <c r="A1662" t="n">
        <v>13363</v>
      </c>
      <c r="B1662" s="40" t="n">
        <v>43</v>
      </c>
      <c r="C1662" s="7" t="n">
        <v>6</v>
      </c>
      <c r="D1662" s="7" t="n">
        <v>16</v>
      </c>
    </row>
    <row r="1663" spans="1:21">
      <c r="A1663" t="s">
        <v>4</v>
      </c>
      <c r="B1663" s="4" t="s">
        <v>5</v>
      </c>
      <c r="C1663" s="4" t="s">
        <v>10</v>
      </c>
      <c r="D1663" s="4" t="s">
        <v>14</v>
      </c>
      <c r="E1663" s="4" t="s">
        <v>14</v>
      </c>
      <c r="F1663" s="4" t="s">
        <v>6</v>
      </c>
    </row>
    <row r="1664" spans="1:21">
      <c r="A1664" t="n">
        <v>13370</v>
      </c>
      <c r="B1664" s="26" t="n">
        <v>47</v>
      </c>
      <c r="C1664" s="7" t="n">
        <v>6</v>
      </c>
      <c r="D1664" s="7" t="n">
        <v>0</v>
      </c>
      <c r="E1664" s="7" t="n">
        <v>0</v>
      </c>
      <c r="F1664" s="7" t="s">
        <v>173</v>
      </c>
    </row>
    <row r="1665" spans="1:8">
      <c r="A1665" t="s">
        <v>4</v>
      </c>
      <c r="B1665" s="4" t="s">
        <v>5</v>
      </c>
      <c r="C1665" s="4" t="s">
        <v>10</v>
      </c>
    </row>
    <row r="1666" spans="1:8">
      <c r="A1666" t="n">
        <v>13392</v>
      </c>
      <c r="B1666" s="19" t="n">
        <v>16</v>
      </c>
      <c r="C1666" s="7" t="n">
        <v>0</v>
      </c>
    </row>
    <row r="1667" spans="1:8">
      <c r="A1667" t="s">
        <v>4</v>
      </c>
      <c r="B1667" s="4" t="s">
        <v>5</v>
      </c>
      <c r="C1667" s="4" t="s">
        <v>10</v>
      </c>
      <c r="D1667" s="4" t="s">
        <v>14</v>
      </c>
      <c r="E1667" s="4" t="s">
        <v>6</v>
      </c>
      <c r="F1667" s="4" t="s">
        <v>20</v>
      </c>
      <c r="G1667" s="4" t="s">
        <v>20</v>
      </c>
      <c r="H1667" s="4" t="s">
        <v>20</v>
      </c>
    </row>
    <row r="1668" spans="1:8">
      <c r="A1668" t="n">
        <v>13395</v>
      </c>
      <c r="B1668" s="36" t="n">
        <v>48</v>
      </c>
      <c r="C1668" s="7" t="n">
        <v>6</v>
      </c>
      <c r="D1668" s="7" t="n">
        <v>0</v>
      </c>
      <c r="E1668" s="7" t="s">
        <v>38</v>
      </c>
      <c r="F1668" s="7" t="n">
        <v>0</v>
      </c>
      <c r="G1668" s="7" t="n">
        <v>1</v>
      </c>
      <c r="H1668" s="7" t="n">
        <v>0</v>
      </c>
    </row>
    <row r="1669" spans="1:8">
      <c r="A1669" t="s">
        <v>4</v>
      </c>
      <c r="B1669" s="4" t="s">
        <v>5</v>
      </c>
      <c r="C1669" s="4" t="s">
        <v>10</v>
      </c>
      <c r="D1669" s="4" t="s">
        <v>9</v>
      </c>
    </row>
    <row r="1670" spans="1:8">
      <c r="A1670" t="n">
        <v>13419</v>
      </c>
      <c r="B1670" s="40" t="n">
        <v>43</v>
      </c>
      <c r="C1670" s="7" t="n">
        <v>61491</v>
      </c>
      <c r="D1670" s="7" t="n">
        <v>16</v>
      </c>
    </row>
    <row r="1671" spans="1:8">
      <c r="A1671" t="s">
        <v>4</v>
      </c>
      <c r="B1671" s="4" t="s">
        <v>5</v>
      </c>
      <c r="C1671" s="4" t="s">
        <v>10</v>
      </c>
      <c r="D1671" s="4" t="s">
        <v>14</v>
      </c>
      <c r="E1671" s="4" t="s">
        <v>14</v>
      </c>
      <c r="F1671" s="4" t="s">
        <v>6</v>
      </c>
    </row>
    <row r="1672" spans="1:8">
      <c r="A1672" t="n">
        <v>13426</v>
      </c>
      <c r="B1672" s="26" t="n">
        <v>47</v>
      </c>
      <c r="C1672" s="7" t="n">
        <v>61491</v>
      </c>
      <c r="D1672" s="7" t="n">
        <v>0</v>
      </c>
      <c r="E1672" s="7" t="n">
        <v>0</v>
      </c>
      <c r="F1672" s="7" t="s">
        <v>173</v>
      </c>
    </row>
    <row r="1673" spans="1:8">
      <c r="A1673" t="s">
        <v>4</v>
      </c>
      <c r="B1673" s="4" t="s">
        <v>5</v>
      </c>
      <c r="C1673" s="4" t="s">
        <v>10</v>
      </c>
    </row>
    <row r="1674" spans="1:8">
      <c r="A1674" t="n">
        <v>13448</v>
      </c>
      <c r="B1674" s="19" t="n">
        <v>16</v>
      </c>
      <c r="C1674" s="7" t="n">
        <v>0</v>
      </c>
    </row>
    <row r="1675" spans="1:8">
      <c r="A1675" t="s">
        <v>4</v>
      </c>
      <c r="B1675" s="4" t="s">
        <v>5</v>
      </c>
      <c r="C1675" s="4" t="s">
        <v>10</v>
      </c>
      <c r="D1675" s="4" t="s">
        <v>14</v>
      </c>
      <c r="E1675" s="4" t="s">
        <v>6</v>
      </c>
      <c r="F1675" s="4" t="s">
        <v>20</v>
      </c>
      <c r="G1675" s="4" t="s">
        <v>20</v>
      </c>
      <c r="H1675" s="4" t="s">
        <v>20</v>
      </c>
    </row>
    <row r="1676" spans="1:8">
      <c r="A1676" t="n">
        <v>13451</v>
      </c>
      <c r="B1676" s="36" t="n">
        <v>48</v>
      </c>
      <c r="C1676" s="7" t="n">
        <v>61491</v>
      </c>
      <c r="D1676" s="7" t="n">
        <v>0</v>
      </c>
      <c r="E1676" s="7" t="s">
        <v>38</v>
      </c>
      <c r="F1676" s="7" t="n">
        <v>0</v>
      </c>
      <c r="G1676" s="7" t="n">
        <v>1</v>
      </c>
      <c r="H1676" s="7" t="n">
        <v>0</v>
      </c>
    </row>
    <row r="1677" spans="1:8">
      <c r="A1677" t="s">
        <v>4</v>
      </c>
      <c r="B1677" s="4" t="s">
        <v>5</v>
      </c>
      <c r="C1677" s="4" t="s">
        <v>10</v>
      </c>
      <c r="D1677" s="4" t="s">
        <v>9</v>
      </c>
    </row>
    <row r="1678" spans="1:8">
      <c r="A1678" t="n">
        <v>13475</v>
      </c>
      <c r="B1678" s="40" t="n">
        <v>43</v>
      </c>
      <c r="C1678" s="7" t="n">
        <v>61492</v>
      </c>
      <c r="D1678" s="7" t="n">
        <v>16</v>
      </c>
    </row>
    <row r="1679" spans="1:8">
      <c r="A1679" t="s">
        <v>4</v>
      </c>
      <c r="B1679" s="4" t="s">
        <v>5</v>
      </c>
      <c r="C1679" s="4" t="s">
        <v>10</v>
      </c>
      <c r="D1679" s="4" t="s">
        <v>14</v>
      </c>
      <c r="E1679" s="4" t="s">
        <v>14</v>
      </c>
      <c r="F1679" s="4" t="s">
        <v>6</v>
      </c>
    </row>
    <row r="1680" spans="1:8">
      <c r="A1680" t="n">
        <v>13482</v>
      </c>
      <c r="B1680" s="26" t="n">
        <v>47</v>
      </c>
      <c r="C1680" s="7" t="n">
        <v>61492</v>
      </c>
      <c r="D1680" s="7" t="n">
        <v>0</v>
      </c>
      <c r="E1680" s="7" t="n">
        <v>0</v>
      </c>
      <c r="F1680" s="7" t="s">
        <v>173</v>
      </c>
    </row>
    <row r="1681" spans="1:8">
      <c r="A1681" t="s">
        <v>4</v>
      </c>
      <c r="B1681" s="4" t="s">
        <v>5</v>
      </c>
      <c r="C1681" s="4" t="s">
        <v>10</v>
      </c>
    </row>
    <row r="1682" spans="1:8">
      <c r="A1682" t="n">
        <v>13504</v>
      </c>
      <c r="B1682" s="19" t="n">
        <v>16</v>
      </c>
      <c r="C1682" s="7" t="n">
        <v>0</v>
      </c>
    </row>
    <row r="1683" spans="1:8">
      <c r="A1683" t="s">
        <v>4</v>
      </c>
      <c r="B1683" s="4" t="s">
        <v>5</v>
      </c>
      <c r="C1683" s="4" t="s">
        <v>10</v>
      </c>
      <c r="D1683" s="4" t="s">
        <v>14</v>
      </c>
      <c r="E1683" s="4" t="s">
        <v>6</v>
      </c>
      <c r="F1683" s="4" t="s">
        <v>20</v>
      </c>
      <c r="G1683" s="4" t="s">
        <v>20</v>
      </c>
      <c r="H1683" s="4" t="s">
        <v>20</v>
      </c>
    </row>
    <row r="1684" spans="1:8">
      <c r="A1684" t="n">
        <v>13507</v>
      </c>
      <c r="B1684" s="36" t="n">
        <v>48</v>
      </c>
      <c r="C1684" s="7" t="n">
        <v>61492</v>
      </c>
      <c r="D1684" s="7" t="n">
        <v>0</v>
      </c>
      <c r="E1684" s="7" t="s">
        <v>38</v>
      </c>
      <c r="F1684" s="7" t="n">
        <v>0</v>
      </c>
      <c r="G1684" s="7" t="n">
        <v>1</v>
      </c>
      <c r="H1684" s="7" t="n">
        <v>0</v>
      </c>
    </row>
    <row r="1685" spans="1:8">
      <c r="A1685" t="s">
        <v>4</v>
      </c>
      <c r="B1685" s="4" t="s">
        <v>5</v>
      </c>
      <c r="C1685" s="4" t="s">
        <v>10</v>
      </c>
      <c r="D1685" s="4" t="s">
        <v>9</v>
      </c>
    </row>
    <row r="1686" spans="1:8">
      <c r="A1686" t="n">
        <v>13531</v>
      </c>
      <c r="B1686" s="40" t="n">
        <v>43</v>
      </c>
      <c r="C1686" s="7" t="n">
        <v>61493</v>
      </c>
      <c r="D1686" s="7" t="n">
        <v>16</v>
      </c>
    </row>
    <row r="1687" spans="1:8">
      <c r="A1687" t="s">
        <v>4</v>
      </c>
      <c r="B1687" s="4" t="s">
        <v>5</v>
      </c>
      <c r="C1687" s="4" t="s">
        <v>10</v>
      </c>
      <c r="D1687" s="4" t="s">
        <v>14</v>
      </c>
      <c r="E1687" s="4" t="s">
        <v>14</v>
      </c>
      <c r="F1687" s="4" t="s">
        <v>6</v>
      </c>
    </row>
    <row r="1688" spans="1:8">
      <c r="A1688" t="n">
        <v>13538</v>
      </c>
      <c r="B1688" s="26" t="n">
        <v>47</v>
      </c>
      <c r="C1688" s="7" t="n">
        <v>61493</v>
      </c>
      <c r="D1688" s="7" t="n">
        <v>0</v>
      </c>
      <c r="E1688" s="7" t="n">
        <v>0</v>
      </c>
      <c r="F1688" s="7" t="s">
        <v>173</v>
      </c>
    </row>
    <row r="1689" spans="1:8">
      <c r="A1689" t="s">
        <v>4</v>
      </c>
      <c r="B1689" s="4" t="s">
        <v>5</v>
      </c>
      <c r="C1689" s="4" t="s">
        <v>10</v>
      </c>
    </row>
    <row r="1690" spans="1:8">
      <c r="A1690" t="n">
        <v>13560</v>
      </c>
      <c r="B1690" s="19" t="n">
        <v>16</v>
      </c>
      <c r="C1690" s="7" t="n">
        <v>0</v>
      </c>
    </row>
    <row r="1691" spans="1:8">
      <c r="A1691" t="s">
        <v>4</v>
      </c>
      <c r="B1691" s="4" t="s">
        <v>5</v>
      </c>
      <c r="C1691" s="4" t="s">
        <v>10</v>
      </c>
      <c r="D1691" s="4" t="s">
        <v>14</v>
      </c>
      <c r="E1691" s="4" t="s">
        <v>6</v>
      </c>
      <c r="F1691" s="4" t="s">
        <v>20</v>
      </c>
      <c r="G1691" s="4" t="s">
        <v>20</v>
      </c>
      <c r="H1691" s="4" t="s">
        <v>20</v>
      </c>
    </row>
    <row r="1692" spans="1:8">
      <c r="A1692" t="n">
        <v>13563</v>
      </c>
      <c r="B1692" s="36" t="n">
        <v>48</v>
      </c>
      <c r="C1692" s="7" t="n">
        <v>61493</v>
      </c>
      <c r="D1692" s="7" t="n">
        <v>0</v>
      </c>
      <c r="E1692" s="7" t="s">
        <v>38</v>
      </c>
      <c r="F1692" s="7" t="n">
        <v>0</v>
      </c>
      <c r="G1692" s="7" t="n">
        <v>1</v>
      </c>
      <c r="H1692" s="7" t="n">
        <v>0</v>
      </c>
    </row>
    <row r="1693" spans="1:8">
      <c r="A1693" t="s">
        <v>4</v>
      </c>
      <c r="B1693" s="4" t="s">
        <v>5</v>
      </c>
      <c r="C1693" s="4" t="s">
        <v>10</v>
      </c>
      <c r="D1693" s="4" t="s">
        <v>9</v>
      </c>
    </row>
    <row r="1694" spans="1:8">
      <c r="A1694" t="n">
        <v>13587</v>
      </c>
      <c r="B1694" s="40" t="n">
        <v>43</v>
      </c>
      <c r="C1694" s="7" t="n">
        <v>61494</v>
      </c>
      <c r="D1694" s="7" t="n">
        <v>16</v>
      </c>
    </row>
    <row r="1695" spans="1:8">
      <c r="A1695" t="s">
        <v>4</v>
      </c>
      <c r="B1695" s="4" t="s">
        <v>5</v>
      </c>
      <c r="C1695" s="4" t="s">
        <v>10</v>
      </c>
      <c r="D1695" s="4" t="s">
        <v>14</v>
      </c>
      <c r="E1695" s="4" t="s">
        <v>14</v>
      </c>
      <c r="F1695" s="4" t="s">
        <v>6</v>
      </c>
    </row>
    <row r="1696" spans="1:8">
      <c r="A1696" t="n">
        <v>13594</v>
      </c>
      <c r="B1696" s="26" t="n">
        <v>47</v>
      </c>
      <c r="C1696" s="7" t="n">
        <v>61494</v>
      </c>
      <c r="D1696" s="7" t="n">
        <v>0</v>
      </c>
      <c r="E1696" s="7" t="n">
        <v>0</v>
      </c>
      <c r="F1696" s="7" t="s">
        <v>173</v>
      </c>
    </row>
    <row r="1697" spans="1:8">
      <c r="A1697" t="s">
        <v>4</v>
      </c>
      <c r="B1697" s="4" t="s">
        <v>5</v>
      </c>
      <c r="C1697" s="4" t="s">
        <v>10</v>
      </c>
    </row>
    <row r="1698" spans="1:8">
      <c r="A1698" t="n">
        <v>13616</v>
      </c>
      <c r="B1698" s="19" t="n">
        <v>16</v>
      </c>
      <c r="C1698" s="7" t="n">
        <v>0</v>
      </c>
    </row>
    <row r="1699" spans="1:8">
      <c r="A1699" t="s">
        <v>4</v>
      </c>
      <c r="B1699" s="4" t="s">
        <v>5</v>
      </c>
      <c r="C1699" s="4" t="s">
        <v>10</v>
      </c>
      <c r="D1699" s="4" t="s">
        <v>14</v>
      </c>
      <c r="E1699" s="4" t="s">
        <v>6</v>
      </c>
      <c r="F1699" s="4" t="s">
        <v>20</v>
      </c>
      <c r="G1699" s="4" t="s">
        <v>20</v>
      </c>
      <c r="H1699" s="4" t="s">
        <v>20</v>
      </c>
    </row>
    <row r="1700" spans="1:8">
      <c r="A1700" t="n">
        <v>13619</v>
      </c>
      <c r="B1700" s="36" t="n">
        <v>48</v>
      </c>
      <c r="C1700" s="7" t="n">
        <v>61494</v>
      </c>
      <c r="D1700" s="7" t="n">
        <v>0</v>
      </c>
      <c r="E1700" s="7" t="s">
        <v>38</v>
      </c>
      <c r="F1700" s="7" t="n">
        <v>0</v>
      </c>
      <c r="G1700" s="7" t="n">
        <v>1</v>
      </c>
      <c r="H1700" s="7" t="n">
        <v>0</v>
      </c>
    </row>
    <row r="1701" spans="1:8">
      <c r="A1701" t="s">
        <v>4</v>
      </c>
      <c r="B1701" s="4" t="s">
        <v>5</v>
      </c>
      <c r="C1701" s="4" t="s">
        <v>14</v>
      </c>
      <c r="D1701" s="4" t="s">
        <v>10</v>
      </c>
      <c r="E1701" s="4" t="s">
        <v>6</v>
      </c>
      <c r="F1701" s="4" t="s">
        <v>6</v>
      </c>
      <c r="G1701" s="4" t="s">
        <v>6</v>
      </c>
      <c r="H1701" s="4" t="s">
        <v>6</v>
      </c>
    </row>
    <row r="1702" spans="1:8">
      <c r="A1702" t="n">
        <v>13643</v>
      </c>
      <c r="B1702" s="38" t="n">
        <v>51</v>
      </c>
      <c r="C1702" s="7" t="n">
        <v>3</v>
      </c>
      <c r="D1702" s="7" t="n">
        <v>0</v>
      </c>
      <c r="E1702" s="7" t="s">
        <v>63</v>
      </c>
      <c r="F1702" s="7" t="s">
        <v>64</v>
      </c>
      <c r="G1702" s="7" t="s">
        <v>65</v>
      </c>
      <c r="H1702" s="7" t="s">
        <v>66</v>
      </c>
    </row>
    <row r="1703" spans="1:8">
      <c r="A1703" t="s">
        <v>4</v>
      </c>
      <c r="B1703" s="4" t="s">
        <v>5</v>
      </c>
      <c r="C1703" s="4" t="s">
        <v>14</v>
      </c>
      <c r="D1703" s="4" t="s">
        <v>10</v>
      </c>
      <c r="E1703" s="4" t="s">
        <v>6</v>
      </c>
      <c r="F1703" s="4" t="s">
        <v>6</v>
      </c>
      <c r="G1703" s="4" t="s">
        <v>6</v>
      </c>
      <c r="H1703" s="4" t="s">
        <v>6</v>
      </c>
    </row>
    <row r="1704" spans="1:8">
      <c r="A1704" t="n">
        <v>13656</v>
      </c>
      <c r="B1704" s="38" t="n">
        <v>51</v>
      </c>
      <c r="C1704" s="7" t="n">
        <v>3</v>
      </c>
      <c r="D1704" s="7" t="n">
        <v>6</v>
      </c>
      <c r="E1704" s="7" t="s">
        <v>63</v>
      </c>
      <c r="F1704" s="7" t="s">
        <v>64</v>
      </c>
      <c r="G1704" s="7" t="s">
        <v>65</v>
      </c>
      <c r="H1704" s="7" t="s">
        <v>66</v>
      </c>
    </row>
    <row r="1705" spans="1:8">
      <c r="A1705" t="s">
        <v>4</v>
      </c>
      <c r="B1705" s="4" t="s">
        <v>5</v>
      </c>
      <c r="C1705" s="4" t="s">
        <v>14</v>
      </c>
      <c r="D1705" s="4" t="s">
        <v>10</v>
      </c>
      <c r="E1705" s="4" t="s">
        <v>6</v>
      </c>
      <c r="F1705" s="4" t="s">
        <v>6</v>
      </c>
      <c r="G1705" s="4" t="s">
        <v>6</v>
      </c>
      <c r="H1705" s="4" t="s">
        <v>6</v>
      </c>
    </row>
    <row r="1706" spans="1:8">
      <c r="A1706" t="n">
        <v>13669</v>
      </c>
      <c r="B1706" s="38" t="n">
        <v>51</v>
      </c>
      <c r="C1706" s="7" t="n">
        <v>3</v>
      </c>
      <c r="D1706" s="7" t="n">
        <v>61491</v>
      </c>
      <c r="E1706" s="7" t="s">
        <v>63</v>
      </c>
      <c r="F1706" s="7" t="s">
        <v>64</v>
      </c>
      <c r="G1706" s="7" t="s">
        <v>65</v>
      </c>
      <c r="H1706" s="7" t="s">
        <v>66</v>
      </c>
    </row>
    <row r="1707" spans="1:8">
      <c r="A1707" t="s">
        <v>4</v>
      </c>
      <c r="B1707" s="4" t="s">
        <v>5</v>
      </c>
      <c r="C1707" s="4" t="s">
        <v>14</v>
      </c>
      <c r="D1707" s="4" t="s">
        <v>10</v>
      </c>
      <c r="E1707" s="4" t="s">
        <v>6</v>
      </c>
      <c r="F1707" s="4" t="s">
        <v>6</v>
      </c>
      <c r="G1707" s="4" t="s">
        <v>6</v>
      </c>
      <c r="H1707" s="4" t="s">
        <v>6</v>
      </c>
    </row>
    <row r="1708" spans="1:8">
      <c r="A1708" t="n">
        <v>13682</v>
      </c>
      <c r="B1708" s="38" t="n">
        <v>51</v>
      </c>
      <c r="C1708" s="7" t="n">
        <v>3</v>
      </c>
      <c r="D1708" s="7" t="n">
        <v>61492</v>
      </c>
      <c r="E1708" s="7" t="s">
        <v>63</v>
      </c>
      <c r="F1708" s="7" t="s">
        <v>64</v>
      </c>
      <c r="G1708" s="7" t="s">
        <v>65</v>
      </c>
      <c r="H1708" s="7" t="s">
        <v>66</v>
      </c>
    </row>
    <row r="1709" spans="1:8">
      <c r="A1709" t="s">
        <v>4</v>
      </c>
      <c r="B1709" s="4" t="s">
        <v>5</v>
      </c>
      <c r="C1709" s="4" t="s">
        <v>14</v>
      </c>
      <c r="D1709" s="4" t="s">
        <v>10</v>
      </c>
      <c r="E1709" s="4" t="s">
        <v>6</v>
      </c>
      <c r="F1709" s="4" t="s">
        <v>6</v>
      </c>
      <c r="G1709" s="4" t="s">
        <v>6</v>
      </c>
      <c r="H1709" s="4" t="s">
        <v>6</v>
      </c>
    </row>
    <row r="1710" spans="1:8">
      <c r="A1710" t="n">
        <v>13695</v>
      </c>
      <c r="B1710" s="38" t="n">
        <v>51</v>
      </c>
      <c r="C1710" s="7" t="n">
        <v>3</v>
      </c>
      <c r="D1710" s="7" t="n">
        <v>61493</v>
      </c>
      <c r="E1710" s="7" t="s">
        <v>63</v>
      </c>
      <c r="F1710" s="7" t="s">
        <v>64</v>
      </c>
      <c r="G1710" s="7" t="s">
        <v>65</v>
      </c>
      <c r="H1710" s="7" t="s">
        <v>66</v>
      </c>
    </row>
    <row r="1711" spans="1:8">
      <c r="A1711" t="s">
        <v>4</v>
      </c>
      <c r="B1711" s="4" t="s">
        <v>5</v>
      </c>
      <c r="C1711" s="4" t="s">
        <v>14</v>
      </c>
      <c r="D1711" s="4" t="s">
        <v>10</v>
      </c>
      <c r="E1711" s="4" t="s">
        <v>6</v>
      </c>
      <c r="F1711" s="4" t="s">
        <v>6</v>
      </c>
      <c r="G1711" s="4" t="s">
        <v>6</v>
      </c>
      <c r="H1711" s="4" t="s">
        <v>6</v>
      </c>
    </row>
    <row r="1712" spans="1:8">
      <c r="A1712" t="n">
        <v>13708</v>
      </c>
      <c r="B1712" s="38" t="n">
        <v>51</v>
      </c>
      <c r="C1712" s="7" t="n">
        <v>3</v>
      </c>
      <c r="D1712" s="7" t="n">
        <v>61494</v>
      </c>
      <c r="E1712" s="7" t="s">
        <v>63</v>
      </c>
      <c r="F1712" s="7" t="s">
        <v>64</v>
      </c>
      <c r="G1712" s="7" t="s">
        <v>65</v>
      </c>
      <c r="H1712" s="7" t="s">
        <v>66</v>
      </c>
    </row>
    <row r="1713" spans="1:8">
      <c r="A1713" t="s">
        <v>4</v>
      </c>
      <c r="B1713" s="4" t="s">
        <v>5</v>
      </c>
      <c r="C1713" s="4" t="s">
        <v>14</v>
      </c>
      <c r="D1713" s="4" t="s">
        <v>10</v>
      </c>
      <c r="E1713" s="4" t="s">
        <v>6</v>
      </c>
      <c r="F1713" s="4" t="s">
        <v>6</v>
      </c>
      <c r="G1713" s="4" t="s">
        <v>6</v>
      </c>
      <c r="H1713" s="4" t="s">
        <v>6</v>
      </c>
    </row>
    <row r="1714" spans="1:8">
      <c r="A1714" t="n">
        <v>13721</v>
      </c>
      <c r="B1714" s="38" t="n">
        <v>51</v>
      </c>
      <c r="C1714" s="7" t="n">
        <v>3</v>
      </c>
      <c r="D1714" s="7" t="n">
        <v>29</v>
      </c>
      <c r="E1714" s="7" t="s">
        <v>63</v>
      </c>
      <c r="F1714" s="7" t="s">
        <v>64</v>
      </c>
      <c r="G1714" s="7" t="s">
        <v>65</v>
      </c>
      <c r="H1714" s="7" t="s">
        <v>66</v>
      </c>
    </row>
    <row r="1715" spans="1:8">
      <c r="A1715" t="s">
        <v>4</v>
      </c>
      <c r="B1715" s="4" t="s">
        <v>5</v>
      </c>
      <c r="C1715" s="4" t="s">
        <v>14</v>
      </c>
      <c r="D1715" s="4" t="s">
        <v>10</v>
      </c>
      <c r="E1715" s="4" t="s">
        <v>6</v>
      </c>
      <c r="F1715" s="4" t="s">
        <v>6</v>
      </c>
      <c r="G1715" s="4" t="s">
        <v>6</v>
      </c>
      <c r="H1715" s="4" t="s">
        <v>6</v>
      </c>
    </row>
    <row r="1716" spans="1:8">
      <c r="A1716" t="n">
        <v>13734</v>
      </c>
      <c r="B1716" s="38" t="n">
        <v>51</v>
      </c>
      <c r="C1716" s="7" t="n">
        <v>3</v>
      </c>
      <c r="D1716" s="7" t="n">
        <v>7014</v>
      </c>
      <c r="E1716" s="7" t="s">
        <v>63</v>
      </c>
      <c r="F1716" s="7" t="s">
        <v>64</v>
      </c>
      <c r="G1716" s="7" t="s">
        <v>65</v>
      </c>
      <c r="H1716" s="7" t="s">
        <v>66</v>
      </c>
    </row>
    <row r="1717" spans="1:8">
      <c r="A1717" t="s">
        <v>4</v>
      </c>
      <c r="B1717" s="4" t="s">
        <v>5</v>
      </c>
      <c r="C1717" s="4" t="s">
        <v>10</v>
      </c>
    </row>
    <row r="1718" spans="1:8">
      <c r="A1718" t="n">
        <v>13747</v>
      </c>
      <c r="B1718" s="59" t="n">
        <v>13</v>
      </c>
      <c r="C1718" s="7" t="n">
        <v>6465</v>
      </c>
    </row>
    <row r="1719" spans="1:8">
      <c r="A1719" t="s">
        <v>4</v>
      </c>
      <c r="B1719" s="4" t="s">
        <v>5</v>
      </c>
      <c r="C1719" s="4" t="s">
        <v>14</v>
      </c>
      <c r="D1719" s="4" t="s">
        <v>14</v>
      </c>
      <c r="E1719" s="4" t="s">
        <v>14</v>
      </c>
      <c r="F1719" s="4" t="s">
        <v>14</v>
      </c>
    </row>
    <row r="1720" spans="1:8">
      <c r="A1720" t="n">
        <v>13750</v>
      </c>
      <c r="B1720" s="23" t="n">
        <v>14</v>
      </c>
      <c r="C1720" s="7" t="n">
        <v>0</v>
      </c>
      <c r="D1720" s="7" t="n">
        <v>0</v>
      </c>
      <c r="E1720" s="7" t="n">
        <v>32</v>
      </c>
      <c r="F1720" s="7" t="n">
        <v>0</v>
      </c>
    </row>
    <row r="1721" spans="1:8">
      <c r="A1721" t="s">
        <v>4</v>
      </c>
      <c r="B1721" s="4" t="s">
        <v>5</v>
      </c>
      <c r="C1721" s="4" t="s">
        <v>14</v>
      </c>
    </row>
    <row r="1722" spans="1:8">
      <c r="A1722" t="n">
        <v>13755</v>
      </c>
      <c r="B1722" s="39" t="n">
        <v>116</v>
      </c>
      <c r="C1722" s="7" t="n">
        <v>0</v>
      </c>
    </row>
    <row r="1723" spans="1:8">
      <c r="A1723" t="s">
        <v>4</v>
      </c>
      <c r="B1723" s="4" t="s">
        <v>5</v>
      </c>
      <c r="C1723" s="4" t="s">
        <v>14</v>
      </c>
      <c r="D1723" s="4" t="s">
        <v>10</v>
      </c>
    </row>
    <row r="1724" spans="1:8">
      <c r="A1724" t="n">
        <v>13757</v>
      </c>
      <c r="B1724" s="39" t="n">
        <v>116</v>
      </c>
      <c r="C1724" s="7" t="n">
        <v>2</v>
      </c>
      <c r="D1724" s="7" t="n">
        <v>1</v>
      </c>
    </row>
    <row r="1725" spans="1:8">
      <c r="A1725" t="s">
        <v>4</v>
      </c>
      <c r="B1725" s="4" t="s">
        <v>5</v>
      </c>
      <c r="C1725" s="4" t="s">
        <v>14</v>
      </c>
      <c r="D1725" s="4" t="s">
        <v>9</v>
      </c>
    </row>
    <row r="1726" spans="1:8">
      <c r="A1726" t="n">
        <v>13761</v>
      </c>
      <c r="B1726" s="39" t="n">
        <v>116</v>
      </c>
      <c r="C1726" s="7" t="n">
        <v>5</v>
      </c>
      <c r="D1726" s="7" t="n">
        <v>1112014848</v>
      </c>
    </row>
    <row r="1727" spans="1:8">
      <c r="A1727" t="s">
        <v>4</v>
      </c>
      <c r="B1727" s="4" t="s">
        <v>5</v>
      </c>
      <c r="C1727" s="4" t="s">
        <v>14</v>
      </c>
      <c r="D1727" s="4" t="s">
        <v>10</v>
      </c>
    </row>
    <row r="1728" spans="1:8">
      <c r="A1728" t="n">
        <v>13767</v>
      </c>
      <c r="B1728" s="39" t="n">
        <v>116</v>
      </c>
      <c r="C1728" s="7" t="n">
        <v>6</v>
      </c>
      <c r="D1728" s="7" t="n">
        <v>1</v>
      </c>
    </row>
    <row r="1729" spans="1:8">
      <c r="A1729" t="s">
        <v>4</v>
      </c>
      <c r="B1729" s="4" t="s">
        <v>5</v>
      </c>
      <c r="C1729" s="4" t="s">
        <v>14</v>
      </c>
      <c r="D1729" s="4" t="s">
        <v>14</v>
      </c>
      <c r="E1729" s="4" t="s">
        <v>20</v>
      </c>
      <c r="F1729" s="4" t="s">
        <v>20</v>
      </c>
      <c r="G1729" s="4" t="s">
        <v>20</v>
      </c>
      <c r="H1729" s="4" t="s">
        <v>10</v>
      </c>
    </row>
    <row r="1730" spans="1:8">
      <c r="A1730" t="n">
        <v>13771</v>
      </c>
      <c r="B1730" s="42" t="n">
        <v>45</v>
      </c>
      <c r="C1730" s="7" t="n">
        <v>2</v>
      </c>
      <c r="D1730" s="7" t="n">
        <v>3</v>
      </c>
      <c r="E1730" s="7" t="n">
        <v>15.1999998092651</v>
      </c>
      <c r="F1730" s="7" t="n">
        <v>2.59999990463257</v>
      </c>
      <c r="G1730" s="7" t="n">
        <v>-21.8999996185303</v>
      </c>
      <c r="H1730" s="7" t="n">
        <v>0</v>
      </c>
    </row>
    <row r="1731" spans="1:8">
      <c r="A1731" t="s">
        <v>4</v>
      </c>
      <c r="B1731" s="4" t="s">
        <v>5</v>
      </c>
      <c r="C1731" s="4" t="s">
        <v>14</v>
      </c>
      <c r="D1731" s="4" t="s">
        <v>14</v>
      </c>
      <c r="E1731" s="4" t="s">
        <v>20</v>
      </c>
      <c r="F1731" s="4" t="s">
        <v>20</v>
      </c>
      <c r="G1731" s="4" t="s">
        <v>20</v>
      </c>
      <c r="H1731" s="4" t="s">
        <v>10</v>
      </c>
      <c r="I1731" s="4" t="s">
        <v>14</v>
      </c>
    </row>
    <row r="1732" spans="1:8">
      <c r="A1732" t="n">
        <v>13788</v>
      </c>
      <c r="B1732" s="42" t="n">
        <v>45</v>
      </c>
      <c r="C1732" s="7" t="n">
        <v>4</v>
      </c>
      <c r="D1732" s="7" t="n">
        <v>3</v>
      </c>
      <c r="E1732" s="7" t="n">
        <v>14.8000001907349</v>
      </c>
      <c r="F1732" s="7" t="n">
        <v>265.399993896484</v>
      </c>
      <c r="G1732" s="7" t="n">
        <v>0</v>
      </c>
      <c r="H1732" s="7" t="n">
        <v>0</v>
      </c>
      <c r="I1732" s="7" t="n">
        <v>1</v>
      </c>
    </row>
    <row r="1733" spans="1:8">
      <c r="A1733" t="s">
        <v>4</v>
      </c>
      <c r="B1733" s="4" t="s">
        <v>5</v>
      </c>
      <c r="C1733" s="4" t="s">
        <v>14</v>
      </c>
      <c r="D1733" s="4" t="s">
        <v>14</v>
      </c>
      <c r="E1733" s="4" t="s">
        <v>20</v>
      </c>
      <c r="F1733" s="4" t="s">
        <v>10</v>
      </c>
    </row>
    <row r="1734" spans="1:8">
      <c r="A1734" t="n">
        <v>13806</v>
      </c>
      <c r="B1734" s="42" t="n">
        <v>45</v>
      </c>
      <c r="C1734" s="7" t="n">
        <v>5</v>
      </c>
      <c r="D1734" s="7" t="n">
        <v>3</v>
      </c>
      <c r="E1734" s="7" t="n">
        <v>7.69999980926514</v>
      </c>
      <c r="F1734" s="7" t="n">
        <v>0</v>
      </c>
    </row>
    <row r="1735" spans="1:8">
      <c r="A1735" t="s">
        <v>4</v>
      </c>
      <c r="B1735" s="4" t="s">
        <v>5</v>
      </c>
      <c r="C1735" s="4" t="s">
        <v>14</v>
      </c>
      <c r="D1735" s="4" t="s">
        <v>14</v>
      </c>
      <c r="E1735" s="4" t="s">
        <v>20</v>
      </c>
      <c r="F1735" s="4" t="s">
        <v>10</v>
      </c>
    </row>
    <row r="1736" spans="1:8">
      <c r="A1736" t="n">
        <v>13815</v>
      </c>
      <c r="B1736" s="42" t="n">
        <v>45</v>
      </c>
      <c r="C1736" s="7" t="n">
        <v>11</v>
      </c>
      <c r="D1736" s="7" t="n">
        <v>3</v>
      </c>
      <c r="E1736" s="7" t="n">
        <v>38</v>
      </c>
      <c r="F1736" s="7" t="n">
        <v>0</v>
      </c>
    </row>
    <row r="1737" spans="1:8">
      <c r="A1737" t="s">
        <v>4</v>
      </c>
      <c r="B1737" s="4" t="s">
        <v>5</v>
      </c>
      <c r="C1737" s="4" t="s">
        <v>14</v>
      </c>
      <c r="D1737" s="4" t="s">
        <v>14</v>
      </c>
      <c r="E1737" s="4" t="s">
        <v>20</v>
      </c>
      <c r="F1737" s="4" t="s">
        <v>10</v>
      </c>
    </row>
    <row r="1738" spans="1:8">
      <c r="A1738" t="n">
        <v>13824</v>
      </c>
      <c r="B1738" s="42" t="n">
        <v>45</v>
      </c>
      <c r="C1738" s="7" t="n">
        <v>5</v>
      </c>
      <c r="D1738" s="7" t="n">
        <v>3</v>
      </c>
      <c r="E1738" s="7" t="n">
        <v>7.5</v>
      </c>
      <c r="F1738" s="7" t="n">
        <v>30000</v>
      </c>
    </row>
    <row r="1739" spans="1:8">
      <c r="A1739" t="s">
        <v>4</v>
      </c>
      <c r="B1739" s="4" t="s">
        <v>5</v>
      </c>
      <c r="C1739" s="4" t="s">
        <v>14</v>
      </c>
      <c r="D1739" s="4" t="s">
        <v>10</v>
      </c>
      <c r="E1739" s="4" t="s">
        <v>9</v>
      </c>
      <c r="F1739" s="4" t="s">
        <v>10</v>
      </c>
      <c r="G1739" s="4" t="s">
        <v>9</v>
      </c>
      <c r="H1739" s="4" t="s">
        <v>14</v>
      </c>
    </row>
    <row r="1740" spans="1:8">
      <c r="A1740" t="n">
        <v>13833</v>
      </c>
      <c r="B1740" s="13" t="n">
        <v>49</v>
      </c>
      <c r="C1740" s="7" t="n">
        <v>0</v>
      </c>
      <c r="D1740" s="7" t="n">
        <v>555</v>
      </c>
      <c r="E1740" s="7" t="n">
        <v>1060320051</v>
      </c>
      <c r="F1740" s="7" t="n">
        <v>0</v>
      </c>
      <c r="G1740" s="7" t="n">
        <v>0</v>
      </c>
      <c r="H1740" s="7" t="n">
        <v>0</v>
      </c>
    </row>
    <row r="1741" spans="1:8">
      <c r="A1741" t="s">
        <v>4</v>
      </c>
      <c r="B1741" s="4" t="s">
        <v>5</v>
      </c>
      <c r="C1741" s="4" t="s">
        <v>14</v>
      </c>
      <c r="D1741" s="4" t="s">
        <v>10</v>
      </c>
      <c r="E1741" s="4" t="s">
        <v>20</v>
      </c>
    </row>
    <row r="1742" spans="1:8">
      <c r="A1742" t="n">
        <v>13848</v>
      </c>
      <c r="B1742" s="25" t="n">
        <v>58</v>
      </c>
      <c r="C1742" s="7" t="n">
        <v>100</v>
      </c>
      <c r="D1742" s="7" t="n">
        <v>1000</v>
      </c>
      <c r="E1742" s="7" t="n">
        <v>1</v>
      </c>
    </row>
    <row r="1743" spans="1:8">
      <c r="A1743" t="s">
        <v>4</v>
      </c>
      <c r="B1743" s="4" t="s">
        <v>5</v>
      </c>
      <c r="C1743" s="4" t="s">
        <v>14</v>
      </c>
      <c r="D1743" s="4" t="s">
        <v>10</v>
      </c>
    </row>
    <row r="1744" spans="1:8">
      <c r="A1744" t="n">
        <v>13856</v>
      </c>
      <c r="B1744" s="25" t="n">
        <v>58</v>
      </c>
      <c r="C1744" s="7" t="n">
        <v>255</v>
      </c>
      <c r="D1744" s="7" t="n">
        <v>0</v>
      </c>
    </row>
    <row r="1745" spans="1:9">
      <c r="A1745" t="s">
        <v>4</v>
      </c>
      <c r="B1745" s="4" t="s">
        <v>5</v>
      </c>
      <c r="C1745" s="4" t="s">
        <v>14</v>
      </c>
      <c r="D1745" s="24" t="s">
        <v>35</v>
      </c>
      <c r="E1745" s="4" t="s">
        <v>5</v>
      </c>
      <c r="F1745" s="4" t="s">
        <v>14</v>
      </c>
      <c r="G1745" s="4" t="s">
        <v>10</v>
      </c>
      <c r="H1745" s="24" t="s">
        <v>36</v>
      </c>
      <c r="I1745" s="4" t="s">
        <v>14</v>
      </c>
      <c r="J1745" s="4" t="s">
        <v>19</v>
      </c>
    </row>
    <row r="1746" spans="1:9">
      <c r="A1746" t="n">
        <v>13860</v>
      </c>
      <c r="B1746" s="11" t="n">
        <v>5</v>
      </c>
      <c r="C1746" s="7" t="n">
        <v>28</v>
      </c>
      <c r="D1746" s="24" t="s">
        <v>3</v>
      </c>
      <c r="E1746" s="28" t="n">
        <v>64</v>
      </c>
      <c r="F1746" s="7" t="n">
        <v>5</v>
      </c>
      <c r="G1746" s="7" t="n">
        <v>7</v>
      </c>
      <c r="H1746" s="24" t="s">
        <v>3</v>
      </c>
      <c r="I1746" s="7" t="n">
        <v>1</v>
      </c>
      <c r="J1746" s="12" t="n">
        <f t="normal" ca="1">A1756</f>
        <v>0</v>
      </c>
    </row>
    <row r="1747" spans="1:9">
      <c r="A1747" t="s">
        <v>4</v>
      </c>
      <c r="B1747" s="4" t="s">
        <v>5</v>
      </c>
      <c r="C1747" s="4" t="s">
        <v>14</v>
      </c>
      <c r="D1747" s="4" t="s">
        <v>10</v>
      </c>
      <c r="E1747" s="4" t="s">
        <v>6</v>
      </c>
    </row>
    <row r="1748" spans="1:9">
      <c r="A1748" t="n">
        <v>13871</v>
      </c>
      <c r="B1748" s="38" t="n">
        <v>51</v>
      </c>
      <c r="C1748" s="7" t="n">
        <v>4</v>
      </c>
      <c r="D1748" s="7" t="n">
        <v>7</v>
      </c>
      <c r="E1748" s="7" t="s">
        <v>140</v>
      </c>
    </row>
    <row r="1749" spans="1:9">
      <c r="A1749" t="s">
        <v>4</v>
      </c>
      <c r="B1749" s="4" t="s">
        <v>5</v>
      </c>
      <c r="C1749" s="4" t="s">
        <v>10</v>
      </c>
    </row>
    <row r="1750" spans="1:9">
      <c r="A1750" t="n">
        <v>13884</v>
      </c>
      <c r="B1750" s="19" t="n">
        <v>16</v>
      </c>
      <c r="C1750" s="7" t="n">
        <v>0</v>
      </c>
    </row>
    <row r="1751" spans="1:9">
      <c r="A1751" t="s">
        <v>4</v>
      </c>
      <c r="B1751" s="4" t="s">
        <v>5</v>
      </c>
      <c r="C1751" s="4" t="s">
        <v>10</v>
      </c>
      <c r="D1751" s="4" t="s">
        <v>14</v>
      </c>
      <c r="E1751" s="4" t="s">
        <v>9</v>
      </c>
      <c r="F1751" s="4" t="s">
        <v>69</v>
      </c>
      <c r="G1751" s="4" t="s">
        <v>14</v>
      </c>
      <c r="H1751" s="4" t="s">
        <v>14</v>
      </c>
    </row>
    <row r="1752" spans="1:9">
      <c r="A1752" t="n">
        <v>13887</v>
      </c>
      <c r="B1752" s="45" t="n">
        <v>26</v>
      </c>
      <c r="C1752" s="7" t="n">
        <v>7</v>
      </c>
      <c r="D1752" s="7" t="n">
        <v>17</v>
      </c>
      <c r="E1752" s="7" t="n">
        <v>4408</v>
      </c>
      <c r="F1752" s="7" t="s">
        <v>174</v>
      </c>
      <c r="G1752" s="7" t="n">
        <v>2</v>
      </c>
      <c r="H1752" s="7" t="n">
        <v>0</v>
      </c>
    </row>
    <row r="1753" spans="1:9">
      <c r="A1753" t="s">
        <v>4</v>
      </c>
      <c r="B1753" s="4" t="s">
        <v>5</v>
      </c>
    </row>
    <row r="1754" spans="1:9">
      <c r="A1754" t="n">
        <v>13925</v>
      </c>
      <c r="B1754" s="46" t="n">
        <v>28</v>
      </c>
    </row>
    <row r="1755" spans="1:9">
      <c r="A1755" t="s">
        <v>4</v>
      </c>
      <c r="B1755" s="4" t="s">
        <v>5</v>
      </c>
      <c r="C1755" s="4" t="s">
        <v>14</v>
      </c>
      <c r="D1755" s="24" t="s">
        <v>35</v>
      </c>
      <c r="E1755" s="4" t="s">
        <v>5</v>
      </c>
      <c r="F1755" s="4" t="s">
        <v>14</v>
      </c>
      <c r="G1755" s="4" t="s">
        <v>10</v>
      </c>
      <c r="H1755" s="24" t="s">
        <v>36</v>
      </c>
      <c r="I1755" s="4" t="s">
        <v>14</v>
      </c>
      <c r="J1755" s="4" t="s">
        <v>19</v>
      </c>
    </row>
    <row r="1756" spans="1:9">
      <c r="A1756" t="n">
        <v>13926</v>
      </c>
      <c r="B1756" s="11" t="n">
        <v>5</v>
      </c>
      <c r="C1756" s="7" t="n">
        <v>28</v>
      </c>
      <c r="D1756" s="24" t="s">
        <v>3</v>
      </c>
      <c r="E1756" s="28" t="n">
        <v>64</v>
      </c>
      <c r="F1756" s="7" t="n">
        <v>5</v>
      </c>
      <c r="G1756" s="7" t="n">
        <v>9</v>
      </c>
      <c r="H1756" s="24" t="s">
        <v>3</v>
      </c>
      <c r="I1756" s="7" t="n">
        <v>1</v>
      </c>
      <c r="J1756" s="12" t="n">
        <f t="normal" ca="1">A1766</f>
        <v>0</v>
      </c>
    </row>
    <row r="1757" spans="1:9">
      <c r="A1757" t="s">
        <v>4</v>
      </c>
      <c r="B1757" s="4" t="s">
        <v>5</v>
      </c>
      <c r="C1757" s="4" t="s">
        <v>14</v>
      </c>
      <c r="D1757" s="4" t="s">
        <v>10</v>
      </c>
      <c r="E1757" s="4" t="s">
        <v>6</v>
      </c>
    </row>
    <row r="1758" spans="1:9">
      <c r="A1758" t="n">
        <v>13937</v>
      </c>
      <c r="B1758" s="38" t="n">
        <v>51</v>
      </c>
      <c r="C1758" s="7" t="n">
        <v>4</v>
      </c>
      <c r="D1758" s="7" t="n">
        <v>9</v>
      </c>
      <c r="E1758" s="7" t="s">
        <v>140</v>
      </c>
    </row>
    <row r="1759" spans="1:9">
      <c r="A1759" t="s">
        <v>4</v>
      </c>
      <c r="B1759" s="4" t="s">
        <v>5</v>
      </c>
      <c r="C1759" s="4" t="s">
        <v>10</v>
      </c>
    </row>
    <row r="1760" spans="1:9">
      <c r="A1760" t="n">
        <v>13950</v>
      </c>
      <c r="B1760" s="19" t="n">
        <v>16</v>
      </c>
      <c r="C1760" s="7" t="n">
        <v>0</v>
      </c>
    </row>
    <row r="1761" spans="1:10">
      <c r="A1761" t="s">
        <v>4</v>
      </c>
      <c r="B1761" s="4" t="s">
        <v>5</v>
      </c>
      <c r="C1761" s="4" t="s">
        <v>10</v>
      </c>
      <c r="D1761" s="4" t="s">
        <v>14</v>
      </c>
      <c r="E1761" s="4" t="s">
        <v>9</v>
      </c>
      <c r="F1761" s="4" t="s">
        <v>69</v>
      </c>
      <c r="G1761" s="4" t="s">
        <v>14</v>
      </c>
      <c r="H1761" s="4" t="s">
        <v>14</v>
      </c>
    </row>
    <row r="1762" spans="1:10">
      <c r="A1762" t="n">
        <v>13953</v>
      </c>
      <c r="B1762" s="45" t="n">
        <v>26</v>
      </c>
      <c r="C1762" s="7" t="n">
        <v>9</v>
      </c>
      <c r="D1762" s="7" t="n">
        <v>17</v>
      </c>
      <c r="E1762" s="7" t="n">
        <v>5366</v>
      </c>
      <c r="F1762" s="7" t="s">
        <v>175</v>
      </c>
      <c r="G1762" s="7" t="n">
        <v>2</v>
      </c>
      <c r="H1762" s="7" t="n">
        <v>0</v>
      </c>
    </row>
    <row r="1763" spans="1:10">
      <c r="A1763" t="s">
        <v>4</v>
      </c>
      <c r="B1763" s="4" t="s">
        <v>5</v>
      </c>
    </row>
    <row r="1764" spans="1:10">
      <c r="A1764" t="n">
        <v>13982</v>
      </c>
      <c r="B1764" s="46" t="n">
        <v>28</v>
      </c>
    </row>
    <row r="1765" spans="1:10">
      <c r="A1765" t="s">
        <v>4</v>
      </c>
      <c r="B1765" s="4" t="s">
        <v>5</v>
      </c>
      <c r="C1765" s="4" t="s">
        <v>14</v>
      </c>
      <c r="D1765" s="24" t="s">
        <v>35</v>
      </c>
      <c r="E1765" s="4" t="s">
        <v>5</v>
      </c>
      <c r="F1765" s="4" t="s">
        <v>14</v>
      </c>
      <c r="G1765" s="4" t="s">
        <v>10</v>
      </c>
      <c r="H1765" s="24" t="s">
        <v>36</v>
      </c>
      <c r="I1765" s="4" t="s">
        <v>14</v>
      </c>
      <c r="J1765" s="4" t="s">
        <v>19</v>
      </c>
    </row>
    <row r="1766" spans="1:10">
      <c r="A1766" t="n">
        <v>13983</v>
      </c>
      <c r="B1766" s="11" t="n">
        <v>5</v>
      </c>
      <c r="C1766" s="7" t="n">
        <v>28</v>
      </c>
      <c r="D1766" s="24" t="s">
        <v>3</v>
      </c>
      <c r="E1766" s="28" t="n">
        <v>64</v>
      </c>
      <c r="F1766" s="7" t="n">
        <v>5</v>
      </c>
      <c r="G1766" s="7" t="n">
        <v>3</v>
      </c>
      <c r="H1766" s="24" t="s">
        <v>3</v>
      </c>
      <c r="I1766" s="7" t="n">
        <v>1</v>
      </c>
      <c r="J1766" s="12" t="n">
        <f t="normal" ca="1">A1778</f>
        <v>0</v>
      </c>
    </row>
    <row r="1767" spans="1:10">
      <c r="A1767" t="s">
        <v>4</v>
      </c>
      <c r="B1767" s="4" t="s">
        <v>5</v>
      </c>
      <c r="C1767" s="4" t="s">
        <v>14</v>
      </c>
      <c r="D1767" s="4" t="s">
        <v>10</v>
      </c>
      <c r="E1767" s="4" t="s">
        <v>6</v>
      </c>
    </row>
    <row r="1768" spans="1:10">
      <c r="A1768" t="n">
        <v>13994</v>
      </c>
      <c r="B1768" s="38" t="n">
        <v>51</v>
      </c>
      <c r="C1768" s="7" t="n">
        <v>4</v>
      </c>
      <c r="D1768" s="7" t="n">
        <v>3</v>
      </c>
      <c r="E1768" s="7" t="s">
        <v>134</v>
      </c>
    </row>
    <row r="1769" spans="1:10">
      <c r="A1769" t="s">
        <v>4</v>
      </c>
      <c r="B1769" s="4" t="s">
        <v>5</v>
      </c>
      <c r="C1769" s="4" t="s">
        <v>10</v>
      </c>
    </row>
    <row r="1770" spans="1:10">
      <c r="A1770" t="n">
        <v>14007</v>
      </c>
      <c r="B1770" s="19" t="n">
        <v>16</v>
      </c>
      <c r="C1770" s="7" t="n">
        <v>0</v>
      </c>
    </row>
    <row r="1771" spans="1:10">
      <c r="A1771" t="s">
        <v>4</v>
      </c>
      <c r="B1771" s="4" t="s">
        <v>5</v>
      </c>
      <c r="C1771" s="4" t="s">
        <v>10</v>
      </c>
      <c r="D1771" s="4" t="s">
        <v>14</v>
      </c>
      <c r="E1771" s="4" t="s">
        <v>9</v>
      </c>
      <c r="F1771" s="4" t="s">
        <v>69</v>
      </c>
      <c r="G1771" s="4" t="s">
        <v>14</v>
      </c>
      <c r="H1771" s="4" t="s">
        <v>14</v>
      </c>
      <c r="I1771" s="4" t="s">
        <v>14</v>
      </c>
      <c r="J1771" s="4" t="s">
        <v>9</v>
      </c>
      <c r="K1771" s="4" t="s">
        <v>69</v>
      </c>
      <c r="L1771" s="4" t="s">
        <v>14</v>
      </c>
      <c r="M1771" s="4" t="s">
        <v>14</v>
      </c>
    </row>
    <row r="1772" spans="1:10">
      <c r="A1772" t="n">
        <v>14010</v>
      </c>
      <c r="B1772" s="45" t="n">
        <v>26</v>
      </c>
      <c r="C1772" s="7" t="n">
        <v>3</v>
      </c>
      <c r="D1772" s="7" t="n">
        <v>17</v>
      </c>
      <c r="E1772" s="7" t="n">
        <v>2384</v>
      </c>
      <c r="F1772" s="7" t="s">
        <v>176</v>
      </c>
      <c r="G1772" s="7" t="n">
        <v>2</v>
      </c>
      <c r="H1772" s="7" t="n">
        <v>3</v>
      </c>
      <c r="I1772" s="7" t="n">
        <v>17</v>
      </c>
      <c r="J1772" s="7" t="n">
        <v>2385</v>
      </c>
      <c r="K1772" s="7" t="s">
        <v>177</v>
      </c>
      <c r="L1772" s="7" t="n">
        <v>2</v>
      </c>
      <c r="M1772" s="7" t="n">
        <v>0</v>
      </c>
    </row>
    <row r="1773" spans="1:10">
      <c r="A1773" t="s">
        <v>4</v>
      </c>
      <c r="B1773" s="4" t="s">
        <v>5</v>
      </c>
    </row>
    <row r="1774" spans="1:10">
      <c r="A1774" t="n">
        <v>14127</v>
      </c>
      <c r="B1774" s="46" t="n">
        <v>28</v>
      </c>
    </row>
    <row r="1775" spans="1:10">
      <c r="A1775" t="s">
        <v>4</v>
      </c>
      <c r="B1775" s="4" t="s">
        <v>5</v>
      </c>
      <c r="C1775" s="4" t="s">
        <v>19</v>
      </c>
    </row>
    <row r="1776" spans="1:10">
      <c r="A1776" t="n">
        <v>14128</v>
      </c>
      <c r="B1776" s="16" t="n">
        <v>3</v>
      </c>
      <c r="C1776" s="12" t="n">
        <f t="normal" ca="1">A1786</f>
        <v>0</v>
      </c>
    </row>
    <row r="1777" spans="1:13">
      <c r="A1777" t="s">
        <v>4</v>
      </c>
      <c r="B1777" s="4" t="s">
        <v>5</v>
      </c>
      <c r="C1777" s="4" t="s">
        <v>14</v>
      </c>
      <c r="D1777" s="4" t="s">
        <v>10</v>
      </c>
      <c r="E1777" s="4" t="s">
        <v>6</v>
      </c>
    </row>
    <row r="1778" spans="1:13">
      <c r="A1778" t="n">
        <v>14133</v>
      </c>
      <c r="B1778" s="38" t="n">
        <v>51</v>
      </c>
      <c r="C1778" s="7" t="n">
        <v>4</v>
      </c>
      <c r="D1778" s="7" t="n">
        <v>0</v>
      </c>
      <c r="E1778" s="7" t="s">
        <v>140</v>
      </c>
    </row>
    <row r="1779" spans="1:13">
      <c r="A1779" t="s">
        <v>4</v>
      </c>
      <c r="B1779" s="4" t="s">
        <v>5</v>
      </c>
      <c r="C1779" s="4" t="s">
        <v>10</v>
      </c>
    </row>
    <row r="1780" spans="1:13">
      <c r="A1780" t="n">
        <v>14146</v>
      </c>
      <c r="B1780" s="19" t="n">
        <v>16</v>
      </c>
      <c r="C1780" s="7" t="n">
        <v>0</v>
      </c>
    </row>
    <row r="1781" spans="1:13">
      <c r="A1781" t="s">
        <v>4</v>
      </c>
      <c r="B1781" s="4" t="s">
        <v>5</v>
      </c>
      <c r="C1781" s="4" t="s">
        <v>10</v>
      </c>
      <c r="D1781" s="4" t="s">
        <v>14</v>
      </c>
      <c r="E1781" s="4" t="s">
        <v>9</v>
      </c>
      <c r="F1781" s="4" t="s">
        <v>69</v>
      </c>
      <c r="G1781" s="4" t="s">
        <v>14</v>
      </c>
      <c r="H1781" s="4" t="s">
        <v>14</v>
      </c>
      <c r="I1781" s="4" t="s">
        <v>14</v>
      </c>
      <c r="J1781" s="4" t="s">
        <v>9</v>
      </c>
      <c r="K1781" s="4" t="s">
        <v>69</v>
      </c>
      <c r="L1781" s="4" t="s">
        <v>14</v>
      </c>
      <c r="M1781" s="4" t="s">
        <v>14</v>
      </c>
    </row>
    <row r="1782" spans="1:13">
      <c r="A1782" t="n">
        <v>14149</v>
      </c>
      <c r="B1782" s="45" t="n">
        <v>26</v>
      </c>
      <c r="C1782" s="7" t="n">
        <v>0</v>
      </c>
      <c r="D1782" s="7" t="n">
        <v>17</v>
      </c>
      <c r="E1782" s="7" t="n">
        <v>52925</v>
      </c>
      <c r="F1782" s="7" t="s">
        <v>178</v>
      </c>
      <c r="G1782" s="7" t="n">
        <v>2</v>
      </c>
      <c r="H1782" s="7" t="n">
        <v>3</v>
      </c>
      <c r="I1782" s="7" t="n">
        <v>17</v>
      </c>
      <c r="J1782" s="7" t="n">
        <v>52926</v>
      </c>
      <c r="K1782" s="7" t="s">
        <v>179</v>
      </c>
      <c r="L1782" s="7" t="n">
        <v>2</v>
      </c>
      <c r="M1782" s="7" t="n">
        <v>0</v>
      </c>
    </row>
    <row r="1783" spans="1:13">
      <c r="A1783" t="s">
        <v>4</v>
      </c>
      <c r="B1783" s="4" t="s">
        <v>5</v>
      </c>
    </row>
    <row r="1784" spans="1:13">
      <c r="A1784" t="n">
        <v>14238</v>
      </c>
      <c r="B1784" s="46" t="n">
        <v>28</v>
      </c>
    </row>
    <row r="1785" spans="1:13">
      <c r="A1785" t="s">
        <v>4</v>
      </c>
      <c r="B1785" s="4" t="s">
        <v>5</v>
      </c>
      <c r="C1785" s="4" t="s">
        <v>10</v>
      </c>
      <c r="D1785" s="4" t="s">
        <v>14</v>
      </c>
    </row>
    <row r="1786" spans="1:13">
      <c r="A1786" t="n">
        <v>14239</v>
      </c>
      <c r="B1786" s="47" t="n">
        <v>89</v>
      </c>
      <c r="C1786" s="7" t="n">
        <v>65533</v>
      </c>
      <c r="D1786" s="7" t="n">
        <v>1</v>
      </c>
    </row>
    <row r="1787" spans="1:13">
      <c r="A1787" t="s">
        <v>4</v>
      </c>
      <c r="B1787" s="4" t="s">
        <v>5</v>
      </c>
      <c r="C1787" s="4" t="s">
        <v>14</v>
      </c>
      <c r="D1787" s="4" t="s">
        <v>10</v>
      </c>
      <c r="E1787" s="4" t="s">
        <v>20</v>
      </c>
    </row>
    <row r="1788" spans="1:13">
      <c r="A1788" t="n">
        <v>14243</v>
      </c>
      <c r="B1788" s="25" t="n">
        <v>58</v>
      </c>
      <c r="C1788" s="7" t="n">
        <v>101</v>
      </c>
      <c r="D1788" s="7" t="n">
        <v>500</v>
      </c>
      <c r="E1788" s="7" t="n">
        <v>1</v>
      </c>
    </row>
    <row r="1789" spans="1:13">
      <c r="A1789" t="s">
        <v>4</v>
      </c>
      <c r="B1789" s="4" t="s">
        <v>5</v>
      </c>
      <c r="C1789" s="4" t="s">
        <v>14</v>
      </c>
      <c r="D1789" s="4" t="s">
        <v>10</v>
      </c>
    </row>
    <row r="1790" spans="1:13">
      <c r="A1790" t="n">
        <v>14251</v>
      </c>
      <c r="B1790" s="25" t="n">
        <v>58</v>
      </c>
      <c r="C1790" s="7" t="n">
        <v>254</v>
      </c>
      <c r="D1790" s="7" t="n">
        <v>0</v>
      </c>
    </row>
    <row r="1791" spans="1:13">
      <c r="A1791" t="s">
        <v>4</v>
      </c>
      <c r="B1791" s="4" t="s">
        <v>5</v>
      </c>
      <c r="C1791" s="4" t="s">
        <v>14</v>
      </c>
    </row>
    <row r="1792" spans="1:13">
      <c r="A1792" t="n">
        <v>14255</v>
      </c>
      <c r="B1792" s="42" t="n">
        <v>45</v>
      </c>
      <c r="C1792" s="7" t="n">
        <v>0</v>
      </c>
    </row>
    <row r="1793" spans="1:13">
      <c r="A1793" t="s">
        <v>4</v>
      </c>
      <c r="B1793" s="4" t="s">
        <v>5</v>
      </c>
      <c r="C1793" s="4" t="s">
        <v>14</v>
      </c>
      <c r="D1793" s="4" t="s">
        <v>14</v>
      </c>
      <c r="E1793" s="4" t="s">
        <v>20</v>
      </c>
      <c r="F1793" s="4" t="s">
        <v>20</v>
      </c>
      <c r="G1793" s="4" t="s">
        <v>20</v>
      </c>
      <c r="H1793" s="4" t="s">
        <v>10</v>
      </c>
    </row>
    <row r="1794" spans="1:13">
      <c r="A1794" t="n">
        <v>14257</v>
      </c>
      <c r="B1794" s="42" t="n">
        <v>45</v>
      </c>
      <c r="C1794" s="7" t="n">
        <v>2</v>
      </c>
      <c r="D1794" s="7" t="n">
        <v>3</v>
      </c>
      <c r="E1794" s="7" t="n">
        <v>17.5</v>
      </c>
      <c r="F1794" s="7" t="n">
        <v>2.55999994277954</v>
      </c>
      <c r="G1794" s="7" t="n">
        <v>-21.2999992370605</v>
      </c>
      <c r="H1794" s="7" t="n">
        <v>0</v>
      </c>
    </row>
    <row r="1795" spans="1:13">
      <c r="A1795" t="s">
        <v>4</v>
      </c>
      <c r="B1795" s="4" t="s">
        <v>5</v>
      </c>
      <c r="C1795" s="4" t="s">
        <v>14</v>
      </c>
      <c r="D1795" s="4" t="s">
        <v>14</v>
      </c>
      <c r="E1795" s="4" t="s">
        <v>20</v>
      </c>
      <c r="F1795" s="4" t="s">
        <v>20</v>
      </c>
      <c r="G1795" s="4" t="s">
        <v>20</v>
      </c>
      <c r="H1795" s="4" t="s">
        <v>10</v>
      </c>
      <c r="I1795" s="4" t="s">
        <v>14</v>
      </c>
    </row>
    <row r="1796" spans="1:13">
      <c r="A1796" t="n">
        <v>14274</v>
      </c>
      <c r="B1796" s="42" t="n">
        <v>45</v>
      </c>
      <c r="C1796" s="7" t="n">
        <v>4</v>
      </c>
      <c r="D1796" s="7" t="n">
        <v>3</v>
      </c>
      <c r="E1796" s="7" t="n">
        <v>6.34999990463257</v>
      </c>
      <c r="F1796" s="7" t="n">
        <v>234.699996948242</v>
      </c>
      <c r="G1796" s="7" t="n">
        <v>356</v>
      </c>
      <c r="H1796" s="7" t="n">
        <v>0</v>
      </c>
      <c r="I1796" s="7" t="n">
        <v>0</v>
      </c>
    </row>
    <row r="1797" spans="1:13">
      <c r="A1797" t="s">
        <v>4</v>
      </c>
      <c r="B1797" s="4" t="s">
        <v>5</v>
      </c>
      <c r="C1797" s="4" t="s">
        <v>14</v>
      </c>
      <c r="D1797" s="4" t="s">
        <v>14</v>
      </c>
      <c r="E1797" s="4" t="s">
        <v>20</v>
      </c>
      <c r="F1797" s="4" t="s">
        <v>10</v>
      </c>
    </row>
    <row r="1798" spans="1:13">
      <c r="A1798" t="n">
        <v>14292</v>
      </c>
      <c r="B1798" s="42" t="n">
        <v>45</v>
      </c>
      <c r="C1798" s="7" t="n">
        <v>5</v>
      </c>
      <c r="D1798" s="7" t="n">
        <v>3</v>
      </c>
      <c r="E1798" s="7" t="n">
        <v>2.09999990463257</v>
      </c>
      <c r="F1798" s="7" t="n">
        <v>0</v>
      </c>
    </row>
    <row r="1799" spans="1:13">
      <c r="A1799" t="s">
        <v>4</v>
      </c>
      <c r="B1799" s="4" t="s">
        <v>5</v>
      </c>
      <c r="C1799" s="4" t="s">
        <v>14</v>
      </c>
      <c r="D1799" s="4" t="s">
        <v>14</v>
      </c>
      <c r="E1799" s="4" t="s">
        <v>20</v>
      </c>
      <c r="F1799" s="4" t="s">
        <v>10</v>
      </c>
    </row>
    <row r="1800" spans="1:13">
      <c r="A1800" t="n">
        <v>14301</v>
      </c>
      <c r="B1800" s="42" t="n">
        <v>45</v>
      </c>
      <c r="C1800" s="7" t="n">
        <v>11</v>
      </c>
      <c r="D1800" s="7" t="n">
        <v>3</v>
      </c>
      <c r="E1800" s="7" t="n">
        <v>28.7999992370605</v>
      </c>
      <c r="F1800" s="7" t="n">
        <v>0</v>
      </c>
    </row>
    <row r="1801" spans="1:13">
      <c r="A1801" t="s">
        <v>4</v>
      </c>
      <c r="B1801" s="4" t="s">
        <v>5</v>
      </c>
      <c r="C1801" s="4" t="s">
        <v>14</v>
      </c>
      <c r="D1801" s="4" t="s">
        <v>14</v>
      </c>
      <c r="E1801" s="4" t="s">
        <v>20</v>
      </c>
      <c r="F1801" s="4" t="s">
        <v>20</v>
      </c>
      <c r="G1801" s="4" t="s">
        <v>20</v>
      </c>
      <c r="H1801" s="4" t="s">
        <v>10</v>
      </c>
      <c r="I1801" s="4" t="s">
        <v>14</v>
      </c>
    </row>
    <row r="1802" spans="1:13">
      <c r="A1802" t="n">
        <v>14310</v>
      </c>
      <c r="B1802" s="42" t="n">
        <v>45</v>
      </c>
      <c r="C1802" s="7" t="n">
        <v>4</v>
      </c>
      <c r="D1802" s="7" t="n">
        <v>3</v>
      </c>
      <c r="E1802" s="7" t="n">
        <v>12.3500003814697</v>
      </c>
      <c r="F1802" s="7" t="n">
        <v>224.699996948242</v>
      </c>
      <c r="G1802" s="7" t="n">
        <v>356</v>
      </c>
      <c r="H1802" s="7" t="n">
        <v>30000</v>
      </c>
      <c r="I1802" s="7" t="n">
        <v>1</v>
      </c>
    </row>
    <row r="1803" spans="1:13">
      <c r="A1803" t="s">
        <v>4</v>
      </c>
      <c r="B1803" s="4" t="s">
        <v>5</v>
      </c>
      <c r="C1803" s="4" t="s">
        <v>14</v>
      </c>
      <c r="D1803" s="4" t="s">
        <v>10</v>
      </c>
    </row>
    <row r="1804" spans="1:13">
      <c r="A1804" t="n">
        <v>14328</v>
      </c>
      <c r="B1804" s="25" t="n">
        <v>58</v>
      </c>
      <c r="C1804" s="7" t="n">
        <v>255</v>
      </c>
      <c r="D1804" s="7" t="n">
        <v>0</v>
      </c>
    </row>
    <row r="1805" spans="1:13">
      <c r="A1805" t="s">
        <v>4</v>
      </c>
      <c r="B1805" s="4" t="s">
        <v>5</v>
      </c>
      <c r="C1805" s="4" t="s">
        <v>14</v>
      </c>
      <c r="D1805" s="4" t="s">
        <v>10</v>
      </c>
      <c r="E1805" s="4" t="s">
        <v>6</v>
      </c>
    </row>
    <row r="1806" spans="1:13">
      <c r="A1806" t="n">
        <v>14332</v>
      </c>
      <c r="B1806" s="38" t="n">
        <v>51</v>
      </c>
      <c r="C1806" s="7" t="n">
        <v>4</v>
      </c>
      <c r="D1806" s="7" t="n">
        <v>29</v>
      </c>
      <c r="E1806" s="7" t="s">
        <v>180</v>
      </c>
    </row>
    <row r="1807" spans="1:13">
      <c r="A1807" t="s">
        <v>4</v>
      </c>
      <c r="B1807" s="4" t="s">
        <v>5</v>
      </c>
      <c r="C1807" s="4" t="s">
        <v>10</v>
      </c>
    </row>
    <row r="1808" spans="1:13">
      <c r="A1808" t="n">
        <v>14346</v>
      </c>
      <c r="B1808" s="19" t="n">
        <v>16</v>
      </c>
      <c r="C1808" s="7" t="n">
        <v>0</v>
      </c>
    </row>
    <row r="1809" spans="1:9">
      <c r="A1809" t="s">
        <v>4</v>
      </c>
      <c r="B1809" s="4" t="s">
        <v>5</v>
      </c>
      <c r="C1809" s="4" t="s">
        <v>10</v>
      </c>
      <c r="D1809" s="4" t="s">
        <v>14</v>
      </c>
      <c r="E1809" s="4" t="s">
        <v>9</v>
      </c>
      <c r="F1809" s="4" t="s">
        <v>69</v>
      </c>
      <c r="G1809" s="4" t="s">
        <v>14</v>
      </c>
      <c r="H1809" s="4" t="s">
        <v>14</v>
      </c>
      <c r="I1809" s="4" t="s">
        <v>14</v>
      </c>
      <c r="J1809" s="4" t="s">
        <v>9</v>
      </c>
      <c r="K1809" s="4" t="s">
        <v>69</v>
      </c>
      <c r="L1809" s="4" t="s">
        <v>14</v>
      </c>
      <c r="M1809" s="4" t="s">
        <v>14</v>
      </c>
    </row>
    <row r="1810" spans="1:9">
      <c r="A1810" t="n">
        <v>14349</v>
      </c>
      <c r="B1810" s="45" t="n">
        <v>26</v>
      </c>
      <c r="C1810" s="7" t="n">
        <v>29</v>
      </c>
      <c r="D1810" s="7" t="n">
        <v>17</v>
      </c>
      <c r="E1810" s="7" t="n">
        <v>39415</v>
      </c>
      <c r="F1810" s="7" t="s">
        <v>181</v>
      </c>
      <c r="G1810" s="7" t="n">
        <v>2</v>
      </c>
      <c r="H1810" s="7" t="n">
        <v>3</v>
      </c>
      <c r="I1810" s="7" t="n">
        <v>17</v>
      </c>
      <c r="J1810" s="7" t="n">
        <v>39416</v>
      </c>
      <c r="K1810" s="7" t="s">
        <v>182</v>
      </c>
      <c r="L1810" s="7" t="n">
        <v>2</v>
      </c>
      <c r="M1810" s="7" t="n">
        <v>0</v>
      </c>
    </row>
    <row r="1811" spans="1:9">
      <c r="A1811" t="s">
        <v>4</v>
      </c>
      <c r="B1811" s="4" t="s">
        <v>5</v>
      </c>
    </row>
    <row r="1812" spans="1:9">
      <c r="A1812" t="n">
        <v>14517</v>
      </c>
      <c r="B1812" s="46" t="n">
        <v>28</v>
      </c>
    </row>
    <row r="1813" spans="1:9">
      <c r="A1813" t="s">
        <v>4</v>
      </c>
      <c r="B1813" s="4" t="s">
        <v>5</v>
      </c>
      <c r="C1813" s="4" t="s">
        <v>14</v>
      </c>
      <c r="D1813" s="4" t="s">
        <v>10</v>
      </c>
      <c r="E1813" s="4" t="s">
        <v>10</v>
      </c>
      <c r="F1813" s="4" t="s">
        <v>14</v>
      </c>
    </row>
    <row r="1814" spans="1:9">
      <c r="A1814" t="n">
        <v>14518</v>
      </c>
      <c r="B1814" s="48" t="n">
        <v>25</v>
      </c>
      <c r="C1814" s="7" t="n">
        <v>1</v>
      </c>
      <c r="D1814" s="7" t="n">
        <v>260</v>
      </c>
      <c r="E1814" s="7" t="n">
        <v>640</v>
      </c>
      <c r="F1814" s="7" t="n">
        <v>2</v>
      </c>
    </row>
    <row r="1815" spans="1:9">
      <c r="A1815" t="s">
        <v>4</v>
      </c>
      <c r="B1815" s="4" t="s">
        <v>5</v>
      </c>
      <c r="C1815" s="4" t="s">
        <v>14</v>
      </c>
      <c r="D1815" s="24" t="s">
        <v>35</v>
      </c>
      <c r="E1815" s="4" t="s">
        <v>5</v>
      </c>
      <c r="F1815" s="4" t="s">
        <v>14</v>
      </c>
      <c r="G1815" s="4" t="s">
        <v>10</v>
      </c>
      <c r="H1815" s="24" t="s">
        <v>36</v>
      </c>
      <c r="I1815" s="4" t="s">
        <v>14</v>
      </c>
      <c r="J1815" s="4" t="s">
        <v>19</v>
      </c>
    </row>
    <row r="1816" spans="1:9">
      <c r="A1816" t="n">
        <v>14525</v>
      </c>
      <c r="B1816" s="11" t="n">
        <v>5</v>
      </c>
      <c r="C1816" s="7" t="n">
        <v>28</v>
      </c>
      <c r="D1816" s="24" t="s">
        <v>3</v>
      </c>
      <c r="E1816" s="28" t="n">
        <v>64</v>
      </c>
      <c r="F1816" s="7" t="n">
        <v>5</v>
      </c>
      <c r="G1816" s="7" t="n">
        <v>2</v>
      </c>
      <c r="H1816" s="24" t="s">
        <v>3</v>
      </c>
      <c r="I1816" s="7" t="n">
        <v>1</v>
      </c>
      <c r="J1816" s="12" t="n">
        <f t="normal" ca="1">A1826</f>
        <v>0</v>
      </c>
    </row>
    <row r="1817" spans="1:9">
      <c r="A1817" t="s">
        <v>4</v>
      </c>
      <c r="B1817" s="4" t="s">
        <v>5</v>
      </c>
      <c r="C1817" s="4" t="s">
        <v>14</v>
      </c>
      <c r="D1817" s="4" t="s">
        <v>10</v>
      </c>
      <c r="E1817" s="4" t="s">
        <v>6</v>
      </c>
    </row>
    <row r="1818" spans="1:9">
      <c r="A1818" t="n">
        <v>14536</v>
      </c>
      <c r="B1818" s="38" t="n">
        <v>51</v>
      </c>
      <c r="C1818" s="7" t="n">
        <v>4</v>
      </c>
      <c r="D1818" s="7" t="n">
        <v>2</v>
      </c>
      <c r="E1818" s="7" t="s">
        <v>183</v>
      </c>
    </row>
    <row r="1819" spans="1:9">
      <c r="A1819" t="s">
        <v>4</v>
      </c>
      <c r="B1819" s="4" t="s">
        <v>5</v>
      </c>
      <c r="C1819" s="4" t="s">
        <v>10</v>
      </c>
    </row>
    <row r="1820" spans="1:9">
      <c r="A1820" t="n">
        <v>14549</v>
      </c>
      <c r="B1820" s="19" t="n">
        <v>16</v>
      </c>
      <c r="C1820" s="7" t="n">
        <v>0</v>
      </c>
    </row>
    <row r="1821" spans="1:9">
      <c r="A1821" t="s">
        <v>4</v>
      </c>
      <c r="B1821" s="4" t="s">
        <v>5</v>
      </c>
      <c r="C1821" s="4" t="s">
        <v>10</v>
      </c>
      <c r="D1821" s="4" t="s">
        <v>14</v>
      </c>
      <c r="E1821" s="4" t="s">
        <v>9</v>
      </c>
      <c r="F1821" s="4" t="s">
        <v>69</v>
      </c>
      <c r="G1821" s="4" t="s">
        <v>14</v>
      </c>
      <c r="H1821" s="4" t="s">
        <v>14</v>
      </c>
    </row>
    <row r="1822" spans="1:9">
      <c r="A1822" t="n">
        <v>14552</v>
      </c>
      <c r="B1822" s="45" t="n">
        <v>26</v>
      </c>
      <c r="C1822" s="7" t="n">
        <v>2</v>
      </c>
      <c r="D1822" s="7" t="n">
        <v>17</v>
      </c>
      <c r="E1822" s="7" t="n">
        <v>6422</v>
      </c>
      <c r="F1822" s="7" t="s">
        <v>184</v>
      </c>
      <c r="G1822" s="7" t="n">
        <v>2</v>
      </c>
      <c r="H1822" s="7" t="n">
        <v>0</v>
      </c>
    </row>
    <row r="1823" spans="1:9">
      <c r="A1823" t="s">
        <v>4</v>
      </c>
      <c r="B1823" s="4" t="s">
        <v>5</v>
      </c>
    </row>
    <row r="1824" spans="1:9">
      <c r="A1824" t="n">
        <v>14620</v>
      </c>
      <c r="B1824" s="46" t="n">
        <v>28</v>
      </c>
    </row>
    <row r="1825" spans="1:13">
      <c r="A1825" t="s">
        <v>4</v>
      </c>
      <c r="B1825" s="4" t="s">
        <v>5</v>
      </c>
      <c r="C1825" s="4" t="s">
        <v>14</v>
      </c>
      <c r="D1825" s="4" t="s">
        <v>10</v>
      </c>
      <c r="E1825" s="4" t="s">
        <v>10</v>
      </c>
      <c r="F1825" s="4" t="s">
        <v>14</v>
      </c>
    </row>
    <row r="1826" spans="1:13">
      <c r="A1826" t="n">
        <v>14621</v>
      </c>
      <c r="B1826" s="48" t="n">
        <v>25</v>
      </c>
      <c r="C1826" s="7" t="n">
        <v>1</v>
      </c>
      <c r="D1826" s="7" t="n">
        <v>65535</v>
      </c>
      <c r="E1826" s="7" t="n">
        <v>65535</v>
      </c>
      <c r="F1826" s="7" t="n">
        <v>0</v>
      </c>
    </row>
    <row r="1827" spans="1:13">
      <c r="A1827" t="s">
        <v>4</v>
      </c>
      <c r="B1827" s="4" t="s">
        <v>5</v>
      </c>
      <c r="C1827" s="4" t="s">
        <v>14</v>
      </c>
      <c r="D1827" s="4" t="s">
        <v>10</v>
      </c>
      <c r="E1827" s="4" t="s">
        <v>10</v>
      </c>
      <c r="F1827" s="4" t="s">
        <v>14</v>
      </c>
    </row>
    <row r="1828" spans="1:13">
      <c r="A1828" t="n">
        <v>14628</v>
      </c>
      <c r="B1828" s="48" t="n">
        <v>25</v>
      </c>
      <c r="C1828" s="7" t="n">
        <v>1</v>
      </c>
      <c r="D1828" s="7" t="n">
        <v>60</v>
      </c>
      <c r="E1828" s="7" t="n">
        <v>640</v>
      </c>
      <c r="F1828" s="7" t="n">
        <v>2</v>
      </c>
    </row>
    <row r="1829" spans="1:13">
      <c r="A1829" t="s">
        <v>4</v>
      </c>
      <c r="B1829" s="4" t="s">
        <v>5</v>
      </c>
      <c r="C1829" s="4" t="s">
        <v>14</v>
      </c>
      <c r="D1829" s="24" t="s">
        <v>35</v>
      </c>
      <c r="E1829" s="4" t="s">
        <v>5</v>
      </c>
      <c r="F1829" s="4" t="s">
        <v>14</v>
      </c>
      <c r="G1829" s="4" t="s">
        <v>10</v>
      </c>
      <c r="H1829" s="24" t="s">
        <v>36</v>
      </c>
      <c r="I1829" s="4" t="s">
        <v>14</v>
      </c>
      <c r="J1829" s="4" t="s">
        <v>19</v>
      </c>
    </row>
    <row r="1830" spans="1:13">
      <c r="A1830" t="n">
        <v>14635</v>
      </c>
      <c r="B1830" s="11" t="n">
        <v>5</v>
      </c>
      <c r="C1830" s="7" t="n">
        <v>28</v>
      </c>
      <c r="D1830" s="24" t="s">
        <v>3</v>
      </c>
      <c r="E1830" s="28" t="n">
        <v>64</v>
      </c>
      <c r="F1830" s="7" t="n">
        <v>5</v>
      </c>
      <c r="G1830" s="7" t="n">
        <v>8</v>
      </c>
      <c r="H1830" s="24" t="s">
        <v>3</v>
      </c>
      <c r="I1830" s="7" t="n">
        <v>1</v>
      </c>
      <c r="J1830" s="12" t="n">
        <f t="normal" ca="1">A1842</f>
        <v>0</v>
      </c>
    </row>
    <row r="1831" spans="1:13">
      <c r="A1831" t="s">
        <v>4</v>
      </c>
      <c r="B1831" s="4" t="s">
        <v>5</v>
      </c>
      <c r="C1831" s="4" t="s">
        <v>14</v>
      </c>
      <c r="D1831" s="4" t="s">
        <v>10</v>
      </c>
      <c r="E1831" s="4" t="s">
        <v>6</v>
      </c>
    </row>
    <row r="1832" spans="1:13">
      <c r="A1832" t="n">
        <v>14646</v>
      </c>
      <c r="B1832" s="38" t="n">
        <v>51</v>
      </c>
      <c r="C1832" s="7" t="n">
        <v>4</v>
      </c>
      <c r="D1832" s="7" t="n">
        <v>8</v>
      </c>
      <c r="E1832" s="7" t="s">
        <v>140</v>
      </c>
    </row>
    <row r="1833" spans="1:13">
      <c r="A1833" t="s">
        <v>4</v>
      </c>
      <c r="B1833" s="4" t="s">
        <v>5</v>
      </c>
      <c r="C1833" s="4" t="s">
        <v>10</v>
      </c>
    </row>
    <row r="1834" spans="1:13">
      <c r="A1834" t="n">
        <v>14659</v>
      </c>
      <c r="B1834" s="19" t="n">
        <v>16</v>
      </c>
      <c r="C1834" s="7" t="n">
        <v>0</v>
      </c>
    </row>
    <row r="1835" spans="1:13">
      <c r="A1835" t="s">
        <v>4</v>
      </c>
      <c r="B1835" s="4" t="s">
        <v>5</v>
      </c>
      <c r="C1835" s="4" t="s">
        <v>10</v>
      </c>
      <c r="D1835" s="4" t="s">
        <v>14</v>
      </c>
      <c r="E1835" s="4" t="s">
        <v>9</v>
      </c>
      <c r="F1835" s="4" t="s">
        <v>69</v>
      </c>
      <c r="G1835" s="4" t="s">
        <v>14</v>
      </c>
      <c r="H1835" s="4" t="s">
        <v>14</v>
      </c>
    </row>
    <row r="1836" spans="1:13">
      <c r="A1836" t="n">
        <v>14662</v>
      </c>
      <c r="B1836" s="45" t="n">
        <v>26</v>
      </c>
      <c r="C1836" s="7" t="n">
        <v>8</v>
      </c>
      <c r="D1836" s="7" t="n">
        <v>17</v>
      </c>
      <c r="E1836" s="7" t="n">
        <v>9368</v>
      </c>
      <c r="F1836" s="7" t="s">
        <v>185</v>
      </c>
      <c r="G1836" s="7" t="n">
        <v>2</v>
      </c>
      <c r="H1836" s="7" t="n">
        <v>0</v>
      </c>
    </row>
    <row r="1837" spans="1:13">
      <c r="A1837" t="s">
        <v>4</v>
      </c>
      <c r="B1837" s="4" t="s">
        <v>5</v>
      </c>
    </row>
    <row r="1838" spans="1:13">
      <c r="A1838" t="n">
        <v>14708</v>
      </c>
      <c r="B1838" s="46" t="n">
        <v>28</v>
      </c>
    </row>
    <row r="1839" spans="1:13">
      <c r="A1839" t="s">
        <v>4</v>
      </c>
      <c r="B1839" s="4" t="s">
        <v>5</v>
      </c>
      <c r="C1839" s="4" t="s">
        <v>19</v>
      </c>
    </row>
    <row r="1840" spans="1:13">
      <c r="A1840" t="n">
        <v>14709</v>
      </c>
      <c r="B1840" s="16" t="n">
        <v>3</v>
      </c>
      <c r="C1840" s="12" t="n">
        <f t="normal" ca="1">A1852</f>
        <v>0</v>
      </c>
    </row>
    <row r="1841" spans="1:10">
      <c r="A1841" t="s">
        <v>4</v>
      </c>
      <c r="B1841" s="4" t="s">
        <v>5</v>
      </c>
      <c r="C1841" s="4" t="s">
        <v>14</v>
      </c>
      <c r="D1841" s="24" t="s">
        <v>35</v>
      </c>
      <c r="E1841" s="4" t="s">
        <v>5</v>
      </c>
      <c r="F1841" s="4" t="s">
        <v>14</v>
      </c>
      <c r="G1841" s="4" t="s">
        <v>10</v>
      </c>
      <c r="H1841" s="24" t="s">
        <v>36</v>
      </c>
      <c r="I1841" s="4" t="s">
        <v>14</v>
      </c>
      <c r="J1841" s="4" t="s">
        <v>19</v>
      </c>
    </row>
    <row r="1842" spans="1:10">
      <c r="A1842" t="n">
        <v>14714</v>
      </c>
      <c r="B1842" s="11" t="n">
        <v>5</v>
      </c>
      <c r="C1842" s="7" t="n">
        <v>28</v>
      </c>
      <c r="D1842" s="24" t="s">
        <v>3</v>
      </c>
      <c r="E1842" s="28" t="n">
        <v>64</v>
      </c>
      <c r="F1842" s="7" t="n">
        <v>5</v>
      </c>
      <c r="G1842" s="7" t="n">
        <v>1</v>
      </c>
      <c r="H1842" s="24" t="s">
        <v>3</v>
      </c>
      <c r="I1842" s="7" t="n">
        <v>1</v>
      </c>
      <c r="J1842" s="12" t="n">
        <f t="normal" ca="1">A1852</f>
        <v>0</v>
      </c>
    </row>
    <row r="1843" spans="1:10">
      <c r="A1843" t="s">
        <v>4</v>
      </c>
      <c r="B1843" s="4" t="s">
        <v>5</v>
      </c>
      <c r="C1843" s="4" t="s">
        <v>14</v>
      </c>
      <c r="D1843" s="4" t="s">
        <v>10</v>
      </c>
      <c r="E1843" s="4" t="s">
        <v>6</v>
      </c>
    </row>
    <row r="1844" spans="1:10">
      <c r="A1844" t="n">
        <v>14725</v>
      </c>
      <c r="B1844" s="38" t="n">
        <v>51</v>
      </c>
      <c r="C1844" s="7" t="n">
        <v>4</v>
      </c>
      <c r="D1844" s="7" t="n">
        <v>1</v>
      </c>
      <c r="E1844" s="7" t="s">
        <v>140</v>
      </c>
    </row>
    <row r="1845" spans="1:10">
      <c r="A1845" t="s">
        <v>4</v>
      </c>
      <c r="B1845" s="4" t="s">
        <v>5</v>
      </c>
      <c r="C1845" s="4" t="s">
        <v>10</v>
      </c>
    </row>
    <row r="1846" spans="1:10">
      <c r="A1846" t="n">
        <v>14738</v>
      </c>
      <c r="B1846" s="19" t="n">
        <v>16</v>
      </c>
      <c r="C1846" s="7" t="n">
        <v>0</v>
      </c>
    </row>
    <row r="1847" spans="1:10">
      <c r="A1847" t="s">
        <v>4</v>
      </c>
      <c r="B1847" s="4" t="s">
        <v>5</v>
      </c>
      <c r="C1847" s="4" t="s">
        <v>10</v>
      </c>
      <c r="D1847" s="4" t="s">
        <v>14</v>
      </c>
      <c r="E1847" s="4" t="s">
        <v>9</v>
      </c>
      <c r="F1847" s="4" t="s">
        <v>69</v>
      </c>
      <c r="G1847" s="4" t="s">
        <v>14</v>
      </c>
      <c r="H1847" s="4" t="s">
        <v>14</v>
      </c>
    </row>
    <row r="1848" spans="1:10">
      <c r="A1848" t="n">
        <v>14741</v>
      </c>
      <c r="B1848" s="45" t="n">
        <v>26</v>
      </c>
      <c r="C1848" s="7" t="n">
        <v>1</v>
      </c>
      <c r="D1848" s="7" t="n">
        <v>17</v>
      </c>
      <c r="E1848" s="7" t="n">
        <v>1415</v>
      </c>
      <c r="F1848" s="7" t="s">
        <v>185</v>
      </c>
      <c r="G1848" s="7" t="n">
        <v>2</v>
      </c>
      <c r="H1848" s="7" t="n">
        <v>0</v>
      </c>
    </row>
    <row r="1849" spans="1:10">
      <c r="A1849" t="s">
        <v>4</v>
      </c>
      <c r="B1849" s="4" t="s">
        <v>5</v>
      </c>
    </row>
    <row r="1850" spans="1:10">
      <c r="A1850" t="n">
        <v>14787</v>
      </c>
      <c r="B1850" s="46" t="n">
        <v>28</v>
      </c>
    </row>
    <row r="1851" spans="1:10">
      <c r="A1851" t="s">
        <v>4</v>
      </c>
      <c r="B1851" s="4" t="s">
        <v>5</v>
      </c>
      <c r="C1851" s="4" t="s">
        <v>14</v>
      </c>
      <c r="D1851" s="4" t="s">
        <v>10</v>
      </c>
      <c r="E1851" s="4" t="s">
        <v>10</v>
      </c>
      <c r="F1851" s="4" t="s">
        <v>14</v>
      </c>
    </row>
    <row r="1852" spans="1:10">
      <c r="A1852" t="n">
        <v>14788</v>
      </c>
      <c r="B1852" s="48" t="n">
        <v>25</v>
      </c>
      <c r="C1852" s="7" t="n">
        <v>1</v>
      </c>
      <c r="D1852" s="7" t="n">
        <v>65535</v>
      </c>
      <c r="E1852" s="7" t="n">
        <v>65535</v>
      </c>
      <c r="F1852" s="7" t="n">
        <v>0</v>
      </c>
    </row>
    <row r="1853" spans="1:10">
      <c r="A1853" t="s">
        <v>4</v>
      </c>
      <c r="B1853" s="4" t="s">
        <v>5</v>
      </c>
      <c r="C1853" s="4" t="s">
        <v>10</v>
      </c>
      <c r="D1853" s="4" t="s">
        <v>14</v>
      </c>
    </row>
    <row r="1854" spans="1:10">
      <c r="A1854" t="n">
        <v>14795</v>
      </c>
      <c r="B1854" s="47" t="n">
        <v>89</v>
      </c>
      <c r="C1854" s="7" t="n">
        <v>65533</v>
      </c>
      <c r="D1854" s="7" t="n">
        <v>1</v>
      </c>
    </row>
    <row r="1855" spans="1:10">
      <c r="A1855" t="s">
        <v>4</v>
      </c>
      <c r="B1855" s="4" t="s">
        <v>5</v>
      </c>
      <c r="C1855" s="4" t="s">
        <v>14</v>
      </c>
      <c r="D1855" s="4" t="s">
        <v>10</v>
      </c>
      <c r="E1855" s="4" t="s">
        <v>20</v>
      </c>
    </row>
    <row r="1856" spans="1:10">
      <c r="A1856" t="n">
        <v>14799</v>
      </c>
      <c r="B1856" s="25" t="n">
        <v>58</v>
      </c>
      <c r="C1856" s="7" t="n">
        <v>101</v>
      </c>
      <c r="D1856" s="7" t="n">
        <v>500</v>
      </c>
      <c r="E1856" s="7" t="n">
        <v>1</v>
      </c>
    </row>
    <row r="1857" spans="1:10">
      <c r="A1857" t="s">
        <v>4</v>
      </c>
      <c r="B1857" s="4" t="s">
        <v>5</v>
      </c>
      <c r="C1857" s="4" t="s">
        <v>14</v>
      </c>
      <c r="D1857" s="4" t="s">
        <v>10</v>
      </c>
    </row>
    <row r="1858" spans="1:10">
      <c r="A1858" t="n">
        <v>14807</v>
      </c>
      <c r="B1858" s="25" t="n">
        <v>58</v>
      </c>
      <c r="C1858" s="7" t="n">
        <v>254</v>
      </c>
      <c r="D1858" s="7" t="n">
        <v>0</v>
      </c>
    </row>
    <row r="1859" spans="1:10">
      <c r="A1859" t="s">
        <v>4</v>
      </c>
      <c r="B1859" s="4" t="s">
        <v>5</v>
      </c>
      <c r="C1859" s="4" t="s">
        <v>14</v>
      </c>
      <c r="D1859" s="4" t="s">
        <v>10</v>
      </c>
      <c r="E1859" s="4" t="s">
        <v>6</v>
      </c>
      <c r="F1859" s="4" t="s">
        <v>6</v>
      </c>
      <c r="G1859" s="4" t="s">
        <v>6</v>
      </c>
      <c r="H1859" s="4" t="s">
        <v>6</v>
      </c>
    </row>
    <row r="1860" spans="1:10">
      <c r="A1860" t="n">
        <v>14811</v>
      </c>
      <c r="B1860" s="38" t="n">
        <v>51</v>
      </c>
      <c r="C1860" s="7" t="n">
        <v>3</v>
      </c>
      <c r="D1860" s="7" t="n">
        <v>0</v>
      </c>
      <c r="E1860" s="7" t="s">
        <v>63</v>
      </c>
      <c r="F1860" s="7" t="s">
        <v>64</v>
      </c>
      <c r="G1860" s="7" t="s">
        <v>65</v>
      </c>
      <c r="H1860" s="7" t="s">
        <v>66</v>
      </c>
    </row>
    <row r="1861" spans="1:10">
      <c r="A1861" t="s">
        <v>4</v>
      </c>
      <c r="B1861" s="4" t="s">
        <v>5</v>
      </c>
      <c r="C1861" s="4" t="s">
        <v>14</v>
      </c>
      <c r="D1861" s="4" t="s">
        <v>10</v>
      </c>
      <c r="E1861" s="4" t="s">
        <v>6</v>
      </c>
      <c r="F1861" s="4" t="s">
        <v>6</v>
      </c>
      <c r="G1861" s="4" t="s">
        <v>6</v>
      </c>
      <c r="H1861" s="4" t="s">
        <v>6</v>
      </c>
    </row>
    <row r="1862" spans="1:10">
      <c r="A1862" t="n">
        <v>14824</v>
      </c>
      <c r="B1862" s="38" t="n">
        <v>51</v>
      </c>
      <c r="C1862" s="7" t="n">
        <v>3</v>
      </c>
      <c r="D1862" s="7" t="n">
        <v>6</v>
      </c>
      <c r="E1862" s="7" t="s">
        <v>63</v>
      </c>
      <c r="F1862" s="7" t="s">
        <v>64</v>
      </c>
      <c r="G1862" s="7" t="s">
        <v>65</v>
      </c>
      <c r="H1862" s="7" t="s">
        <v>66</v>
      </c>
    </row>
    <row r="1863" spans="1:10">
      <c r="A1863" t="s">
        <v>4</v>
      </c>
      <c r="B1863" s="4" t="s">
        <v>5</v>
      </c>
      <c r="C1863" s="4" t="s">
        <v>14</v>
      </c>
      <c r="D1863" s="4" t="s">
        <v>10</v>
      </c>
      <c r="E1863" s="4" t="s">
        <v>6</v>
      </c>
      <c r="F1863" s="4" t="s">
        <v>6</v>
      </c>
      <c r="G1863" s="4" t="s">
        <v>6</v>
      </c>
      <c r="H1863" s="4" t="s">
        <v>6</v>
      </c>
    </row>
    <row r="1864" spans="1:10">
      <c r="A1864" t="n">
        <v>14837</v>
      </c>
      <c r="B1864" s="38" t="n">
        <v>51</v>
      </c>
      <c r="C1864" s="7" t="n">
        <v>3</v>
      </c>
      <c r="D1864" s="7" t="n">
        <v>61491</v>
      </c>
      <c r="E1864" s="7" t="s">
        <v>63</v>
      </c>
      <c r="F1864" s="7" t="s">
        <v>64</v>
      </c>
      <c r="G1864" s="7" t="s">
        <v>65</v>
      </c>
      <c r="H1864" s="7" t="s">
        <v>66</v>
      </c>
    </row>
    <row r="1865" spans="1:10">
      <c r="A1865" t="s">
        <v>4</v>
      </c>
      <c r="B1865" s="4" t="s">
        <v>5</v>
      </c>
      <c r="C1865" s="4" t="s">
        <v>14</v>
      </c>
      <c r="D1865" s="4" t="s">
        <v>10</v>
      </c>
      <c r="E1865" s="4" t="s">
        <v>6</v>
      </c>
      <c r="F1865" s="4" t="s">
        <v>6</v>
      </c>
      <c r="G1865" s="4" t="s">
        <v>6</v>
      </c>
      <c r="H1865" s="4" t="s">
        <v>6</v>
      </c>
    </row>
    <row r="1866" spans="1:10">
      <c r="A1866" t="n">
        <v>14850</v>
      </c>
      <c r="B1866" s="38" t="n">
        <v>51</v>
      </c>
      <c r="C1866" s="7" t="n">
        <v>3</v>
      </c>
      <c r="D1866" s="7" t="n">
        <v>61492</v>
      </c>
      <c r="E1866" s="7" t="s">
        <v>63</v>
      </c>
      <c r="F1866" s="7" t="s">
        <v>64</v>
      </c>
      <c r="G1866" s="7" t="s">
        <v>65</v>
      </c>
      <c r="H1866" s="7" t="s">
        <v>66</v>
      </c>
    </row>
    <row r="1867" spans="1:10">
      <c r="A1867" t="s">
        <v>4</v>
      </c>
      <c r="B1867" s="4" t="s">
        <v>5</v>
      </c>
      <c r="C1867" s="4" t="s">
        <v>14</v>
      </c>
      <c r="D1867" s="4" t="s">
        <v>10</v>
      </c>
      <c r="E1867" s="4" t="s">
        <v>6</v>
      </c>
      <c r="F1867" s="4" t="s">
        <v>6</v>
      </c>
      <c r="G1867" s="4" t="s">
        <v>6</v>
      </c>
      <c r="H1867" s="4" t="s">
        <v>6</v>
      </c>
    </row>
    <row r="1868" spans="1:10">
      <c r="A1868" t="n">
        <v>14863</v>
      </c>
      <c r="B1868" s="38" t="n">
        <v>51</v>
      </c>
      <c r="C1868" s="7" t="n">
        <v>3</v>
      </c>
      <c r="D1868" s="7" t="n">
        <v>61493</v>
      </c>
      <c r="E1868" s="7" t="s">
        <v>63</v>
      </c>
      <c r="F1868" s="7" t="s">
        <v>64</v>
      </c>
      <c r="G1868" s="7" t="s">
        <v>65</v>
      </c>
      <c r="H1868" s="7" t="s">
        <v>66</v>
      </c>
    </row>
    <row r="1869" spans="1:10">
      <c r="A1869" t="s">
        <v>4</v>
      </c>
      <c r="B1869" s="4" t="s">
        <v>5</v>
      </c>
      <c r="C1869" s="4" t="s">
        <v>14</v>
      </c>
      <c r="D1869" s="4" t="s">
        <v>10</v>
      </c>
      <c r="E1869" s="4" t="s">
        <v>6</v>
      </c>
      <c r="F1869" s="4" t="s">
        <v>6</v>
      </c>
      <c r="G1869" s="4" t="s">
        <v>6</v>
      </c>
      <c r="H1869" s="4" t="s">
        <v>6</v>
      </c>
    </row>
    <row r="1870" spans="1:10">
      <c r="A1870" t="n">
        <v>14876</v>
      </c>
      <c r="B1870" s="38" t="n">
        <v>51</v>
      </c>
      <c r="C1870" s="7" t="n">
        <v>3</v>
      </c>
      <c r="D1870" s="7" t="n">
        <v>61494</v>
      </c>
      <c r="E1870" s="7" t="s">
        <v>63</v>
      </c>
      <c r="F1870" s="7" t="s">
        <v>64</v>
      </c>
      <c r="G1870" s="7" t="s">
        <v>65</v>
      </c>
      <c r="H1870" s="7" t="s">
        <v>66</v>
      </c>
    </row>
    <row r="1871" spans="1:10">
      <c r="A1871" t="s">
        <v>4</v>
      </c>
      <c r="B1871" s="4" t="s">
        <v>5</v>
      </c>
      <c r="C1871" s="4" t="s">
        <v>14</v>
      </c>
    </row>
    <row r="1872" spans="1:10">
      <c r="A1872" t="n">
        <v>14889</v>
      </c>
      <c r="B1872" s="42" t="n">
        <v>45</v>
      </c>
      <c r="C1872" s="7" t="n">
        <v>0</v>
      </c>
    </row>
    <row r="1873" spans="1:8">
      <c r="A1873" t="s">
        <v>4</v>
      </c>
      <c r="B1873" s="4" t="s">
        <v>5</v>
      </c>
      <c r="C1873" s="4" t="s">
        <v>14</v>
      </c>
      <c r="D1873" s="4" t="s">
        <v>14</v>
      </c>
      <c r="E1873" s="4" t="s">
        <v>20</v>
      </c>
      <c r="F1873" s="4" t="s">
        <v>20</v>
      </c>
      <c r="G1873" s="4" t="s">
        <v>20</v>
      </c>
      <c r="H1873" s="4" t="s">
        <v>10</v>
      </c>
    </row>
    <row r="1874" spans="1:8">
      <c r="A1874" t="n">
        <v>14891</v>
      </c>
      <c r="B1874" s="42" t="n">
        <v>45</v>
      </c>
      <c r="C1874" s="7" t="n">
        <v>2</v>
      </c>
      <c r="D1874" s="7" t="n">
        <v>3</v>
      </c>
      <c r="E1874" s="7" t="n">
        <v>18.1000003814697</v>
      </c>
      <c r="F1874" s="7" t="n">
        <v>3.27999997138977</v>
      </c>
      <c r="G1874" s="7" t="n">
        <v>-22.4300003051758</v>
      </c>
      <c r="H1874" s="7" t="n">
        <v>0</v>
      </c>
    </row>
    <row r="1875" spans="1:8">
      <c r="A1875" t="s">
        <v>4</v>
      </c>
      <c r="B1875" s="4" t="s">
        <v>5</v>
      </c>
      <c r="C1875" s="4" t="s">
        <v>14</v>
      </c>
      <c r="D1875" s="4" t="s">
        <v>14</v>
      </c>
      <c r="E1875" s="4" t="s">
        <v>20</v>
      </c>
      <c r="F1875" s="4" t="s">
        <v>20</v>
      </c>
      <c r="G1875" s="4" t="s">
        <v>20</v>
      </c>
      <c r="H1875" s="4" t="s">
        <v>10</v>
      </c>
      <c r="I1875" s="4" t="s">
        <v>14</v>
      </c>
    </row>
    <row r="1876" spans="1:8">
      <c r="A1876" t="n">
        <v>14908</v>
      </c>
      <c r="B1876" s="42" t="n">
        <v>45</v>
      </c>
      <c r="C1876" s="7" t="n">
        <v>4</v>
      </c>
      <c r="D1876" s="7" t="n">
        <v>3</v>
      </c>
      <c r="E1876" s="7" t="n">
        <v>6.82000017166138</v>
      </c>
      <c r="F1876" s="7" t="n">
        <v>115.190002441406</v>
      </c>
      <c r="G1876" s="7" t="n">
        <v>2</v>
      </c>
      <c r="H1876" s="7" t="n">
        <v>0</v>
      </c>
      <c r="I1876" s="7" t="n">
        <v>0</v>
      </c>
    </row>
    <row r="1877" spans="1:8">
      <c r="A1877" t="s">
        <v>4</v>
      </c>
      <c r="B1877" s="4" t="s">
        <v>5</v>
      </c>
      <c r="C1877" s="4" t="s">
        <v>14</v>
      </c>
      <c r="D1877" s="4" t="s">
        <v>14</v>
      </c>
      <c r="E1877" s="4" t="s">
        <v>20</v>
      </c>
      <c r="F1877" s="4" t="s">
        <v>10</v>
      </c>
    </row>
    <row r="1878" spans="1:8">
      <c r="A1878" t="n">
        <v>14926</v>
      </c>
      <c r="B1878" s="42" t="n">
        <v>45</v>
      </c>
      <c r="C1878" s="7" t="n">
        <v>5</v>
      </c>
      <c r="D1878" s="7" t="n">
        <v>3</v>
      </c>
      <c r="E1878" s="7" t="n">
        <v>3.59999990463257</v>
      </c>
      <c r="F1878" s="7" t="n">
        <v>0</v>
      </c>
    </row>
    <row r="1879" spans="1:8">
      <c r="A1879" t="s">
        <v>4</v>
      </c>
      <c r="B1879" s="4" t="s">
        <v>5</v>
      </c>
      <c r="C1879" s="4" t="s">
        <v>14</v>
      </c>
      <c r="D1879" s="4" t="s">
        <v>14</v>
      </c>
      <c r="E1879" s="4" t="s">
        <v>20</v>
      </c>
      <c r="F1879" s="4" t="s">
        <v>10</v>
      </c>
    </row>
    <row r="1880" spans="1:8">
      <c r="A1880" t="n">
        <v>14935</v>
      </c>
      <c r="B1880" s="42" t="n">
        <v>45</v>
      </c>
      <c r="C1880" s="7" t="n">
        <v>11</v>
      </c>
      <c r="D1880" s="7" t="n">
        <v>3</v>
      </c>
      <c r="E1880" s="7" t="n">
        <v>38</v>
      </c>
      <c r="F1880" s="7" t="n">
        <v>0</v>
      </c>
    </row>
    <row r="1881" spans="1:8">
      <c r="A1881" t="s">
        <v>4</v>
      </c>
      <c r="B1881" s="4" t="s">
        <v>5</v>
      </c>
      <c r="C1881" s="4" t="s">
        <v>14</v>
      </c>
      <c r="D1881" s="4" t="s">
        <v>14</v>
      </c>
      <c r="E1881" s="4" t="s">
        <v>20</v>
      </c>
      <c r="F1881" s="4" t="s">
        <v>10</v>
      </c>
    </row>
    <row r="1882" spans="1:8">
      <c r="A1882" t="n">
        <v>14944</v>
      </c>
      <c r="B1882" s="42" t="n">
        <v>45</v>
      </c>
      <c r="C1882" s="7" t="n">
        <v>5</v>
      </c>
      <c r="D1882" s="7" t="n">
        <v>3</v>
      </c>
      <c r="E1882" s="7" t="n">
        <v>3.29999995231628</v>
      </c>
      <c r="F1882" s="7" t="n">
        <v>10000</v>
      </c>
    </row>
    <row r="1883" spans="1:8">
      <c r="A1883" t="s">
        <v>4</v>
      </c>
      <c r="B1883" s="4" t="s">
        <v>5</v>
      </c>
      <c r="C1883" s="4" t="s">
        <v>14</v>
      </c>
      <c r="D1883" s="4" t="s">
        <v>10</v>
      </c>
    </row>
    <row r="1884" spans="1:8">
      <c r="A1884" t="n">
        <v>14953</v>
      </c>
      <c r="B1884" s="25" t="n">
        <v>58</v>
      </c>
      <c r="C1884" s="7" t="n">
        <v>255</v>
      </c>
      <c r="D1884" s="7" t="n">
        <v>0</v>
      </c>
    </row>
    <row r="1885" spans="1:8">
      <c r="A1885" t="s">
        <v>4</v>
      </c>
      <c r="B1885" s="4" t="s">
        <v>5</v>
      </c>
      <c r="C1885" s="4" t="s">
        <v>14</v>
      </c>
      <c r="D1885" s="4" t="s">
        <v>10</v>
      </c>
      <c r="E1885" s="4" t="s">
        <v>6</v>
      </c>
    </row>
    <row r="1886" spans="1:8">
      <c r="A1886" t="n">
        <v>14957</v>
      </c>
      <c r="B1886" s="38" t="n">
        <v>51</v>
      </c>
      <c r="C1886" s="7" t="n">
        <v>4</v>
      </c>
      <c r="D1886" s="7" t="n">
        <v>6</v>
      </c>
      <c r="E1886" s="7" t="s">
        <v>68</v>
      </c>
    </row>
    <row r="1887" spans="1:8">
      <c r="A1887" t="s">
        <v>4</v>
      </c>
      <c r="B1887" s="4" t="s">
        <v>5</v>
      </c>
      <c r="C1887" s="4" t="s">
        <v>10</v>
      </c>
    </row>
    <row r="1888" spans="1:8">
      <c r="A1888" t="n">
        <v>14970</v>
      </c>
      <c r="B1888" s="19" t="n">
        <v>16</v>
      </c>
      <c r="C1888" s="7" t="n">
        <v>0</v>
      </c>
    </row>
    <row r="1889" spans="1:9">
      <c r="A1889" t="s">
        <v>4</v>
      </c>
      <c r="B1889" s="4" t="s">
        <v>5</v>
      </c>
      <c r="C1889" s="4" t="s">
        <v>10</v>
      </c>
      <c r="D1889" s="4" t="s">
        <v>14</v>
      </c>
      <c r="E1889" s="4" t="s">
        <v>9</v>
      </c>
      <c r="F1889" s="4" t="s">
        <v>69</v>
      </c>
      <c r="G1889" s="4" t="s">
        <v>14</v>
      </c>
      <c r="H1889" s="4" t="s">
        <v>14</v>
      </c>
    </row>
    <row r="1890" spans="1:9">
      <c r="A1890" t="n">
        <v>14973</v>
      </c>
      <c r="B1890" s="45" t="n">
        <v>26</v>
      </c>
      <c r="C1890" s="7" t="n">
        <v>6</v>
      </c>
      <c r="D1890" s="7" t="n">
        <v>17</v>
      </c>
      <c r="E1890" s="7" t="n">
        <v>8436</v>
      </c>
      <c r="F1890" s="7" t="s">
        <v>186</v>
      </c>
      <c r="G1890" s="7" t="n">
        <v>2</v>
      </c>
      <c r="H1890" s="7" t="n">
        <v>0</v>
      </c>
    </row>
    <row r="1891" spans="1:9">
      <c r="A1891" t="s">
        <v>4</v>
      </c>
      <c r="B1891" s="4" t="s">
        <v>5</v>
      </c>
    </row>
    <row r="1892" spans="1:9">
      <c r="A1892" t="n">
        <v>15022</v>
      </c>
      <c r="B1892" s="46" t="n">
        <v>28</v>
      </c>
    </row>
    <row r="1893" spans="1:9">
      <c r="A1893" t="s">
        <v>4</v>
      </c>
      <c r="B1893" s="4" t="s">
        <v>5</v>
      </c>
      <c r="C1893" s="4" t="s">
        <v>10</v>
      </c>
      <c r="D1893" s="4" t="s">
        <v>14</v>
      </c>
      <c r="E1893" s="4" t="s">
        <v>20</v>
      </c>
      <c r="F1893" s="4" t="s">
        <v>10</v>
      </c>
    </row>
    <row r="1894" spans="1:9">
      <c r="A1894" t="n">
        <v>15023</v>
      </c>
      <c r="B1894" s="44" t="n">
        <v>59</v>
      </c>
      <c r="C1894" s="7" t="n">
        <v>7014</v>
      </c>
      <c r="D1894" s="7" t="n">
        <v>14</v>
      </c>
      <c r="E1894" s="7" t="n">
        <v>0.150000005960464</v>
      </c>
      <c r="F1894" s="7" t="n">
        <v>0</v>
      </c>
    </row>
    <row r="1895" spans="1:9">
      <c r="A1895" t="s">
        <v>4</v>
      </c>
      <c r="B1895" s="4" t="s">
        <v>5</v>
      </c>
      <c r="C1895" s="4" t="s">
        <v>10</v>
      </c>
    </row>
    <row r="1896" spans="1:9">
      <c r="A1896" t="n">
        <v>15033</v>
      </c>
      <c r="B1896" s="19" t="n">
        <v>16</v>
      </c>
      <c r="C1896" s="7" t="n">
        <v>1000</v>
      </c>
    </row>
    <row r="1897" spans="1:9">
      <c r="A1897" t="s">
        <v>4</v>
      </c>
      <c r="B1897" s="4" t="s">
        <v>5</v>
      </c>
      <c r="C1897" s="4" t="s">
        <v>14</v>
      </c>
      <c r="D1897" s="4" t="s">
        <v>10</v>
      </c>
      <c r="E1897" s="4" t="s">
        <v>6</v>
      </c>
    </row>
    <row r="1898" spans="1:9">
      <c r="A1898" t="n">
        <v>15036</v>
      </c>
      <c r="B1898" s="38" t="n">
        <v>51</v>
      </c>
      <c r="C1898" s="7" t="n">
        <v>4</v>
      </c>
      <c r="D1898" s="7" t="n">
        <v>7014</v>
      </c>
      <c r="E1898" s="7" t="s">
        <v>187</v>
      </c>
    </row>
    <row r="1899" spans="1:9">
      <c r="A1899" t="s">
        <v>4</v>
      </c>
      <c r="B1899" s="4" t="s">
        <v>5</v>
      </c>
      <c r="C1899" s="4" t="s">
        <v>10</v>
      </c>
    </row>
    <row r="1900" spans="1:9">
      <c r="A1900" t="n">
        <v>15050</v>
      </c>
      <c r="B1900" s="19" t="n">
        <v>16</v>
      </c>
      <c r="C1900" s="7" t="n">
        <v>0</v>
      </c>
    </row>
    <row r="1901" spans="1:9">
      <c r="A1901" t="s">
        <v>4</v>
      </c>
      <c r="B1901" s="4" t="s">
        <v>5</v>
      </c>
      <c r="C1901" s="4" t="s">
        <v>10</v>
      </c>
      <c r="D1901" s="4" t="s">
        <v>14</v>
      </c>
      <c r="E1901" s="4" t="s">
        <v>9</v>
      </c>
      <c r="F1901" s="4" t="s">
        <v>69</v>
      </c>
      <c r="G1901" s="4" t="s">
        <v>14</v>
      </c>
      <c r="H1901" s="4" t="s">
        <v>14</v>
      </c>
    </row>
    <row r="1902" spans="1:9">
      <c r="A1902" t="n">
        <v>15053</v>
      </c>
      <c r="B1902" s="45" t="n">
        <v>26</v>
      </c>
      <c r="C1902" s="7" t="n">
        <v>7014</v>
      </c>
      <c r="D1902" s="7" t="n">
        <v>17</v>
      </c>
      <c r="E1902" s="7" t="n">
        <v>63300</v>
      </c>
      <c r="F1902" s="7" t="s">
        <v>188</v>
      </c>
      <c r="G1902" s="7" t="n">
        <v>2</v>
      </c>
      <c r="H1902" s="7" t="n">
        <v>0</v>
      </c>
    </row>
    <row r="1903" spans="1:9">
      <c r="A1903" t="s">
        <v>4</v>
      </c>
      <c r="B1903" s="4" t="s">
        <v>5</v>
      </c>
    </row>
    <row r="1904" spans="1:9">
      <c r="A1904" t="n">
        <v>15092</v>
      </c>
      <c r="B1904" s="46" t="n">
        <v>28</v>
      </c>
    </row>
    <row r="1905" spans="1:8">
      <c r="A1905" t="s">
        <v>4</v>
      </c>
      <c r="B1905" s="4" t="s">
        <v>5</v>
      </c>
      <c r="C1905" s="4" t="s">
        <v>10</v>
      </c>
      <c r="D1905" s="4" t="s">
        <v>10</v>
      </c>
      <c r="E1905" s="4" t="s">
        <v>10</v>
      </c>
    </row>
    <row r="1906" spans="1:8">
      <c r="A1906" t="n">
        <v>15093</v>
      </c>
      <c r="B1906" s="50" t="n">
        <v>61</v>
      </c>
      <c r="C1906" s="7" t="n">
        <v>7014</v>
      </c>
      <c r="D1906" s="7" t="n">
        <v>29</v>
      </c>
      <c r="E1906" s="7" t="n">
        <v>1000</v>
      </c>
    </row>
    <row r="1907" spans="1:8">
      <c r="A1907" t="s">
        <v>4</v>
      </c>
      <c r="B1907" s="4" t="s">
        <v>5</v>
      </c>
      <c r="C1907" s="4" t="s">
        <v>10</v>
      </c>
      <c r="D1907" s="4" t="s">
        <v>14</v>
      </c>
      <c r="E1907" s="4" t="s">
        <v>6</v>
      </c>
      <c r="F1907" s="4" t="s">
        <v>20</v>
      </c>
      <c r="G1907" s="4" t="s">
        <v>20</v>
      </c>
      <c r="H1907" s="4" t="s">
        <v>20</v>
      </c>
    </row>
    <row r="1908" spans="1:8">
      <c r="A1908" t="n">
        <v>15100</v>
      </c>
      <c r="B1908" s="36" t="n">
        <v>48</v>
      </c>
      <c r="C1908" s="7" t="n">
        <v>7014</v>
      </c>
      <c r="D1908" s="7" t="n">
        <v>0</v>
      </c>
      <c r="E1908" s="7" t="s">
        <v>57</v>
      </c>
      <c r="F1908" s="7" t="n">
        <v>-1</v>
      </c>
      <c r="G1908" s="7" t="n">
        <v>1</v>
      </c>
      <c r="H1908" s="7" t="n">
        <v>0</v>
      </c>
    </row>
    <row r="1909" spans="1:8">
      <c r="A1909" t="s">
        <v>4</v>
      </c>
      <c r="B1909" s="4" t="s">
        <v>5</v>
      </c>
      <c r="C1909" s="4" t="s">
        <v>10</v>
      </c>
    </row>
    <row r="1910" spans="1:8">
      <c r="A1910" t="n">
        <v>15135</v>
      </c>
      <c r="B1910" s="19" t="n">
        <v>16</v>
      </c>
      <c r="C1910" s="7" t="n">
        <v>500</v>
      </c>
    </row>
    <row r="1911" spans="1:8">
      <c r="A1911" t="s">
        <v>4</v>
      </c>
      <c r="B1911" s="4" t="s">
        <v>5</v>
      </c>
      <c r="C1911" s="4" t="s">
        <v>14</v>
      </c>
      <c r="D1911" s="4" t="s">
        <v>20</v>
      </c>
      <c r="E1911" s="4" t="s">
        <v>20</v>
      </c>
      <c r="F1911" s="4" t="s">
        <v>20</v>
      </c>
    </row>
    <row r="1912" spans="1:8">
      <c r="A1912" t="n">
        <v>15138</v>
      </c>
      <c r="B1912" s="42" t="n">
        <v>45</v>
      </c>
      <c r="C1912" s="7" t="n">
        <v>9</v>
      </c>
      <c r="D1912" s="7" t="n">
        <v>0.0500000007450581</v>
      </c>
      <c r="E1912" s="7" t="n">
        <v>0.0500000007450581</v>
      </c>
      <c r="F1912" s="7" t="n">
        <v>0.200000002980232</v>
      </c>
    </row>
    <row r="1913" spans="1:8">
      <c r="A1913" t="s">
        <v>4</v>
      </c>
      <c r="B1913" s="4" t="s">
        <v>5</v>
      </c>
      <c r="C1913" s="4" t="s">
        <v>14</v>
      </c>
      <c r="D1913" s="4" t="s">
        <v>10</v>
      </c>
      <c r="E1913" s="4" t="s">
        <v>6</v>
      </c>
    </row>
    <row r="1914" spans="1:8">
      <c r="A1914" t="n">
        <v>15152</v>
      </c>
      <c r="B1914" s="38" t="n">
        <v>51</v>
      </c>
      <c r="C1914" s="7" t="n">
        <v>4</v>
      </c>
      <c r="D1914" s="7" t="n">
        <v>7014</v>
      </c>
      <c r="E1914" s="7" t="s">
        <v>189</v>
      </c>
    </row>
    <row r="1915" spans="1:8">
      <c r="A1915" t="s">
        <v>4</v>
      </c>
      <c r="B1915" s="4" t="s">
        <v>5</v>
      </c>
      <c r="C1915" s="4" t="s">
        <v>10</v>
      </c>
    </row>
    <row r="1916" spans="1:8">
      <c r="A1916" t="n">
        <v>15166</v>
      </c>
      <c r="B1916" s="19" t="n">
        <v>16</v>
      </c>
      <c r="C1916" s="7" t="n">
        <v>0</v>
      </c>
    </row>
    <row r="1917" spans="1:8">
      <c r="A1917" t="s">
        <v>4</v>
      </c>
      <c r="B1917" s="4" t="s">
        <v>5</v>
      </c>
      <c r="C1917" s="4" t="s">
        <v>10</v>
      </c>
      <c r="D1917" s="4" t="s">
        <v>14</v>
      </c>
      <c r="E1917" s="4" t="s">
        <v>9</v>
      </c>
      <c r="F1917" s="4" t="s">
        <v>69</v>
      </c>
      <c r="G1917" s="4" t="s">
        <v>14</v>
      </c>
      <c r="H1917" s="4" t="s">
        <v>14</v>
      </c>
    </row>
    <row r="1918" spans="1:8">
      <c r="A1918" t="n">
        <v>15169</v>
      </c>
      <c r="B1918" s="45" t="n">
        <v>26</v>
      </c>
      <c r="C1918" s="7" t="n">
        <v>7014</v>
      </c>
      <c r="D1918" s="7" t="n">
        <v>17</v>
      </c>
      <c r="E1918" s="7" t="n">
        <v>63301</v>
      </c>
      <c r="F1918" s="7" t="s">
        <v>190</v>
      </c>
      <c r="G1918" s="7" t="n">
        <v>2</v>
      </c>
      <c r="H1918" s="7" t="n">
        <v>0</v>
      </c>
    </row>
    <row r="1919" spans="1:8">
      <c r="A1919" t="s">
        <v>4</v>
      </c>
      <c r="B1919" s="4" t="s">
        <v>5</v>
      </c>
    </row>
    <row r="1920" spans="1:8">
      <c r="A1920" t="n">
        <v>15253</v>
      </c>
      <c r="B1920" s="46" t="n">
        <v>28</v>
      </c>
    </row>
    <row r="1921" spans="1:8">
      <c r="A1921" t="s">
        <v>4</v>
      </c>
      <c r="B1921" s="4" t="s">
        <v>5</v>
      </c>
      <c r="C1921" s="4" t="s">
        <v>10</v>
      </c>
      <c r="D1921" s="4" t="s">
        <v>10</v>
      </c>
      <c r="E1921" s="4" t="s">
        <v>10</v>
      </c>
    </row>
    <row r="1922" spans="1:8">
      <c r="A1922" t="n">
        <v>15254</v>
      </c>
      <c r="B1922" s="50" t="n">
        <v>61</v>
      </c>
      <c r="C1922" s="7" t="n">
        <v>29</v>
      </c>
      <c r="D1922" s="7" t="n">
        <v>7014</v>
      </c>
      <c r="E1922" s="7" t="n">
        <v>1000</v>
      </c>
    </row>
    <row r="1923" spans="1:8">
      <c r="A1923" t="s">
        <v>4</v>
      </c>
      <c r="B1923" s="4" t="s">
        <v>5</v>
      </c>
      <c r="C1923" s="4" t="s">
        <v>10</v>
      </c>
    </row>
    <row r="1924" spans="1:8">
      <c r="A1924" t="n">
        <v>15261</v>
      </c>
      <c r="B1924" s="19" t="n">
        <v>16</v>
      </c>
      <c r="C1924" s="7" t="n">
        <v>500</v>
      </c>
    </row>
    <row r="1925" spans="1:8">
      <c r="A1925" t="s">
        <v>4</v>
      </c>
      <c r="B1925" s="4" t="s">
        <v>5</v>
      </c>
      <c r="C1925" s="4" t="s">
        <v>14</v>
      </c>
      <c r="D1925" s="4" t="s">
        <v>10</v>
      </c>
      <c r="E1925" s="4" t="s">
        <v>6</v>
      </c>
    </row>
    <row r="1926" spans="1:8">
      <c r="A1926" t="n">
        <v>15264</v>
      </c>
      <c r="B1926" s="38" t="n">
        <v>51</v>
      </c>
      <c r="C1926" s="7" t="n">
        <v>4</v>
      </c>
      <c r="D1926" s="7" t="n">
        <v>29</v>
      </c>
      <c r="E1926" s="7" t="s">
        <v>123</v>
      </c>
    </row>
    <row r="1927" spans="1:8">
      <c r="A1927" t="s">
        <v>4</v>
      </c>
      <c r="B1927" s="4" t="s">
        <v>5</v>
      </c>
      <c r="C1927" s="4" t="s">
        <v>10</v>
      </c>
    </row>
    <row r="1928" spans="1:8">
      <c r="A1928" t="n">
        <v>15278</v>
      </c>
      <c r="B1928" s="19" t="n">
        <v>16</v>
      </c>
      <c r="C1928" s="7" t="n">
        <v>0</v>
      </c>
    </row>
    <row r="1929" spans="1:8">
      <c r="A1929" t="s">
        <v>4</v>
      </c>
      <c r="B1929" s="4" t="s">
        <v>5</v>
      </c>
      <c r="C1929" s="4" t="s">
        <v>10</v>
      </c>
      <c r="D1929" s="4" t="s">
        <v>14</v>
      </c>
      <c r="E1929" s="4" t="s">
        <v>9</v>
      </c>
      <c r="F1929" s="4" t="s">
        <v>69</v>
      </c>
      <c r="G1929" s="4" t="s">
        <v>14</v>
      </c>
      <c r="H1929" s="4" t="s">
        <v>14</v>
      </c>
    </row>
    <row r="1930" spans="1:8">
      <c r="A1930" t="n">
        <v>15281</v>
      </c>
      <c r="B1930" s="45" t="n">
        <v>26</v>
      </c>
      <c r="C1930" s="7" t="n">
        <v>29</v>
      </c>
      <c r="D1930" s="7" t="n">
        <v>17</v>
      </c>
      <c r="E1930" s="7" t="n">
        <v>39417</v>
      </c>
      <c r="F1930" s="7" t="s">
        <v>191</v>
      </c>
      <c r="G1930" s="7" t="n">
        <v>2</v>
      </c>
      <c r="H1930" s="7" t="n">
        <v>0</v>
      </c>
    </row>
    <row r="1931" spans="1:8">
      <c r="A1931" t="s">
        <v>4</v>
      </c>
      <c r="B1931" s="4" t="s">
        <v>5</v>
      </c>
    </row>
    <row r="1932" spans="1:8">
      <c r="A1932" t="n">
        <v>15304</v>
      </c>
      <c r="B1932" s="46" t="n">
        <v>28</v>
      </c>
    </row>
    <row r="1933" spans="1:8">
      <c r="A1933" t="s">
        <v>4</v>
      </c>
      <c r="B1933" s="4" t="s">
        <v>5</v>
      </c>
      <c r="C1933" s="4" t="s">
        <v>10</v>
      </c>
      <c r="D1933" s="4" t="s">
        <v>14</v>
      </c>
    </row>
    <row r="1934" spans="1:8">
      <c r="A1934" t="n">
        <v>15305</v>
      </c>
      <c r="B1934" s="47" t="n">
        <v>89</v>
      </c>
      <c r="C1934" s="7" t="n">
        <v>65533</v>
      </c>
      <c r="D1934" s="7" t="n">
        <v>1</v>
      </c>
    </row>
    <row r="1935" spans="1:8">
      <c r="A1935" t="s">
        <v>4</v>
      </c>
      <c r="B1935" s="4" t="s">
        <v>5</v>
      </c>
      <c r="C1935" s="4" t="s">
        <v>14</v>
      </c>
      <c r="D1935" s="4" t="s">
        <v>10</v>
      </c>
      <c r="E1935" s="4" t="s">
        <v>6</v>
      </c>
      <c r="F1935" s="4" t="s">
        <v>6</v>
      </c>
      <c r="G1935" s="4" t="s">
        <v>6</v>
      </c>
      <c r="H1935" s="4" t="s">
        <v>6</v>
      </c>
    </row>
    <row r="1936" spans="1:8">
      <c r="A1936" t="n">
        <v>15309</v>
      </c>
      <c r="B1936" s="38" t="n">
        <v>51</v>
      </c>
      <c r="C1936" s="7" t="n">
        <v>3</v>
      </c>
      <c r="D1936" s="7" t="n">
        <v>29</v>
      </c>
      <c r="E1936" s="7" t="s">
        <v>147</v>
      </c>
      <c r="F1936" s="7" t="s">
        <v>147</v>
      </c>
      <c r="G1936" s="7" t="s">
        <v>65</v>
      </c>
      <c r="H1936" s="7" t="s">
        <v>66</v>
      </c>
    </row>
    <row r="1937" spans="1:8">
      <c r="A1937" t="s">
        <v>4</v>
      </c>
      <c r="B1937" s="4" t="s">
        <v>5</v>
      </c>
      <c r="C1937" s="4" t="s">
        <v>10</v>
      </c>
      <c r="D1937" s="4" t="s">
        <v>14</v>
      </c>
      <c r="E1937" s="4" t="s">
        <v>6</v>
      </c>
      <c r="F1937" s="4" t="s">
        <v>20</v>
      </c>
      <c r="G1937" s="4" t="s">
        <v>20</v>
      </c>
      <c r="H1937" s="4" t="s">
        <v>20</v>
      </c>
    </row>
    <row r="1938" spans="1:8">
      <c r="A1938" t="n">
        <v>15322</v>
      </c>
      <c r="B1938" s="36" t="n">
        <v>48</v>
      </c>
      <c r="C1938" s="7" t="n">
        <v>29</v>
      </c>
      <c r="D1938" s="7" t="n">
        <v>0</v>
      </c>
      <c r="E1938" s="7" t="s">
        <v>192</v>
      </c>
      <c r="F1938" s="7" t="n">
        <v>0.75</v>
      </c>
      <c r="G1938" s="7" t="n">
        <v>1</v>
      </c>
      <c r="H1938" s="7" t="n">
        <v>0</v>
      </c>
    </row>
    <row r="1939" spans="1:8">
      <c r="A1939" t="s">
        <v>4</v>
      </c>
      <c r="B1939" s="4" t="s">
        <v>5</v>
      </c>
      <c r="C1939" s="4" t="s">
        <v>14</v>
      </c>
      <c r="D1939" s="4" t="s">
        <v>10</v>
      </c>
      <c r="E1939" s="4" t="s">
        <v>20</v>
      </c>
      <c r="F1939" s="4" t="s">
        <v>10</v>
      </c>
      <c r="G1939" s="4" t="s">
        <v>9</v>
      </c>
      <c r="H1939" s="4" t="s">
        <v>9</v>
      </c>
      <c r="I1939" s="4" t="s">
        <v>10</v>
      </c>
      <c r="J1939" s="4" t="s">
        <v>10</v>
      </c>
      <c r="K1939" s="4" t="s">
        <v>9</v>
      </c>
      <c r="L1939" s="4" t="s">
        <v>9</v>
      </c>
      <c r="M1939" s="4" t="s">
        <v>9</v>
      </c>
      <c r="N1939" s="4" t="s">
        <v>9</v>
      </c>
      <c r="O1939" s="4" t="s">
        <v>6</v>
      </c>
    </row>
    <row r="1940" spans="1:8">
      <c r="A1940" t="n">
        <v>15348</v>
      </c>
      <c r="B1940" s="54" t="n">
        <v>50</v>
      </c>
      <c r="C1940" s="7" t="n">
        <v>0</v>
      </c>
      <c r="D1940" s="7" t="n">
        <v>2000</v>
      </c>
      <c r="E1940" s="7" t="n">
        <v>1</v>
      </c>
      <c r="F1940" s="7" t="n">
        <v>0</v>
      </c>
      <c r="G1940" s="7" t="n">
        <v>0</v>
      </c>
      <c r="H1940" s="7" t="n">
        <v>-1069547520</v>
      </c>
      <c r="I1940" s="7" t="n">
        <v>0</v>
      </c>
      <c r="J1940" s="7" t="n">
        <v>65533</v>
      </c>
      <c r="K1940" s="7" t="n">
        <v>0</v>
      </c>
      <c r="L1940" s="7" t="n">
        <v>0</v>
      </c>
      <c r="M1940" s="7" t="n">
        <v>0</v>
      </c>
      <c r="N1940" s="7" t="n">
        <v>0</v>
      </c>
      <c r="O1940" s="7" t="s">
        <v>13</v>
      </c>
    </row>
    <row r="1941" spans="1:8">
      <c r="A1941" t="s">
        <v>4</v>
      </c>
      <c r="B1941" s="4" t="s">
        <v>5</v>
      </c>
      <c r="C1941" s="4" t="s">
        <v>10</v>
      </c>
    </row>
    <row r="1942" spans="1:8">
      <c r="A1942" t="n">
        <v>15387</v>
      </c>
      <c r="B1942" s="19" t="n">
        <v>16</v>
      </c>
      <c r="C1942" s="7" t="n">
        <v>1000</v>
      </c>
    </row>
    <row r="1943" spans="1:8">
      <c r="A1943" t="s">
        <v>4</v>
      </c>
      <c r="B1943" s="4" t="s">
        <v>5</v>
      </c>
      <c r="C1943" s="4" t="s">
        <v>14</v>
      </c>
      <c r="D1943" s="4" t="s">
        <v>10</v>
      </c>
      <c r="E1943" s="4" t="s">
        <v>20</v>
      </c>
    </row>
    <row r="1944" spans="1:8">
      <c r="A1944" t="n">
        <v>15390</v>
      </c>
      <c r="B1944" s="25" t="n">
        <v>58</v>
      </c>
      <c r="C1944" s="7" t="n">
        <v>101</v>
      </c>
      <c r="D1944" s="7" t="n">
        <v>500</v>
      </c>
      <c r="E1944" s="7" t="n">
        <v>1</v>
      </c>
    </row>
    <row r="1945" spans="1:8">
      <c r="A1945" t="s">
        <v>4</v>
      </c>
      <c r="B1945" s="4" t="s">
        <v>5</v>
      </c>
      <c r="C1945" s="4" t="s">
        <v>14</v>
      </c>
      <c r="D1945" s="4" t="s">
        <v>10</v>
      </c>
    </row>
    <row r="1946" spans="1:8">
      <c r="A1946" t="n">
        <v>15398</v>
      </c>
      <c r="B1946" s="25" t="n">
        <v>58</v>
      </c>
      <c r="C1946" s="7" t="n">
        <v>254</v>
      </c>
      <c r="D1946" s="7" t="n">
        <v>0</v>
      </c>
    </row>
    <row r="1947" spans="1:8">
      <c r="A1947" t="s">
        <v>4</v>
      </c>
      <c r="B1947" s="4" t="s">
        <v>5</v>
      </c>
      <c r="C1947" s="4" t="s">
        <v>10</v>
      </c>
      <c r="D1947" s="4" t="s">
        <v>20</v>
      </c>
      <c r="E1947" s="4" t="s">
        <v>20</v>
      </c>
      <c r="F1947" s="4" t="s">
        <v>20</v>
      </c>
      <c r="G1947" s="4" t="s">
        <v>10</v>
      </c>
      <c r="H1947" s="4" t="s">
        <v>10</v>
      </c>
    </row>
    <row r="1948" spans="1:8">
      <c r="A1948" t="n">
        <v>15402</v>
      </c>
      <c r="B1948" s="37" t="n">
        <v>60</v>
      </c>
      <c r="C1948" s="7" t="n">
        <v>29</v>
      </c>
      <c r="D1948" s="7" t="n">
        <v>0</v>
      </c>
      <c r="E1948" s="7" t="n">
        <v>0</v>
      </c>
      <c r="F1948" s="7" t="n">
        <v>0</v>
      </c>
      <c r="G1948" s="7" t="n">
        <v>0</v>
      </c>
      <c r="H1948" s="7" t="n">
        <v>1</v>
      </c>
    </row>
    <row r="1949" spans="1:8">
      <c r="A1949" t="s">
        <v>4</v>
      </c>
      <c r="B1949" s="4" t="s">
        <v>5</v>
      </c>
      <c r="C1949" s="4" t="s">
        <v>10</v>
      </c>
      <c r="D1949" s="4" t="s">
        <v>20</v>
      </c>
      <c r="E1949" s="4" t="s">
        <v>20</v>
      </c>
      <c r="F1949" s="4" t="s">
        <v>20</v>
      </c>
      <c r="G1949" s="4" t="s">
        <v>10</v>
      </c>
      <c r="H1949" s="4" t="s">
        <v>10</v>
      </c>
    </row>
    <row r="1950" spans="1:8">
      <c r="A1950" t="n">
        <v>15421</v>
      </c>
      <c r="B1950" s="37" t="n">
        <v>60</v>
      </c>
      <c r="C1950" s="7" t="n">
        <v>29</v>
      </c>
      <c r="D1950" s="7" t="n">
        <v>0</v>
      </c>
      <c r="E1950" s="7" t="n">
        <v>0</v>
      </c>
      <c r="F1950" s="7" t="n">
        <v>0</v>
      </c>
      <c r="G1950" s="7" t="n">
        <v>0</v>
      </c>
      <c r="H1950" s="7" t="n">
        <v>0</v>
      </c>
    </row>
    <row r="1951" spans="1:8">
      <c r="A1951" t="s">
        <v>4</v>
      </c>
      <c r="B1951" s="4" t="s">
        <v>5</v>
      </c>
      <c r="C1951" s="4" t="s">
        <v>10</v>
      </c>
      <c r="D1951" s="4" t="s">
        <v>10</v>
      </c>
      <c r="E1951" s="4" t="s">
        <v>10</v>
      </c>
    </row>
    <row r="1952" spans="1:8">
      <c r="A1952" t="n">
        <v>15440</v>
      </c>
      <c r="B1952" s="50" t="n">
        <v>61</v>
      </c>
      <c r="C1952" s="7" t="n">
        <v>29</v>
      </c>
      <c r="D1952" s="7" t="n">
        <v>65533</v>
      </c>
      <c r="E1952" s="7" t="n">
        <v>0</v>
      </c>
    </row>
    <row r="1953" spans="1:15">
      <c r="A1953" t="s">
        <v>4</v>
      </c>
      <c r="B1953" s="4" t="s">
        <v>5</v>
      </c>
      <c r="C1953" s="4" t="s">
        <v>10</v>
      </c>
      <c r="D1953" s="4" t="s">
        <v>9</v>
      </c>
    </row>
    <row r="1954" spans="1:15">
      <c r="A1954" t="n">
        <v>15447</v>
      </c>
      <c r="B1954" s="56" t="n">
        <v>44</v>
      </c>
      <c r="C1954" s="7" t="n">
        <v>29</v>
      </c>
      <c r="D1954" s="7" t="n">
        <v>16</v>
      </c>
    </row>
    <row r="1955" spans="1:15">
      <c r="A1955" t="s">
        <v>4</v>
      </c>
      <c r="B1955" s="4" t="s">
        <v>5</v>
      </c>
      <c r="C1955" s="4" t="s">
        <v>10</v>
      </c>
      <c r="D1955" s="4" t="s">
        <v>14</v>
      </c>
      <c r="E1955" s="4" t="s">
        <v>14</v>
      </c>
      <c r="F1955" s="4" t="s">
        <v>6</v>
      </c>
    </row>
    <row r="1956" spans="1:15">
      <c r="A1956" t="n">
        <v>15454</v>
      </c>
      <c r="B1956" s="26" t="n">
        <v>47</v>
      </c>
      <c r="C1956" s="7" t="n">
        <v>29</v>
      </c>
      <c r="D1956" s="7" t="n">
        <v>0</v>
      </c>
      <c r="E1956" s="7" t="n">
        <v>0</v>
      </c>
      <c r="F1956" s="7" t="s">
        <v>193</v>
      </c>
    </row>
    <row r="1957" spans="1:15">
      <c r="A1957" t="s">
        <v>4</v>
      </c>
      <c r="B1957" s="4" t="s">
        <v>5</v>
      </c>
      <c r="C1957" s="4" t="s">
        <v>10</v>
      </c>
      <c r="D1957" s="4" t="s">
        <v>20</v>
      </c>
      <c r="E1957" s="4" t="s">
        <v>20</v>
      </c>
      <c r="F1957" s="4" t="s">
        <v>20</v>
      </c>
      <c r="G1957" s="4" t="s">
        <v>10</v>
      </c>
      <c r="H1957" s="4" t="s">
        <v>10</v>
      </c>
    </row>
    <row r="1958" spans="1:15">
      <c r="A1958" t="n">
        <v>15476</v>
      </c>
      <c r="B1958" s="37" t="n">
        <v>60</v>
      </c>
      <c r="C1958" s="7" t="n">
        <v>29</v>
      </c>
      <c r="D1958" s="7" t="n">
        <v>-20</v>
      </c>
      <c r="E1958" s="7" t="n">
        <v>0</v>
      </c>
      <c r="F1958" s="7" t="n">
        <v>0</v>
      </c>
      <c r="G1958" s="7" t="n">
        <v>1000</v>
      </c>
      <c r="H1958" s="7" t="n">
        <v>0</v>
      </c>
    </row>
    <row r="1959" spans="1:15">
      <c r="A1959" t="s">
        <v>4</v>
      </c>
      <c r="B1959" s="4" t="s">
        <v>5</v>
      </c>
      <c r="C1959" s="4" t="s">
        <v>14</v>
      </c>
      <c r="D1959" s="4" t="s">
        <v>10</v>
      </c>
      <c r="E1959" s="4" t="s">
        <v>6</v>
      </c>
      <c r="F1959" s="4" t="s">
        <v>6</v>
      </c>
      <c r="G1959" s="4" t="s">
        <v>6</v>
      </c>
      <c r="H1959" s="4" t="s">
        <v>6</v>
      </c>
    </row>
    <row r="1960" spans="1:15">
      <c r="A1960" t="n">
        <v>15495</v>
      </c>
      <c r="B1960" s="38" t="n">
        <v>51</v>
      </c>
      <c r="C1960" s="7" t="n">
        <v>3</v>
      </c>
      <c r="D1960" s="7" t="n">
        <v>7014</v>
      </c>
      <c r="E1960" s="7" t="s">
        <v>194</v>
      </c>
      <c r="F1960" s="7" t="s">
        <v>64</v>
      </c>
      <c r="G1960" s="7" t="s">
        <v>65</v>
      </c>
      <c r="H1960" s="7" t="s">
        <v>66</v>
      </c>
    </row>
    <row r="1961" spans="1:15">
      <c r="A1961" t="s">
        <v>4</v>
      </c>
      <c r="B1961" s="4" t="s">
        <v>5</v>
      </c>
      <c r="C1961" s="4" t="s">
        <v>14</v>
      </c>
    </row>
    <row r="1962" spans="1:15">
      <c r="A1962" t="n">
        <v>15508</v>
      </c>
      <c r="B1962" s="42" t="n">
        <v>45</v>
      </c>
      <c r="C1962" s="7" t="n">
        <v>0</v>
      </c>
    </row>
    <row r="1963" spans="1:15">
      <c r="A1963" t="s">
        <v>4</v>
      </c>
      <c r="B1963" s="4" t="s">
        <v>5</v>
      </c>
      <c r="C1963" s="4" t="s">
        <v>14</v>
      </c>
      <c r="D1963" s="4" t="s">
        <v>14</v>
      </c>
      <c r="E1963" s="4" t="s">
        <v>20</v>
      </c>
      <c r="F1963" s="4" t="s">
        <v>20</v>
      </c>
      <c r="G1963" s="4" t="s">
        <v>20</v>
      </c>
      <c r="H1963" s="4" t="s">
        <v>10</v>
      </c>
    </row>
    <row r="1964" spans="1:15">
      <c r="A1964" t="n">
        <v>15510</v>
      </c>
      <c r="B1964" s="42" t="n">
        <v>45</v>
      </c>
      <c r="C1964" s="7" t="n">
        <v>2</v>
      </c>
      <c r="D1964" s="7" t="n">
        <v>3</v>
      </c>
      <c r="E1964" s="7" t="n">
        <v>18.0499992370605</v>
      </c>
      <c r="F1964" s="7" t="n">
        <v>3.32999992370605</v>
      </c>
      <c r="G1964" s="7" t="n">
        <v>-21.3400001525879</v>
      </c>
      <c r="H1964" s="7" t="n">
        <v>0</v>
      </c>
    </row>
    <row r="1965" spans="1:15">
      <c r="A1965" t="s">
        <v>4</v>
      </c>
      <c r="B1965" s="4" t="s">
        <v>5</v>
      </c>
      <c r="C1965" s="4" t="s">
        <v>14</v>
      </c>
      <c r="D1965" s="4" t="s">
        <v>14</v>
      </c>
      <c r="E1965" s="4" t="s">
        <v>20</v>
      </c>
      <c r="F1965" s="4" t="s">
        <v>20</v>
      </c>
      <c r="G1965" s="4" t="s">
        <v>20</v>
      </c>
      <c r="H1965" s="4" t="s">
        <v>10</v>
      </c>
      <c r="I1965" s="4" t="s">
        <v>14</v>
      </c>
    </row>
    <row r="1966" spans="1:15">
      <c r="A1966" t="n">
        <v>15527</v>
      </c>
      <c r="B1966" s="42" t="n">
        <v>45</v>
      </c>
      <c r="C1966" s="7" t="n">
        <v>4</v>
      </c>
      <c r="D1966" s="7" t="n">
        <v>3</v>
      </c>
      <c r="E1966" s="7" t="n">
        <v>347.660003662109</v>
      </c>
      <c r="F1966" s="7" t="n">
        <v>276.070007324219</v>
      </c>
      <c r="G1966" s="7" t="n">
        <v>0</v>
      </c>
      <c r="H1966" s="7" t="n">
        <v>0</v>
      </c>
      <c r="I1966" s="7" t="n">
        <v>1</v>
      </c>
    </row>
    <row r="1967" spans="1:15">
      <c r="A1967" t="s">
        <v>4</v>
      </c>
      <c r="B1967" s="4" t="s">
        <v>5</v>
      </c>
      <c r="C1967" s="4" t="s">
        <v>14</v>
      </c>
      <c r="D1967" s="4" t="s">
        <v>14</v>
      </c>
      <c r="E1967" s="4" t="s">
        <v>20</v>
      </c>
      <c r="F1967" s="4" t="s">
        <v>10</v>
      </c>
    </row>
    <row r="1968" spans="1:15">
      <c r="A1968" t="n">
        <v>15545</v>
      </c>
      <c r="B1968" s="42" t="n">
        <v>45</v>
      </c>
      <c r="C1968" s="7" t="n">
        <v>5</v>
      </c>
      <c r="D1968" s="7" t="n">
        <v>3</v>
      </c>
      <c r="E1968" s="7" t="n">
        <v>1.70000004768372</v>
      </c>
      <c r="F1968" s="7" t="n">
        <v>0</v>
      </c>
    </row>
    <row r="1969" spans="1:9">
      <c r="A1969" t="s">
        <v>4</v>
      </c>
      <c r="B1969" s="4" t="s">
        <v>5</v>
      </c>
      <c r="C1969" s="4" t="s">
        <v>14</v>
      </c>
      <c r="D1969" s="4" t="s">
        <v>14</v>
      </c>
      <c r="E1969" s="4" t="s">
        <v>20</v>
      </c>
      <c r="F1969" s="4" t="s">
        <v>10</v>
      </c>
    </row>
    <row r="1970" spans="1:9">
      <c r="A1970" t="n">
        <v>15554</v>
      </c>
      <c r="B1970" s="42" t="n">
        <v>45</v>
      </c>
      <c r="C1970" s="7" t="n">
        <v>11</v>
      </c>
      <c r="D1970" s="7" t="n">
        <v>3</v>
      </c>
      <c r="E1970" s="7" t="n">
        <v>34.5999984741211</v>
      </c>
      <c r="F1970" s="7" t="n">
        <v>0</v>
      </c>
    </row>
    <row r="1971" spans="1:9">
      <c r="A1971" t="s">
        <v>4</v>
      </c>
      <c r="B1971" s="4" t="s">
        <v>5</v>
      </c>
      <c r="C1971" s="4" t="s">
        <v>14</v>
      </c>
      <c r="D1971" s="4" t="s">
        <v>14</v>
      </c>
      <c r="E1971" s="4" t="s">
        <v>20</v>
      </c>
      <c r="F1971" s="4" t="s">
        <v>20</v>
      </c>
      <c r="G1971" s="4" t="s">
        <v>20</v>
      </c>
      <c r="H1971" s="4" t="s">
        <v>10</v>
      </c>
    </row>
    <row r="1972" spans="1:9">
      <c r="A1972" t="n">
        <v>15563</v>
      </c>
      <c r="B1972" s="42" t="n">
        <v>45</v>
      </c>
      <c r="C1972" s="7" t="n">
        <v>2</v>
      </c>
      <c r="D1972" s="7" t="n">
        <v>3</v>
      </c>
      <c r="E1972" s="7" t="n">
        <v>18.0499992370605</v>
      </c>
      <c r="F1972" s="7" t="n">
        <v>3.32999992370605</v>
      </c>
      <c r="G1972" s="7" t="n">
        <v>-21.4400005340576</v>
      </c>
      <c r="H1972" s="7" t="n">
        <v>50000</v>
      </c>
    </row>
    <row r="1973" spans="1:9">
      <c r="A1973" t="s">
        <v>4</v>
      </c>
      <c r="B1973" s="4" t="s">
        <v>5</v>
      </c>
      <c r="C1973" s="4" t="s">
        <v>14</v>
      </c>
      <c r="D1973" s="4" t="s">
        <v>14</v>
      </c>
      <c r="E1973" s="4" t="s">
        <v>20</v>
      </c>
      <c r="F1973" s="4" t="s">
        <v>20</v>
      </c>
      <c r="G1973" s="4" t="s">
        <v>20</v>
      </c>
      <c r="H1973" s="4" t="s">
        <v>10</v>
      </c>
      <c r="I1973" s="4" t="s">
        <v>14</v>
      </c>
    </row>
    <row r="1974" spans="1:9">
      <c r="A1974" t="n">
        <v>15580</v>
      </c>
      <c r="B1974" s="42" t="n">
        <v>45</v>
      </c>
      <c r="C1974" s="7" t="n">
        <v>4</v>
      </c>
      <c r="D1974" s="7" t="n">
        <v>3</v>
      </c>
      <c r="E1974" s="7" t="n">
        <v>347.660003662109</v>
      </c>
      <c r="F1974" s="7" t="n">
        <v>261.75</v>
      </c>
      <c r="G1974" s="7" t="n">
        <v>0</v>
      </c>
      <c r="H1974" s="7" t="n">
        <v>50000</v>
      </c>
      <c r="I1974" s="7" t="n">
        <v>1</v>
      </c>
    </row>
    <row r="1975" spans="1:9">
      <c r="A1975" t="s">
        <v>4</v>
      </c>
      <c r="B1975" s="4" t="s">
        <v>5</v>
      </c>
      <c r="C1975" s="4" t="s">
        <v>14</v>
      </c>
      <c r="D1975" s="4" t="s">
        <v>10</v>
      </c>
    </row>
    <row r="1976" spans="1:9">
      <c r="A1976" t="n">
        <v>15598</v>
      </c>
      <c r="B1976" s="25" t="n">
        <v>58</v>
      </c>
      <c r="C1976" s="7" t="n">
        <v>255</v>
      </c>
      <c r="D1976" s="7" t="n">
        <v>0</v>
      </c>
    </row>
    <row r="1977" spans="1:9">
      <c r="A1977" t="s">
        <v>4</v>
      </c>
      <c r="B1977" s="4" t="s">
        <v>5</v>
      </c>
      <c r="C1977" s="4" t="s">
        <v>10</v>
      </c>
      <c r="D1977" s="4" t="s">
        <v>14</v>
      </c>
      <c r="E1977" s="4" t="s">
        <v>6</v>
      </c>
      <c r="F1977" s="4" t="s">
        <v>20</v>
      </c>
      <c r="G1977" s="4" t="s">
        <v>20</v>
      </c>
      <c r="H1977" s="4" t="s">
        <v>20</v>
      </c>
    </row>
    <row r="1978" spans="1:9">
      <c r="A1978" t="n">
        <v>15602</v>
      </c>
      <c r="B1978" s="36" t="n">
        <v>48</v>
      </c>
      <c r="C1978" s="7" t="n">
        <v>29</v>
      </c>
      <c r="D1978" s="7" t="n">
        <v>0</v>
      </c>
      <c r="E1978" s="7" t="s">
        <v>58</v>
      </c>
      <c r="F1978" s="7" t="n">
        <v>-1</v>
      </c>
      <c r="G1978" s="7" t="n">
        <v>1</v>
      </c>
      <c r="H1978" s="7" t="n">
        <v>0</v>
      </c>
    </row>
    <row r="1979" spans="1:9">
      <c r="A1979" t="s">
        <v>4</v>
      </c>
      <c r="B1979" s="4" t="s">
        <v>5</v>
      </c>
      <c r="C1979" s="4" t="s">
        <v>10</v>
      </c>
    </row>
    <row r="1980" spans="1:9">
      <c r="A1980" t="n">
        <v>15630</v>
      </c>
      <c r="B1980" s="19" t="n">
        <v>16</v>
      </c>
      <c r="C1980" s="7" t="n">
        <v>1000</v>
      </c>
    </row>
    <row r="1981" spans="1:9">
      <c r="A1981" t="s">
        <v>4</v>
      </c>
      <c r="B1981" s="4" t="s">
        <v>5</v>
      </c>
      <c r="C1981" s="4" t="s">
        <v>14</v>
      </c>
      <c r="D1981" s="4" t="s">
        <v>10</v>
      </c>
      <c r="E1981" s="4" t="s">
        <v>6</v>
      </c>
    </row>
    <row r="1982" spans="1:9">
      <c r="A1982" t="n">
        <v>15633</v>
      </c>
      <c r="B1982" s="38" t="n">
        <v>51</v>
      </c>
      <c r="C1982" s="7" t="n">
        <v>4</v>
      </c>
      <c r="D1982" s="7" t="n">
        <v>29</v>
      </c>
      <c r="E1982" s="7" t="s">
        <v>123</v>
      </c>
    </row>
    <row r="1983" spans="1:9">
      <c r="A1983" t="s">
        <v>4</v>
      </c>
      <c r="B1983" s="4" t="s">
        <v>5</v>
      </c>
      <c r="C1983" s="4" t="s">
        <v>10</v>
      </c>
    </row>
    <row r="1984" spans="1:9">
      <c r="A1984" t="n">
        <v>15647</v>
      </c>
      <c r="B1984" s="19" t="n">
        <v>16</v>
      </c>
      <c r="C1984" s="7" t="n">
        <v>0</v>
      </c>
    </row>
    <row r="1985" spans="1:9">
      <c r="A1985" t="s">
        <v>4</v>
      </c>
      <c r="B1985" s="4" t="s">
        <v>5</v>
      </c>
      <c r="C1985" s="4" t="s">
        <v>10</v>
      </c>
      <c r="D1985" s="4" t="s">
        <v>14</v>
      </c>
      <c r="E1985" s="4" t="s">
        <v>9</v>
      </c>
      <c r="F1985" s="4" t="s">
        <v>69</v>
      </c>
      <c r="G1985" s="4" t="s">
        <v>14</v>
      </c>
      <c r="H1985" s="4" t="s">
        <v>14</v>
      </c>
      <c r="I1985" s="4" t="s">
        <v>14</v>
      </c>
      <c r="J1985" s="4" t="s">
        <v>9</v>
      </c>
      <c r="K1985" s="4" t="s">
        <v>69</v>
      </c>
      <c r="L1985" s="4" t="s">
        <v>14</v>
      </c>
      <c r="M1985" s="4" t="s">
        <v>14</v>
      </c>
      <c r="N1985" s="4" t="s">
        <v>14</v>
      </c>
      <c r="O1985" s="4" t="s">
        <v>9</v>
      </c>
      <c r="P1985" s="4" t="s">
        <v>69</v>
      </c>
      <c r="Q1985" s="4" t="s">
        <v>14</v>
      </c>
      <c r="R1985" s="4" t="s">
        <v>14</v>
      </c>
    </row>
    <row r="1986" spans="1:9">
      <c r="A1986" t="n">
        <v>15650</v>
      </c>
      <c r="B1986" s="45" t="n">
        <v>26</v>
      </c>
      <c r="C1986" s="7" t="n">
        <v>29</v>
      </c>
      <c r="D1986" s="7" t="n">
        <v>17</v>
      </c>
      <c r="E1986" s="7" t="n">
        <v>39418</v>
      </c>
      <c r="F1986" s="7" t="s">
        <v>195</v>
      </c>
      <c r="G1986" s="7" t="n">
        <v>2</v>
      </c>
      <c r="H1986" s="7" t="n">
        <v>3</v>
      </c>
      <c r="I1986" s="7" t="n">
        <v>17</v>
      </c>
      <c r="J1986" s="7" t="n">
        <v>39419</v>
      </c>
      <c r="K1986" s="7" t="s">
        <v>196</v>
      </c>
      <c r="L1986" s="7" t="n">
        <v>2</v>
      </c>
      <c r="M1986" s="7" t="n">
        <v>3</v>
      </c>
      <c r="N1986" s="7" t="n">
        <v>17</v>
      </c>
      <c r="O1986" s="7" t="n">
        <v>39420</v>
      </c>
      <c r="P1986" s="7" t="s">
        <v>197</v>
      </c>
      <c r="Q1986" s="7" t="n">
        <v>2</v>
      </c>
      <c r="R1986" s="7" t="n">
        <v>0</v>
      </c>
    </row>
    <row r="1987" spans="1:9">
      <c r="A1987" t="s">
        <v>4</v>
      </c>
      <c r="B1987" s="4" t="s">
        <v>5</v>
      </c>
    </row>
    <row r="1988" spans="1:9">
      <c r="A1988" t="n">
        <v>15879</v>
      </c>
      <c r="B1988" s="46" t="n">
        <v>28</v>
      </c>
    </row>
    <row r="1989" spans="1:9">
      <c r="A1989" t="s">
        <v>4</v>
      </c>
      <c r="B1989" s="4" t="s">
        <v>5</v>
      </c>
      <c r="C1989" s="4" t="s">
        <v>14</v>
      </c>
      <c r="D1989" s="4" t="s">
        <v>10</v>
      </c>
      <c r="E1989" s="4" t="s">
        <v>6</v>
      </c>
      <c r="F1989" s="4" t="s">
        <v>6</v>
      </c>
      <c r="G1989" s="4" t="s">
        <v>6</v>
      </c>
      <c r="H1989" s="4" t="s">
        <v>6</v>
      </c>
    </row>
    <row r="1990" spans="1:9">
      <c r="A1990" t="n">
        <v>15880</v>
      </c>
      <c r="B1990" s="38" t="n">
        <v>51</v>
      </c>
      <c r="C1990" s="7" t="n">
        <v>3</v>
      </c>
      <c r="D1990" s="7" t="n">
        <v>7014</v>
      </c>
      <c r="E1990" s="7" t="s">
        <v>127</v>
      </c>
      <c r="F1990" s="7" t="s">
        <v>64</v>
      </c>
      <c r="G1990" s="7" t="s">
        <v>65</v>
      </c>
      <c r="H1990" s="7" t="s">
        <v>66</v>
      </c>
    </row>
    <row r="1991" spans="1:9">
      <c r="A1991" t="s">
        <v>4</v>
      </c>
      <c r="B1991" s="4" t="s">
        <v>5</v>
      </c>
      <c r="C1991" s="4" t="s">
        <v>10</v>
      </c>
      <c r="D1991" s="4" t="s">
        <v>14</v>
      </c>
      <c r="E1991" s="4" t="s">
        <v>20</v>
      </c>
      <c r="F1991" s="4" t="s">
        <v>10</v>
      </c>
    </row>
    <row r="1992" spans="1:9">
      <c r="A1992" t="n">
        <v>15893</v>
      </c>
      <c r="B1992" s="44" t="n">
        <v>59</v>
      </c>
      <c r="C1992" s="7" t="n">
        <v>7014</v>
      </c>
      <c r="D1992" s="7" t="n">
        <v>1</v>
      </c>
      <c r="E1992" s="7" t="n">
        <v>0.150000005960464</v>
      </c>
      <c r="F1992" s="7" t="n">
        <v>0</v>
      </c>
    </row>
    <row r="1993" spans="1:9">
      <c r="A1993" t="s">
        <v>4</v>
      </c>
      <c r="B1993" s="4" t="s">
        <v>5</v>
      </c>
      <c r="C1993" s="4" t="s">
        <v>10</v>
      </c>
    </row>
    <row r="1994" spans="1:9">
      <c r="A1994" t="n">
        <v>15903</v>
      </c>
      <c r="B1994" s="19" t="n">
        <v>16</v>
      </c>
      <c r="C1994" s="7" t="n">
        <v>1000</v>
      </c>
    </row>
    <row r="1995" spans="1:9">
      <c r="A1995" t="s">
        <v>4</v>
      </c>
      <c r="B1995" s="4" t="s">
        <v>5</v>
      </c>
      <c r="C1995" s="4" t="s">
        <v>14</v>
      </c>
      <c r="D1995" s="4" t="s">
        <v>20</v>
      </c>
      <c r="E1995" s="4" t="s">
        <v>20</v>
      </c>
      <c r="F1995" s="4" t="s">
        <v>20</v>
      </c>
    </row>
    <row r="1996" spans="1:9">
      <c r="A1996" t="n">
        <v>15906</v>
      </c>
      <c r="B1996" s="42" t="n">
        <v>45</v>
      </c>
      <c r="C1996" s="7" t="n">
        <v>9</v>
      </c>
      <c r="D1996" s="7" t="n">
        <v>0.0500000007450581</v>
      </c>
      <c r="E1996" s="7" t="n">
        <v>0.0500000007450581</v>
      </c>
      <c r="F1996" s="7" t="n">
        <v>0.200000002980232</v>
      </c>
    </row>
    <row r="1997" spans="1:9">
      <c r="A1997" t="s">
        <v>4</v>
      </c>
      <c r="B1997" s="4" t="s">
        <v>5</v>
      </c>
      <c r="C1997" s="4" t="s">
        <v>14</v>
      </c>
      <c r="D1997" s="4" t="s">
        <v>10</v>
      </c>
      <c r="E1997" s="4" t="s">
        <v>6</v>
      </c>
    </row>
    <row r="1998" spans="1:9">
      <c r="A1998" t="n">
        <v>15920</v>
      </c>
      <c r="B1998" s="38" t="n">
        <v>51</v>
      </c>
      <c r="C1998" s="7" t="n">
        <v>4</v>
      </c>
      <c r="D1998" s="7" t="n">
        <v>7014</v>
      </c>
      <c r="E1998" s="7" t="s">
        <v>198</v>
      </c>
    </row>
    <row r="1999" spans="1:9">
      <c r="A1999" t="s">
        <v>4</v>
      </c>
      <c r="B1999" s="4" t="s">
        <v>5</v>
      </c>
      <c r="C1999" s="4" t="s">
        <v>10</v>
      </c>
    </row>
    <row r="2000" spans="1:9">
      <c r="A2000" t="n">
        <v>15934</v>
      </c>
      <c r="B2000" s="19" t="n">
        <v>16</v>
      </c>
      <c r="C2000" s="7" t="n">
        <v>0</v>
      </c>
    </row>
    <row r="2001" spans="1:18">
      <c r="A2001" t="s">
        <v>4</v>
      </c>
      <c r="B2001" s="4" t="s">
        <v>5</v>
      </c>
      <c r="C2001" s="4" t="s">
        <v>10</v>
      </c>
      <c r="D2001" s="4" t="s">
        <v>14</v>
      </c>
      <c r="E2001" s="4" t="s">
        <v>9</v>
      </c>
      <c r="F2001" s="4" t="s">
        <v>69</v>
      </c>
      <c r="G2001" s="4" t="s">
        <v>14</v>
      </c>
      <c r="H2001" s="4" t="s">
        <v>14</v>
      </c>
    </row>
    <row r="2002" spans="1:18">
      <c r="A2002" t="n">
        <v>15937</v>
      </c>
      <c r="B2002" s="45" t="n">
        <v>26</v>
      </c>
      <c r="C2002" s="7" t="n">
        <v>7014</v>
      </c>
      <c r="D2002" s="7" t="n">
        <v>17</v>
      </c>
      <c r="E2002" s="7" t="n">
        <v>63302</v>
      </c>
      <c r="F2002" s="7" t="s">
        <v>199</v>
      </c>
      <c r="G2002" s="7" t="n">
        <v>2</v>
      </c>
      <c r="H2002" s="7" t="n">
        <v>0</v>
      </c>
    </row>
    <row r="2003" spans="1:18">
      <c r="A2003" t="s">
        <v>4</v>
      </c>
      <c r="B2003" s="4" t="s">
        <v>5</v>
      </c>
    </row>
    <row r="2004" spans="1:18">
      <c r="A2004" t="n">
        <v>15963</v>
      </c>
      <c r="B2004" s="46" t="n">
        <v>28</v>
      </c>
    </row>
    <row r="2005" spans="1:18">
      <c r="A2005" t="s">
        <v>4</v>
      </c>
      <c r="B2005" s="4" t="s">
        <v>5</v>
      </c>
      <c r="C2005" s="4" t="s">
        <v>10</v>
      </c>
      <c r="D2005" s="4" t="s">
        <v>14</v>
      </c>
    </row>
    <row r="2006" spans="1:18">
      <c r="A2006" t="n">
        <v>15964</v>
      </c>
      <c r="B2006" s="47" t="n">
        <v>89</v>
      </c>
      <c r="C2006" s="7" t="n">
        <v>65533</v>
      </c>
      <c r="D2006" s="7" t="n">
        <v>1</v>
      </c>
    </row>
    <row r="2007" spans="1:18">
      <c r="A2007" t="s">
        <v>4</v>
      </c>
      <c r="B2007" s="4" t="s">
        <v>5</v>
      </c>
      <c r="C2007" s="4" t="s">
        <v>14</v>
      </c>
      <c r="D2007" s="4" t="s">
        <v>10</v>
      </c>
      <c r="E2007" s="4" t="s">
        <v>6</v>
      </c>
    </row>
    <row r="2008" spans="1:18">
      <c r="A2008" t="n">
        <v>15968</v>
      </c>
      <c r="B2008" s="38" t="n">
        <v>51</v>
      </c>
      <c r="C2008" s="7" t="n">
        <v>4</v>
      </c>
      <c r="D2008" s="7" t="n">
        <v>7014</v>
      </c>
      <c r="E2008" s="7" t="s">
        <v>200</v>
      </c>
    </row>
    <row r="2009" spans="1:18">
      <c r="A2009" t="s">
        <v>4</v>
      </c>
      <c r="B2009" s="4" t="s">
        <v>5</v>
      </c>
      <c r="C2009" s="4" t="s">
        <v>10</v>
      </c>
    </row>
    <row r="2010" spans="1:18">
      <c r="A2010" t="n">
        <v>15982</v>
      </c>
      <c r="B2010" s="19" t="n">
        <v>16</v>
      </c>
      <c r="C2010" s="7" t="n">
        <v>0</v>
      </c>
    </row>
    <row r="2011" spans="1:18">
      <c r="A2011" t="s">
        <v>4</v>
      </c>
      <c r="B2011" s="4" t="s">
        <v>5</v>
      </c>
      <c r="C2011" s="4" t="s">
        <v>10</v>
      </c>
      <c r="D2011" s="4" t="s">
        <v>14</v>
      </c>
      <c r="E2011" s="4" t="s">
        <v>9</v>
      </c>
      <c r="F2011" s="4" t="s">
        <v>69</v>
      </c>
      <c r="G2011" s="4" t="s">
        <v>14</v>
      </c>
      <c r="H2011" s="4" t="s">
        <v>14</v>
      </c>
      <c r="I2011" s="4" t="s">
        <v>14</v>
      </c>
      <c r="J2011" s="4" t="s">
        <v>9</v>
      </c>
      <c r="K2011" s="4" t="s">
        <v>69</v>
      </c>
      <c r="L2011" s="4" t="s">
        <v>14</v>
      </c>
      <c r="M2011" s="4" t="s">
        <v>14</v>
      </c>
    </row>
    <row r="2012" spans="1:18">
      <c r="A2012" t="n">
        <v>15985</v>
      </c>
      <c r="B2012" s="45" t="n">
        <v>26</v>
      </c>
      <c r="C2012" s="7" t="n">
        <v>7014</v>
      </c>
      <c r="D2012" s="7" t="n">
        <v>17</v>
      </c>
      <c r="E2012" s="7" t="n">
        <v>63303</v>
      </c>
      <c r="F2012" s="7" t="s">
        <v>201</v>
      </c>
      <c r="G2012" s="7" t="n">
        <v>2</v>
      </c>
      <c r="H2012" s="7" t="n">
        <v>3</v>
      </c>
      <c r="I2012" s="7" t="n">
        <v>17</v>
      </c>
      <c r="J2012" s="7" t="n">
        <v>63304</v>
      </c>
      <c r="K2012" s="7" t="s">
        <v>202</v>
      </c>
      <c r="L2012" s="7" t="n">
        <v>2</v>
      </c>
      <c r="M2012" s="7" t="n">
        <v>0</v>
      </c>
    </row>
    <row r="2013" spans="1:18">
      <c r="A2013" t="s">
        <v>4</v>
      </c>
      <c r="B2013" s="4" t="s">
        <v>5</v>
      </c>
    </row>
    <row r="2014" spans="1:18">
      <c r="A2014" t="n">
        <v>16093</v>
      </c>
      <c r="B2014" s="46" t="n">
        <v>28</v>
      </c>
    </row>
    <row r="2015" spans="1:18">
      <c r="A2015" t="s">
        <v>4</v>
      </c>
      <c r="B2015" s="4" t="s">
        <v>5</v>
      </c>
      <c r="C2015" s="4" t="s">
        <v>14</v>
      </c>
      <c r="D2015" s="4" t="s">
        <v>10</v>
      </c>
      <c r="E2015" s="4" t="s">
        <v>6</v>
      </c>
    </row>
    <row r="2016" spans="1:18">
      <c r="A2016" t="n">
        <v>16094</v>
      </c>
      <c r="B2016" s="38" t="n">
        <v>51</v>
      </c>
      <c r="C2016" s="7" t="n">
        <v>4</v>
      </c>
      <c r="D2016" s="7" t="n">
        <v>29</v>
      </c>
      <c r="E2016" s="7" t="s">
        <v>108</v>
      </c>
    </row>
    <row r="2017" spans="1:13">
      <c r="A2017" t="s">
        <v>4</v>
      </c>
      <c r="B2017" s="4" t="s">
        <v>5</v>
      </c>
      <c r="C2017" s="4" t="s">
        <v>10</v>
      </c>
    </row>
    <row r="2018" spans="1:13">
      <c r="A2018" t="n">
        <v>16108</v>
      </c>
      <c r="B2018" s="19" t="n">
        <v>16</v>
      </c>
      <c r="C2018" s="7" t="n">
        <v>0</v>
      </c>
    </row>
    <row r="2019" spans="1:13">
      <c r="A2019" t="s">
        <v>4</v>
      </c>
      <c r="B2019" s="4" t="s">
        <v>5</v>
      </c>
      <c r="C2019" s="4" t="s">
        <v>10</v>
      </c>
      <c r="D2019" s="4" t="s">
        <v>14</v>
      </c>
      <c r="E2019" s="4" t="s">
        <v>9</v>
      </c>
      <c r="F2019" s="4" t="s">
        <v>69</v>
      </c>
      <c r="G2019" s="4" t="s">
        <v>14</v>
      </c>
      <c r="H2019" s="4" t="s">
        <v>14</v>
      </c>
      <c r="I2019" s="4" t="s">
        <v>14</v>
      </c>
      <c r="J2019" s="4" t="s">
        <v>9</v>
      </c>
      <c r="K2019" s="4" t="s">
        <v>69</v>
      </c>
      <c r="L2019" s="4" t="s">
        <v>14</v>
      </c>
      <c r="M2019" s="4" t="s">
        <v>14</v>
      </c>
      <c r="N2019" s="4" t="s">
        <v>14</v>
      </c>
      <c r="O2019" s="4" t="s">
        <v>9</v>
      </c>
      <c r="P2019" s="4" t="s">
        <v>69</v>
      </c>
      <c r="Q2019" s="4" t="s">
        <v>14</v>
      </c>
      <c r="R2019" s="4" t="s">
        <v>14</v>
      </c>
    </row>
    <row r="2020" spans="1:13">
      <c r="A2020" t="n">
        <v>16111</v>
      </c>
      <c r="B2020" s="45" t="n">
        <v>26</v>
      </c>
      <c r="C2020" s="7" t="n">
        <v>29</v>
      </c>
      <c r="D2020" s="7" t="n">
        <v>17</v>
      </c>
      <c r="E2020" s="7" t="n">
        <v>39421</v>
      </c>
      <c r="F2020" s="7" t="s">
        <v>203</v>
      </c>
      <c r="G2020" s="7" t="n">
        <v>2</v>
      </c>
      <c r="H2020" s="7" t="n">
        <v>3</v>
      </c>
      <c r="I2020" s="7" t="n">
        <v>17</v>
      </c>
      <c r="J2020" s="7" t="n">
        <v>39422</v>
      </c>
      <c r="K2020" s="7" t="s">
        <v>204</v>
      </c>
      <c r="L2020" s="7" t="n">
        <v>2</v>
      </c>
      <c r="M2020" s="7" t="n">
        <v>3</v>
      </c>
      <c r="N2020" s="7" t="n">
        <v>17</v>
      </c>
      <c r="O2020" s="7" t="n">
        <v>39423</v>
      </c>
      <c r="P2020" s="7" t="s">
        <v>205</v>
      </c>
      <c r="Q2020" s="7" t="n">
        <v>2</v>
      </c>
      <c r="R2020" s="7" t="n">
        <v>0</v>
      </c>
    </row>
    <row r="2021" spans="1:13">
      <c r="A2021" t="s">
        <v>4</v>
      </c>
      <c r="B2021" s="4" t="s">
        <v>5</v>
      </c>
    </row>
    <row r="2022" spans="1:13">
      <c r="A2022" t="n">
        <v>16409</v>
      </c>
      <c r="B2022" s="46" t="n">
        <v>28</v>
      </c>
    </row>
    <row r="2023" spans="1:13">
      <c r="A2023" t="s">
        <v>4</v>
      </c>
      <c r="B2023" s="4" t="s">
        <v>5</v>
      </c>
      <c r="C2023" s="4" t="s">
        <v>10</v>
      </c>
      <c r="D2023" s="4" t="s">
        <v>14</v>
      </c>
    </row>
    <row r="2024" spans="1:13">
      <c r="A2024" t="n">
        <v>16410</v>
      </c>
      <c r="B2024" s="47" t="n">
        <v>89</v>
      </c>
      <c r="C2024" s="7" t="n">
        <v>65533</v>
      </c>
      <c r="D2024" s="7" t="n">
        <v>1</v>
      </c>
    </row>
    <row r="2025" spans="1:13">
      <c r="A2025" t="s">
        <v>4</v>
      </c>
      <c r="B2025" s="4" t="s">
        <v>5</v>
      </c>
      <c r="C2025" s="4" t="s">
        <v>14</v>
      </c>
      <c r="D2025" s="4" t="s">
        <v>10</v>
      </c>
      <c r="E2025" s="4" t="s">
        <v>14</v>
      </c>
    </row>
    <row r="2026" spans="1:13">
      <c r="A2026" t="n">
        <v>16414</v>
      </c>
      <c r="B2026" s="13" t="n">
        <v>49</v>
      </c>
      <c r="C2026" s="7" t="n">
        <v>1</v>
      </c>
      <c r="D2026" s="7" t="n">
        <v>4000</v>
      </c>
      <c r="E2026" s="7" t="n">
        <v>0</v>
      </c>
    </row>
    <row r="2027" spans="1:13">
      <c r="A2027" t="s">
        <v>4</v>
      </c>
      <c r="B2027" s="4" t="s">
        <v>5</v>
      </c>
      <c r="C2027" s="4" t="s">
        <v>14</v>
      </c>
      <c r="D2027" s="4" t="s">
        <v>10</v>
      </c>
      <c r="E2027" s="4" t="s">
        <v>20</v>
      </c>
      <c r="F2027" s="4" t="s">
        <v>10</v>
      </c>
      <c r="G2027" s="4" t="s">
        <v>9</v>
      </c>
      <c r="H2027" s="4" t="s">
        <v>9</v>
      </c>
      <c r="I2027" s="4" t="s">
        <v>10</v>
      </c>
      <c r="J2027" s="4" t="s">
        <v>10</v>
      </c>
      <c r="K2027" s="4" t="s">
        <v>9</v>
      </c>
      <c r="L2027" s="4" t="s">
        <v>9</v>
      </c>
      <c r="M2027" s="4" t="s">
        <v>9</v>
      </c>
      <c r="N2027" s="4" t="s">
        <v>9</v>
      </c>
      <c r="O2027" s="4" t="s">
        <v>6</v>
      </c>
    </row>
    <row r="2028" spans="1:13">
      <c r="A2028" t="n">
        <v>16419</v>
      </c>
      <c r="B2028" s="54" t="n">
        <v>50</v>
      </c>
      <c r="C2028" s="7" t="n">
        <v>0</v>
      </c>
      <c r="D2028" s="7" t="n">
        <v>8121</v>
      </c>
      <c r="E2028" s="7" t="n">
        <v>0.800000011920929</v>
      </c>
      <c r="F2028" s="7" t="n">
        <v>2000</v>
      </c>
      <c r="G2028" s="7" t="n">
        <v>0</v>
      </c>
      <c r="H2028" s="7" t="n">
        <v>-1065353216</v>
      </c>
      <c r="I2028" s="7" t="n">
        <v>0</v>
      </c>
      <c r="J2028" s="7" t="n">
        <v>65533</v>
      </c>
      <c r="K2028" s="7" t="n">
        <v>0</v>
      </c>
      <c r="L2028" s="7" t="n">
        <v>0</v>
      </c>
      <c r="M2028" s="7" t="n">
        <v>0</v>
      </c>
      <c r="N2028" s="7" t="n">
        <v>0</v>
      </c>
      <c r="O2028" s="7" t="s">
        <v>13</v>
      </c>
    </row>
    <row r="2029" spans="1:13">
      <c r="A2029" t="s">
        <v>4</v>
      </c>
      <c r="B2029" s="4" t="s">
        <v>5</v>
      </c>
      <c r="C2029" s="4" t="s">
        <v>14</v>
      </c>
      <c r="D2029" s="4" t="s">
        <v>10</v>
      </c>
      <c r="E2029" s="4" t="s">
        <v>20</v>
      </c>
    </row>
    <row r="2030" spans="1:13">
      <c r="A2030" t="n">
        <v>16458</v>
      </c>
      <c r="B2030" s="25" t="n">
        <v>58</v>
      </c>
      <c r="C2030" s="7" t="n">
        <v>101</v>
      </c>
      <c r="D2030" s="7" t="n">
        <v>500</v>
      </c>
      <c r="E2030" s="7" t="n">
        <v>1</v>
      </c>
    </row>
    <row r="2031" spans="1:13">
      <c r="A2031" t="s">
        <v>4</v>
      </c>
      <c r="B2031" s="4" t="s">
        <v>5</v>
      </c>
      <c r="C2031" s="4" t="s">
        <v>14</v>
      </c>
      <c r="D2031" s="4" t="s">
        <v>10</v>
      </c>
    </row>
    <row r="2032" spans="1:13">
      <c r="A2032" t="n">
        <v>16466</v>
      </c>
      <c r="B2032" s="25" t="n">
        <v>58</v>
      </c>
      <c r="C2032" s="7" t="n">
        <v>254</v>
      </c>
      <c r="D2032" s="7" t="n">
        <v>0</v>
      </c>
    </row>
    <row r="2033" spans="1:18">
      <c r="A2033" t="s">
        <v>4</v>
      </c>
      <c r="B2033" s="4" t="s">
        <v>5</v>
      </c>
      <c r="C2033" s="4" t="s">
        <v>14</v>
      </c>
    </row>
    <row r="2034" spans="1:18">
      <c r="A2034" t="n">
        <v>16470</v>
      </c>
      <c r="B2034" s="42" t="n">
        <v>45</v>
      </c>
      <c r="C2034" s="7" t="n">
        <v>0</v>
      </c>
    </row>
    <row r="2035" spans="1:18">
      <c r="A2035" t="s">
        <v>4</v>
      </c>
      <c r="B2035" s="4" t="s">
        <v>5</v>
      </c>
      <c r="C2035" s="4" t="s">
        <v>14</v>
      </c>
      <c r="D2035" s="4" t="s">
        <v>14</v>
      </c>
      <c r="E2035" s="4" t="s">
        <v>20</v>
      </c>
      <c r="F2035" s="4" t="s">
        <v>20</v>
      </c>
      <c r="G2035" s="4" t="s">
        <v>20</v>
      </c>
      <c r="H2035" s="4" t="s">
        <v>10</v>
      </c>
    </row>
    <row r="2036" spans="1:18">
      <c r="A2036" t="n">
        <v>16472</v>
      </c>
      <c r="B2036" s="42" t="n">
        <v>45</v>
      </c>
      <c r="C2036" s="7" t="n">
        <v>2</v>
      </c>
      <c r="D2036" s="7" t="n">
        <v>3</v>
      </c>
      <c r="E2036" s="7" t="n">
        <v>18.7000007629395</v>
      </c>
      <c r="F2036" s="7" t="n">
        <v>3</v>
      </c>
      <c r="G2036" s="7" t="n">
        <v>-21.5</v>
      </c>
      <c r="H2036" s="7" t="n">
        <v>0</v>
      </c>
    </row>
    <row r="2037" spans="1:18">
      <c r="A2037" t="s">
        <v>4</v>
      </c>
      <c r="B2037" s="4" t="s">
        <v>5</v>
      </c>
      <c r="C2037" s="4" t="s">
        <v>14</v>
      </c>
      <c r="D2037" s="4" t="s">
        <v>14</v>
      </c>
      <c r="E2037" s="4" t="s">
        <v>20</v>
      </c>
      <c r="F2037" s="4" t="s">
        <v>20</v>
      </c>
      <c r="G2037" s="4" t="s">
        <v>20</v>
      </c>
      <c r="H2037" s="4" t="s">
        <v>10</v>
      </c>
      <c r="I2037" s="4" t="s">
        <v>14</v>
      </c>
    </row>
    <row r="2038" spans="1:18">
      <c r="A2038" t="n">
        <v>16489</v>
      </c>
      <c r="B2038" s="42" t="n">
        <v>45</v>
      </c>
      <c r="C2038" s="7" t="n">
        <v>4</v>
      </c>
      <c r="D2038" s="7" t="n">
        <v>3</v>
      </c>
      <c r="E2038" s="7" t="n">
        <v>20.75</v>
      </c>
      <c r="F2038" s="7" t="n">
        <v>229.199996948242</v>
      </c>
      <c r="G2038" s="7" t="n">
        <v>4</v>
      </c>
      <c r="H2038" s="7" t="n">
        <v>0</v>
      </c>
      <c r="I2038" s="7" t="n">
        <v>0</v>
      </c>
    </row>
    <row r="2039" spans="1:18">
      <c r="A2039" t="s">
        <v>4</v>
      </c>
      <c r="B2039" s="4" t="s">
        <v>5</v>
      </c>
      <c r="C2039" s="4" t="s">
        <v>14</v>
      </c>
      <c r="D2039" s="4" t="s">
        <v>14</v>
      </c>
      <c r="E2039" s="4" t="s">
        <v>20</v>
      </c>
      <c r="F2039" s="4" t="s">
        <v>10</v>
      </c>
    </row>
    <row r="2040" spans="1:18">
      <c r="A2040" t="n">
        <v>16507</v>
      </c>
      <c r="B2040" s="42" t="n">
        <v>45</v>
      </c>
      <c r="C2040" s="7" t="n">
        <v>5</v>
      </c>
      <c r="D2040" s="7" t="n">
        <v>3</v>
      </c>
      <c r="E2040" s="7" t="n">
        <v>3.59999990463257</v>
      </c>
      <c r="F2040" s="7" t="n">
        <v>0</v>
      </c>
    </row>
    <row r="2041" spans="1:18">
      <c r="A2041" t="s">
        <v>4</v>
      </c>
      <c r="B2041" s="4" t="s">
        <v>5</v>
      </c>
      <c r="C2041" s="4" t="s">
        <v>14</v>
      </c>
      <c r="D2041" s="4" t="s">
        <v>14</v>
      </c>
      <c r="E2041" s="4" t="s">
        <v>20</v>
      </c>
      <c r="F2041" s="4" t="s">
        <v>10</v>
      </c>
    </row>
    <row r="2042" spans="1:18">
      <c r="A2042" t="n">
        <v>16516</v>
      </c>
      <c r="B2042" s="42" t="n">
        <v>45</v>
      </c>
      <c r="C2042" s="7" t="n">
        <v>11</v>
      </c>
      <c r="D2042" s="7" t="n">
        <v>3</v>
      </c>
      <c r="E2042" s="7" t="n">
        <v>38</v>
      </c>
      <c r="F2042" s="7" t="n">
        <v>0</v>
      </c>
    </row>
    <row r="2043" spans="1:18">
      <c r="A2043" t="s">
        <v>4</v>
      </c>
      <c r="B2043" s="4" t="s">
        <v>5</v>
      </c>
      <c r="C2043" s="4" t="s">
        <v>14</v>
      </c>
      <c r="D2043" s="4" t="s">
        <v>14</v>
      </c>
      <c r="E2043" s="4" t="s">
        <v>20</v>
      </c>
      <c r="F2043" s="4" t="s">
        <v>20</v>
      </c>
      <c r="G2043" s="4" t="s">
        <v>20</v>
      </c>
      <c r="H2043" s="4" t="s">
        <v>10</v>
      </c>
    </row>
    <row r="2044" spans="1:18">
      <c r="A2044" t="n">
        <v>16525</v>
      </c>
      <c r="B2044" s="42" t="n">
        <v>45</v>
      </c>
      <c r="C2044" s="7" t="n">
        <v>2</v>
      </c>
      <c r="D2044" s="7" t="n">
        <v>3</v>
      </c>
      <c r="E2044" s="7" t="n">
        <v>18.7000007629395</v>
      </c>
      <c r="F2044" s="7" t="n">
        <v>2.75</v>
      </c>
      <c r="G2044" s="7" t="n">
        <v>-21.5</v>
      </c>
      <c r="H2044" s="7" t="n">
        <v>10000</v>
      </c>
    </row>
    <row r="2045" spans="1:18">
      <c r="A2045" t="s">
        <v>4</v>
      </c>
      <c r="B2045" s="4" t="s">
        <v>5</v>
      </c>
      <c r="C2045" s="4" t="s">
        <v>14</v>
      </c>
      <c r="D2045" s="4" t="s">
        <v>14</v>
      </c>
      <c r="E2045" s="4" t="s">
        <v>20</v>
      </c>
      <c r="F2045" s="4" t="s">
        <v>20</v>
      </c>
      <c r="G2045" s="4" t="s">
        <v>20</v>
      </c>
      <c r="H2045" s="4" t="s">
        <v>10</v>
      </c>
      <c r="I2045" s="4" t="s">
        <v>14</v>
      </c>
    </row>
    <row r="2046" spans="1:18">
      <c r="A2046" t="n">
        <v>16542</v>
      </c>
      <c r="B2046" s="42" t="n">
        <v>45</v>
      </c>
      <c r="C2046" s="7" t="n">
        <v>4</v>
      </c>
      <c r="D2046" s="7" t="n">
        <v>3</v>
      </c>
      <c r="E2046" s="7" t="n">
        <v>30.75</v>
      </c>
      <c r="F2046" s="7" t="n">
        <v>224.5</v>
      </c>
      <c r="G2046" s="7" t="n">
        <v>4</v>
      </c>
      <c r="H2046" s="7" t="n">
        <v>10000</v>
      </c>
      <c r="I2046" s="7" t="n">
        <v>1</v>
      </c>
    </row>
    <row r="2047" spans="1:18">
      <c r="A2047" t="s">
        <v>4</v>
      </c>
      <c r="B2047" s="4" t="s">
        <v>5</v>
      </c>
      <c r="C2047" s="4" t="s">
        <v>14</v>
      </c>
      <c r="D2047" s="4" t="s">
        <v>14</v>
      </c>
      <c r="E2047" s="4" t="s">
        <v>20</v>
      </c>
      <c r="F2047" s="4" t="s">
        <v>10</v>
      </c>
    </row>
    <row r="2048" spans="1:18">
      <c r="A2048" t="n">
        <v>16560</v>
      </c>
      <c r="B2048" s="42" t="n">
        <v>45</v>
      </c>
      <c r="C2048" s="7" t="n">
        <v>5</v>
      </c>
      <c r="D2048" s="7" t="n">
        <v>3</v>
      </c>
      <c r="E2048" s="7" t="n">
        <v>4.5</v>
      </c>
      <c r="F2048" s="7" t="n">
        <v>10000</v>
      </c>
    </row>
    <row r="2049" spans="1:9">
      <c r="A2049" t="s">
        <v>4</v>
      </c>
      <c r="B2049" s="4" t="s">
        <v>5</v>
      </c>
      <c r="C2049" s="4" t="s">
        <v>10</v>
      </c>
      <c r="D2049" s="4" t="s">
        <v>20</v>
      </c>
      <c r="E2049" s="4" t="s">
        <v>20</v>
      </c>
      <c r="F2049" s="4" t="s">
        <v>20</v>
      </c>
      <c r="G2049" s="4" t="s">
        <v>10</v>
      </c>
      <c r="H2049" s="4" t="s">
        <v>10</v>
      </c>
    </row>
    <row r="2050" spans="1:9">
      <c r="A2050" t="n">
        <v>16569</v>
      </c>
      <c r="B2050" s="37" t="n">
        <v>60</v>
      </c>
      <c r="C2050" s="7" t="n">
        <v>29</v>
      </c>
      <c r="D2050" s="7" t="n">
        <v>0</v>
      </c>
      <c r="E2050" s="7" t="n">
        <v>0</v>
      </c>
      <c r="F2050" s="7" t="n">
        <v>0</v>
      </c>
      <c r="G2050" s="7" t="n">
        <v>1000</v>
      </c>
      <c r="H2050" s="7" t="n">
        <v>0</v>
      </c>
    </row>
    <row r="2051" spans="1:9">
      <c r="A2051" t="s">
        <v>4</v>
      </c>
      <c r="B2051" s="4" t="s">
        <v>5</v>
      </c>
      <c r="C2051" s="4" t="s">
        <v>10</v>
      </c>
      <c r="D2051" s="4" t="s">
        <v>10</v>
      </c>
      <c r="E2051" s="4" t="s">
        <v>10</v>
      </c>
    </row>
    <row r="2052" spans="1:9">
      <c r="A2052" t="n">
        <v>16588</v>
      </c>
      <c r="B2052" s="50" t="n">
        <v>61</v>
      </c>
      <c r="C2052" s="7" t="n">
        <v>29</v>
      </c>
      <c r="D2052" s="7" t="n">
        <v>65533</v>
      </c>
      <c r="E2052" s="7" t="n">
        <v>1000</v>
      </c>
    </row>
    <row r="2053" spans="1:9">
      <c r="A2053" t="s">
        <v>4</v>
      </c>
      <c r="B2053" s="4" t="s">
        <v>5</v>
      </c>
      <c r="C2053" s="4" t="s">
        <v>14</v>
      </c>
      <c r="D2053" s="4" t="s">
        <v>10</v>
      </c>
      <c r="E2053" s="4" t="s">
        <v>6</v>
      </c>
      <c r="F2053" s="4" t="s">
        <v>6</v>
      </c>
      <c r="G2053" s="4" t="s">
        <v>6</v>
      </c>
      <c r="H2053" s="4" t="s">
        <v>6</v>
      </c>
    </row>
    <row r="2054" spans="1:9">
      <c r="A2054" t="n">
        <v>16595</v>
      </c>
      <c r="B2054" s="38" t="n">
        <v>51</v>
      </c>
      <c r="C2054" s="7" t="n">
        <v>3</v>
      </c>
      <c r="D2054" s="7" t="n">
        <v>29</v>
      </c>
      <c r="E2054" s="7" t="s">
        <v>128</v>
      </c>
      <c r="F2054" s="7" t="s">
        <v>206</v>
      </c>
      <c r="G2054" s="7" t="s">
        <v>65</v>
      </c>
      <c r="H2054" s="7" t="s">
        <v>66</v>
      </c>
    </row>
    <row r="2055" spans="1:9">
      <c r="A2055" t="s">
        <v>4</v>
      </c>
      <c r="B2055" s="4" t="s">
        <v>5</v>
      </c>
      <c r="C2055" s="4" t="s">
        <v>14</v>
      </c>
      <c r="D2055" s="4" t="s">
        <v>10</v>
      </c>
      <c r="E2055" s="4" t="s">
        <v>10</v>
      </c>
      <c r="F2055" s="4" t="s">
        <v>10</v>
      </c>
      <c r="G2055" s="4" t="s">
        <v>10</v>
      </c>
      <c r="H2055" s="4" t="s">
        <v>10</v>
      </c>
      <c r="I2055" s="4" t="s">
        <v>6</v>
      </c>
      <c r="J2055" s="4" t="s">
        <v>20</v>
      </c>
      <c r="K2055" s="4" t="s">
        <v>20</v>
      </c>
      <c r="L2055" s="4" t="s">
        <v>20</v>
      </c>
      <c r="M2055" s="4" t="s">
        <v>9</v>
      </c>
      <c r="N2055" s="4" t="s">
        <v>9</v>
      </c>
      <c r="O2055" s="4" t="s">
        <v>20</v>
      </c>
      <c r="P2055" s="4" t="s">
        <v>20</v>
      </c>
      <c r="Q2055" s="4" t="s">
        <v>20</v>
      </c>
      <c r="R2055" s="4" t="s">
        <v>20</v>
      </c>
      <c r="S2055" s="4" t="s">
        <v>14</v>
      </c>
    </row>
    <row r="2056" spans="1:9">
      <c r="A2056" t="n">
        <v>16616</v>
      </c>
      <c r="B2056" s="30" t="n">
        <v>39</v>
      </c>
      <c r="C2056" s="7" t="n">
        <v>12</v>
      </c>
      <c r="D2056" s="7" t="n">
        <v>65533</v>
      </c>
      <c r="E2056" s="7" t="n">
        <v>204</v>
      </c>
      <c r="F2056" s="7" t="n">
        <v>0</v>
      </c>
      <c r="G2056" s="7" t="n">
        <v>29</v>
      </c>
      <c r="H2056" s="7" t="n">
        <v>1</v>
      </c>
      <c r="I2056" s="7" t="s">
        <v>13</v>
      </c>
      <c r="J2056" s="7" t="n">
        <v>0</v>
      </c>
      <c r="K2056" s="7" t="n">
        <v>0</v>
      </c>
      <c r="L2056" s="7" t="n">
        <v>0</v>
      </c>
      <c r="M2056" s="7" t="n">
        <v>0</v>
      </c>
      <c r="N2056" s="7" t="n">
        <v>0</v>
      </c>
      <c r="O2056" s="7" t="n">
        <v>0</v>
      </c>
      <c r="P2056" s="7" t="n">
        <v>1</v>
      </c>
      <c r="Q2056" s="7" t="n">
        <v>1</v>
      </c>
      <c r="R2056" s="7" t="n">
        <v>1</v>
      </c>
      <c r="S2056" s="7" t="n">
        <v>255</v>
      </c>
    </row>
    <row r="2057" spans="1:9">
      <c r="A2057" t="s">
        <v>4</v>
      </c>
      <c r="B2057" s="4" t="s">
        <v>5</v>
      </c>
      <c r="C2057" s="4" t="s">
        <v>14</v>
      </c>
      <c r="D2057" s="4" t="s">
        <v>10</v>
      </c>
      <c r="E2057" s="4" t="s">
        <v>20</v>
      </c>
      <c r="F2057" s="4" t="s">
        <v>10</v>
      </c>
      <c r="G2057" s="4" t="s">
        <v>9</v>
      </c>
      <c r="H2057" s="4" t="s">
        <v>9</v>
      </c>
      <c r="I2057" s="4" t="s">
        <v>10</v>
      </c>
      <c r="J2057" s="4" t="s">
        <v>10</v>
      </c>
      <c r="K2057" s="4" t="s">
        <v>9</v>
      </c>
      <c r="L2057" s="4" t="s">
        <v>9</v>
      </c>
      <c r="M2057" s="4" t="s">
        <v>9</v>
      </c>
      <c r="N2057" s="4" t="s">
        <v>9</v>
      </c>
      <c r="O2057" s="4" t="s">
        <v>6</v>
      </c>
    </row>
    <row r="2058" spans="1:9">
      <c r="A2058" t="n">
        <v>16666</v>
      </c>
      <c r="B2058" s="54" t="n">
        <v>50</v>
      </c>
      <c r="C2058" s="7" t="n">
        <v>0</v>
      </c>
      <c r="D2058" s="7" t="n">
        <v>4522</v>
      </c>
      <c r="E2058" s="7" t="n">
        <v>1</v>
      </c>
      <c r="F2058" s="7" t="n">
        <v>500</v>
      </c>
      <c r="G2058" s="7" t="n">
        <v>0</v>
      </c>
      <c r="H2058" s="7" t="n">
        <v>0</v>
      </c>
      <c r="I2058" s="7" t="n">
        <v>0</v>
      </c>
      <c r="J2058" s="7" t="n">
        <v>65533</v>
      </c>
      <c r="K2058" s="7" t="n">
        <v>0</v>
      </c>
      <c r="L2058" s="7" t="n">
        <v>0</v>
      </c>
      <c r="M2058" s="7" t="n">
        <v>0</v>
      </c>
      <c r="N2058" s="7" t="n">
        <v>0</v>
      </c>
      <c r="O2058" s="7" t="s">
        <v>13</v>
      </c>
    </row>
    <row r="2059" spans="1:9">
      <c r="A2059" t="s">
        <v>4</v>
      </c>
      <c r="B2059" s="4" t="s">
        <v>5</v>
      </c>
      <c r="C2059" s="4" t="s">
        <v>10</v>
      </c>
    </row>
    <row r="2060" spans="1:9">
      <c r="A2060" t="n">
        <v>16705</v>
      </c>
      <c r="B2060" s="19" t="n">
        <v>16</v>
      </c>
      <c r="C2060" s="7" t="n">
        <v>500</v>
      </c>
    </row>
    <row r="2061" spans="1:9">
      <c r="A2061" t="s">
        <v>4</v>
      </c>
      <c r="B2061" s="4" t="s">
        <v>5</v>
      </c>
      <c r="C2061" s="4" t="s">
        <v>14</v>
      </c>
      <c r="D2061" s="4" t="s">
        <v>10</v>
      </c>
      <c r="E2061" s="4" t="s">
        <v>20</v>
      </c>
      <c r="F2061" s="4" t="s">
        <v>10</v>
      </c>
      <c r="G2061" s="4" t="s">
        <v>9</v>
      </c>
      <c r="H2061" s="4" t="s">
        <v>9</v>
      </c>
      <c r="I2061" s="4" t="s">
        <v>10</v>
      </c>
      <c r="J2061" s="4" t="s">
        <v>10</v>
      </c>
      <c r="K2061" s="4" t="s">
        <v>9</v>
      </c>
      <c r="L2061" s="4" t="s">
        <v>9</v>
      </c>
      <c r="M2061" s="4" t="s">
        <v>9</v>
      </c>
      <c r="N2061" s="4" t="s">
        <v>9</v>
      </c>
      <c r="O2061" s="4" t="s">
        <v>6</v>
      </c>
    </row>
    <row r="2062" spans="1:9">
      <c r="A2062" t="n">
        <v>16708</v>
      </c>
      <c r="B2062" s="54" t="n">
        <v>50</v>
      </c>
      <c r="C2062" s="7" t="n">
        <v>0</v>
      </c>
      <c r="D2062" s="7" t="n">
        <v>5313</v>
      </c>
      <c r="E2062" s="7" t="n">
        <v>0.800000011920929</v>
      </c>
      <c r="F2062" s="7" t="n">
        <v>500</v>
      </c>
      <c r="G2062" s="7" t="n">
        <v>0</v>
      </c>
      <c r="H2062" s="7" t="n">
        <v>0</v>
      </c>
      <c r="I2062" s="7" t="n">
        <v>0</v>
      </c>
      <c r="J2062" s="7" t="n">
        <v>65533</v>
      </c>
      <c r="K2062" s="7" t="n">
        <v>0</v>
      </c>
      <c r="L2062" s="7" t="n">
        <v>0</v>
      </c>
      <c r="M2062" s="7" t="n">
        <v>0</v>
      </c>
      <c r="N2062" s="7" t="n">
        <v>0</v>
      </c>
      <c r="O2062" s="7" t="s">
        <v>13</v>
      </c>
    </row>
    <row r="2063" spans="1:9">
      <c r="A2063" t="s">
        <v>4</v>
      </c>
      <c r="B2063" s="4" t="s">
        <v>5</v>
      </c>
      <c r="C2063" s="4" t="s">
        <v>14</v>
      </c>
      <c r="D2063" s="4" t="s">
        <v>10</v>
      </c>
      <c r="E2063" s="4" t="s">
        <v>10</v>
      </c>
    </row>
    <row r="2064" spans="1:9">
      <c r="A2064" t="n">
        <v>16747</v>
      </c>
      <c r="B2064" s="54" t="n">
        <v>50</v>
      </c>
      <c r="C2064" s="7" t="n">
        <v>1</v>
      </c>
      <c r="D2064" s="7" t="n">
        <v>4522</v>
      </c>
      <c r="E2064" s="7" t="n">
        <v>1000</v>
      </c>
    </row>
    <row r="2065" spans="1:19">
      <c r="A2065" t="s">
        <v>4</v>
      </c>
      <c r="B2065" s="4" t="s">
        <v>5</v>
      </c>
      <c r="C2065" s="4" t="s">
        <v>10</v>
      </c>
    </row>
    <row r="2066" spans="1:19">
      <c r="A2066" t="n">
        <v>16753</v>
      </c>
      <c r="B2066" s="19" t="n">
        <v>16</v>
      </c>
      <c r="C2066" s="7" t="n">
        <v>2000</v>
      </c>
    </row>
    <row r="2067" spans="1:19">
      <c r="A2067" t="s">
        <v>4</v>
      </c>
      <c r="B2067" s="4" t="s">
        <v>5</v>
      </c>
      <c r="C2067" s="4" t="s">
        <v>10</v>
      </c>
      <c r="D2067" s="4" t="s">
        <v>9</v>
      </c>
      <c r="E2067" s="4" t="s">
        <v>9</v>
      </c>
      <c r="F2067" s="4" t="s">
        <v>9</v>
      </c>
      <c r="G2067" s="4" t="s">
        <v>9</v>
      </c>
      <c r="H2067" s="4" t="s">
        <v>10</v>
      </c>
      <c r="I2067" s="4" t="s">
        <v>14</v>
      </c>
    </row>
    <row r="2068" spans="1:19">
      <c r="A2068" t="n">
        <v>16756</v>
      </c>
      <c r="B2068" s="33" t="n">
        <v>66</v>
      </c>
      <c r="C2068" s="7" t="n">
        <v>29</v>
      </c>
      <c r="D2068" s="7" t="n">
        <v>1065353216</v>
      </c>
      <c r="E2068" s="7" t="n">
        <v>1065353216</v>
      </c>
      <c r="F2068" s="7" t="n">
        <v>1065353216</v>
      </c>
      <c r="G2068" s="7" t="n">
        <v>0</v>
      </c>
      <c r="H2068" s="7" t="n">
        <v>300</v>
      </c>
      <c r="I2068" s="7" t="n">
        <v>3</v>
      </c>
    </row>
    <row r="2069" spans="1:19">
      <c r="A2069" t="s">
        <v>4</v>
      </c>
      <c r="B2069" s="4" t="s">
        <v>5</v>
      </c>
      <c r="C2069" s="4" t="s">
        <v>10</v>
      </c>
    </row>
    <row r="2070" spans="1:19">
      <c r="A2070" t="n">
        <v>16778</v>
      </c>
      <c r="B2070" s="19" t="n">
        <v>16</v>
      </c>
      <c r="C2070" s="7" t="n">
        <v>1000</v>
      </c>
    </row>
    <row r="2071" spans="1:19">
      <c r="A2071" t="s">
        <v>4</v>
      </c>
      <c r="B2071" s="4" t="s">
        <v>5</v>
      </c>
      <c r="C2071" s="4" t="s">
        <v>14</v>
      </c>
      <c r="D2071" s="4" t="s">
        <v>10</v>
      </c>
      <c r="E2071" s="4" t="s">
        <v>6</v>
      </c>
    </row>
    <row r="2072" spans="1:19">
      <c r="A2072" t="n">
        <v>16781</v>
      </c>
      <c r="B2072" s="38" t="n">
        <v>51</v>
      </c>
      <c r="C2072" s="7" t="n">
        <v>4</v>
      </c>
      <c r="D2072" s="7" t="n">
        <v>7014</v>
      </c>
      <c r="E2072" s="7" t="s">
        <v>183</v>
      </c>
    </row>
    <row r="2073" spans="1:19">
      <c r="A2073" t="s">
        <v>4</v>
      </c>
      <c r="B2073" s="4" t="s">
        <v>5</v>
      </c>
      <c r="C2073" s="4" t="s">
        <v>10</v>
      </c>
    </row>
    <row r="2074" spans="1:19">
      <c r="A2074" t="n">
        <v>16794</v>
      </c>
      <c r="B2074" s="19" t="n">
        <v>16</v>
      </c>
      <c r="C2074" s="7" t="n">
        <v>0</v>
      </c>
    </row>
    <row r="2075" spans="1:19">
      <c r="A2075" t="s">
        <v>4</v>
      </c>
      <c r="B2075" s="4" t="s">
        <v>5</v>
      </c>
      <c r="C2075" s="4" t="s">
        <v>10</v>
      </c>
      <c r="D2075" s="4" t="s">
        <v>14</v>
      </c>
      <c r="E2075" s="4" t="s">
        <v>9</v>
      </c>
      <c r="F2075" s="4" t="s">
        <v>69</v>
      </c>
      <c r="G2075" s="4" t="s">
        <v>14</v>
      </c>
      <c r="H2075" s="4" t="s">
        <v>14</v>
      </c>
      <c r="I2075" s="4" t="s">
        <v>14</v>
      </c>
    </row>
    <row r="2076" spans="1:19">
      <c r="A2076" t="n">
        <v>16797</v>
      </c>
      <c r="B2076" s="45" t="n">
        <v>26</v>
      </c>
      <c r="C2076" s="7" t="n">
        <v>7014</v>
      </c>
      <c r="D2076" s="7" t="n">
        <v>17</v>
      </c>
      <c r="E2076" s="7" t="n">
        <v>63305</v>
      </c>
      <c r="F2076" s="7" t="s">
        <v>207</v>
      </c>
      <c r="G2076" s="7" t="n">
        <v>8</v>
      </c>
      <c r="H2076" s="7" t="n">
        <v>2</v>
      </c>
      <c r="I2076" s="7" t="n">
        <v>0</v>
      </c>
    </row>
    <row r="2077" spans="1:19">
      <c r="A2077" t="s">
        <v>4</v>
      </c>
      <c r="B2077" s="4" t="s">
        <v>5</v>
      </c>
      <c r="C2077" s="4" t="s">
        <v>10</v>
      </c>
    </row>
    <row r="2078" spans="1:19">
      <c r="A2078" t="n">
        <v>16821</v>
      </c>
      <c r="B2078" s="19" t="n">
        <v>16</v>
      </c>
      <c r="C2078" s="7" t="n">
        <v>2000</v>
      </c>
    </row>
    <row r="2079" spans="1:19">
      <c r="A2079" t="s">
        <v>4</v>
      </c>
      <c r="B2079" s="4" t="s">
        <v>5</v>
      </c>
      <c r="C2079" s="4" t="s">
        <v>10</v>
      </c>
      <c r="D2079" s="4" t="s">
        <v>14</v>
      </c>
    </row>
    <row r="2080" spans="1:19">
      <c r="A2080" t="n">
        <v>16824</v>
      </c>
      <c r="B2080" s="47" t="n">
        <v>89</v>
      </c>
      <c r="C2080" s="7" t="n">
        <v>65533</v>
      </c>
      <c r="D2080" s="7" t="n">
        <v>0</v>
      </c>
    </row>
    <row r="2081" spans="1:9">
      <c r="A2081" t="s">
        <v>4</v>
      </c>
      <c r="B2081" s="4" t="s">
        <v>5</v>
      </c>
      <c r="C2081" s="4" t="s">
        <v>10</v>
      </c>
      <c r="D2081" s="4" t="s">
        <v>14</v>
      </c>
    </row>
    <row r="2082" spans="1:9">
      <c r="A2082" t="n">
        <v>16828</v>
      </c>
      <c r="B2082" s="47" t="n">
        <v>89</v>
      </c>
      <c r="C2082" s="7" t="n">
        <v>65533</v>
      </c>
      <c r="D2082" s="7" t="n">
        <v>1</v>
      </c>
    </row>
    <row r="2083" spans="1:9">
      <c r="A2083" t="s">
        <v>4</v>
      </c>
      <c r="B2083" s="4" t="s">
        <v>5</v>
      </c>
      <c r="C2083" s="4" t="s">
        <v>10</v>
      </c>
    </row>
    <row r="2084" spans="1:9">
      <c r="A2084" t="n">
        <v>16832</v>
      </c>
      <c r="B2084" s="19" t="n">
        <v>16</v>
      </c>
      <c r="C2084" s="7" t="n">
        <v>500</v>
      </c>
    </row>
    <row r="2085" spans="1:9">
      <c r="A2085" t="s">
        <v>4</v>
      </c>
      <c r="B2085" s="4" t="s">
        <v>5</v>
      </c>
      <c r="C2085" s="4" t="s">
        <v>14</v>
      </c>
      <c r="D2085" s="4" t="s">
        <v>10</v>
      </c>
      <c r="E2085" s="4" t="s">
        <v>20</v>
      </c>
    </row>
    <row r="2086" spans="1:9">
      <c r="A2086" t="n">
        <v>16835</v>
      </c>
      <c r="B2086" s="25" t="n">
        <v>58</v>
      </c>
      <c r="C2086" s="7" t="n">
        <v>101</v>
      </c>
      <c r="D2086" s="7" t="n">
        <v>500</v>
      </c>
      <c r="E2086" s="7" t="n">
        <v>1</v>
      </c>
    </row>
    <row r="2087" spans="1:9">
      <c r="A2087" t="s">
        <v>4</v>
      </c>
      <c r="B2087" s="4" t="s">
        <v>5</v>
      </c>
      <c r="C2087" s="4" t="s">
        <v>14</v>
      </c>
      <c r="D2087" s="4" t="s">
        <v>10</v>
      </c>
    </row>
    <row r="2088" spans="1:9">
      <c r="A2088" t="n">
        <v>16843</v>
      </c>
      <c r="B2088" s="25" t="n">
        <v>58</v>
      </c>
      <c r="C2088" s="7" t="n">
        <v>254</v>
      </c>
      <c r="D2088" s="7" t="n">
        <v>0</v>
      </c>
    </row>
    <row r="2089" spans="1:9">
      <c r="A2089" t="s">
        <v>4</v>
      </c>
      <c r="B2089" s="4" t="s">
        <v>5</v>
      </c>
      <c r="C2089" s="4" t="s">
        <v>14</v>
      </c>
      <c r="D2089" s="4" t="s">
        <v>14</v>
      </c>
      <c r="E2089" s="4" t="s">
        <v>20</v>
      </c>
      <c r="F2089" s="4" t="s">
        <v>20</v>
      </c>
      <c r="G2089" s="4" t="s">
        <v>20</v>
      </c>
      <c r="H2089" s="4" t="s">
        <v>10</v>
      </c>
    </row>
    <row r="2090" spans="1:9">
      <c r="A2090" t="n">
        <v>16847</v>
      </c>
      <c r="B2090" s="42" t="n">
        <v>45</v>
      </c>
      <c r="C2090" s="7" t="n">
        <v>2</v>
      </c>
      <c r="D2090" s="7" t="n">
        <v>3</v>
      </c>
      <c r="E2090" s="7" t="n">
        <v>18.7600002288818</v>
      </c>
      <c r="F2090" s="7" t="n">
        <v>2.75</v>
      </c>
      <c r="G2090" s="7" t="n">
        <v>-21.9500007629395</v>
      </c>
      <c r="H2090" s="7" t="n">
        <v>0</v>
      </c>
    </row>
    <row r="2091" spans="1:9">
      <c r="A2091" t="s">
        <v>4</v>
      </c>
      <c r="B2091" s="4" t="s">
        <v>5</v>
      </c>
      <c r="C2091" s="4" t="s">
        <v>14</v>
      </c>
      <c r="D2091" s="4" t="s">
        <v>14</v>
      </c>
      <c r="E2091" s="4" t="s">
        <v>20</v>
      </c>
      <c r="F2091" s="4" t="s">
        <v>20</v>
      </c>
      <c r="G2091" s="4" t="s">
        <v>20</v>
      </c>
      <c r="H2091" s="4" t="s">
        <v>10</v>
      </c>
      <c r="I2091" s="4" t="s">
        <v>14</v>
      </c>
    </row>
    <row r="2092" spans="1:9">
      <c r="A2092" t="n">
        <v>16864</v>
      </c>
      <c r="B2092" s="42" t="n">
        <v>45</v>
      </c>
      <c r="C2092" s="7" t="n">
        <v>4</v>
      </c>
      <c r="D2092" s="7" t="n">
        <v>3</v>
      </c>
      <c r="E2092" s="7" t="n">
        <v>349.519989013672</v>
      </c>
      <c r="F2092" s="7" t="n">
        <v>245.589996337891</v>
      </c>
      <c r="G2092" s="7" t="n">
        <v>4</v>
      </c>
      <c r="H2092" s="7" t="n">
        <v>0</v>
      </c>
      <c r="I2092" s="7" t="n">
        <v>0</v>
      </c>
    </row>
    <row r="2093" spans="1:9">
      <c r="A2093" t="s">
        <v>4</v>
      </c>
      <c r="B2093" s="4" t="s">
        <v>5</v>
      </c>
      <c r="C2093" s="4" t="s">
        <v>14</v>
      </c>
      <c r="D2093" s="4" t="s">
        <v>14</v>
      </c>
      <c r="E2093" s="4" t="s">
        <v>20</v>
      </c>
      <c r="F2093" s="4" t="s">
        <v>10</v>
      </c>
    </row>
    <row r="2094" spans="1:9">
      <c r="A2094" t="n">
        <v>16882</v>
      </c>
      <c r="B2094" s="42" t="n">
        <v>45</v>
      </c>
      <c r="C2094" s="7" t="n">
        <v>5</v>
      </c>
      <c r="D2094" s="7" t="n">
        <v>3</v>
      </c>
      <c r="E2094" s="7" t="n">
        <v>2.59999990463257</v>
      </c>
      <c r="F2094" s="7" t="n">
        <v>0</v>
      </c>
    </row>
    <row r="2095" spans="1:9">
      <c r="A2095" t="s">
        <v>4</v>
      </c>
      <c r="B2095" s="4" t="s">
        <v>5</v>
      </c>
      <c r="C2095" s="4" t="s">
        <v>14</v>
      </c>
      <c r="D2095" s="4" t="s">
        <v>14</v>
      </c>
      <c r="E2095" s="4" t="s">
        <v>20</v>
      </c>
      <c r="F2095" s="4" t="s">
        <v>10</v>
      </c>
    </row>
    <row r="2096" spans="1:9">
      <c r="A2096" t="n">
        <v>16891</v>
      </c>
      <c r="B2096" s="42" t="n">
        <v>45</v>
      </c>
      <c r="C2096" s="7" t="n">
        <v>5</v>
      </c>
      <c r="D2096" s="7" t="n">
        <v>3</v>
      </c>
      <c r="E2096" s="7" t="n">
        <v>2.29999995231628</v>
      </c>
      <c r="F2096" s="7" t="n">
        <v>3000</v>
      </c>
    </row>
    <row r="2097" spans="1:9">
      <c r="A2097" t="s">
        <v>4</v>
      </c>
      <c r="B2097" s="4" t="s">
        <v>5</v>
      </c>
      <c r="C2097" s="4" t="s">
        <v>14</v>
      </c>
      <c r="D2097" s="4" t="s">
        <v>14</v>
      </c>
      <c r="E2097" s="4" t="s">
        <v>20</v>
      </c>
      <c r="F2097" s="4" t="s">
        <v>10</v>
      </c>
    </row>
    <row r="2098" spans="1:9">
      <c r="A2098" t="n">
        <v>16900</v>
      </c>
      <c r="B2098" s="42" t="n">
        <v>45</v>
      </c>
      <c r="C2098" s="7" t="n">
        <v>11</v>
      </c>
      <c r="D2098" s="7" t="n">
        <v>3</v>
      </c>
      <c r="E2098" s="7" t="n">
        <v>38</v>
      </c>
      <c r="F2098" s="7" t="n">
        <v>0</v>
      </c>
    </row>
    <row r="2099" spans="1:9">
      <c r="A2099" t="s">
        <v>4</v>
      </c>
      <c r="B2099" s="4" t="s">
        <v>5</v>
      </c>
      <c r="C2099" s="4" t="s">
        <v>14</v>
      </c>
      <c r="D2099" s="4" t="s">
        <v>10</v>
      </c>
    </row>
    <row r="2100" spans="1:9">
      <c r="A2100" t="n">
        <v>16909</v>
      </c>
      <c r="B2100" s="25" t="n">
        <v>58</v>
      </c>
      <c r="C2100" s="7" t="n">
        <v>255</v>
      </c>
      <c r="D2100" s="7" t="n">
        <v>0</v>
      </c>
    </row>
    <row r="2101" spans="1:9">
      <c r="A2101" t="s">
        <v>4</v>
      </c>
      <c r="B2101" s="4" t="s">
        <v>5</v>
      </c>
      <c r="C2101" s="4" t="s">
        <v>14</v>
      </c>
      <c r="D2101" s="4" t="s">
        <v>10</v>
      </c>
      <c r="E2101" s="4" t="s">
        <v>6</v>
      </c>
      <c r="F2101" s="4" t="s">
        <v>6</v>
      </c>
      <c r="G2101" s="4" t="s">
        <v>6</v>
      </c>
      <c r="H2101" s="4" t="s">
        <v>6</v>
      </c>
    </row>
    <row r="2102" spans="1:9">
      <c r="A2102" t="n">
        <v>16913</v>
      </c>
      <c r="B2102" s="38" t="n">
        <v>51</v>
      </c>
      <c r="C2102" s="7" t="n">
        <v>3</v>
      </c>
      <c r="D2102" s="7" t="n">
        <v>7014</v>
      </c>
      <c r="E2102" s="7" t="s">
        <v>208</v>
      </c>
      <c r="F2102" s="7" t="s">
        <v>206</v>
      </c>
      <c r="G2102" s="7" t="s">
        <v>65</v>
      </c>
      <c r="H2102" s="7" t="s">
        <v>66</v>
      </c>
    </row>
    <row r="2103" spans="1:9">
      <c r="A2103" t="s">
        <v>4</v>
      </c>
      <c r="B2103" s="4" t="s">
        <v>5</v>
      </c>
      <c r="C2103" s="4" t="s">
        <v>10</v>
      </c>
      <c r="D2103" s="4" t="s">
        <v>10</v>
      </c>
      <c r="E2103" s="4" t="s">
        <v>10</v>
      </c>
    </row>
    <row r="2104" spans="1:9">
      <c r="A2104" t="n">
        <v>16934</v>
      </c>
      <c r="B2104" s="50" t="n">
        <v>61</v>
      </c>
      <c r="C2104" s="7" t="n">
        <v>7014</v>
      </c>
      <c r="D2104" s="7" t="n">
        <v>65533</v>
      </c>
      <c r="E2104" s="7" t="n">
        <v>1000</v>
      </c>
    </row>
    <row r="2105" spans="1:9">
      <c r="A2105" t="s">
        <v>4</v>
      </c>
      <c r="B2105" s="4" t="s">
        <v>5</v>
      </c>
      <c r="C2105" s="4" t="s">
        <v>10</v>
      </c>
      <c r="D2105" s="4" t="s">
        <v>14</v>
      </c>
      <c r="E2105" s="4" t="s">
        <v>6</v>
      </c>
      <c r="F2105" s="4" t="s">
        <v>20</v>
      </c>
      <c r="G2105" s="4" t="s">
        <v>20</v>
      </c>
      <c r="H2105" s="4" t="s">
        <v>20</v>
      </c>
    </row>
    <row r="2106" spans="1:9">
      <c r="A2106" t="n">
        <v>16941</v>
      </c>
      <c r="B2106" s="36" t="n">
        <v>48</v>
      </c>
      <c r="C2106" s="7" t="n">
        <v>7014</v>
      </c>
      <c r="D2106" s="7" t="n">
        <v>0</v>
      </c>
      <c r="E2106" s="7" t="s">
        <v>168</v>
      </c>
      <c r="F2106" s="7" t="n">
        <v>0.75</v>
      </c>
      <c r="G2106" s="7" t="n">
        <v>1</v>
      </c>
      <c r="H2106" s="7" t="n">
        <v>0</v>
      </c>
    </row>
    <row r="2107" spans="1:9">
      <c r="A2107" t="s">
        <v>4</v>
      </c>
      <c r="B2107" s="4" t="s">
        <v>5</v>
      </c>
      <c r="C2107" s="4" t="s">
        <v>14</v>
      </c>
      <c r="D2107" s="4" t="s">
        <v>10</v>
      </c>
      <c r="E2107" s="4" t="s">
        <v>20</v>
      </c>
      <c r="F2107" s="4" t="s">
        <v>10</v>
      </c>
      <c r="G2107" s="4" t="s">
        <v>9</v>
      </c>
      <c r="H2107" s="4" t="s">
        <v>9</v>
      </c>
      <c r="I2107" s="4" t="s">
        <v>10</v>
      </c>
      <c r="J2107" s="4" t="s">
        <v>10</v>
      </c>
      <c r="K2107" s="4" t="s">
        <v>9</v>
      </c>
      <c r="L2107" s="4" t="s">
        <v>9</v>
      </c>
      <c r="M2107" s="4" t="s">
        <v>9</v>
      </c>
      <c r="N2107" s="4" t="s">
        <v>9</v>
      </c>
      <c r="O2107" s="4" t="s">
        <v>6</v>
      </c>
    </row>
    <row r="2108" spans="1:9">
      <c r="A2108" t="n">
        <v>16967</v>
      </c>
      <c r="B2108" s="54" t="n">
        <v>50</v>
      </c>
      <c r="C2108" s="7" t="n">
        <v>0</v>
      </c>
      <c r="D2108" s="7" t="n">
        <v>2004</v>
      </c>
      <c r="E2108" s="7" t="n">
        <v>0.800000011920929</v>
      </c>
      <c r="F2108" s="7" t="n">
        <v>0</v>
      </c>
      <c r="G2108" s="7" t="n">
        <v>0</v>
      </c>
      <c r="H2108" s="7" t="n">
        <v>-1069547520</v>
      </c>
      <c r="I2108" s="7" t="n">
        <v>0</v>
      </c>
      <c r="J2108" s="7" t="n">
        <v>65533</v>
      </c>
      <c r="K2108" s="7" t="n">
        <v>0</v>
      </c>
      <c r="L2108" s="7" t="n">
        <v>0</v>
      </c>
      <c r="M2108" s="7" t="n">
        <v>0</v>
      </c>
      <c r="N2108" s="7" t="n">
        <v>0</v>
      </c>
      <c r="O2108" s="7" t="s">
        <v>13</v>
      </c>
    </row>
    <row r="2109" spans="1:9">
      <c r="A2109" t="s">
        <v>4</v>
      </c>
      <c r="B2109" s="4" t="s">
        <v>5</v>
      </c>
      <c r="C2109" s="4" t="s">
        <v>10</v>
      </c>
    </row>
    <row r="2110" spans="1:9">
      <c r="A2110" t="n">
        <v>17006</v>
      </c>
      <c r="B2110" s="19" t="n">
        <v>16</v>
      </c>
      <c r="C2110" s="7" t="n">
        <v>2000</v>
      </c>
    </row>
    <row r="2111" spans="1:9">
      <c r="A2111" t="s">
        <v>4</v>
      </c>
      <c r="B2111" s="4" t="s">
        <v>5</v>
      </c>
      <c r="C2111" s="4" t="s">
        <v>14</v>
      </c>
      <c r="D2111" s="24" t="s">
        <v>35</v>
      </c>
      <c r="E2111" s="4" t="s">
        <v>5</v>
      </c>
      <c r="F2111" s="4" t="s">
        <v>14</v>
      </c>
      <c r="G2111" s="4" t="s">
        <v>10</v>
      </c>
      <c r="H2111" s="24" t="s">
        <v>36</v>
      </c>
      <c r="I2111" s="4" t="s">
        <v>14</v>
      </c>
      <c r="J2111" s="4" t="s">
        <v>19</v>
      </c>
    </row>
    <row r="2112" spans="1:9">
      <c r="A2112" t="n">
        <v>17009</v>
      </c>
      <c r="B2112" s="11" t="n">
        <v>5</v>
      </c>
      <c r="C2112" s="7" t="n">
        <v>28</v>
      </c>
      <c r="D2112" s="24" t="s">
        <v>3</v>
      </c>
      <c r="E2112" s="28" t="n">
        <v>64</v>
      </c>
      <c r="F2112" s="7" t="n">
        <v>5</v>
      </c>
      <c r="G2112" s="7" t="n">
        <v>9</v>
      </c>
      <c r="H2112" s="24" t="s">
        <v>3</v>
      </c>
      <c r="I2112" s="7" t="n">
        <v>1</v>
      </c>
      <c r="J2112" s="12" t="n">
        <f t="normal" ca="1">A2130</f>
        <v>0</v>
      </c>
    </row>
    <row r="2113" spans="1:15">
      <c r="A2113" t="s">
        <v>4</v>
      </c>
      <c r="B2113" s="4" t="s">
        <v>5</v>
      </c>
      <c r="C2113" s="4" t="s">
        <v>14</v>
      </c>
      <c r="D2113" s="4" t="s">
        <v>10</v>
      </c>
      <c r="E2113" s="4" t="s">
        <v>10</v>
      </c>
      <c r="F2113" s="4" t="s">
        <v>14</v>
      </c>
    </row>
    <row r="2114" spans="1:15">
      <c r="A2114" t="n">
        <v>17020</v>
      </c>
      <c r="B2114" s="48" t="n">
        <v>25</v>
      </c>
      <c r="C2114" s="7" t="n">
        <v>1</v>
      </c>
      <c r="D2114" s="7" t="n">
        <v>260</v>
      </c>
      <c r="E2114" s="7" t="n">
        <v>640</v>
      </c>
      <c r="F2114" s="7" t="n">
        <v>2</v>
      </c>
    </row>
    <row r="2115" spans="1:15">
      <c r="A2115" t="s">
        <v>4</v>
      </c>
      <c r="B2115" s="4" t="s">
        <v>5</v>
      </c>
      <c r="C2115" s="4" t="s">
        <v>14</v>
      </c>
      <c r="D2115" s="4" t="s">
        <v>10</v>
      </c>
      <c r="E2115" s="4" t="s">
        <v>6</v>
      </c>
    </row>
    <row r="2116" spans="1:15">
      <c r="A2116" t="n">
        <v>17027</v>
      </c>
      <c r="B2116" s="38" t="n">
        <v>51</v>
      </c>
      <c r="C2116" s="7" t="n">
        <v>4</v>
      </c>
      <c r="D2116" s="7" t="n">
        <v>9</v>
      </c>
      <c r="E2116" s="7" t="s">
        <v>209</v>
      </c>
    </row>
    <row r="2117" spans="1:15">
      <c r="A2117" t="s">
        <v>4</v>
      </c>
      <c r="B2117" s="4" t="s">
        <v>5</v>
      </c>
      <c r="C2117" s="4" t="s">
        <v>10</v>
      </c>
    </row>
    <row r="2118" spans="1:15">
      <c r="A2118" t="n">
        <v>17040</v>
      </c>
      <c r="B2118" s="19" t="n">
        <v>16</v>
      </c>
      <c r="C2118" s="7" t="n">
        <v>0</v>
      </c>
    </row>
    <row r="2119" spans="1:15">
      <c r="A2119" t="s">
        <v>4</v>
      </c>
      <c r="B2119" s="4" t="s">
        <v>5</v>
      </c>
      <c r="C2119" s="4" t="s">
        <v>10</v>
      </c>
      <c r="D2119" s="4" t="s">
        <v>14</v>
      </c>
      <c r="E2119" s="4" t="s">
        <v>9</v>
      </c>
      <c r="F2119" s="4" t="s">
        <v>69</v>
      </c>
      <c r="G2119" s="4" t="s">
        <v>14</v>
      </c>
      <c r="H2119" s="4" t="s">
        <v>14</v>
      </c>
    </row>
    <row r="2120" spans="1:15">
      <c r="A2120" t="n">
        <v>17043</v>
      </c>
      <c r="B2120" s="45" t="n">
        <v>26</v>
      </c>
      <c r="C2120" s="7" t="n">
        <v>9</v>
      </c>
      <c r="D2120" s="7" t="n">
        <v>17</v>
      </c>
      <c r="E2120" s="7" t="n">
        <v>5367</v>
      </c>
      <c r="F2120" s="7" t="s">
        <v>210</v>
      </c>
      <c r="G2120" s="7" t="n">
        <v>2</v>
      </c>
      <c r="H2120" s="7" t="n">
        <v>0</v>
      </c>
    </row>
    <row r="2121" spans="1:15">
      <c r="A2121" t="s">
        <v>4</v>
      </c>
      <c r="B2121" s="4" t="s">
        <v>5</v>
      </c>
    </row>
    <row r="2122" spans="1:15">
      <c r="A2122" t="n">
        <v>17081</v>
      </c>
      <c r="B2122" s="46" t="n">
        <v>28</v>
      </c>
    </row>
    <row r="2123" spans="1:15">
      <c r="A2123" t="s">
        <v>4</v>
      </c>
      <c r="B2123" s="4" t="s">
        <v>5</v>
      </c>
      <c r="C2123" s="4" t="s">
        <v>10</v>
      </c>
      <c r="D2123" s="4" t="s">
        <v>14</v>
      </c>
    </row>
    <row r="2124" spans="1:15">
      <c r="A2124" t="n">
        <v>17082</v>
      </c>
      <c r="B2124" s="47" t="n">
        <v>89</v>
      </c>
      <c r="C2124" s="7" t="n">
        <v>65533</v>
      </c>
      <c r="D2124" s="7" t="n">
        <v>1</v>
      </c>
    </row>
    <row r="2125" spans="1:15">
      <c r="A2125" t="s">
        <v>4</v>
      </c>
      <c r="B2125" s="4" t="s">
        <v>5</v>
      </c>
      <c r="C2125" s="4" t="s">
        <v>14</v>
      </c>
      <c r="D2125" s="4" t="s">
        <v>10</v>
      </c>
      <c r="E2125" s="4" t="s">
        <v>10</v>
      </c>
      <c r="F2125" s="4" t="s">
        <v>14</v>
      </c>
    </row>
    <row r="2126" spans="1:15">
      <c r="A2126" t="n">
        <v>17086</v>
      </c>
      <c r="B2126" s="48" t="n">
        <v>25</v>
      </c>
      <c r="C2126" s="7" t="n">
        <v>1</v>
      </c>
      <c r="D2126" s="7" t="n">
        <v>65535</v>
      </c>
      <c r="E2126" s="7" t="n">
        <v>65535</v>
      </c>
      <c r="F2126" s="7" t="n">
        <v>0</v>
      </c>
    </row>
    <row r="2127" spans="1:15">
      <c r="A2127" t="s">
        <v>4</v>
      </c>
      <c r="B2127" s="4" t="s">
        <v>5</v>
      </c>
      <c r="C2127" s="4" t="s">
        <v>19</v>
      </c>
    </row>
    <row r="2128" spans="1:15">
      <c r="A2128" t="n">
        <v>17093</v>
      </c>
      <c r="B2128" s="16" t="n">
        <v>3</v>
      </c>
      <c r="C2128" s="12" t="n">
        <f t="normal" ca="1">A2144</f>
        <v>0</v>
      </c>
    </row>
    <row r="2129" spans="1:8">
      <c r="A2129" t="s">
        <v>4</v>
      </c>
      <c r="B2129" s="4" t="s">
        <v>5</v>
      </c>
      <c r="C2129" s="4" t="s">
        <v>14</v>
      </c>
      <c r="D2129" s="4" t="s">
        <v>10</v>
      </c>
      <c r="E2129" s="4" t="s">
        <v>10</v>
      </c>
      <c r="F2129" s="4" t="s">
        <v>14</v>
      </c>
    </row>
    <row r="2130" spans="1:8">
      <c r="A2130" t="n">
        <v>17098</v>
      </c>
      <c r="B2130" s="48" t="n">
        <v>25</v>
      </c>
      <c r="C2130" s="7" t="n">
        <v>1</v>
      </c>
      <c r="D2130" s="7" t="n">
        <v>260</v>
      </c>
      <c r="E2130" s="7" t="n">
        <v>640</v>
      </c>
      <c r="F2130" s="7" t="n">
        <v>2</v>
      </c>
    </row>
    <row r="2131" spans="1:8">
      <c r="A2131" t="s">
        <v>4</v>
      </c>
      <c r="B2131" s="4" t="s">
        <v>5</v>
      </c>
      <c r="C2131" s="4" t="s">
        <v>14</v>
      </c>
      <c r="D2131" s="4" t="s">
        <v>10</v>
      </c>
      <c r="E2131" s="4" t="s">
        <v>6</v>
      </c>
    </row>
    <row r="2132" spans="1:8">
      <c r="A2132" t="n">
        <v>17105</v>
      </c>
      <c r="B2132" s="38" t="n">
        <v>51</v>
      </c>
      <c r="C2132" s="7" t="n">
        <v>4</v>
      </c>
      <c r="D2132" s="7" t="n">
        <v>0</v>
      </c>
      <c r="E2132" s="7" t="s">
        <v>211</v>
      </c>
    </row>
    <row r="2133" spans="1:8">
      <c r="A2133" t="s">
        <v>4</v>
      </c>
      <c r="B2133" s="4" t="s">
        <v>5</v>
      </c>
      <c r="C2133" s="4" t="s">
        <v>10</v>
      </c>
    </row>
    <row r="2134" spans="1:8">
      <c r="A2134" t="n">
        <v>17118</v>
      </c>
      <c r="B2134" s="19" t="n">
        <v>16</v>
      </c>
      <c r="C2134" s="7" t="n">
        <v>0</v>
      </c>
    </row>
    <row r="2135" spans="1:8">
      <c r="A2135" t="s">
        <v>4</v>
      </c>
      <c r="B2135" s="4" t="s">
        <v>5</v>
      </c>
      <c r="C2135" s="4" t="s">
        <v>10</v>
      </c>
      <c r="D2135" s="4" t="s">
        <v>14</v>
      </c>
      <c r="E2135" s="4" t="s">
        <v>9</v>
      </c>
      <c r="F2135" s="4" t="s">
        <v>69</v>
      </c>
      <c r="G2135" s="4" t="s">
        <v>14</v>
      </c>
      <c r="H2135" s="4" t="s">
        <v>14</v>
      </c>
    </row>
    <row r="2136" spans="1:8">
      <c r="A2136" t="n">
        <v>17121</v>
      </c>
      <c r="B2136" s="45" t="n">
        <v>26</v>
      </c>
      <c r="C2136" s="7" t="n">
        <v>0</v>
      </c>
      <c r="D2136" s="7" t="n">
        <v>17</v>
      </c>
      <c r="E2136" s="7" t="n">
        <v>52927</v>
      </c>
      <c r="F2136" s="7" t="s">
        <v>212</v>
      </c>
      <c r="G2136" s="7" t="n">
        <v>2</v>
      </c>
      <c r="H2136" s="7" t="n">
        <v>0</v>
      </c>
    </row>
    <row r="2137" spans="1:8">
      <c r="A2137" t="s">
        <v>4</v>
      </c>
      <c r="B2137" s="4" t="s">
        <v>5</v>
      </c>
    </row>
    <row r="2138" spans="1:8">
      <c r="A2138" t="n">
        <v>17154</v>
      </c>
      <c r="B2138" s="46" t="n">
        <v>28</v>
      </c>
    </row>
    <row r="2139" spans="1:8">
      <c r="A2139" t="s">
        <v>4</v>
      </c>
      <c r="B2139" s="4" t="s">
        <v>5</v>
      </c>
      <c r="C2139" s="4" t="s">
        <v>10</v>
      </c>
      <c r="D2139" s="4" t="s">
        <v>14</v>
      </c>
    </row>
    <row r="2140" spans="1:8">
      <c r="A2140" t="n">
        <v>17155</v>
      </c>
      <c r="B2140" s="47" t="n">
        <v>89</v>
      </c>
      <c r="C2140" s="7" t="n">
        <v>65533</v>
      </c>
      <c r="D2140" s="7" t="n">
        <v>1</v>
      </c>
    </row>
    <row r="2141" spans="1:8">
      <c r="A2141" t="s">
        <v>4</v>
      </c>
      <c r="B2141" s="4" t="s">
        <v>5</v>
      </c>
      <c r="C2141" s="4" t="s">
        <v>14</v>
      </c>
      <c r="D2141" s="4" t="s">
        <v>10</v>
      </c>
      <c r="E2141" s="4" t="s">
        <v>10</v>
      </c>
      <c r="F2141" s="4" t="s">
        <v>14</v>
      </c>
    </row>
    <row r="2142" spans="1:8">
      <c r="A2142" t="n">
        <v>17159</v>
      </c>
      <c r="B2142" s="48" t="n">
        <v>25</v>
      </c>
      <c r="C2142" s="7" t="n">
        <v>1</v>
      </c>
      <c r="D2142" s="7" t="n">
        <v>65535</v>
      </c>
      <c r="E2142" s="7" t="n">
        <v>65535</v>
      </c>
      <c r="F2142" s="7" t="n">
        <v>0</v>
      </c>
    </row>
    <row r="2143" spans="1:8">
      <c r="A2143" t="s">
        <v>4</v>
      </c>
      <c r="B2143" s="4" t="s">
        <v>5</v>
      </c>
      <c r="C2143" s="4" t="s">
        <v>14</v>
      </c>
      <c r="D2143" s="24" t="s">
        <v>35</v>
      </c>
      <c r="E2143" s="4" t="s">
        <v>5</v>
      </c>
      <c r="F2143" s="4" t="s">
        <v>14</v>
      </c>
      <c r="G2143" s="4" t="s">
        <v>10</v>
      </c>
      <c r="H2143" s="24" t="s">
        <v>36</v>
      </c>
      <c r="I2143" s="4" t="s">
        <v>14</v>
      </c>
      <c r="J2143" s="4" t="s">
        <v>19</v>
      </c>
    </row>
    <row r="2144" spans="1:8">
      <c r="A2144" t="n">
        <v>17166</v>
      </c>
      <c r="B2144" s="11" t="n">
        <v>5</v>
      </c>
      <c r="C2144" s="7" t="n">
        <v>28</v>
      </c>
      <c r="D2144" s="24" t="s">
        <v>3</v>
      </c>
      <c r="E2144" s="28" t="n">
        <v>64</v>
      </c>
      <c r="F2144" s="7" t="n">
        <v>5</v>
      </c>
      <c r="G2144" s="7" t="n">
        <v>3</v>
      </c>
      <c r="H2144" s="24" t="s">
        <v>3</v>
      </c>
      <c r="I2144" s="7" t="n">
        <v>1</v>
      </c>
      <c r="J2144" s="12" t="n">
        <f t="normal" ca="1">A2160</f>
        <v>0</v>
      </c>
    </row>
    <row r="2145" spans="1:10">
      <c r="A2145" t="s">
        <v>4</v>
      </c>
      <c r="B2145" s="4" t="s">
        <v>5</v>
      </c>
      <c r="C2145" s="4" t="s">
        <v>14</v>
      </c>
      <c r="D2145" s="4" t="s">
        <v>10</v>
      </c>
      <c r="E2145" s="4" t="s">
        <v>10</v>
      </c>
      <c r="F2145" s="4" t="s">
        <v>14</v>
      </c>
    </row>
    <row r="2146" spans="1:10">
      <c r="A2146" t="n">
        <v>17177</v>
      </c>
      <c r="B2146" s="48" t="n">
        <v>25</v>
      </c>
      <c r="C2146" s="7" t="n">
        <v>1</v>
      </c>
      <c r="D2146" s="7" t="n">
        <v>60</v>
      </c>
      <c r="E2146" s="7" t="n">
        <v>500</v>
      </c>
      <c r="F2146" s="7" t="n">
        <v>2</v>
      </c>
    </row>
    <row r="2147" spans="1:10">
      <c r="A2147" t="s">
        <v>4</v>
      </c>
      <c r="B2147" s="4" t="s">
        <v>5</v>
      </c>
      <c r="C2147" s="4" t="s">
        <v>14</v>
      </c>
      <c r="D2147" s="4" t="s">
        <v>10</v>
      </c>
      <c r="E2147" s="4" t="s">
        <v>6</v>
      </c>
    </row>
    <row r="2148" spans="1:10">
      <c r="A2148" t="n">
        <v>17184</v>
      </c>
      <c r="B2148" s="38" t="n">
        <v>51</v>
      </c>
      <c r="C2148" s="7" t="n">
        <v>4</v>
      </c>
      <c r="D2148" s="7" t="n">
        <v>3</v>
      </c>
      <c r="E2148" s="7" t="s">
        <v>83</v>
      </c>
    </row>
    <row r="2149" spans="1:10">
      <c r="A2149" t="s">
        <v>4</v>
      </c>
      <c r="B2149" s="4" t="s">
        <v>5</v>
      </c>
      <c r="C2149" s="4" t="s">
        <v>10</v>
      </c>
    </row>
    <row r="2150" spans="1:10">
      <c r="A2150" t="n">
        <v>17198</v>
      </c>
      <c r="B2150" s="19" t="n">
        <v>16</v>
      </c>
      <c r="C2150" s="7" t="n">
        <v>0</v>
      </c>
    </row>
    <row r="2151" spans="1:10">
      <c r="A2151" t="s">
        <v>4</v>
      </c>
      <c r="B2151" s="4" t="s">
        <v>5</v>
      </c>
      <c r="C2151" s="4" t="s">
        <v>10</v>
      </c>
      <c r="D2151" s="4" t="s">
        <v>14</v>
      </c>
      <c r="E2151" s="4" t="s">
        <v>9</v>
      </c>
      <c r="F2151" s="4" t="s">
        <v>69</v>
      </c>
      <c r="G2151" s="4" t="s">
        <v>14</v>
      </c>
      <c r="H2151" s="4" t="s">
        <v>14</v>
      </c>
    </row>
    <row r="2152" spans="1:10">
      <c r="A2152" t="n">
        <v>17201</v>
      </c>
      <c r="B2152" s="45" t="n">
        <v>26</v>
      </c>
      <c r="C2152" s="7" t="n">
        <v>3</v>
      </c>
      <c r="D2152" s="7" t="n">
        <v>17</v>
      </c>
      <c r="E2152" s="7" t="n">
        <v>2386</v>
      </c>
      <c r="F2152" s="7" t="s">
        <v>213</v>
      </c>
      <c r="G2152" s="7" t="n">
        <v>2</v>
      </c>
      <c r="H2152" s="7" t="n">
        <v>0</v>
      </c>
    </row>
    <row r="2153" spans="1:10">
      <c r="A2153" t="s">
        <v>4</v>
      </c>
      <c r="B2153" s="4" t="s">
        <v>5</v>
      </c>
    </row>
    <row r="2154" spans="1:10">
      <c r="A2154" t="n">
        <v>17284</v>
      </c>
      <c r="B2154" s="46" t="n">
        <v>28</v>
      </c>
    </row>
    <row r="2155" spans="1:10">
      <c r="A2155" t="s">
        <v>4</v>
      </c>
      <c r="B2155" s="4" t="s">
        <v>5</v>
      </c>
      <c r="C2155" s="4" t="s">
        <v>10</v>
      </c>
      <c r="D2155" s="4" t="s">
        <v>14</v>
      </c>
    </row>
    <row r="2156" spans="1:10">
      <c r="A2156" t="n">
        <v>17285</v>
      </c>
      <c r="B2156" s="47" t="n">
        <v>89</v>
      </c>
      <c r="C2156" s="7" t="n">
        <v>65533</v>
      </c>
      <c r="D2156" s="7" t="n">
        <v>1</v>
      </c>
    </row>
    <row r="2157" spans="1:10">
      <c r="A2157" t="s">
        <v>4</v>
      </c>
      <c r="B2157" s="4" t="s">
        <v>5</v>
      </c>
      <c r="C2157" s="4" t="s">
        <v>14</v>
      </c>
      <c r="D2157" s="4" t="s">
        <v>10</v>
      </c>
      <c r="E2157" s="4" t="s">
        <v>10</v>
      </c>
      <c r="F2157" s="4" t="s">
        <v>14</v>
      </c>
    </row>
    <row r="2158" spans="1:10">
      <c r="A2158" t="n">
        <v>17289</v>
      </c>
      <c r="B2158" s="48" t="n">
        <v>25</v>
      </c>
      <c r="C2158" s="7" t="n">
        <v>1</v>
      </c>
      <c r="D2158" s="7" t="n">
        <v>65535</v>
      </c>
      <c r="E2158" s="7" t="n">
        <v>65535</v>
      </c>
      <c r="F2158" s="7" t="n">
        <v>0</v>
      </c>
    </row>
    <row r="2159" spans="1:10">
      <c r="A2159" t="s">
        <v>4</v>
      </c>
      <c r="B2159" s="4" t="s">
        <v>5</v>
      </c>
      <c r="C2159" s="4" t="s">
        <v>14</v>
      </c>
      <c r="D2159" s="24" t="s">
        <v>35</v>
      </c>
      <c r="E2159" s="4" t="s">
        <v>5</v>
      </c>
      <c r="F2159" s="4" t="s">
        <v>14</v>
      </c>
      <c r="G2159" s="4" t="s">
        <v>10</v>
      </c>
      <c r="H2159" s="24" t="s">
        <v>36</v>
      </c>
      <c r="I2159" s="4" t="s">
        <v>14</v>
      </c>
      <c r="J2159" s="4" t="s">
        <v>19</v>
      </c>
    </row>
    <row r="2160" spans="1:10">
      <c r="A2160" t="n">
        <v>17296</v>
      </c>
      <c r="B2160" s="11" t="n">
        <v>5</v>
      </c>
      <c r="C2160" s="7" t="n">
        <v>28</v>
      </c>
      <c r="D2160" s="24" t="s">
        <v>3</v>
      </c>
      <c r="E2160" s="28" t="n">
        <v>64</v>
      </c>
      <c r="F2160" s="7" t="n">
        <v>5</v>
      </c>
      <c r="G2160" s="7" t="n">
        <v>5</v>
      </c>
      <c r="H2160" s="24" t="s">
        <v>3</v>
      </c>
      <c r="I2160" s="7" t="n">
        <v>1</v>
      </c>
      <c r="J2160" s="12" t="n">
        <f t="normal" ca="1">A2204</f>
        <v>0</v>
      </c>
    </row>
    <row r="2161" spans="1:10">
      <c r="A2161" t="s">
        <v>4</v>
      </c>
      <c r="B2161" s="4" t="s">
        <v>5</v>
      </c>
      <c r="C2161" s="4" t="s">
        <v>14</v>
      </c>
      <c r="D2161" s="4" t="s">
        <v>10</v>
      </c>
      <c r="E2161" s="4" t="s">
        <v>10</v>
      </c>
      <c r="F2161" s="4" t="s">
        <v>14</v>
      </c>
    </row>
    <row r="2162" spans="1:10">
      <c r="A2162" t="n">
        <v>17307</v>
      </c>
      <c r="B2162" s="48" t="n">
        <v>25</v>
      </c>
      <c r="C2162" s="7" t="n">
        <v>1</v>
      </c>
      <c r="D2162" s="7" t="n">
        <v>260</v>
      </c>
      <c r="E2162" s="7" t="n">
        <v>640</v>
      </c>
      <c r="F2162" s="7" t="n">
        <v>2</v>
      </c>
    </row>
    <row r="2163" spans="1:10">
      <c r="A2163" t="s">
        <v>4</v>
      </c>
      <c r="B2163" s="4" t="s">
        <v>5</v>
      </c>
      <c r="C2163" s="4" t="s">
        <v>14</v>
      </c>
      <c r="D2163" s="4" t="s">
        <v>10</v>
      </c>
      <c r="E2163" s="4" t="s">
        <v>6</v>
      </c>
    </row>
    <row r="2164" spans="1:10">
      <c r="A2164" t="n">
        <v>17314</v>
      </c>
      <c r="B2164" s="38" t="n">
        <v>51</v>
      </c>
      <c r="C2164" s="7" t="n">
        <v>4</v>
      </c>
      <c r="D2164" s="7" t="n">
        <v>7032</v>
      </c>
      <c r="E2164" s="7" t="s">
        <v>214</v>
      </c>
    </row>
    <row r="2165" spans="1:10">
      <c r="A2165" t="s">
        <v>4</v>
      </c>
      <c r="B2165" s="4" t="s">
        <v>5</v>
      </c>
      <c r="C2165" s="4" t="s">
        <v>10</v>
      </c>
    </row>
    <row r="2166" spans="1:10">
      <c r="A2166" t="n">
        <v>17328</v>
      </c>
      <c r="B2166" s="19" t="n">
        <v>16</v>
      </c>
      <c r="C2166" s="7" t="n">
        <v>0</v>
      </c>
    </row>
    <row r="2167" spans="1:10">
      <c r="A2167" t="s">
        <v>4</v>
      </c>
      <c r="B2167" s="4" t="s">
        <v>5</v>
      </c>
      <c r="C2167" s="4" t="s">
        <v>10</v>
      </c>
      <c r="D2167" s="4" t="s">
        <v>14</v>
      </c>
      <c r="E2167" s="4" t="s">
        <v>9</v>
      </c>
      <c r="F2167" s="4" t="s">
        <v>69</v>
      </c>
      <c r="G2167" s="4" t="s">
        <v>14</v>
      </c>
      <c r="H2167" s="4" t="s">
        <v>14</v>
      </c>
    </row>
    <row r="2168" spans="1:10">
      <c r="A2168" t="n">
        <v>17331</v>
      </c>
      <c r="B2168" s="45" t="n">
        <v>26</v>
      </c>
      <c r="C2168" s="7" t="n">
        <v>7032</v>
      </c>
      <c r="D2168" s="7" t="n">
        <v>17</v>
      </c>
      <c r="E2168" s="7" t="n">
        <v>18479</v>
      </c>
      <c r="F2168" s="7" t="s">
        <v>215</v>
      </c>
      <c r="G2168" s="7" t="n">
        <v>2</v>
      </c>
      <c r="H2168" s="7" t="n">
        <v>0</v>
      </c>
    </row>
    <row r="2169" spans="1:10">
      <c r="A2169" t="s">
        <v>4</v>
      </c>
      <c r="B2169" s="4" t="s">
        <v>5</v>
      </c>
    </row>
    <row r="2170" spans="1:10">
      <c r="A2170" t="n">
        <v>17387</v>
      </c>
      <c r="B2170" s="46" t="n">
        <v>28</v>
      </c>
    </row>
    <row r="2171" spans="1:10">
      <c r="A2171" t="s">
        <v>4</v>
      </c>
      <c r="B2171" s="4" t="s">
        <v>5</v>
      </c>
      <c r="C2171" s="4" t="s">
        <v>10</v>
      </c>
      <c r="D2171" s="4" t="s">
        <v>14</v>
      </c>
    </row>
    <row r="2172" spans="1:10">
      <c r="A2172" t="n">
        <v>17388</v>
      </c>
      <c r="B2172" s="47" t="n">
        <v>89</v>
      </c>
      <c r="C2172" s="7" t="n">
        <v>65533</v>
      </c>
      <c r="D2172" s="7" t="n">
        <v>1</v>
      </c>
    </row>
    <row r="2173" spans="1:10">
      <c r="A2173" t="s">
        <v>4</v>
      </c>
      <c r="B2173" s="4" t="s">
        <v>5</v>
      </c>
      <c r="C2173" s="4" t="s">
        <v>14</v>
      </c>
      <c r="D2173" s="4" t="s">
        <v>10</v>
      </c>
      <c r="E2173" s="4" t="s">
        <v>10</v>
      </c>
      <c r="F2173" s="4" t="s">
        <v>14</v>
      </c>
    </row>
    <row r="2174" spans="1:10">
      <c r="A2174" t="n">
        <v>17392</v>
      </c>
      <c r="B2174" s="48" t="n">
        <v>25</v>
      </c>
      <c r="C2174" s="7" t="n">
        <v>1</v>
      </c>
      <c r="D2174" s="7" t="n">
        <v>65535</v>
      </c>
      <c r="E2174" s="7" t="n">
        <v>65535</v>
      </c>
      <c r="F2174" s="7" t="n">
        <v>0</v>
      </c>
    </row>
    <row r="2175" spans="1:10">
      <c r="A2175" t="s">
        <v>4</v>
      </c>
      <c r="B2175" s="4" t="s">
        <v>5</v>
      </c>
      <c r="C2175" s="4" t="s">
        <v>14</v>
      </c>
      <c r="D2175" s="4" t="s">
        <v>10</v>
      </c>
      <c r="E2175" s="4" t="s">
        <v>10</v>
      </c>
      <c r="F2175" s="4" t="s">
        <v>14</v>
      </c>
    </row>
    <row r="2176" spans="1:10">
      <c r="A2176" t="n">
        <v>17399</v>
      </c>
      <c r="B2176" s="48" t="n">
        <v>25</v>
      </c>
      <c r="C2176" s="7" t="n">
        <v>1</v>
      </c>
      <c r="D2176" s="7" t="n">
        <v>60</v>
      </c>
      <c r="E2176" s="7" t="n">
        <v>640</v>
      </c>
      <c r="F2176" s="7" t="n">
        <v>2</v>
      </c>
    </row>
    <row r="2177" spans="1:8">
      <c r="A2177" t="s">
        <v>4</v>
      </c>
      <c r="B2177" s="4" t="s">
        <v>5</v>
      </c>
      <c r="C2177" s="4" t="s">
        <v>14</v>
      </c>
      <c r="D2177" s="4" t="s">
        <v>10</v>
      </c>
      <c r="E2177" s="4" t="s">
        <v>6</v>
      </c>
    </row>
    <row r="2178" spans="1:8">
      <c r="A2178" t="n">
        <v>17406</v>
      </c>
      <c r="B2178" s="38" t="n">
        <v>51</v>
      </c>
      <c r="C2178" s="7" t="n">
        <v>4</v>
      </c>
      <c r="D2178" s="7" t="n">
        <v>5</v>
      </c>
      <c r="E2178" s="7" t="s">
        <v>153</v>
      </c>
    </row>
    <row r="2179" spans="1:8">
      <c r="A2179" t="s">
        <v>4</v>
      </c>
      <c r="B2179" s="4" t="s">
        <v>5</v>
      </c>
      <c r="C2179" s="4" t="s">
        <v>10</v>
      </c>
    </row>
    <row r="2180" spans="1:8">
      <c r="A2180" t="n">
        <v>17420</v>
      </c>
      <c r="B2180" s="19" t="n">
        <v>16</v>
      </c>
      <c r="C2180" s="7" t="n">
        <v>0</v>
      </c>
    </row>
    <row r="2181" spans="1:8">
      <c r="A2181" t="s">
        <v>4</v>
      </c>
      <c r="B2181" s="4" t="s">
        <v>5</v>
      </c>
      <c r="C2181" s="4" t="s">
        <v>10</v>
      </c>
      <c r="D2181" s="4" t="s">
        <v>14</v>
      </c>
      <c r="E2181" s="4" t="s">
        <v>9</v>
      </c>
      <c r="F2181" s="4" t="s">
        <v>69</v>
      </c>
      <c r="G2181" s="4" t="s">
        <v>14</v>
      </c>
      <c r="H2181" s="4" t="s">
        <v>14</v>
      </c>
    </row>
    <row r="2182" spans="1:8">
      <c r="A2182" t="n">
        <v>17423</v>
      </c>
      <c r="B2182" s="45" t="n">
        <v>26</v>
      </c>
      <c r="C2182" s="7" t="n">
        <v>5</v>
      </c>
      <c r="D2182" s="7" t="n">
        <v>17</v>
      </c>
      <c r="E2182" s="7" t="n">
        <v>3388</v>
      </c>
      <c r="F2182" s="7" t="s">
        <v>216</v>
      </c>
      <c r="G2182" s="7" t="n">
        <v>2</v>
      </c>
      <c r="H2182" s="7" t="n">
        <v>0</v>
      </c>
    </row>
    <row r="2183" spans="1:8">
      <c r="A2183" t="s">
        <v>4</v>
      </c>
      <c r="B2183" s="4" t="s">
        <v>5</v>
      </c>
    </row>
    <row r="2184" spans="1:8">
      <c r="A2184" t="n">
        <v>17448</v>
      </c>
      <c r="B2184" s="46" t="n">
        <v>28</v>
      </c>
    </row>
    <row r="2185" spans="1:8">
      <c r="A2185" t="s">
        <v>4</v>
      </c>
      <c r="B2185" s="4" t="s">
        <v>5</v>
      </c>
      <c r="C2185" s="4" t="s">
        <v>10</v>
      </c>
      <c r="D2185" s="4" t="s">
        <v>14</v>
      </c>
    </row>
    <row r="2186" spans="1:8">
      <c r="A2186" t="n">
        <v>17449</v>
      </c>
      <c r="B2186" s="47" t="n">
        <v>89</v>
      </c>
      <c r="C2186" s="7" t="n">
        <v>65533</v>
      </c>
      <c r="D2186" s="7" t="n">
        <v>1</v>
      </c>
    </row>
    <row r="2187" spans="1:8">
      <c r="A2187" t="s">
        <v>4</v>
      </c>
      <c r="B2187" s="4" t="s">
        <v>5</v>
      </c>
      <c r="C2187" s="4" t="s">
        <v>14</v>
      </c>
      <c r="D2187" s="4" t="s">
        <v>10</v>
      </c>
      <c r="E2187" s="4" t="s">
        <v>10</v>
      </c>
      <c r="F2187" s="4" t="s">
        <v>14</v>
      </c>
    </row>
    <row r="2188" spans="1:8">
      <c r="A2188" t="n">
        <v>17453</v>
      </c>
      <c r="B2188" s="48" t="n">
        <v>25</v>
      </c>
      <c r="C2188" s="7" t="n">
        <v>1</v>
      </c>
      <c r="D2188" s="7" t="n">
        <v>65535</v>
      </c>
      <c r="E2188" s="7" t="n">
        <v>65535</v>
      </c>
      <c r="F2188" s="7" t="n">
        <v>0</v>
      </c>
    </row>
    <row r="2189" spans="1:8">
      <c r="A2189" t="s">
        <v>4</v>
      </c>
      <c r="B2189" s="4" t="s">
        <v>5</v>
      </c>
      <c r="C2189" s="4" t="s">
        <v>14</v>
      </c>
      <c r="D2189" s="4" t="s">
        <v>10</v>
      </c>
      <c r="E2189" s="4" t="s">
        <v>10</v>
      </c>
      <c r="F2189" s="4" t="s">
        <v>14</v>
      </c>
    </row>
    <row r="2190" spans="1:8">
      <c r="A2190" t="n">
        <v>17460</v>
      </c>
      <c r="B2190" s="48" t="n">
        <v>25</v>
      </c>
      <c r="C2190" s="7" t="n">
        <v>1</v>
      </c>
      <c r="D2190" s="7" t="n">
        <v>260</v>
      </c>
      <c r="E2190" s="7" t="n">
        <v>640</v>
      </c>
      <c r="F2190" s="7" t="n">
        <v>2</v>
      </c>
    </row>
    <row r="2191" spans="1:8">
      <c r="A2191" t="s">
        <v>4</v>
      </c>
      <c r="B2191" s="4" t="s">
        <v>5</v>
      </c>
      <c r="C2191" s="4" t="s">
        <v>14</v>
      </c>
      <c r="D2191" s="4" t="s">
        <v>10</v>
      </c>
      <c r="E2191" s="4" t="s">
        <v>6</v>
      </c>
    </row>
    <row r="2192" spans="1:8">
      <c r="A2192" t="n">
        <v>17467</v>
      </c>
      <c r="B2192" s="38" t="n">
        <v>51</v>
      </c>
      <c r="C2192" s="7" t="n">
        <v>4</v>
      </c>
      <c r="D2192" s="7" t="n">
        <v>7032</v>
      </c>
      <c r="E2192" s="7" t="s">
        <v>217</v>
      </c>
    </row>
    <row r="2193" spans="1:8">
      <c r="A2193" t="s">
        <v>4</v>
      </c>
      <c r="B2193" s="4" t="s">
        <v>5</v>
      </c>
      <c r="C2193" s="4" t="s">
        <v>10</v>
      </c>
    </row>
    <row r="2194" spans="1:8">
      <c r="A2194" t="n">
        <v>17481</v>
      </c>
      <c r="B2194" s="19" t="n">
        <v>16</v>
      </c>
      <c r="C2194" s="7" t="n">
        <v>0</v>
      </c>
    </row>
    <row r="2195" spans="1:8">
      <c r="A2195" t="s">
        <v>4</v>
      </c>
      <c r="B2195" s="4" t="s">
        <v>5</v>
      </c>
      <c r="C2195" s="4" t="s">
        <v>10</v>
      </c>
      <c r="D2195" s="4" t="s">
        <v>14</v>
      </c>
      <c r="E2195" s="4" t="s">
        <v>9</v>
      </c>
      <c r="F2195" s="4" t="s">
        <v>69</v>
      </c>
      <c r="G2195" s="4" t="s">
        <v>14</v>
      </c>
      <c r="H2195" s="4" t="s">
        <v>14</v>
      </c>
    </row>
    <row r="2196" spans="1:8">
      <c r="A2196" t="n">
        <v>17484</v>
      </c>
      <c r="B2196" s="45" t="n">
        <v>26</v>
      </c>
      <c r="C2196" s="7" t="n">
        <v>7032</v>
      </c>
      <c r="D2196" s="7" t="n">
        <v>17</v>
      </c>
      <c r="E2196" s="7" t="n">
        <v>18480</v>
      </c>
      <c r="F2196" s="7" t="s">
        <v>218</v>
      </c>
      <c r="G2196" s="7" t="n">
        <v>2</v>
      </c>
      <c r="H2196" s="7" t="n">
        <v>0</v>
      </c>
    </row>
    <row r="2197" spans="1:8">
      <c r="A2197" t="s">
        <v>4</v>
      </c>
      <c r="B2197" s="4" t="s">
        <v>5</v>
      </c>
    </row>
    <row r="2198" spans="1:8">
      <c r="A2198" t="n">
        <v>17516</v>
      </c>
      <c r="B2198" s="46" t="n">
        <v>28</v>
      </c>
    </row>
    <row r="2199" spans="1:8">
      <c r="A2199" t="s">
        <v>4</v>
      </c>
      <c r="B2199" s="4" t="s">
        <v>5</v>
      </c>
      <c r="C2199" s="4" t="s">
        <v>10</v>
      </c>
      <c r="D2199" s="4" t="s">
        <v>14</v>
      </c>
    </row>
    <row r="2200" spans="1:8">
      <c r="A2200" t="n">
        <v>17517</v>
      </c>
      <c r="B2200" s="47" t="n">
        <v>89</v>
      </c>
      <c r="C2200" s="7" t="n">
        <v>65533</v>
      </c>
      <c r="D2200" s="7" t="n">
        <v>1</v>
      </c>
    </row>
    <row r="2201" spans="1:8">
      <c r="A2201" t="s">
        <v>4</v>
      </c>
      <c r="B2201" s="4" t="s">
        <v>5</v>
      </c>
      <c r="C2201" s="4" t="s">
        <v>14</v>
      </c>
      <c r="D2201" s="4" t="s">
        <v>10</v>
      </c>
      <c r="E2201" s="4" t="s">
        <v>10</v>
      </c>
      <c r="F2201" s="4" t="s">
        <v>14</v>
      </c>
    </row>
    <row r="2202" spans="1:8">
      <c r="A2202" t="n">
        <v>17521</v>
      </c>
      <c r="B2202" s="48" t="n">
        <v>25</v>
      </c>
      <c r="C2202" s="7" t="n">
        <v>1</v>
      </c>
      <c r="D2202" s="7" t="n">
        <v>65535</v>
      </c>
      <c r="E2202" s="7" t="n">
        <v>65535</v>
      </c>
      <c r="F2202" s="7" t="n">
        <v>0</v>
      </c>
    </row>
    <row r="2203" spans="1:8">
      <c r="A2203" t="s">
        <v>4</v>
      </c>
      <c r="B2203" s="4" t="s">
        <v>5</v>
      </c>
      <c r="C2203" s="4" t="s">
        <v>14</v>
      </c>
      <c r="D2203" s="4" t="s">
        <v>10</v>
      </c>
      <c r="E2203" s="4" t="s">
        <v>20</v>
      </c>
    </row>
    <row r="2204" spans="1:8">
      <c r="A2204" t="n">
        <v>17528</v>
      </c>
      <c r="B2204" s="25" t="n">
        <v>58</v>
      </c>
      <c r="C2204" s="7" t="n">
        <v>101</v>
      </c>
      <c r="D2204" s="7" t="n">
        <v>500</v>
      </c>
      <c r="E2204" s="7" t="n">
        <v>1</v>
      </c>
    </row>
    <row r="2205" spans="1:8">
      <c r="A2205" t="s">
        <v>4</v>
      </c>
      <c r="B2205" s="4" t="s">
        <v>5</v>
      </c>
      <c r="C2205" s="4" t="s">
        <v>14</v>
      </c>
      <c r="D2205" s="4" t="s">
        <v>10</v>
      </c>
    </row>
    <row r="2206" spans="1:8">
      <c r="A2206" t="n">
        <v>17536</v>
      </c>
      <c r="B2206" s="25" t="n">
        <v>58</v>
      </c>
      <c r="C2206" s="7" t="n">
        <v>254</v>
      </c>
      <c r="D2206" s="7" t="n">
        <v>0</v>
      </c>
    </row>
    <row r="2207" spans="1:8">
      <c r="A2207" t="s">
        <v>4</v>
      </c>
      <c r="B2207" s="4" t="s">
        <v>5</v>
      </c>
      <c r="C2207" s="4" t="s">
        <v>10</v>
      </c>
      <c r="D2207" s="4" t="s">
        <v>9</v>
      </c>
    </row>
    <row r="2208" spans="1:8">
      <c r="A2208" t="n">
        <v>17540</v>
      </c>
      <c r="B2208" s="40" t="n">
        <v>43</v>
      </c>
      <c r="C2208" s="7" t="n">
        <v>29</v>
      </c>
      <c r="D2208" s="7" t="n">
        <v>1</v>
      </c>
    </row>
    <row r="2209" spans="1:8">
      <c r="A2209" t="s">
        <v>4</v>
      </c>
      <c r="B2209" s="4" t="s">
        <v>5</v>
      </c>
      <c r="C2209" s="4" t="s">
        <v>10</v>
      </c>
      <c r="D2209" s="4" t="s">
        <v>20</v>
      </c>
      <c r="E2209" s="4" t="s">
        <v>20</v>
      </c>
      <c r="F2209" s="4" t="s">
        <v>20</v>
      </c>
      <c r="G2209" s="4" t="s">
        <v>20</v>
      </c>
    </row>
    <row r="2210" spans="1:8">
      <c r="A2210" t="n">
        <v>17547</v>
      </c>
      <c r="B2210" s="34" t="n">
        <v>46</v>
      </c>
      <c r="C2210" s="7" t="n">
        <v>0</v>
      </c>
      <c r="D2210" s="7" t="n">
        <v>11.8999996185303</v>
      </c>
      <c r="E2210" s="7" t="n">
        <v>2.00999999046326</v>
      </c>
      <c r="F2210" s="7" t="n">
        <v>-21.6000003814697</v>
      </c>
      <c r="G2210" s="7" t="n">
        <v>90</v>
      </c>
    </row>
    <row r="2211" spans="1:8">
      <c r="A2211" t="s">
        <v>4</v>
      </c>
      <c r="B2211" s="4" t="s">
        <v>5</v>
      </c>
      <c r="C2211" s="4" t="s">
        <v>10</v>
      </c>
      <c r="D2211" s="4" t="s">
        <v>20</v>
      </c>
      <c r="E2211" s="4" t="s">
        <v>20</v>
      </c>
      <c r="F2211" s="4" t="s">
        <v>20</v>
      </c>
      <c r="G2211" s="4" t="s">
        <v>20</v>
      </c>
    </row>
    <row r="2212" spans="1:8">
      <c r="A2212" t="n">
        <v>17566</v>
      </c>
      <c r="B2212" s="34" t="n">
        <v>46</v>
      </c>
      <c r="C2212" s="7" t="n">
        <v>6</v>
      </c>
      <c r="D2212" s="7" t="n">
        <v>12.3000001907349</v>
      </c>
      <c r="E2212" s="7" t="n">
        <v>2</v>
      </c>
      <c r="F2212" s="7" t="n">
        <v>-22.7999992370605</v>
      </c>
      <c r="G2212" s="7" t="n">
        <v>90</v>
      </c>
    </row>
    <row r="2213" spans="1:8">
      <c r="A2213" t="s">
        <v>4</v>
      </c>
      <c r="B2213" s="4" t="s">
        <v>5</v>
      </c>
      <c r="C2213" s="4" t="s">
        <v>10</v>
      </c>
      <c r="D2213" s="4" t="s">
        <v>20</v>
      </c>
      <c r="E2213" s="4" t="s">
        <v>20</v>
      </c>
      <c r="F2213" s="4" t="s">
        <v>20</v>
      </c>
      <c r="G2213" s="4" t="s">
        <v>20</v>
      </c>
    </row>
    <row r="2214" spans="1:8">
      <c r="A2214" t="n">
        <v>17585</v>
      </c>
      <c r="B2214" s="34" t="n">
        <v>46</v>
      </c>
      <c r="C2214" s="7" t="n">
        <v>61491</v>
      </c>
      <c r="D2214" s="7" t="n">
        <v>11.6999998092651</v>
      </c>
      <c r="E2214" s="7" t="n">
        <v>2</v>
      </c>
      <c r="F2214" s="7" t="n">
        <v>-24</v>
      </c>
      <c r="G2214" s="7" t="n">
        <v>90</v>
      </c>
    </row>
    <row r="2215" spans="1:8">
      <c r="A2215" t="s">
        <v>4</v>
      </c>
      <c r="B2215" s="4" t="s">
        <v>5</v>
      </c>
      <c r="C2215" s="4" t="s">
        <v>10</v>
      </c>
      <c r="D2215" s="4" t="s">
        <v>20</v>
      </c>
      <c r="E2215" s="4" t="s">
        <v>20</v>
      </c>
      <c r="F2215" s="4" t="s">
        <v>20</v>
      </c>
      <c r="G2215" s="4" t="s">
        <v>20</v>
      </c>
    </row>
    <row r="2216" spans="1:8">
      <c r="A2216" t="n">
        <v>17604</v>
      </c>
      <c r="B2216" s="34" t="n">
        <v>46</v>
      </c>
      <c r="C2216" s="7" t="n">
        <v>61492</v>
      </c>
      <c r="D2216" s="7" t="n">
        <v>10.3999996185303</v>
      </c>
      <c r="E2216" s="7" t="n">
        <v>2</v>
      </c>
      <c r="F2216" s="7" t="n">
        <v>-23.2099990844727</v>
      </c>
      <c r="G2216" s="7" t="n">
        <v>90</v>
      </c>
    </row>
    <row r="2217" spans="1:8">
      <c r="A2217" t="s">
        <v>4</v>
      </c>
      <c r="B2217" s="4" t="s">
        <v>5</v>
      </c>
      <c r="C2217" s="4" t="s">
        <v>10</v>
      </c>
      <c r="D2217" s="4" t="s">
        <v>20</v>
      </c>
      <c r="E2217" s="4" t="s">
        <v>20</v>
      </c>
      <c r="F2217" s="4" t="s">
        <v>20</v>
      </c>
      <c r="G2217" s="4" t="s">
        <v>20</v>
      </c>
    </row>
    <row r="2218" spans="1:8">
      <c r="A2218" t="n">
        <v>17623</v>
      </c>
      <c r="B2218" s="34" t="n">
        <v>46</v>
      </c>
      <c r="C2218" s="7" t="n">
        <v>61493</v>
      </c>
      <c r="D2218" s="7" t="n">
        <v>10.1999998092651</v>
      </c>
      <c r="E2218" s="7" t="n">
        <v>2</v>
      </c>
      <c r="F2218" s="7" t="n">
        <v>-21.2199993133545</v>
      </c>
      <c r="G2218" s="7" t="n">
        <v>90</v>
      </c>
    </row>
    <row r="2219" spans="1:8">
      <c r="A2219" t="s">
        <v>4</v>
      </c>
      <c r="B2219" s="4" t="s">
        <v>5</v>
      </c>
      <c r="C2219" s="4" t="s">
        <v>10</v>
      </c>
      <c r="D2219" s="4" t="s">
        <v>20</v>
      </c>
      <c r="E2219" s="4" t="s">
        <v>20</v>
      </c>
      <c r="F2219" s="4" t="s">
        <v>20</v>
      </c>
      <c r="G2219" s="4" t="s">
        <v>20</v>
      </c>
    </row>
    <row r="2220" spans="1:8">
      <c r="A2220" t="n">
        <v>17642</v>
      </c>
      <c r="B2220" s="34" t="n">
        <v>46</v>
      </c>
      <c r="C2220" s="7" t="n">
        <v>61494</v>
      </c>
      <c r="D2220" s="7" t="n">
        <v>11.25</v>
      </c>
      <c r="E2220" s="7" t="n">
        <v>2</v>
      </c>
      <c r="F2220" s="7" t="n">
        <v>-20.2900009155273</v>
      </c>
      <c r="G2220" s="7" t="n">
        <v>90</v>
      </c>
    </row>
    <row r="2221" spans="1:8">
      <c r="A2221" t="s">
        <v>4</v>
      </c>
      <c r="B2221" s="4" t="s">
        <v>5</v>
      </c>
      <c r="C2221" s="4" t="s">
        <v>14</v>
      </c>
    </row>
    <row r="2222" spans="1:8">
      <c r="A2222" t="n">
        <v>17661</v>
      </c>
      <c r="B2222" s="42" t="n">
        <v>45</v>
      </c>
      <c r="C2222" s="7" t="n">
        <v>0</v>
      </c>
    </row>
    <row r="2223" spans="1:8">
      <c r="A2223" t="s">
        <v>4</v>
      </c>
      <c r="B2223" s="4" t="s">
        <v>5</v>
      </c>
      <c r="C2223" s="4" t="s">
        <v>14</v>
      </c>
      <c r="D2223" s="4" t="s">
        <v>14</v>
      </c>
      <c r="E2223" s="4" t="s">
        <v>20</v>
      </c>
      <c r="F2223" s="4" t="s">
        <v>20</v>
      </c>
      <c r="G2223" s="4" t="s">
        <v>20</v>
      </c>
      <c r="H2223" s="4" t="s">
        <v>10</v>
      </c>
    </row>
    <row r="2224" spans="1:8">
      <c r="A2224" t="n">
        <v>17663</v>
      </c>
      <c r="B2224" s="42" t="n">
        <v>45</v>
      </c>
      <c r="C2224" s="7" t="n">
        <v>2</v>
      </c>
      <c r="D2224" s="7" t="n">
        <v>3</v>
      </c>
      <c r="E2224" s="7" t="n">
        <v>12.0600004196167</v>
      </c>
      <c r="F2224" s="7" t="n">
        <v>3.21000003814697</v>
      </c>
      <c r="G2224" s="7" t="n">
        <v>-22.7600002288818</v>
      </c>
      <c r="H2224" s="7" t="n">
        <v>0</v>
      </c>
    </row>
    <row r="2225" spans="1:8">
      <c r="A2225" t="s">
        <v>4</v>
      </c>
      <c r="B2225" s="4" t="s">
        <v>5</v>
      </c>
      <c r="C2225" s="4" t="s">
        <v>14</v>
      </c>
      <c r="D2225" s="4" t="s">
        <v>14</v>
      </c>
      <c r="E2225" s="4" t="s">
        <v>20</v>
      </c>
      <c r="F2225" s="4" t="s">
        <v>20</v>
      </c>
      <c r="G2225" s="4" t="s">
        <v>20</v>
      </c>
      <c r="H2225" s="4" t="s">
        <v>10</v>
      </c>
      <c r="I2225" s="4" t="s">
        <v>14</v>
      </c>
    </row>
    <row r="2226" spans="1:8">
      <c r="A2226" t="n">
        <v>17680</v>
      </c>
      <c r="B2226" s="42" t="n">
        <v>45</v>
      </c>
      <c r="C2226" s="7" t="n">
        <v>4</v>
      </c>
      <c r="D2226" s="7" t="n">
        <v>3</v>
      </c>
      <c r="E2226" s="7" t="n">
        <v>4.88000011444092</v>
      </c>
      <c r="F2226" s="7" t="n">
        <v>107.800003051758</v>
      </c>
      <c r="G2226" s="7" t="n">
        <v>0</v>
      </c>
      <c r="H2226" s="7" t="n">
        <v>0</v>
      </c>
      <c r="I2226" s="7" t="n">
        <v>0</v>
      </c>
    </row>
    <row r="2227" spans="1:8">
      <c r="A2227" t="s">
        <v>4</v>
      </c>
      <c r="B2227" s="4" t="s">
        <v>5</v>
      </c>
      <c r="C2227" s="4" t="s">
        <v>14</v>
      </c>
      <c r="D2227" s="4" t="s">
        <v>14</v>
      </c>
      <c r="E2227" s="4" t="s">
        <v>20</v>
      </c>
      <c r="F2227" s="4" t="s">
        <v>10</v>
      </c>
    </row>
    <row r="2228" spans="1:8">
      <c r="A2228" t="n">
        <v>17698</v>
      </c>
      <c r="B2228" s="42" t="n">
        <v>45</v>
      </c>
      <c r="C2228" s="7" t="n">
        <v>5</v>
      </c>
      <c r="D2228" s="7" t="n">
        <v>3</v>
      </c>
      <c r="E2228" s="7" t="n">
        <v>2.70000004768372</v>
      </c>
      <c r="F2228" s="7" t="n">
        <v>0</v>
      </c>
    </row>
    <row r="2229" spans="1:8">
      <c r="A2229" t="s">
        <v>4</v>
      </c>
      <c r="B2229" s="4" t="s">
        <v>5</v>
      </c>
      <c r="C2229" s="4" t="s">
        <v>14</v>
      </c>
      <c r="D2229" s="4" t="s">
        <v>14</v>
      </c>
      <c r="E2229" s="4" t="s">
        <v>20</v>
      </c>
      <c r="F2229" s="4" t="s">
        <v>10</v>
      </c>
    </row>
    <row r="2230" spans="1:8">
      <c r="A2230" t="n">
        <v>17707</v>
      </c>
      <c r="B2230" s="42" t="n">
        <v>45</v>
      </c>
      <c r="C2230" s="7" t="n">
        <v>11</v>
      </c>
      <c r="D2230" s="7" t="n">
        <v>3</v>
      </c>
      <c r="E2230" s="7" t="n">
        <v>38</v>
      </c>
      <c r="F2230" s="7" t="n">
        <v>0</v>
      </c>
    </row>
    <row r="2231" spans="1:8">
      <c r="A2231" t="s">
        <v>4</v>
      </c>
      <c r="B2231" s="4" t="s">
        <v>5</v>
      </c>
      <c r="C2231" s="4" t="s">
        <v>14</v>
      </c>
      <c r="D2231" s="4" t="s">
        <v>14</v>
      </c>
      <c r="E2231" s="4" t="s">
        <v>20</v>
      </c>
      <c r="F2231" s="4" t="s">
        <v>10</v>
      </c>
    </row>
    <row r="2232" spans="1:8">
      <c r="A2232" t="n">
        <v>17716</v>
      </c>
      <c r="B2232" s="42" t="n">
        <v>45</v>
      </c>
      <c r="C2232" s="7" t="n">
        <v>5</v>
      </c>
      <c r="D2232" s="7" t="n">
        <v>3</v>
      </c>
      <c r="E2232" s="7" t="n">
        <v>2.90000009536743</v>
      </c>
      <c r="F2232" s="7" t="n">
        <v>30000</v>
      </c>
    </row>
    <row r="2233" spans="1:8">
      <c r="A2233" t="s">
        <v>4</v>
      </c>
      <c r="B2233" s="4" t="s">
        <v>5</v>
      </c>
      <c r="C2233" s="4" t="s">
        <v>14</v>
      </c>
      <c r="D2233" s="4" t="s">
        <v>10</v>
      </c>
    </row>
    <row r="2234" spans="1:8">
      <c r="A2234" t="n">
        <v>17725</v>
      </c>
      <c r="B2234" s="25" t="n">
        <v>58</v>
      </c>
      <c r="C2234" s="7" t="n">
        <v>255</v>
      </c>
      <c r="D2234" s="7" t="n">
        <v>0</v>
      </c>
    </row>
    <row r="2235" spans="1:8">
      <c r="A2235" t="s">
        <v>4</v>
      </c>
      <c r="B2235" s="4" t="s">
        <v>5</v>
      </c>
      <c r="C2235" s="4" t="s">
        <v>14</v>
      </c>
      <c r="D2235" s="4" t="s">
        <v>10</v>
      </c>
      <c r="E2235" s="4" t="s">
        <v>6</v>
      </c>
      <c r="F2235" s="4" t="s">
        <v>6</v>
      </c>
      <c r="G2235" s="4" t="s">
        <v>6</v>
      </c>
      <c r="H2235" s="4" t="s">
        <v>6</v>
      </c>
    </row>
    <row r="2236" spans="1:8">
      <c r="A2236" t="n">
        <v>17729</v>
      </c>
      <c r="B2236" s="38" t="n">
        <v>51</v>
      </c>
      <c r="C2236" s="7" t="n">
        <v>3</v>
      </c>
      <c r="D2236" s="7" t="n">
        <v>6</v>
      </c>
      <c r="E2236" s="7" t="s">
        <v>219</v>
      </c>
      <c r="F2236" s="7" t="s">
        <v>206</v>
      </c>
      <c r="G2236" s="7" t="s">
        <v>65</v>
      </c>
      <c r="H2236" s="7" t="s">
        <v>66</v>
      </c>
    </row>
    <row r="2237" spans="1:8">
      <c r="A2237" t="s">
        <v>4</v>
      </c>
      <c r="B2237" s="4" t="s">
        <v>5</v>
      </c>
      <c r="C2237" s="4" t="s">
        <v>10</v>
      </c>
      <c r="D2237" s="4" t="s">
        <v>14</v>
      </c>
      <c r="E2237" s="4" t="s">
        <v>6</v>
      </c>
      <c r="F2237" s="4" t="s">
        <v>20</v>
      </c>
      <c r="G2237" s="4" t="s">
        <v>20</v>
      </c>
      <c r="H2237" s="4" t="s">
        <v>20</v>
      </c>
    </row>
    <row r="2238" spans="1:8">
      <c r="A2238" t="n">
        <v>17758</v>
      </c>
      <c r="B2238" s="36" t="n">
        <v>48</v>
      </c>
      <c r="C2238" s="7" t="n">
        <v>6</v>
      </c>
      <c r="D2238" s="7" t="n">
        <v>0</v>
      </c>
      <c r="E2238" s="7" t="s">
        <v>166</v>
      </c>
      <c r="F2238" s="7" t="n">
        <v>-1</v>
      </c>
      <c r="G2238" s="7" t="n">
        <v>1</v>
      </c>
      <c r="H2238" s="7" t="n">
        <v>0</v>
      </c>
    </row>
    <row r="2239" spans="1:8">
      <c r="A2239" t="s">
        <v>4</v>
      </c>
      <c r="B2239" s="4" t="s">
        <v>5</v>
      </c>
      <c r="C2239" s="4" t="s">
        <v>10</v>
      </c>
    </row>
    <row r="2240" spans="1:8">
      <c r="A2240" t="n">
        <v>17789</v>
      </c>
      <c r="B2240" s="19" t="n">
        <v>16</v>
      </c>
      <c r="C2240" s="7" t="n">
        <v>100</v>
      </c>
    </row>
    <row r="2241" spans="1:9">
      <c r="A2241" t="s">
        <v>4</v>
      </c>
      <c r="B2241" s="4" t="s">
        <v>5</v>
      </c>
      <c r="C2241" s="4" t="s">
        <v>14</v>
      </c>
      <c r="D2241" s="4" t="s">
        <v>10</v>
      </c>
      <c r="E2241" s="4" t="s">
        <v>6</v>
      </c>
      <c r="F2241" s="4" t="s">
        <v>6</v>
      </c>
      <c r="G2241" s="4" t="s">
        <v>6</v>
      </c>
      <c r="H2241" s="4" t="s">
        <v>6</v>
      </c>
    </row>
    <row r="2242" spans="1:9">
      <c r="A2242" t="n">
        <v>17792</v>
      </c>
      <c r="B2242" s="38" t="n">
        <v>51</v>
      </c>
      <c r="C2242" s="7" t="n">
        <v>3</v>
      </c>
      <c r="D2242" s="7" t="n">
        <v>0</v>
      </c>
      <c r="E2242" s="7" t="s">
        <v>219</v>
      </c>
      <c r="F2242" s="7" t="s">
        <v>206</v>
      </c>
      <c r="G2242" s="7" t="s">
        <v>65</v>
      </c>
      <c r="H2242" s="7" t="s">
        <v>66</v>
      </c>
    </row>
    <row r="2243" spans="1:9">
      <c r="A2243" t="s">
        <v>4</v>
      </c>
      <c r="B2243" s="4" t="s">
        <v>5</v>
      </c>
      <c r="C2243" s="4" t="s">
        <v>10</v>
      </c>
      <c r="D2243" s="4" t="s">
        <v>14</v>
      </c>
      <c r="E2243" s="4" t="s">
        <v>6</v>
      </c>
      <c r="F2243" s="4" t="s">
        <v>20</v>
      </c>
      <c r="G2243" s="4" t="s">
        <v>20</v>
      </c>
      <c r="H2243" s="4" t="s">
        <v>20</v>
      </c>
    </row>
    <row r="2244" spans="1:9">
      <c r="A2244" t="n">
        <v>17821</v>
      </c>
      <c r="B2244" s="36" t="n">
        <v>48</v>
      </c>
      <c r="C2244" s="7" t="n">
        <v>0</v>
      </c>
      <c r="D2244" s="7" t="n">
        <v>0</v>
      </c>
      <c r="E2244" s="7" t="s">
        <v>166</v>
      </c>
      <c r="F2244" s="7" t="n">
        <v>-1</v>
      </c>
      <c r="G2244" s="7" t="n">
        <v>1</v>
      </c>
      <c r="H2244" s="7" t="n">
        <v>0</v>
      </c>
    </row>
    <row r="2245" spans="1:9">
      <c r="A2245" t="s">
        <v>4</v>
      </c>
      <c r="B2245" s="4" t="s">
        <v>5</v>
      </c>
      <c r="C2245" s="4" t="s">
        <v>14</v>
      </c>
      <c r="D2245" s="4" t="s">
        <v>10</v>
      </c>
      <c r="E2245" s="4" t="s">
        <v>6</v>
      </c>
      <c r="F2245" s="4" t="s">
        <v>6</v>
      </c>
      <c r="G2245" s="4" t="s">
        <v>6</v>
      </c>
      <c r="H2245" s="4" t="s">
        <v>6</v>
      </c>
    </row>
    <row r="2246" spans="1:9">
      <c r="A2246" t="n">
        <v>17852</v>
      </c>
      <c r="B2246" s="38" t="n">
        <v>51</v>
      </c>
      <c r="C2246" s="7" t="n">
        <v>3</v>
      </c>
      <c r="D2246" s="7" t="n">
        <v>61491</v>
      </c>
      <c r="E2246" s="7" t="s">
        <v>219</v>
      </c>
      <c r="F2246" s="7" t="s">
        <v>206</v>
      </c>
      <c r="G2246" s="7" t="s">
        <v>65</v>
      </c>
      <c r="H2246" s="7" t="s">
        <v>66</v>
      </c>
    </row>
    <row r="2247" spans="1:9">
      <c r="A2247" t="s">
        <v>4</v>
      </c>
      <c r="B2247" s="4" t="s">
        <v>5</v>
      </c>
      <c r="C2247" s="4" t="s">
        <v>10</v>
      </c>
      <c r="D2247" s="4" t="s">
        <v>14</v>
      </c>
      <c r="E2247" s="4" t="s">
        <v>6</v>
      </c>
      <c r="F2247" s="4" t="s">
        <v>20</v>
      </c>
      <c r="G2247" s="4" t="s">
        <v>20</v>
      </c>
      <c r="H2247" s="4" t="s">
        <v>20</v>
      </c>
    </row>
    <row r="2248" spans="1:9">
      <c r="A2248" t="n">
        <v>17881</v>
      </c>
      <c r="B2248" s="36" t="n">
        <v>48</v>
      </c>
      <c r="C2248" s="7" t="n">
        <v>61491</v>
      </c>
      <c r="D2248" s="7" t="n">
        <v>0</v>
      </c>
      <c r="E2248" s="7" t="s">
        <v>166</v>
      </c>
      <c r="F2248" s="7" t="n">
        <v>-1</v>
      </c>
      <c r="G2248" s="7" t="n">
        <v>1</v>
      </c>
      <c r="H2248" s="7" t="n">
        <v>0</v>
      </c>
    </row>
    <row r="2249" spans="1:9">
      <c r="A2249" t="s">
        <v>4</v>
      </c>
      <c r="B2249" s="4" t="s">
        <v>5</v>
      </c>
      <c r="C2249" s="4" t="s">
        <v>10</v>
      </c>
    </row>
    <row r="2250" spans="1:9">
      <c r="A2250" t="n">
        <v>17912</v>
      </c>
      <c r="B2250" s="19" t="n">
        <v>16</v>
      </c>
      <c r="C2250" s="7" t="n">
        <v>100</v>
      </c>
    </row>
    <row r="2251" spans="1:9">
      <c r="A2251" t="s">
        <v>4</v>
      </c>
      <c r="B2251" s="4" t="s">
        <v>5</v>
      </c>
      <c r="C2251" s="4" t="s">
        <v>14</v>
      </c>
      <c r="D2251" s="4" t="s">
        <v>10</v>
      </c>
      <c r="E2251" s="4" t="s">
        <v>6</v>
      </c>
      <c r="F2251" s="4" t="s">
        <v>6</v>
      </c>
      <c r="G2251" s="4" t="s">
        <v>6</v>
      </c>
      <c r="H2251" s="4" t="s">
        <v>6</v>
      </c>
    </row>
    <row r="2252" spans="1:9">
      <c r="A2252" t="n">
        <v>17915</v>
      </c>
      <c r="B2252" s="38" t="n">
        <v>51</v>
      </c>
      <c r="C2252" s="7" t="n">
        <v>3</v>
      </c>
      <c r="D2252" s="7" t="n">
        <v>61492</v>
      </c>
      <c r="E2252" s="7" t="s">
        <v>219</v>
      </c>
      <c r="F2252" s="7" t="s">
        <v>206</v>
      </c>
      <c r="G2252" s="7" t="s">
        <v>65</v>
      </c>
      <c r="H2252" s="7" t="s">
        <v>66</v>
      </c>
    </row>
    <row r="2253" spans="1:9">
      <c r="A2253" t="s">
        <v>4</v>
      </c>
      <c r="B2253" s="4" t="s">
        <v>5</v>
      </c>
      <c r="C2253" s="4" t="s">
        <v>10</v>
      </c>
      <c r="D2253" s="4" t="s">
        <v>14</v>
      </c>
      <c r="E2253" s="4" t="s">
        <v>6</v>
      </c>
      <c r="F2253" s="4" t="s">
        <v>20</v>
      </c>
      <c r="G2253" s="4" t="s">
        <v>20</v>
      </c>
      <c r="H2253" s="4" t="s">
        <v>20</v>
      </c>
    </row>
    <row r="2254" spans="1:9">
      <c r="A2254" t="n">
        <v>17944</v>
      </c>
      <c r="B2254" s="36" t="n">
        <v>48</v>
      </c>
      <c r="C2254" s="7" t="n">
        <v>61492</v>
      </c>
      <c r="D2254" s="7" t="n">
        <v>0</v>
      </c>
      <c r="E2254" s="7" t="s">
        <v>166</v>
      </c>
      <c r="F2254" s="7" t="n">
        <v>-1</v>
      </c>
      <c r="G2254" s="7" t="n">
        <v>1</v>
      </c>
      <c r="H2254" s="7" t="n">
        <v>0</v>
      </c>
    </row>
    <row r="2255" spans="1:9">
      <c r="A2255" t="s">
        <v>4</v>
      </c>
      <c r="B2255" s="4" t="s">
        <v>5</v>
      </c>
      <c r="C2255" s="4" t="s">
        <v>14</v>
      </c>
      <c r="D2255" s="4" t="s">
        <v>10</v>
      </c>
      <c r="E2255" s="4" t="s">
        <v>6</v>
      </c>
      <c r="F2255" s="4" t="s">
        <v>6</v>
      </c>
      <c r="G2255" s="4" t="s">
        <v>6</v>
      </c>
      <c r="H2255" s="4" t="s">
        <v>6</v>
      </c>
    </row>
    <row r="2256" spans="1:9">
      <c r="A2256" t="n">
        <v>17975</v>
      </c>
      <c r="B2256" s="38" t="n">
        <v>51</v>
      </c>
      <c r="C2256" s="7" t="n">
        <v>3</v>
      </c>
      <c r="D2256" s="7" t="n">
        <v>61493</v>
      </c>
      <c r="E2256" s="7" t="s">
        <v>219</v>
      </c>
      <c r="F2256" s="7" t="s">
        <v>206</v>
      </c>
      <c r="G2256" s="7" t="s">
        <v>65</v>
      </c>
      <c r="H2256" s="7" t="s">
        <v>66</v>
      </c>
    </row>
    <row r="2257" spans="1:8">
      <c r="A2257" t="s">
        <v>4</v>
      </c>
      <c r="B2257" s="4" t="s">
        <v>5</v>
      </c>
      <c r="C2257" s="4" t="s">
        <v>10</v>
      </c>
      <c r="D2257" s="4" t="s">
        <v>14</v>
      </c>
      <c r="E2257" s="4" t="s">
        <v>6</v>
      </c>
      <c r="F2257" s="4" t="s">
        <v>20</v>
      </c>
      <c r="G2257" s="4" t="s">
        <v>20</v>
      </c>
      <c r="H2257" s="4" t="s">
        <v>20</v>
      </c>
    </row>
    <row r="2258" spans="1:8">
      <c r="A2258" t="n">
        <v>18004</v>
      </c>
      <c r="B2258" s="36" t="n">
        <v>48</v>
      </c>
      <c r="C2258" s="7" t="n">
        <v>61493</v>
      </c>
      <c r="D2258" s="7" t="n">
        <v>0</v>
      </c>
      <c r="E2258" s="7" t="s">
        <v>166</v>
      </c>
      <c r="F2258" s="7" t="n">
        <v>-1</v>
      </c>
      <c r="G2258" s="7" t="n">
        <v>1</v>
      </c>
      <c r="H2258" s="7" t="n">
        <v>0</v>
      </c>
    </row>
    <row r="2259" spans="1:8">
      <c r="A2259" t="s">
        <v>4</v>
      </c>
      <c r="B2259" s="4" t="s">
        <v>5</v>
      </c>
      <c r="C2259" s="4" t="s">
        <v>10</v>
      </c>
    </row>
    <row r="2260" spans="1:8">
      <c r="A2260" t="n">
        <v>18035</v>
      </c>
      <c r="B2260" s="19" t="n">
        <v>16</v>
      </c>
      <c r="C2260" s="7" t="n">
        <v>100</v>
      </c>
    </row>
    <row r="2261" spans="1:8">
      <c r="A2261" t="s">
        <v>4</v>
      </c>
      <c r="B2261" s="4" t="s">
        <v>5</v>
      </c>
      <c r="C2261" s="4" t="s">
        <v>14</v>
      </c>
      <c r="D2261" s="4" t="s">
        <v>10</v>
      </c>
      <c r="E2261" s="4" t="s">
        <v>6</v>
      </c>
      <c r="F2261" s="4" t="s">
        <v>6</v>
      </c>
      <c r="G2261" s="4" t="s">
        <v>6</v>
      </c>
      <c r="H2261" s="4" t="s">
        <v>6</v>
      </c>
    </row>
    <row r="2262" spans="1:8">
      <c r="A2262" t="n">
        <v>18038</v>
      </c>
      <c r="B2262" s="38" t="n">
        <v>51</v>
      </c>
      <c r="C2262" s="7" t="n">
        <v>3</v>
      </c>
      <c r="D2262" s="7" t="n">
        <v>61494</v>
      </c>
      <c r="E2262" s="7" t="s">
        <v>219</v>
      </c>
      <c r="F2262" s="7" t="s">
        <v>206</v>
      </c>
      <c r="G2262" s="7" t="s">
        <v>65</v>
      </c>
      <c r="H2262" s="7" t="s">
        <v>66</v>
      </c>
    </row>
    <row r="2263" spans="1:8">
      <c r="A2263" t="s">
        <v>4</v>
      </c>
      <c r="B2263" s="4" t="s">
        <v>5</v>
      </c>
      <c r="C2263" s="4" t="s">
        <v>10</v>
      </c>
      <c r="D2263" s="4" t="s">
        <v>14</v>
      </c>
      <c r="E2263" s="4" t="s">
        <v>6</v>
      </c>
      <c r="F2263" s="4" t="s">
        <v>20</v>
      </c>
      <c r="G2263" s="4" t="s">
        <v>20</v>
      </c>
      <c r="H2263" s="4" t="s">
        <v>20</v>
      </c>
    </row>
    <row r="2264" spans="1:8">
      <c r="A2264" t="n">
        <v>18067</v>
      </c>
      <c r="B2264" s="36" t="n">
        <v>48</v>
      </c>
      <c r="C2264" s="7" t="n">
        <v>61494</v>
      </c>
      <c r="D2264" s="7" t="n">
        <v>0</v>
      </c>
      <c r="E2264" s="7" t="s">
        <v>166</v>
      </c>
      <c r="F2264" s="7" t="n">
        <v>-1</v>
      </c>
      <c r="G2264" s="7" t="n">
        <v>1</v>
      </c>
      <c r="H2264" s="7" t="n">
        <v>0</v>
      </c>
    </row>
    <row r="2265" spans="1:8">
      <c r="A2265" t="s">
        <v>4</v>
      </c>
      <c r="B2265" s="4" t="s">
        <v>5</v>
      </c>
      <c r="C2265" s="4" t="s">
        <v>10</v>
      </c>
    </row>
    <row r="2266" spans="1:8">
      <c r="A2266" t="n">
        <v>18098</v>
      </c>
      <c r="B2266" s="19" t="n">
        <v>16</v>
      </c>
      <c r="C2266" s="7" t="n">
        <v>1500</v>
      </c>
    </row>
    <row r="2267" spans="1:8">
      <c r="A2267" t="s">
        <v>4</v>
      </c>
      <c r="B2267" s="4" t="s">
        <v>5</v>
      </c>
      <c r="C2267" s="4" t="s">
        <v>10</v>
      </c>
      <c r="D2267" s="4" t="s">
        <v>20</v>
      </c>
      <c r="E2267" s="4" t="s">
        <v>20</v>
      </c>
      <c r="F2267" s="4" t="s">
        <v>20</v>
      </c>
      <c r="G2267" s="4" t="s">
        <v>10</v>
      </c>
      <c r="H2267" s="4" t="s">
        <v>10</v>
      </c>
    </row>
    <row r="2268" spans="1:8">
      <c r="A2268" t="n">
        <v>18101</v>
      </c>
      <c r="B2268" s="37" t="n">
        <v>60</v>
      </c>
      <c r="C2268" s="7" t="n">
        <v>6</v>
      </c>
      <c r="D2268" s="7" t="n">
        <v>0</v>
      </c>
      <c r="E2268" s="7" t="n">
        <v>-10</v>
      </c>
      <c r="F2268" s="7" t="n">
        <v>0</v>
      </c>
      <c r="G2268" s="7" t="n">
        <v>1000</v>
      </c>
      <c r="H2268" s="7" t="n">
        <v>0</v>
      </c>
    </row>
    <row r="2269" spans="1:8">
      <c r="A2269" t="s">
        <v>4</v>
      </c>
      <c r="B2269" s="4" t="s">
        <v>5</v>
      </c>
      <c r="C2269" s="4" t="s">
        <v>14</v>
      </c>
      <c r="D2269" s="4" t="s">
        <v>10</v>
      </c>
      <c r="E2269" s="4" t="s">
        <v>6</v>
      </c>
    </row>
    <row r="2270" spans="1:8">
      <c r="A2270" t="n">
        <v>18120</v>
      </c>
      <c r="B2270" s="38" t="n">
        <v>51</v>
      </c>
      <c r="C2270" s="7" t="n">
        <v>4</v>
      </c>
      <c r="D2270" s="7" t="n">
        <v>6</v>
      </c>
      <c r="E2270" s="7" t="s">
        <v>220</v>
      </c>
    </row>
    <row r="2271" spans="1:8">
      <c r="A2271" t="s">
        <v>4</v>
      </c>
      <c r="B2271" s="4" t="s">
        <v>5</v>
      </c>
      <c r="C2271" s="4" t="s">
        <v>10</v>
      </c>
    </row>
    <row r="2272" spans="1:8">
      <c r="A2272" t="n">
        <v>18135</v>
      </c>
      <c r="B2272" s="19" t="n">
        <v>16</v>
      </c>
      <c r="C2272" s="7" t="n">
        <v>300</v>
      </c>
    </row>
    <row r="2273" spans="1:8">
      <c r="A2273" t="s">
        <v>4</v>
      </c>
      <c r="B2273" s="4" t="s">
        <v>5</v>
      </c>
      <c r="C2273" s="4" t="s">
        <v>10</v>
      </c>
      <c r="D2273" s="4" t="s">
        <v>14</v>
      </c>
      <c r="E2273" s="4" t="s">
        <v>9</v>
      </c>
      <c r="F2273" s="4" t="s">
        <v>69</v>
      </c>
      <c r="G2273" s="4" t="s">
        <v>14</v>
      </c>
      <c r="H2273" s="4" t="s">
        <v>14</v>
      </c>
    </row>
    <row r="2274" spans="1:8">
      <c r="A2274" t="n">
        <v>18138</v>
      </c>
      <c r="B2274" s="45" t="n">
        <v>26</v>
      </c>
      <c r="C2274" s="7" t="n">
        <v>6</v>
      </c>
      <c r="D2274" s="7" t="n">
        <v>17</v>
      </c>
      <c r="E2274" s="7" t="n">
        <v>8954</v>
      </c>
      <c r="F2274" s="7" t="s">
        <v>221</v>
      </c>
      <c r="G2274" s="7" t="n">
        <v>2</v>
      </c>
      <c r="H2274" s="7" t="n">
        <v>0</v>
      </c>
    </row>
    <row r="2275" spans="1:8">
      <c r="A2275" t="s">
        <v>4</v>
      </c>
      <c r="B2275" s="4" t="s">
        <v>5</v>
      </c>
    </row>
    <row r="2276" spans="1:8">
      <c r="A2276" t="n">
        <v>18159</v>
      </c>
      <c r="B2276" s="46" t="n">
        <v>28</v>
      </c>
    </row>
    <row r="2277" spans="1:8">
      <c r="A2277" t="s">
        <v>4</v>
      </c>
      <c r="B2277" s="4" t="s">
        <v>5</v>
      </c>
      <c r="C2277" s="4" t="s">
        <v>14</v>
      </c>
      <c r="D2277" s="24" t="s">
        <v>35</v>
      </c>
      <c r="E2277" s="4" t="s">
        <v>5</v>
      </c>
      <c r="F2277" s="4" t="s">
        <v>14</v>
      </c>
      <c r="G2277" s="4" t="s">
        <v>10</v>
      </c>
      <c r="H2277" s="24" t="s">
        <v>36</v>
      </c>
      <c r="I2277" s="4" t="s">
        <v>14</v>
      </c>
      <c r="J2277" s="4" t="s">
        <v>19</v>
      </c>
    </row>
    <row r="2278" spans="1:8">
      <c r="A2278" t="n">
        <v>18160</v>
      </c>
      <c r="B2278" s="11" t="n">
        <v>5</v>
      </c>
      <c r="C2278" s="7" t="n">
        <v>28</v>
      </c>
      <c r="D2278" s="24" t="s">
        <v>3</v>
      </c>
      <c r="E2278" s="28" t="n">
        <v>64</v>
      </c>
      <c r="F2278" s="7" t="n">
        <v>5</v>
      </c>
      <c r="G2278" s="7" t="n">
        <v>4</v>
      </c>
      <c r="H2278" s="24" t="s">
        <v>3</v>
      </c>
      <c r="I2278" s="7" t="n">
        <v>1</v>
      </c>
      <c r="J2278" s="12" t="n">
        <f t="normal" ca="1">A2302</f>
        <v>0</v>
      </c>
    </row>
    <row r="2279" spans="1:8">
      <c r="A2279" t="s">
        <v>4</v>
      </c>
      <c r="B2279" s="4" t="s">
        <v>5</v>
      </c>
      <c r="C2279" s="4" t="s">
        <v>10</v>
      </c>
      <c r="D2279" s="4" t="s">
        <v>10</v>
      </c>
      <c r="E2279" s="4" t="s">
        <v>10</v>
      </c>
    </row>
    <row r="2280" spans="1:8">
      <c r="A2280" t="n">
        <v>18171</v>
      </c>
      <c r="B2280" s="50" t="n">
        <v>61</v>
      </c>
      <c r="C2280" s="7" t="n">
        <v>4</v>
      </c>
      <c r="D2280" s="7" t="n">
        <v>6</v>
      </c>
      <c r="E2280" s="7" t="n">
        <v>1000</v>
      </c>
    </row>
    <row r="2281" spans="1:8">
      <c r="A2281" t="s">
        <v>4</v>
      </c>
      <c r="B2281" s="4" t="s">
        <v>5</v>
      </c>
      <c r="C2281" s="4" t="s">
        <v>10</v>
      </c>
    </row>
    <row r="2282" spans="1:8">
      <c r="A2282" t="n">
        <v>18178</v>
      </c>
      <c r="B2282" s="19" t="n">
        <v>16</v>
      </c>
      <c r="C2282" s="7" t="n">
        <v>300</v>
      </c>
    </row>
    <row r="2283" spans="1:8">
      <c r="A2283" t="s">
        <v>4</v>
      </c>
      <c r="B2283" s="4" t="s">
        <v>5</v>
      </c>
      <c r="C2283" s="4" t="s">
        <v>14</v>
      </c>
      <c r="D2283" s="4" t="s">
        <v>10</v>
      </c>
      <c r="E2283" s="4" t="s">
        <v>6</v>
      </c>
    </row>
    <row r="2284" spans="1:8">
      <c r="A2284" t="n">
        <v>18181</v>
      </c>
      <c r="B2284" s="38" t="n">
        <v>51</v>
      </c>
      <c r="C2284" s="7" t="n">
        <v>4</v>
      </c>
      <c r="D2284" s="7" t="n">
        <v>4</v>
      </c>
      <c r="E2284" s="7" t="s">
        <v>83</v>
      </c>
    </row>
    <row r="2285" spans="1:8">
      <c r="A2285" t="s">
        <v>4</v>
      </c>
      <c r="B2285" s="4" t="s">
        <v>5</v>
      </c>
      <c r="C2285" s="4" t="s">
        <v>10</v>
      </c>
    </row>
    <row r="2286" spans="1:8">
      <c r="A2286" t="n">
        <v>18195</v>
      </c>
      <c r="B2286" s="19" t="n">
        <v>16</v>
      </c>
      <c r="C2286" s="7" t="n">
        <v>0</v>
      </c>
    </row>
    <row r="2287" spans="1:8">
      <c r="A2287" t="s">
        <v>4</v>
      </c>
      <c r="B2287" s="4" t="s">
        <v>5</v>
      </c>
      <c r="C2287" s="4" t="s">
        <v>10</v>
      </c>
      <c r="D2287" s="4" t="s">
        <v>14</v>
      </c>
      <c r="E2287" s="4" t="s">
        <v>9</v>
      </c>
      <c r="F2287" s="4" t="s">
        <v>69</v>
      </c>
      <c r="G2287" s="4" t="s">
        <v>14</v>
      </c>
      <c r="H2287" s="4" t="s">
        <v>14</v>
      </c>
    </row>
    <row r="2288" spans="1:8">
      <c r="A2288" t="n">
        <v>18198</v>
      </c>
      <c r="B2288" s="45" t="n">
        <v>26</v>
      </c>
      <c r="C2288" s="7" t="n">
        <v>4</v>
      </c>
      <c r="D2288" s="7" t="n">
        <v>17</v>
      </c>
      <c r="E2288" s="7" t="n">
        <v>7407</v>
      </c>
      <c r="F2288" s="7" t="s">
        <v>222</v>
      </c>
      <c r="G2288" s="7" t="n">
        <v>2</v>
      </c>
      <c r="H2288" s="7" t="n">
        <v>0</v>
      </c>
    </row>
    <row r="2289" spans="1:10">
      <c r="A2289" t="s">
        <v>4</v>
      </c>
      <c r="B2289" s="4" t="s">
        <v>5</v>
      </c>
    </row>
    <row r="2290" spans="1:10">
      <c r="A2290" t="n">
        <v>18253</v>
      </c>
      <c r="B2290" s="46" t="n">
        <v>28</v>
      </c>
    </row>
    <row r="2291" spans="1:10">
      <c r="A2291" t="s">
        <v>4</v>
      </c>
      <c r="B2291" s="4" t="s">
        <v>5</v>
      </c>
      <c r="C2291" s="4" t="s">
        <v>14</v>
      </c>
      <c r="D2291" s="4" t="s">
        <v>10</v>
      </c>
      <c r="E2291" s="4" t="s">
        <v>6</v>
      </c>
    </row>
    <row r="2292" spans="1:10">
      <c r="A2292" t="n">
        <v>18254</v>
      </c>
      <c r="B2292" s="38" t="n">
        <v>51</v>
      </c>
      <c r="C2292" s="7" t="n">
        <v>4</v>
      </c>
      <c r="D2292" s="7" t="n">
        <v>6</v>
      </c>
      <c r="E2292" s="7" t="s">
        <v>83</v>
      </c>
    </row>
    <row r="2293" spans="1:10">
      <c r="A2293" t="s">
        <v>4</v>
      </c>
      <c r="B2293" s="4" t="s">
        <v>5</v>
      </c>
      <c r="C2293" s="4" t="s">
        <v>10</v>
      </c>
    </row>
    <row r="2294" spans="1:10">
      <c r="A2294" t="n">
        <v>18268</v>
      </c>
      <c r="B2294" s="19" t="n">
        <v>16</v>
      </c>
      <c r="C2294" s="7" t="n">
        <v>0</v>
      </c>
    </row>
    <row r="2295" spans="1:10">
      <c r="A2295" t="s">
        <v>4</v>
      </c>
      <c r="B2295" s="4" t="s">
        <v>5</v>
      </c>
      <c r="C2295" s="4" t="s">
        <v>10</v>
      </c>
      <c r="D2295" s="4" t="s">
        <v>14</v>
      </c>
      <c r="E2295" s="4" t="s">
        <v>9</v>
      </c>
      <c r="F2295" s="4" t="s">
        <v>69</v>
      </c>
      <c r="G2295" s="4" t="s">
        <v>14</v>
      </c>
      <c r="H2295" s="4" t="s">
        <v>14</v>
      </c>
    </row>
    <row r="2296" spans="1:10">
      <c r="A2296" t="n">
        <v>18271</v>
      </c>
      <c r="B2296" s="45" t="n">
        <v>26</v>
      </c>
      <c r="C2296" s="7" t="n">
        <v>6</v>
      </c>
      <c r="D2296" s="7" t="n">
        <v>17</v>
      </c>
      <c r="E2296" s="7" t="n">
        <v>8437</v>
      </c>
      <c r="F2296" s="7" t="s">
        <v>223</v>
      </c>
      <c r="G2296" s="7" t="n">
        <v>2</v>
      </c>
      <c r="H2296" s="7" t="n">
        <v>0</v>
      </c>
    </row>
    <row r="2297" spans="1:10">
      <c r="A2297" t="s">
        <v>4</v>
      </c>
      <c r="B2297" s="4" t="s">
        <v>5</v>
      </c>
    </row>
    <row r="2298" spans="1:10">
      <c r="A2298" t="n">
        <v>18308</v>
      </c>
      <c r="B2298" s="46" t="n">
        <v>28</v>
      </c>
    </row>
    <row r="2299" spans="1:10">
      <c r="A2299" t="s">
        <v>4</v>
      </c>
      <c r="B2299" s="4" t="s">
        <v>5</v>
      </c>
      <c r="C2299" s="4" t="s">
        <v>19</v>
      </c>
    </row>
    <row r="2300" spans="1:10">
      <c r="A2300" t="n">
        <v>18309</v>
      </c>
      <c r="B2300" s="16" t="n">
        <v>3</v>
      </c>
      <c r="C2300" s="12" t="n">
        <f t="normal" ca="1">A2322</f>
        <v>0</v>
      </c>
    </row>
    <row r="2301" spans="1:10">
      <c r="A2301" t="s">
        <v>4</v>
      </c>
      <c r="B2301" s="4" t="s">
        <v>5</v>
      </c>
      <c r="C2301" s="4" t="s">
        <v>10</v>
      </c>
      <c r="D2301" s="4" t="s">
        <v>10</v>
      </c>
      <c r="E2301" s="4" t="s">
        <v>10</v>
      </c>
    </row>
    <row r="2302" spans="1:10">
      <c r="A2302" t="n">
        <v>18314</v>
      </c>
      <c r="B2302" s="50" t="n">
        <v>61</v>
      </c>
      <c r="C2302" s="7" t="n">
        <v>0</v>
      </c>
      <c r="D2302" s="7" t="n">
        <v>6</v>
      </c>
      <c r="E2302" s="7" t="n">
        <v>1000</v>
      </c>
    </row>
    <row r="2303" spans="1:10">
      <c r="A2303" t="s">
        <v>4</v>
      </c>
      <c r="B2303" s="4" t="s">
        <v>5</v>
      </c>
      <c r="C2303" s="4" t="s">
        <v>10</v>
      </c>
    </row>
    <row r="2304" spans="1:10">
      <c r="A2304" t="n">
        <v>18321</v>
      </c>
      <c r="B2304" s="19" t="n">
        <v>16</v>
      </c>
      <c r="C2304" s="7" t="n">
        <v>300</v>
      </c>
    </row>
    <row r="2305" spans="1:8">
      <c r="A2305" t="s">
        <v>4</v>
      </c>
      <c r="B2305" s="4" t="s">
        <v>5</v>
      </c>
      <c r="C2305" s="4" t="s">
        <v>14</v>
      </c>
      <c r="D2305" s="4" t="s">
        <v>10</v>
      </c>
      <c r="E2305" s="4" t="s">
        <v>6</v>
      </c>
    </row>
    <row r="2306" spans="1:8">
      <c r="A2306" t="n">
        <v>18324</v>
      </c>
      <c r="B2306" s="38" t="n">
        <v>51</v>
      </c>
      <c r="C2306" s="7" t="n">
        <v>4</v>
      </c>
      <c r="D2306" s="7" t="n">
        <v>0</v>
      </c>
      <c r="E2306" s="7" t="s">
        <v>71</v>
      </c>
    </row>
    <row r="2307" spans="1:8">
      <c r="A2307" t="s">
        <v>4</v>
      </c>
      <c r="B2307" s="4" t="s">
        <v>5</v>
      </c>
      <c r="C2307" s="4" t="s">
        <v>10</v>
      </c>
    </row>
    <row r="2308" spans="1:8">
      <c r="A2308" t="n">
        <v>18337</v>
      </c>
      <c r="B2308" s="19" t="n">
        <v>16</v>
      </c>
      <c r="C2308" s="7" t="n">
        <v>0</v>
      </c>
    </row>
    <row r="2309" spans="1:8">
      <c r="A2309" t="s">
        <v>4</v>
      </c>
      <c r="B2309" s="4" t="s">
        <v>5</v>
      </c>
      <c r="C2309" s="4" t="s">
        <v>10</v>
      </c>
      <c r="D2309" s="4" t="s">
        <v>14</v>
      </c>
      <c r="E2309" s="4" t="s">
        <v>9</v>
      </c>
      <c r="F2309" s="4" t="s">
        <v>69</v>
      </c>
      <c r="G2309" s="4" t="s">
        <v>14</v>
      </c>
      <c r="H2309" s="4" t="s">
        <v>14</v>
      </c>
    </row>
    <row r="2310" spans="1:8">
      <c r="A2310" t="n">
        <v>18340</v>
      </c>
      <c r="B2310" s="45" t="n">
        <v>26</v>
      </c>
      <c r="C2310" s="7" t="n">
        <v>0</v>
      </c>
      <c r="D2310" s="7" t="n">
        <v>17</v>
      </c>
      <c r="E2310" s="7" t="n">
        <v>52928</v>
      </c>
      <c r="F2310" s="7" t="s">
        <v>224</v>
      </c>
      <c r="G2310" s="7" t="n">
        <v>2</v>
      </c>
      <c r="H2310" s="7" t="n">
        <v>0</v>
      </c>
    </row>
    <row r="2311" spans="1:8">
      <c r="A2311" t="s">
        <v>4</v>
      </c>
      <c r="B2311" s="4" t="s">
        <v>5</v>
      </c>
    </row>
    <row r="2312" spans="1:8">
      <c r="A2312" t="n">
        <v>18361</v>
      </c>
      <c r="B2312" s="46" t="n">
        <v>28</v>
      </c>
    </row>
    <row r="2313" spans="1:8">
      <c r="A2313" t="s">
        <v>4</v>
      </c>
      <c r="B2313" s="4" t="s">
        <v>5</v>
      </c>
      <c r="C2313" s="4" t="s">
        <v>14</v>
      </c>
      <c r="D2313" s="4" t="s">
        <v>10</v>
      </c>
      <c r="E2313" s="4" t="s">
        <v>6</v>
      </c>
    </row>
    <row r="2314" spans="1:8">
      <c r="A2314" t="n">
        <v>18362</v>
      </c>
      <c r="B2314" s="38" t="n">
        <v>51</v>
      </c>
      <c r="C2314" s="7" t="n">
        <v>4</v>
      </c>
      <c r="D2314" s="7" t="n">
        <v>6</v>
      </c>
      <c r="E2314" s="7" t="s">
        <v>83</v>
      </c>
    </row>
    <row r="2315" spans="1:8">
      <c r="A2315" t="s">
        <v>4</v>
      </c>
      <c r="B2315" s="4" t="s">
        <v>5</v>
      </c>
      <c r="C2315" s="4" t="s">
        <v>10</v>
      </c>
    </row>
    <row r="2316" spans="1:8">
      <c r="A2316" t="n">
        <v>18376</v>
      </c>
      <c r="B2316" s="19" t="n">
        <v>16</v>
      </c>
      <c r="C2316" s="7" t="n">
        <v>0</v>
      </c>
    </row>
    <row r="2317" spans="1:8">
      <c r="A2317" t="s">
        <v>4</v>
      </c>
      <c r="B2317" s="4" t="s">
        <v>5</v>
      </c>
      <c r="C2317" s="4" t="s">
        <v>10</v>
      </c>
      <c r="D2317" s="4" t="s">
        <v>14</v>
      </c>
      <c r="E2317" s="4" t="s">
        <v>9</v>
      </c>
      <c r="F2317" s="4" t="s">
        <v>69</v>
      </c>
      <c r="G2317" s="4" t="s">
        <v>14</v>
      </c>
      <c r="H2317" s="4" t="s">
        <v>14</v>
      </c>
    </row>
    <row r="2318" spans="1:8">
      <c r="A2318" t="n">
        <v>18379</v>
      </c>
      <c r="B2318" s="45" t="n">
        <v>26</v>
      </c>
      <c r="C2318" s="7" t="n">
        <v>6</v>
      </c>
      <c r="D2318" s="7" t="n">
        <v>17</v>
      </c>
      <c r="E2318" s="7" t="n">
        <v>8438</v>
      </c>
      <c r="F2318" s="7" t="s">
        <v>225</v>
      </c>
      <c r="G2318" s="7" t="n">
        <v>2</v>
      </c>
      <c r="H2318" s="7" t="n">
        <v>0</v>
      </c>
    </row>
    <row r="2319" spans="1:8">
      <c r="A2319" t="s">
        <v>4</v>
      </c>
      <c r="B2319" s="4" t="s">
        <v>5</v>
      </c>
    </row>
    <row r="2320" spans="1:8">
      <c r="A2320" t="n">
        <v>18399</v>
      </c>
      <c r="B2320" s="46" t="n">
        <v>28</v>
      </c>
    </row>
    <row r="2321" spans="1:8">
      <c r="A2321" t="s">
        <v>4</v>
      </c>
      <c r="B2321" s="4" t="s">
        <v>5</v>
      </c>
      <c r="C2321" s="4" t="s">
        <v>10</v>
      </c>
      <c r="D2321" s="4" t="s">
        <v>14</v>
      </c>
    </row>
    <row r="2322" spans="1:8">
      <c r="A2322" t="n">
        <v>18400</v>
      </c>
      <c r="B2322" s="47" t="n">
        <v>89</v>
      </c>
      <c r="C2322" s="7" t="n">
        <v>65533</v>
      </c>
      <c r="D2322" s="7" t="n">
        <v>1</v>
      </c>
    </row>
    <row r="2323" spans="1:8">
      <c r="A2323" t="s">
        <v>4</v>
      </c>
      <c r="B2323" s="4" t="s">
        <v>5</v>
      </c>
      <c r="C2323" s="4" t="s">
        <v>14</v>
      </c>
      <c r="D2323" s="4" t="s">
        <v>10</v>
      </c>
      <c r="E2323" s="4" t="s">
        <v>6</v>
      </c>
      <c r="F2323" s="4" t="s">
        <v>6</v>
      </c>
      <c r="G2323" s="4" t="s">
        <v>6</v>
      </c>
      <c r="H2323" s="4" t="s">
        <v>6</v>
      </c>
    </row>
    <row r="2324" spans="1:8">
      <c r="A2324" t="n">
        <v>18404</v>
      </c>
      <c r="B2324" s="38" t="n">
        <v>51</v>
      </c>
      <c r="C2324" s="7" t="n">
        <v>3</v>
      </c>
      <c r="D2324" s="7" t="n">
        <v>6</v>
      </c>
      <c r="E2324" s="7" t="s">
        <v>219</v>
      </c>
      <c r="F2324" s="7" t="s">
        <v>206</v>
      </c>
      <c r="G2324" s="7" t="s">
        <v>65</v>
      </c>
      <c r="H2324" s="7" t="s">
        <v>66</v>
      </c>
    </row>
    <row r="2325" spans="1:8">
      <c r="A2325" t="s">
        <v>4</v>
      </c>
      <c r="B2325" s="4" t="s">
        <v>5</v>
      </c>
      <c r="C2325" s="4" t="s">
        <v>10</v>
      </c>
      <c r="D2325" s="4" t="s">
        <v>20</v>
      </c>
      <c r="E2325" s="4" t="s">
        <v>20</v>
      </c>
      <c r="F2325" s="4" t="s">
        <v>20</v>
      </c>
      <c r="G2325" s="4" t="s">
        <v>10</v>
      </c>
      <c r="H2325" s="4" t="s">
        <v>10</v>
      </c>
    </row>
    <row r="2326" spans="1:8">
      <c r="A2326" t="n">
        <v>18433</v>
      </c>
      <c r="B2326" s="37" t="n">
        <v>60</v>
      </c>
      <c r="C2326" s="7" t="n">
        <v>6</v>
      </c>
      <c r="D2326" s="7" t="n">
        <v>0</v>
      </c>
      <c r="E2326" s="7" t="n">
        <v>0</v>
      </c>
      <c r="F2326" s="7" t="n">
        <v>0</v>
      </c>
      <c r="G2326" s="7" t="n">
        <v>1000</v>
      </c>
      <c r="H2326" s="7" t="n">
        <v>0</v>
      </c>
    </row>
    <row r="2327" spans="1:8">
      <c r="A2327" t="s">
        <v>4</v>
      </c>
      <c r="B2327" s="4" t="s">
        <v>5</v>
      </c>
      <c r="C2327" s="4" t="s">
        <v>10</v>
      </c>
    </row>
    <row r="2328" spans="1:8">
      <c r="A2328" t="n">
        <v>18452</v>
      </c>
      <c r="B2328" s="19" t="n">
        <v>16</v>
      </c>
      <c r="C2328" s="7" t="n">
        <v>300</v>
      </c>
    </row>
    <row r="2329" spans="1:8">
      <c r="A2329" t="s">
        <v>4</v>
      </c>
      <c r="B2329" s="4" t="s">
        <v>5</v>
      </c>
      <c r="C2329" s="4" t="s">
        <v>10</v>
      </c>
      <c r="D2329" s="4" t="s">
        <v>10</v>
      </c>
      <c r="E2329" s="4" t="s">
        <v>20</v>
      </c>
      <c r="F2329" s="4" t="s">
        <v>20</v>
      </c>
      <c r="G2329" s="4" t="s">
        <v>20</v>
      </c>
      <c r="H2329" s="4" t="s">
        <v>20</v>
      </c>
      <c r="I2329" s="4" t="s">
        <v>14</v>
      </c>
      <c r="J2329" s="4" t="s">
        <v>10</v>
      </c>
    </row>
    <row r="2330" spans="1:8">
      <c r="A2330" t="n">
        <v>18455</v>
      </c>
      <c r="B2330" s="41" t="n">
        <v>55</v>
      </c>
      <c r="C2330" s="7" t="n">
        <v>6</v>
      </c>
      <c r="D2330" s="7" t="n">
        <v>65024</v>
      </c>
      <c r="E2330" s="7" t="n">
        <v>0</v>
      </c>
      <c r="F2330" s="7" t="n">
        <v>0</v>
      </c>
      <c r="G2330" s="7" t="n">
        <v>100</v>
      </c>
      <c r="H2330" s="7" t="n">
        <v>1.20000004768372</v>
      </c>
      <c r="I2330" s="7" t="n">
        <v>1</v>
      </c>
      <c r="J2330" s="7" t="n">
        <v>0</v>
      </c>
    </row>
    <row r="2331" spans="1:8">
      <c r="A2331" t="s">
        <v>4</v>
      </c>
      <c r="B2331" s="4" t="s">
        <v>5</v>
      </c>
      <c r="C2331" s="4" t="s">
        <v>10</v>
      </c>
    </row>
    <row r="2332" spans="1:8">
      <c r="A2332" t="n">
        <v>18479</v>
      </c>
      <c r="B2332" s="19" t="n">
        <v>16</v>
      </c>
      <c r="C2332" s="7" t="n">
        <v>1500</v>
      </c>
    </row>
    <row r="2333" spans="1:8">
      <c r="A2333" t="s">
        <v>4</v>
      </c>
      <c r="B2333" s="4" t="s">
        <v>5</v>
      </c>
      <c r="C2333" s="4" t="s">
        <v>10</v>
      </c>
      <c r="D2333" s="4" t="s">
        <v>14</v>
      </c>
    </row>
    <row r="2334" spans="1:8">
      <c r="A2334" t="n">
        <v>18482</v>
      </c>
      <c r="B2334" s="47" t="n">
        <v>89</v>
      </c>
      <c r="C2334" s="7" t="n">
        <v>65533</v>
      </c>
      <c r="D2334" s="7" t="n">
        <v>1</v>
      </c>
    </row>
    <row r="2335" spans="1:8">
      <c r="A2335" t="s">
        <v>4</v>
      </c>
      <c r="B2335" s="4" t="s">
        <v>5</v>
      </c>
      <c r="C2335" s="4" t="s">
        <v>14</v>
      </c>
      <c r="D2335" s="4" t="s">
        <v>10</v>
      </c>
      <c r="E2335" s="4" t="s">
        <v>20</v>
      </c>
    </row>
    <row r="2336" spans="1:8">
      <c r="A2336" t="n">
        <v>18486</v>
      </c>
      <c r="B2336" s="25" t="n">
        <v>58</v>
      </c>
      <c r="C2336" s="7" t="n">
        <v>101</v>
      </c>
      <c r="D2336" s="7" t="n">
        <v>300</v>
      </c>
      <c r="E2336" s="7" t="n">
        <v>1</v>
      </c>
    </row>
    <row r="2337" spans="1:10">
      <c r="A2337" t="s">
        <v>4</v>
      </c>
      <c r="B2337" s="4" t="s">
        <v>5</v>
      </c>
      <c r="C2337" s="4" t="s">
        <v>14</v>
      </c>
      <c r="D2337" s="4" t="s">
        <v>10</v>
      </c>
    </row>
    <row r="2338" spans="1:10">
      <c r="A2338" t="n">
        <v>18494</v>
      </c>
      <c r="B2338" s="25" t="n">
        <v>58</v>
      </c>
      <c r="C2338" s="7" t="n">
        <v>254</v>
      </c>
      <c r="D2338" s="7" t="n">
        <v>0</v>
      </c>
    </row>
    <row r="2339" spans="1:10">
      <c r="A2339" t="s">
        <v>4</v>
      </c>
      <c r="B2339" s="4" t="s">
        <v>5</v>
      </c>
      <c r="C2339" s="4" t="s">
        <v>10</v>
      </c>
      <c r="D2339" s="4" t="s">
        <v>14</v>
      </c>
    </row>
    <row r="2340" spans="1:10">
      <c r="A2340" t="n">
        <v>18498</v>
      </c>
      <c r="B2340" s="43" t="n">
        <v>56</v>
      </c>
      <c r="C2340" s="7" t="n">
        <v>6</v>
      </c>
      <c r="D2340" s="7" t="n">
        <v>1</v>
      </c>
    </row>
    <row r="2341" spans="1:10">
      <c r="A2341" t="s">
        <v>4</v>
      </c>
      <c r="B2341" s="4" t="s">
        <v>5</v>
      </c>
      <c r="C2341" s="4" t="s">
        <v>10</v>
      </c>
      <c r="D2341" s="4" t="s">
        <v>20</v>
      </c>
      <c r="E2341" s="4" t="s">
        <v>20</v>
      </c>
      <c r="F2341" s="4" t="s">
        <v>20</v>
      </c>
      <c r="G2341" s="4" t="s">
        <v>20</v>
      </c>
    </row>
    <row r="2342" spans="1:10">
      <c r="A2342" t="n">
        <v>18502</v>
      </c>
      <c r="B2342" s="34" t="n">
        <v>46</v>
      </c>
      <c r="C2342" s="7" t="n">
        <v>6</v>
      </c>
      <c r="D2342" s="7" t="n">
        <v>16.7000007629395</v>
      </c>
      <c r="E2342" s="7" t="n">
        <v>2</v>
      </c>
      <c r="F2342" s="7" t="n">
        <v>-22</v>
      </c>
      <c r="G2342" s="7" t="n">
        <v>90</v>
      </c>
    </row>
    <row r="2343" spans="1:10">
      <c r="A2343" t="s">
        <v>4</v>
      </c>
      <c r="B2343" s="4" t="s">
        <v>5</v>
      </c>
      <c r="C2343" s="4" t="s">
        <v>10</v>
      </c>
    </row>
    <row r="2344" spans="1:10">
      <c r="A2344" t="n">
        <v>18521</v>
      </c>
      <c r="B2344" s="19" t="n">
        <v>16</v>
      </c>
      <c r="C2344" s="7" t="n">
        <v>0</v>
      </c>
    </row>
    <row r="2345" spans="1:10">
      <c r="A2345" t="s">
        <v>4</v>
      </c>
      <c r="B2345" s="4" t="s">
        <v>5</v>
      </c>
      <c r="C2345" s="4" t="s">
        <v>10</v>
      </c>
      <c r="D2345" s="4" t="s">
        <v>10</v>
      </c>
      <c r="E2345" s="4" t="s">
        <v>10</v>
      </c>
    </row>
    <row r="2346" spans="1:10">
      <c r="A2346" t="n">
        <v>18524</v>
      </c>
      <c r="B2346" s="50" t="n">
        <v>61</v>
      </c>
      <c r="C2346" s="7" t="n">
        <v>6</v>
      </c>
      <c r="D2346" s="7" t="n">
        <v>7014</v>
      </c>
      <c r="E2346" s="7" t="n">
        <v>0</v>
      </c>
    </row>
    <row r="2347" spans="1:10">
      <c r="A2347" t="s">
        <v>4</v>
      </c>
      <c r="B2347" s="4" t="s">
        <v>5</v>
      </c>
      <c r="C2347" s="4" t="s">
        <v>14</v>
      </c>
      <c r="D2347" s="4" t="s">
        <v>14</v>
      </c>
      <c r="E2347" s="4" t="s">
        <v>20</v>
      </c>
      <c r="F2347" s="4" t="s">
        <v>20</v>
      </c>
      <c r="G2347" s="4" t="s">
        <v>20</v>
      </c>
      <c r="H2347" s="4" t="s">
        <v>10</v>
      </c>
    </row>
    <row r="2348" spans="1:10">
      <c r="A2348" t="n">
        <v>18531</v>
      </c>
      <c r="B2348" s="42" t="n">
        <v>45</v>
      </c>
      <c r="C2348" s="7" t="n">
        <v>2</v>
      </c>
      <c r="D2348" s="7" t="n">
        <v>3</v>
      </c>
      <c r="E2348" s="7" t="n">
        <v>18.2000007629395</v>
      </c>
      <c r="F2348" s="7" t="n">
        <v>3.15000009536743</v>
      </c>
      <c r="G2348" s="7" t="n">
        <v>-22</v>
      </c>
      <c r="H2348" s="7" t="n">
        <v>0</v>
      </c>
    </row>
    <row r="2349" spans="1:10">
      <c r="A2349" t="s">
        <v>4</v>
      </c>
      <c r="B2349" s="4" t="s">
        <v>5</v>
      </c>
      <c r="C2349" s="4" t="s">
        <v>14</v>
      </c>
      <c r="D2349" s="4" t="s">
        <v>14</v>
      </c>
      <c r="E2349" s="4" t="s">
        <v>20</v>
      </c>
      <c r="F2349" s="4" t="s">
        <v>20</v>
      </c>
      <c r="G2349" s="4" t="s">
        <v>20</v>
      </c>
      <c r="H2349" s="4" t="s">
        <v>10</v>
      </c>
      <c r="I2349" s="4" t="s">
        <v>14</v>
      </c>
    </row>
    <row r="2350" spans="1:10">
      <c r="A2350" t="n">
        <v>18548</v>
      </c>
      <c r="B2350" s="42" t="n">
        <v>45</v>
      </c>
      <c r="C2350" s="7" t="n">
        <v>4</v>
      </c>
      <c r="D2350" s="7" t="n">
        <v>3</v>
      </c>
      <c r="E2350" s="7" t="n">
        <v>350.700012207031</v>
      </c>
      <c r="F2350" s="7" t="n">
        <v>30</v>
      </c>
      <c r="G2350" s="7" t="n">
        <v>356</v>
      </c>
      <c r="H2350" s="7" t="n">
        <v>0</v>
      </c>
      <c r="I2350" s="7" t="n">
        <v>0</v>
      </c>
    </row>
    <row r="2351" spans="1:10">
      <c r="A2351" t="s">
        <v>4</v>
      </c>
      <c r="B2351" s="4" t="s">
        <v>5</v>
      </c>
      <c r="C2351" s="4" t="s">
        <v>14</v>
      </c>
      <c r="D2351" s="4" t="s">
        <v>14</v>
      </c>
      <c r="E2351" s="4" t="s">
        <v>20</v>
      </c>
      <c r="F2351" s="4" t="s">
        <v>10</v>
      </c>
    </row>
    <row r="2352" spans="1:10">
      <c r="A2352" t="n">
        <v>18566</v>
      </c>
      <c r="B2352" s="42" t="n">
        <v>45</v>
      </c>
      <c r="C2352" s="7" t="n">
        <v>5</v>
      </c>
      <c r="D2352" s="7" t="n">
        <v>3</v>
      </c>
      <c r="E2352" s="7" t="n">
        <v>2</v>
      </c>
      <c r="F2352" s="7" t="n">
        <v>0</v>
      </c>
    </row>
    <row r="2353" spans="1:9">
      <c r="A2353" t="s">
        <v>4</v>
      </c>
      <c r="B2353" s="4" t="s">
        <v>5</v>
      </c>
      <c r="C2353" s="4" t="s">
        <v>14</v>
      </c>
      <c r="D2353" s="4" t="s">
        <v>14</v>
      </c>
      <c r="E2353" s="4" t="s">
        <v>20</v>
      </c>
      <c r="F2353" s="4" t="s">
        <v>10</v>
      </c>
    </row>
    <row r="2354" spans="1:9">
      <c r="A2354" t="n">
        <v>18575</v>
      </c>
      <c r="B2354" s="42" t="n">
        <v>45</v>
      </c>
      <c r="C2354" s="7" t="n">
        <v>11</v>
      </c>
      <c r="D2354" s="7" t="n">
        <v>3</v>
      </c>
      <c r="E2354" s="7" t="n">
        <v>38</v>
      </c>
      <c r="F2354" s="7" t="n">
        <v>0</v>
      </c>
    </row>
    <row r="2355" spans="1:9">
      <c r="A2355" t="s">
        <v>4</v>
      </c>
      <c r="B2355" s="4" t="s">
        <v>5</v>
      </c>
      <c r="C2355" s="4" t="s">
        <v>14</v>
      </c>
      <c r="D2355" s="4" t="s">
        <v>14</v>
      </c>
      <c r="E2355" s="4" t="s">
        <v>20</v>
      </c>
      <c r="F2355" s="4" t="s">
        <v>20</v>
      </c>
      <c r="G2355" s="4" t="s">
        <v>20</v>
      </c>
      <c r="H2355" s="4" t="s">
        <v>10</v>
      </c>
    </row>
    <row r="2356" spans="1:9">
      <c r="A2356" t="n">
        <v>18584</v>
      </c>
      <c r="B2356" s="42" t="n">
        <v>45</v>
      </c>
      <c r="C2356" s="7" t="n">
        <v>2</v>
      </c>
      <c r="D2356" s="7" t="n">
        <v>3</v>
      </c>
      <c r="E2356" s="7" t="n">
        <v>18.1800003051758</v>
      </c>
      <c r="F2356" s="7" t="n">
        <v>3.21000003814697</v>
      </c>
      <c r="G2356" s="7" t="n">
        <v>-21.9699993133545</v>
      </c>
      <c r="H2356" s="7" t="n">
        <v>3000</v>
      </c>
    </row>
    <row r="2357" spans="1:9">
      <c r="A2357" t="s">
        <v>4</v>
      </c>
      <c r="B2357" s="4" t="s">
        <v>5</v>
      </c>
      <c r="C2357" s="4" t="s">
        <v>14</v>
      </c>
      <c r="D2357" s="4" t="s">
        <v>14</v>
      </c>
      <c r="E2357" s="4" t="s">
        <v>20</v>
      </c>
      <c r="F2357" s="4" t="s">
        <v>20</v>
      </c>
      <c r="G2357" s="4" t="s">
        <v>20</v>
      </c>
      <c r="H2357" s="4" t="s">
        <v>10</v>
      </c>
      <c r="I2357" s="4" t="s">
        <v>14</v>
      </c>
    </row>
    <row r="2358" spans="1:9">
      <c r="A2358" t="n">
        <v>18601</v>
      </c>
      <c r="B2358" s="42" t="n">
        <v>45</v>
      </c>
      <c r="C2358" s="7" t="n">
        <v>4</v>
      </c>
      <c r="D2358" s="7" t="n">
        <v>3</v>
      </c>
      <c r="E2358" s="7" t="n">
        <v>350.700012207031</v>
      </c>
      <c r="F2358" s="7" t="n">
        <v>60.8600006103516</v>
      </c>
      <c r="G2358" s="7" t="n">
        <v>356</v>
      </c>
      <c r="H2358" s="7" t="n">
        <v>3000</v>
      </c>
      <c r="I2358" s="7" t="n">
        <v>1</v>
      </c>
    </row>
    <row r="2359" spans="1:9">
      <c r="A2359" t="s">
        <v>4</v>
      </c>
      <c r="B2359" s="4" t="s">
        <v>5</v>
      </c>
      <c r="C2359" s="4" t="s">
        <v>14</v>
      </c>
      <c r="D2359" s="4" t="s">
        <v>14</v>
      </c>
      <c r="E2359" s="4" t="s">
        <v>20</v>
      </c>
      <c r="F2359" s="4" t="s">
        <v>10</v>
      </c>
    </row>
    <row r="2360" spans="1:9">
      <c r="A2360" t="n">
        <v>18619</v>
      </c>
      <c r="B2360" s="42" t="n">
        <v>45</v>
      </c>
      <c r="C2360" s="7" t="n">
        <v>5</v>
      </c>
      <c r="D2360" s="7" t="n">
        <v>3</v>
      </c>
      <c r="E2360" s="7" t="n">
        <v>1.5</v>
      </c>
      <c r="F2360" s="7" t="n">
        <v>3000</v>
      </c>
    </row>
    <row r="2361" spans="1:9">
      <c r="A2361" t="s">
        <v>4</v>
      </c>
      <c r="B2361" s="4" t="s">
        <v>5</v>
      </c>
      <c r="C2361" s="4" t="s">
        <v>14</v>
      </c>
      <c r="D2361" s="4" t="s">
        <v>14</v>
      </c>
      <c r="E2361" s="4" t="s">
        <v>20</v>
      </c>
      <c r="F2361" s="4" t="s">
        <v>10</v>
      </c>
    </row>
    <row r="2362" spans="1:9">
      <c r="A2362" t="n">
        <v>18628</v>
      </c>
      <c r="B2362" s="42" t="n">
        <v>45</v>
      </c>
      <c r="C2362" s="7" t="n">
        <v>11</v>
      </c>
      <c r="D2362" s="7" t="n">
        <v>3</v>
      </c>
      <c r="E2362" s="7" t="n">
        <v>38</v>
      </c>
      <c r="F2362" s="7" t="n">
        <v>3000</v>
      </c>
    </row>
    <row r="2363" spans="1:9">
      <c r="A2363" t="s">
        <v>4</v>
      </c>
      <c r="B2363" s="4" t="s">
        <v>5</v>
      </c>
      <c r="C2363" s="4" t="s">
        <v>10</v>
      </c>
      <c r="D2363" s="4" t="s">
        <v>10</v>
      </c>
      <c r="E2363" s="4" t="s">
        <v>20</v>
      </c>
      <c r="F2363" s="4" t="s">
        <v>20</v>
      </c>
      <c r="G2363" s="4" t="s">
        <v>20</v>
      </c>
      <c r="H2363" s="4" t="s">
        <v>20</v>
      </c>
      <c r="I2363" s="4" t="s">
        <v>14</v>
      </c>
      <c r="J2363" s="4" t="s">
        <v>10</v>
      </c>
    </row>
    <row r="2364" spans="1:9">
      <c r="A2364" t="n">
        <v>18637</v>
      </c>
      <c r="B2364" s="41" t="n">
        <v>55</v>
      </c>
      <c r="C2364" s="7" t="n">
        <v>6</v>
      </c>
      <c r="D2364" s="7" t="n">
        <v>65533</v>
      </c>
      <c r="E2364" s="7" t="n">
        <v>17.7000007629395</v>
      </c>
      <c r="F2364" s="7" t="n">
        <v>2</v>
      </c>
      <c r="G2364" s="7" t="n">
        <v>-22</v>
      </c>
      <c r="H2364" s="7" t="n">
        <v>1.20000004768372</v>
      </c>
      <c r="I2364" s="7" t="n">
        <v>1</v>
      </c>
      <c r="J2364" s="7" t="n">
        <v>0</v>
      </c>
    </row>
    <row r="2365" spans="1:9">
      <c r="A2365" t="s">
        <v>4</v>
      </c>
      <c r="B2365" s="4" t="s">
        <v>5</v>
      </c>
      <c r="C2365" s="4" t="s">
        <v>14</v>
      </c>
      <c r="D2365" s="4" t="s">
        <v>10</v>
      </c>
    </row>
    <row r="2366" spans="1:9">
      <c r="A2366" t="n">
        <v>18661</v>
      </c>
      <c r="B2366" s="25" t="n">
        <v>58</v>
      </c>
      <c r="C2366" s="7" t="n">
        <v>255</v>
      </c>
      <c r="D2366" s="7" t="n">
        <v>0</v>
      </c>
    </row>
    <row r="2367" spans="1:9">
      <c r="A2367" t="s">
        <v>4</v>
      </c>
      <c r="B2367" s="4" t="s">
        <v>5</v>
      </c>
      <c r="C2367" s="4" t="s">
        <v>10</v>
      </c>
      <c r="D2367" s="4" t="s">
        <v>14</v>
      </c>
    </row>
    <row r="2368" spans="1:9">
      <c r="A2368" t="n">
        <v>18665</v>
      </c>
      <c r="B2368" s="43" t="n">
        <v>56</v>
      </c>
      <c r="C2368" s="7" t="n">
        <v>6</v>
      </c>
      <c r="D2368" s="7" t="n">
        <v>0</v>
      </c>
    </row>
    <row r="2369" spans="1:10">
      <c r="A2369" t="s">
        <v>4</v>
      </c>
      <c r="B2369" s="4" t="s">
        <v>5</v>
      </c>
      <c r="C2369" s="4" t="s">
        <v>14</v>
      </c>
      <c r="D2369" s="4" t="s">
        <v>10</v>
      </c>
    </row>
    <row r="2370" spans="1:10">
      <c r="A2370" t="n">
        <v>18669</v>
      </c>
      <c r="B2370" s="42" t="n">
        <v>45</v>
      </c>
      <c r="C2370" s="7" t="n">
        <v>7</v>
      </c>
      <c r="D2370" s="7" t="n">
        <v>255</v>
      </c>
    </row>
    <row r="2371" spans="1:10">
      <c r="A2371" t="s">
        <v>4</v>
      </c>
      <c r="B2371" s="4" t="s">
        <v>5</v>
      </c>
      <c r="C2371" s="4" t="s">
        <v>14</v>
      </c>
      <c r="D2371" s="4" t="s">
        <v>10</v>
      </c>
      <c r="E2371" s="4" t="s">
        <v>6</v>
      </c>
    </row>
    <row r="2372" spans="1:10">
      <c r="A2372" t="n">
        <v>18673</v>
      </c>
      <c r="B2372" s="38" t="n">
        <v>51</v>
      </c>
      <c r="C2372" s="7" t="n">
        <v>4</v>
      </c>
      <c r="D2372" s="7" t="n">
        <v>6</v>
      </c>
      <c r="E2372" s="7" t="s">
        <v>71</v>
      </c>
    </row>
    <row r="2373" spans="1:10">
      <c r="A2373" t="s">
        <v>4</v>
      </c>
      <c r="B2373" s="4" t="s">
        <v>5</v>
      </c>
      <c r="C2373" s="4" t="s">
        <v>10</v>
      </c>
    </row>
    <row r="2374" spans="1:10">
      <c r="A2374" t="n">
        <v>18686</v>
      </c>
      <c r="B2374" s="19" t="n">
        <v>16</v>
      </c>
      <c r="C2374" s="7" t="n">
        <v>0</v>
      </c>
    </row>
    <row r="2375" spans="1:10">
      <c r="A2375" t="s">
        <v>4</v>
      </c>
      <c r="B2375" s="4" t="s">
        <v>5</v>
      </c>
      <c r="C2375" s="4" t="s">
        <v>10</v>
      </c>
      <c r="D2375" s="4" t="s">
        <v>14</v>
      </c>
      <c r="E2375" s="4" t="s">
        <v>9</v>
      </c>
      <c r="F2375" s="4" t="s">
        <v>69</v>
      </c>
      <c r="G2375" s="4" t="s">
        <v>14</v>
      </c>
      <c r="H2375" s="4" t="s">
        <v>14</v>
      </c>
      <c r="I2375" s="4" t="s">
        <v>14</v>
      </c>
      <c r="J2375" s="4" t="s">
        <v>9</v>
      </c>
      <c r="K2375" s="4" t="s">
        <v>69</v>
      </c>
      <c r="L2375" s="4" t="s">
        <v>14</v>
      </c>
      <c r="M2375" s="4" t="s">
        <v>14</v>
      </c>
      <c r="N2375" s="4" t="s">
        <v>14</v>
      </c>
      <c r="O2375" s="4" t="s">
        <v>9</v>
      </c>
      <c r="P2375" s="4" t="s">
        <v>69</v>
      </c>
      <c r="Q2375" s="4" t="s">
        <v>14</v>
      </c>
      <c r="R2375" s="4" t="s">
        <v>14</v>
      </c>
    </row>
    <row r="2376" spans="1:10">
      <c r="A2376" t="n">
        <v>18689</v>
      </c>
      <c r="B2376" s="45" t="n">
        <v>26</v>
      </c>
      <c r="C2376" s="7" t="n">
        <v>6</v>
      </c>
      <c r="D2376" s="7" t="n">
        <v>17</v>
      </c>
      <c r="E2376" s="7" t="n">
        <v>8439</v>
      </c>
      <c r="F2376" s="7" t="s">
        <v>226</v>
      </c>
      <c r="G2376" s="7" t="n">
        <v>2</v>
      </c>
      <c r="H2376" s="7" t="n">
        <v>3</v>
      </c>
      <c r="I2376" s="7" t="n">
        <v>17</v>
      </c>
      <c r="J2376" s="7" t="n">
        <v>8440</v>
      </c>
      <c r="K2376" s="7" t="s">
        <v>227</v>
      </c>
      <c r="L2376" s="7" t="n">
        <v>2</v>
      </c>
      <c r="M2376" s="7" t="n">
        <v>3</v>
      </c>
      <c r="N2376" s="7" t="n">
        <v>17</v>
      </c>
      <c r="O2376" s="7" t="n">
        <v>8441</v>
      </c>
      <c r="P2376" s="7" t="s">
        <v>228</v>
      </c>
      <c r="Q2376" s="7" t="n">
        <v>2</v>
      </c>
      <c r="R2376" s="7" t="n">
        <v>0</v>
      </c>
    </row>
    <row r="2377" spans="1:10">
      <c r="A2377" t="s">
        <v>4</v>
      </c>
      <c r="B2377" s="4" t="s">
        <v>5</v>
      </c>
    </row>
    <row r="2378" spans="1:10">
      <c r="A2378" t="n">
        <v>18938</v>
      </c>
      <c r="B2378" s="46" t="n">
        <v>28</v>
      </c>
    </row>
    <row r="2379" spans="1:10">
      <c r="A2379" t="s">
        <v>4</v>
      </c>
      <c r="B2379" s="4" t="s">
        <v>5</v>
      </c>
      <c r="C2379" s="4" t="s">
        <v>14</v>
      </c>
      <c r="D2379" s="4" t="s">
        <v>14</v>
      </c>
      <c r="E2379" s="4" t="s">
        <v>20</v>
      </c>
      <c r="F2379" s="4" t="s">
        <v>10</v>
      </c>
    </row>
    <row r="2380" spans="1:10">
      <c r="A2380" t="n">
        <v>18939</v>
      </c>
      <c r="B2380" s="42" t="n">
        <v>45</v>
      </c>
      <c r="C2380" s="7" t="n">
        <v>5</v>
      </c>
      <c r="D2380" s="7" t="n">
        <v>3</v>
      </c>
      <c r="E2380" s="7" t="n">
        <v>2</v>
      </c>
      <c r="F2380" s="7" t="n">
        <v>5000</v>
      </c>
    </row>
    <row r="2381" spans="1:10">
      <c r="A2381" t="s">
        <v>4</v>
      </c>
      <c r="B2381" s="4" t="s">
        <v>5</v>
      </c>
      <c r="C2381" s="4" t="s">
        <v>14</v>
      </c>
      <c r="D2381" s="4" t="s">
        <v>10</v>
      </c>
      <c r="E2381" s="4" t="s">
        <v>10</v>
      </c>
    </row>
    <row r="2382" spans="1:10">
      <c r="A2382" t="n">
        <v>18948</v>
      </c>
      <c r="B2382" s="54" t="n">
        <v>50</v>
      </c>
      <c r="C2382" s="7" t="n">
        <v>1</v>
      </c>
      <c r="D2382" s="7" t="n">
        <v>8121</v>
      </c>
      <c r="E2382" s="7" t="n">
        <v>2000</v>
      </c>
    </row>
    <row r="2383" spans="1:10">
      <c r="A2383" t="s">
        <v>4</v>
      </c>
      <c r="B2383" s="4" t="s">
        <v>5</v>
      </c>
      <c r="C2383" s="4" t="s">
        <v>14</v>
      </c>
      <c r="D2383" s="4" t="s">
        <v>10</v>
      </c>
      <c r="E2383" s="4" t="s">
        <v>20</v>
      </c>
    </row>
    <row r="2384" spans="1:10">
      <c r="A2384" t="n">
        <v>18954</v>
      </c>
      <c r="B2384" s="25" t="n">
        <v>58</v>
      </c>
      <c r="C2384" s="7" t="n">
        <v>0</v>
      </c>
      <c r="D2384" s="7" t="n">
        <v>2000</v>
      </c>
      <c r="E2384" s="7" t="n">
        <v>1</v>
      </c>
    </row>
    <row r="2385" spans="1:18">
      <c r="A2385" t="s">
        <v>4</v>
      </c>
      <c r="B2385" s="4" t="s">
        <v>5</v>
      </c>
      <c r="C2385" s="4" t="s">
        <v>14</v>
      </c>
      <c r="D2385" s="4" t="s">
        <v>10</v>
      </c>
    </row>
    <row r="2386" spans="1:18">
      <c r="A2386" t="n">
        <v>18962</v>
      </c>
      <c r="B2386" s="25" t="n">
        <v>58</v>
      </c>
      <c r="C2386" s="7" t="n">
        <v>255</v>
      </c>
      <c r="D2386" s="7" t="n">
        <v>0</v>
      </c>
    </row>
    <row r="2387" spans="1:18">
      <c r="A2387" t="s">
        <v>4</v>
      </c>
      <c r="B2387" s="4" t="s">
        <v>5</v>
      </c>
      <c r="C2387" s="4" t="s">
        <v>10</v>
      </c>
    </row>
    <row r="2388" spans="1:18">
      <c r="A2388" t="n">
        <v>18966</v>
      </c>
      <c r="B2388" s="19" t="n">
        <v>16</v>
      </c>
      <c r="C2388" s="7" t="n">
        <v>500</v>
      </c>
    </row>
    <row r="2389" spans="1:18">
      <c r="A2389" t="s">
        <v>4</v>
      </c>
      <c r="B2389" s="4" t="s">
        <v>5</v>
      </c>
      <c r="C2389" s="4" t="s">
        <v>14</v>
      </c>
      <c r="D2389" s="4" t="s">
        <v>10</v>
      </c>
      <c r="E2389" s="4" t="s">
        <v>10</v>
      </c>
      <c r="F2389" s="4" t="s">
        <v>10</v>
      </c>
      <c r="G2389" s="4" t="s">
        <v>10</v>
      </c>
      <c r="H2389" s="4" t="s">
        <v>14</v>
      </c>
    </row>
    <row r="2390" spans="1:18">
      <c r="A2390" t="n">
        <v>18969</v>
      </c>
      <c r="B2390" s="48" t="n">
        <v>25</v>
      </c>
      <c r="C2390" s="7" t="n">
        <v>5</v>
      </c>
      <c r="D2390" s="7" t="n">
        <v>65535</v>
      </c>
      <c r="E2390" s="7" t="n">
        <v>500</v>
      </c>
      <c r="F2390" s="7" t="n">
        <v>800</v>
      </c>
      <c r="G2390" s="7" t="n">
        <v>140</v>
      </c>
      <c r="H2390" s="7" t="n">
        <v>0</v>
      </c>
    </row>
    <row r="2391" spans="1:18">
      <c r="A2391" t="s">
        <v>4</v>
      </c>
      <c r="B2391" s="4" t="s">
        <v>5</v>
      </c>
      <c r="C2391" s="4" t="s">
        <v>10</v>
      </c>
      <c r="D2391" s="4" t="s">
        <v>14</v>
      </c>
      <c r="E2391" s="4" t="s">
        <v>69</v>
      </c>
      <c r="F2391" s="4" t="s">
        <v>14</v>
      </c>
      <c r="G2391" s="4" t="s">
        <v>14</v>
      </c>
    </row>
    <row r="2392" spans="1:18">
      <c r="A2392" t="n">
        <v>18980</v>
      </c>
      <c r="B2392" s="60" t="n">
        <v>24</v>
      </c>
      <c r="C2392" s="7" t="n">
        <v>65533</v>
      </c>
      <c r="D2392" s="7" t="n">
        <v>11</v>
      </c>
      <c r="E2392" s="7" t="s">
        <v>229</v>
      </c>
      <c r="F2392" s="7" t="n">
        <v>2</v>
      </c>
      <c r="G2392" s="7" t="n">
        <v>0</v>
      </c>
    </row>
    <row r="2393" spans="1:18">
      <c r="A2393" t="s">
        <v>4</v>
      </c>
      <c r="B2393" s="4" t="s">
        <v>5</v>
      </c>
    </row>
    <row r="2394" spans="1:18">
      <c r="A2394" t="n">
        <v>19062</v>
      </c>
      <c r="B2394" s="46" t="n">
        <v>28</v>
      </c>
    </row>
    <row r="2395" spans="1:18">
      <c r="A2395" t="s">
        <v>4</v>
      </c>
      <c r="B2395" s="4" t="s">
        <v>5</v>
      </c>
      <c r="C2395" s="4" t="s">
        <v>10</v>
      </c>
      <c r="D2395" s="4" t="s">
        <v>14</v>
      </c>
      <c r="E2395" s="4" t="s">
        <v>69</v>
      </c>
      <c r="F2395" s="4" t="s">
        <v>14</v>
      </c>
      <c r="G2395" s="4" t="s">
        <v>14</v>
      </c>
    </row>
    <row r="2396" spans="1:18">
      <c r="A2396" t="n">
        <v>19063</v>
      </c>
      <c r="B2396" s="60" t="n">
        <v>24</v>
      </c>
      <c r="C2396" s="7" t="n">
        <v>65533</v>
      </c>
      <c r="D2396" s="7" t="n">
        <v>11</v>
      </c>
      <c r="E2396" s="7" t="s">
        <v>230</v>
      </c>
      <c r="F2396" s="7" t="n">
        <v>2</v>
      </c>
      <c r="G2396" s="7" t="n">
        <v>0</v>
      </c>
    </row>
    <row r="2397" spans="1:18">
      <c r="A2397" t="s">
        <v>4</v>
      </c>
      <c r="B2397" s="4" t="s">
        <v>5</v>
      </c>
    </row>
    <row r="2398" spans="1:18">
      <c r="A2398" t="n">
        <v>19196</v>
      </c>
      <c r="B2398" s="46" t="n">
        <v>28</v>
      </c>
    </row>
    <row r="2399" spans="1:18">
      <c r="A2399" t="s">
        <v>4</v>
      </c>
      <c r="B2399" s="4" t="s">
        <v>5</v>
      </c>
      <c r="C2399" s="4" t="s">
        <v>10</v>
      </c>
      <c r="D2399" s="4" t="s">
        <v>14</v>
      </c>
      <c r="E2399" s="4" t="s">
        <v>69</v>
      </c>
      <c r="F2399" s="4" t="s">
        <v>14</v>
      </c>
      <c r="G2399" s="4" t="s">
        <v>14</v>
      </c>
    </row>
    <row r="2400" spans="1:18">
      <c r="A2400" t="n">
        <v>19197</v>
      </c>
      <c r="B2400" s="60" t="n">
        <v>24</v>
      </c>
      <c r="C2400" s="7" t="n">
        <v>65533</v>
      </c>
      <c r="D2400" s="7" t="n">
        <v>11</v>
      </c>
      <c r="E2400" s="7" t="s">
        <v>231</v>
      </c>
      <c r="F2400" s="7" t="n">
        <v>2</v>
      </c>
      <c r="G2400" s="7" t="n">
        <v>0</v>
      </c>
    </row>
    <row r="2401" spans="1:8">
      <c r="A2401" t="s">
        <v>4</v>
      </c>
      <c r="B2401" s="4" t="s">
        <v>5</v>
      </c>
    </row>
    <row r="2402" spans="1:8">
      <c r="A2402" t="n">
        <v>19272</v>
      </c>
      <c r="B2402" s="46" t="n">
        <v>28</v>
      </c>
    </row>
    <row r="2403" spans="1:8">
      <c r="A2403" t="s">
        <v>4</v>
      </c>
      <c r="B2403" s="4" t="s">
        <v>5</v>
      </c>
      <c r="C2403" s="4" t="s">
        <v>14</v>
      </c>
    </row>
    <row r="2404" spans="1:8">
      <c r="A2404" t="n">
        <v>19273</v>
      </c>
      <c r="B2404" s="61" t="n">
        <v>27</v>
      </c>
      <c r="C2404" s="7" t="n">
        <v>0</v>
      </c>
    </row>
    <row r="2405" spans="1:8">
      <c r="A2405" t="s">
        <v>4</v>
      </c>
      <c r="B2405" s="4" t="s">
        <v>5</v>
      </c>
      <c r="C2405" s="4" t="s">
        <v>14</v>
      </c>
    </row>
    <row r="2406" spans="1:8">
      <c r="A2406" t="n">
        <v>19275</v>
      </c>
      <c r="B2406" s="61" t="n">
        <v>27</v>
      </c>
      <c r="C2406" s="7" t="n">
        <v>1</v>
      </c>
    </row>
    <row r="2407" spans="1:8">
      <c r="A2407" t="s">
        <v>4</v>
      </c>
      <c r="B2407" s="4" t="s">
        <v>5</v>
      </c>
      <c r="C2407" s="4" t="s">
        <v>14</v>
      </c>
      <c r="D2407" s="4" t="s">
        <v>10</v>
      </c>
      <c r="E2407" s="4" t="s">
        <v>10</v>
      </c>
      <c r="F2407" s="4" t="s">
        <v>10</v>
      </c>
      <c r="G2407" s="4" t="s">
        <v>10</v>
      </c>
      <c r="H2407" s="4" t="s">
        <v>14</v>
      </c>
    </row>
    <row r="2408" spans="1:8">
      <c r="A2408" t="n">
        <v>19277</v>
      </c>
      <c r="B2408" s="48" t="n">
        <v>25</v>
      </c>
      <c r="C2408" s="7" t="n">
        <v>5</v>
      </c>
      <c r="D2408" s="7" t="n">
        <v>65535</v>
      </c>
      <c r="E2408" s="7" t="n">
        <v>65535</v>
      </c>
      <c r="F2408" s="7" t="n">
        <v>65535</v>
      </c>
      <c r="G2408" s="7" t="n">
        <v>65535</v>
      </c>
      <c r="H2408" s="7" t="n">
        <v>0</v>
      </c>
    </row>
    <row r="2409" spans="1:8">
      <c r="A2409" t="s">
        <v>4</v>
      </c>
      <c r="B2409" s="4" t="s">
        <v>5</v>
      </c>
      <c r="C2409" s="4" t="s">
        <v>14</v>
      </c>
      <c r="D2409" s="4" t="s">
        <v>10</v>
      </c>
      <c r="E2409" s="4" t="s">
        <v>14</v>
      </c>
    </row>
    <row r="2410" spans="1:8">
      <c r="A2410" t="n">
        <v>19288</v>
      </c>
      <c r="B2410" s="30" t="n">
        <v>39</v>
      </c>
      <c r="C2410" s="7" t="n">
        <v>11</v>
      </c>
      <c r="D2410" s="7" t="n">
        <v>65533</v>
      </c>
      <c r="E2410" s="7" t="n">
        <v>204</v>
      </c>
    </row>
    <row r="2411" spans="1:8">
      <c r="A2411" t="s">
        <v>4</v>
      </c>
      <c r="B2411" s="4" t="s">
        <v>5</v>
      </c>
      <c r="C2411" s="4" t="s">
        <v>10</v>
      </c>
    </row>
    <row r="2412" spans="1:8">
      <c r="A2412" t="n">
        <v>19293</v>
      </c>
      <c r="B2412" s="10" t="n">
        <v>12</v>
      </c>
      <c r="C2412" s="7" t="n">
        <v>6767</v>
      </c>
    </row>
    <row r="2413" spans="1:8">
      <c r="A2413" t="s">
        <v>4</v>
      </c>
      <c r="B2413" s="4" t="s">
        <v>5</v>
      </c>
      <c r="C2413" s="4" t="s">
        <v>9</v>
      </c>
    </row>
    <row r="2414" spans="1:8">
      <c r="A2414" t="n">
        <v>19296</v>
      </c>
      <c r="B2414" s="55" t="n">
        <v>15</v>
      </c>
      <c r="C2414" s="7" t="n">
        <v>2097152</v>
      </c>
    </row>
    <row r="2415" spans="1:8">
      <c r="A2415" t="s">
        <v>4</v>
      </c>
      <c r="B2415" s="4" t="s">
        <v>5</v>
      </c>
      <c r="C2415" s="4" t="s">
        <v>14</v>
      </c>
      <c r="D2415" s="4" t="s">
        <v>10</v>
      </c>
      <c r="E2415" s="4" t="s">
        <v>14</v>
      </c>
    </row>
    <row r="2416" spans="1:8">
      <c r="A2416" t="n">
        <v>19301</v>
      </c>
      <c r="B2416" s="35" t="n">
        <v>36</v>
      </c>
      <c r="C2416" s="7" t="n">
        <v>9</v>
      </c>
      <c r="D2416" s="7" t="n">
        <v>0</v>
      </c>
      <c r="E2416" s="7" t="n">
        <v>0</v>
      </c>
    </row>
    <row r="2417" spans="1:8">
      <c r="A2417" t="s">
        <v>4</v>
      </c>
      <c r="B2417" s="4" t="s">
        <v>5</v>
      </c>
      <c r="C2417" s="4" t="s">
        <v>14</v>
      </c>
      <c r="D2417" s="4" t="s">
        <v>10</v>
      </c>
      <c r="E2417" s="4" t="s">
        <v>14</v>
      </c>
    </row>
    <row r="2418" spans="1:8">
      <c r="A2418" t="n">
        <v>19306</v>
      </c>
      <c r="B2418" s="35" t="n">
        <v>36</v>
      </c>
      <c r="C2418" s="7" t="n">
        <v>9</v>
      </c>
      <c r="D2418" s="7" t="n">
        <v>6</v>
      </c>
      <c r="E2418" s="7" t="n">
        <v>0</v>
      </c>
    </row>
    <row r="2419" spans="1:8">
      <c r="A2419" t="s">
        <v>4</v>
      </c>
      <c r="B2419" s="4" t="s">
        <v>5</v>
      </c>
      <c r="C2419" s="4" t="s">
        <v>14</v>
      </c>
      <c r="D2419" s="4" t="s">
        <v>10</v>
      </c>
      <c r="E2419" s="4" t="s">
        <v>14</v>
      </c>
    </row>
    <row r="2420" spans="1:8">
      <c r="A2420" t="n">
        <v>19311</v>
      </c>
      <c r="B2420" s="35" t="n">
        <v>36</v>
      </c>
      <c r="C2420" s="7" t="n">
        <v>9</v>
      </c>
      <c r="D2420" s="7" t="n">
        <v>61491</v>
      </c>
      <c r="E2420" s="7" t="n">
        <v>0</v>
      </c>
    </row>
    <row r="2421" spans="1:8">
      <c r="A2421" t="s">
        <v>4</v>
      </c>
      <c r="B2421" s="4" t="s">
        <v>5</v>
      </c>
      <c r="C2421" s="4" t="s">
        <v>14</v>
      </c>
      <c r="D2421" s="4" t="s">
        <v>10</v>
      </c>
      <c r="E2421" s="4" t="s">
        <v>14</v>
      </c>
    </row>
    <row r="2422" spans="1:8">
      <c r="A2422" t="n">
        <v>19316</v>
      </c>
      <c r="B2422" s="35" t="n">
        <v>36</v>
      </c>
      <c r="C2422" s="7" t="n">
        <v>9</v>
      </c>
      <c r="D2422" s="7" t="n">
        <v>61492</v>
      </c>
      <c r="E2422" s="7" t="n">
        <v>0</v>
      </c>
    </row>
    <row r="2423" spans="1:8">
      <c r="A2423" t="s">
        <v>4</v>
      </c>
      <c r="B2423" s="4" t="s">
        <v>5</v>
      </c>
      <c r="C2423" s="4" t="s">
        <v>14</v>
      </c>
      <c r="D2423" s="4" t="s">
        <v>10</v>
      </c>
      <c r="E2423" s="4" t="s">
        <v>14</v>
      </c>
    </row>
    <row r="2424" spans="1:8">
      <c r="A2424" t="n">
        <v>19321</v>
      </c>
      <c r="B2424" s="35" t="n">
        <v>36</v>
      </c>
      <c r="C2424" s="7" t="n">
        <v>9</v>
      </c>
      <c r="D2424" s="7" t="n">
        <v>61493</v>
      </c>
      <c r="E2424" s="7" t="n">
        <v>0</v>
      </c>
    </row>
    <row r="2425" spans="1:8">
      <c r="A2425" t="s">
        <v>4</v>
      </c>
      <c r="B2425" s="4" t="s">
        <v>5</v>
      </c>
      <c r="C2425" s="4" t="s">
        <v>14</v>
      </c>
      <c r="D2425" s="4" t="s">
        <v>10</v>
      </c>
      <c r="E2425" s="4" t="s">
        <v>14</v>
      </c>
    </row>
    <row r="2426" spans="1:8">
      <c r="A2426" t="n">
        <v>19326</v>
      </c>
      <c r="B2426" s="35" t="n">
        <v>36</v>
      </c>
      <c r="C2426" s="7" t="n">
        <v>9</v>
      </c>
      <c r="D2426" s="7" t="n">
        <v>61494</v>
      </c>
      <c r="E2426" s="7" t="n">
        <v>0</v>
      </c>
    </row>
    <row r="2427" spans="1:8">
      <c r="A2427" t="s">
        <v>4</v>
      </c>
      <c r="B2427" s="4" t="s">
        <v>5</v>
      </c>
      <c r="C2427" s="4" t="s">
        <v>14</v>
      </c>
      <c r="D2427" s="4" t="s">
        <v>10</v>
      </c>
      <c r="E2427" s="4" t="s">
        <v>14</v>
      </c>
    </row>
    <row r="2428" spans="1:8">
      <c r="A2428" t="n">
        <v>19331</v>
      </c>
      <c r="B2428" s="35" t="n">
        <v>36</v>
      </c>
      <c r="C2428" s="7" t="n">
        <v>9</v>
      </c>
      <c r="D2428" s="7" t="n">
        <v>7014</v>
      </c>
      <c r="E2428" s="7" t="n">
        <v>0</v>
      </c>
    </row>
    <row r="2429" spans="1:8">
      <c r="A2429" t="s">
        <v>4</v>
      </c>
      <c r="B2429" s="4" t="s">
        <v>5</v>
      </c>
      <c r="C2429" s="4" t="s">
        <v>14</v>
      </c>
      <c r="D2429" s="4" t="s">
        <v>10</v>
      </c>
      <c r="E2429" s="4" t="s">
        <v>14</v>
      </c>
    </row>
    <row r="2430" spans="1:8">
      <c r="A2430" t="n">
        <v>19336</v>
      </c>
      <c r="B2430" s="35" t="n">
        <v>36</v>
      </c>
      <c r="C2430" s="7" t="n">
        <v>9</v>
      </c>
      <c r="D2430" s="7" t="n">
        <v>29</v>
      </c>
      <c r="E2430" s="7" t="n">
        <v>0</v>
      </c>
    </row>
    <row r="2431" spans="1:8">
      <c r="A2431" t="s">
        <v>4</v>
      </c>
      <c r="B2431" s="4" t="s">
        <v>5</v>
      </c>
      <c r="C2431" s="4" t="s">
        <v>10</v>
      </c>
      <c r="D2431" s="4" t="s">
        <v>20</v>
      </c>
      <c r="E2431" s="4" t="s">
        <v>20</v>
      </c>
      <c r="F2431" s="4" t="s">
        <v>20</v>
      </c>
      <c r="G2431" s="4" t="s">
        <v>20</v>
      </c>
    </row>
    <row r="2432" spans="1:8">
      <c r="A2432" t="n">
        <v>19341</v>
      </c>
      <c r="B2432" s="34" t="n">
        <v>46</v>
      </c>
      <c r="C2432" s="7" t="n">
        <v>61456</v>
      </c>
      <c r="D2432" s="7" t="n">
        <v>0</v>
      </c>
      <c r="E2432" s="7" t="n">
        <v>0</v>
      </c>
      <c r="F2432" s="7" t="n">
        <v>0</v>
      </c>
      <c r="G2432" s="7" t="n">
        <v>0</v>
      </c>
    </row>
    <row r="2433" spans="1:7">
      <c r="A2433" t="s">
        <v>4</v>
      </c>
      <c r="B2433" s="4" t="s">
        <v>5</v>
      </c>
      <c r="C2433" s="4" t="s">
        <v>14</v>
      </c>
      <c r="D2433" s="4" t="s">
        <v>10</v>
      </c>
    </row>
    <row r="2434" spans="1:7">
      <c r="A2434" t="n">
        <v>19360</v>
      </c>
      <c r="B2434" s="9" t="n">
        <v>162</v>
      </c>
      <c r="C2434" s="7" t="n">
        <v>1</v>
      </c>
      <c r="D2434" s="7" t="n">
        <v>0</v>
      </c>
    </row>
    <row r="2435" spans="1:7">
      <c r="A2435" t="s">
        <v>4</v>
      </c>
      <c r="B2435" s="4" t="s">
        <v>5</v>
      </c>
    </row>
    <row r="2436" spans="1:7">
      <c r="A2436" t="n">
        <v>19364</v>
      </c>
      <c r="B2436" s="5" t="n">
        <v>1</v>
      </c>
    </row>
    <row r="2437" spans="1:7" s="3" customFormat="1" customHeight="0">
      <c r="A2437" s="3" t="s">
        <v>2</v>
      </c>
      <c r="B2437" s="3" t="s">
        <v>232</v>
      </c>
    </row>
    <row r="2438" spans="1:7">
      <c r="A2438" t="s">
        <v>4</v>
      </c>
      <c r="B2438" s="4" t="s">
        <v>5</v>
      </c>
      <c r="C2438" s="4" t="s">
        <v>14</v>
      </c>
      <c r="D2438" s="4" t="s">
        <v>14</v>
      </c>
      <c r="E2438" s="4" t="s">
        <v>14</v>
      </c>
      <c r="F2438" s="4" t="s">
        <v>14</v>
      </c>
    </row>
    <row r="2439" spans="1:7">
      <c r="A2439" t="n">
        <v>19368</v>
      </c>
      <c r="B2439" s="23" t="n">
        <v>14</v>
      </c>
      <c r="C2439" s="7" t="n">
        <v>2</v>
      </c>
      <c r="D2439" s="7" t="n">
        <v>0</v>
      </c>
      <c r="E2439" s="7" t="n">
        <v>0</v>
      </c>
      <c r="F2439" s="7" t="n">
        <v>0</v>
      </c>
    </row>
    <row r="2440" spans="1:7">
      <c r="A2440" t="s">
        <v>4</v>
      </c>
      <c r="B2440" s="4" t="s">
        <v>5</v>
      </c>
      <c r="C2440" s="4" t="s">
        <v>14</v>
      </c>
      <c r="D2440" s="24" t="s">
        <v>35</v>
      </c>
      <c r="E2440" s="4" t="s">
        <v>5</v>
      </c>
      <c r="F2440" s="4" t="s">
        <v>14</v>
      </c>
      <c r="G2440" s="4" t="s">
        <v>10</v>
      </c>
      <c r="H2440" s="24" t="s">
        <v>36</v>
      </c>
      <c r="I2440" s="4" t="s">
        <v>14</v>
      </c>
      <c r="J2440" s="4" t="s">
        <v>9</v>
      </c>
      <c r="K2440" s="4" t="s">
        <v>14</v>
      </c>
      <c r="L2440" s="4" t="s">
        <v>14</v>
      </c>
      <c r="M2440" s="24" t="s">
        <v>35</v>
      </c>
      <c r="N2440" s="4" t="s">
        <v>5</v>
      </c>
      <c r="O2440" s="4" t="s">
        <v>14</v>
      </c>
      <c r="P2440" s="4" t="s">
        <v>10</v>
      </c>
      <c r="Q2440" s="24" t="s">
        <v>36</v>
      </c>
      <c r="R2440" s="4" t="s">
        <v>14</v>
      </c>
      <c r="S2440" s="4" t="s">
        <v>9</v>
      </c>
      <c r="T2440" s="4" t="s">
        <v>14</v>
      </c>
      <c r="U2440" s="4" t="s">
        <v>14</v>
      </c>
      <c r="V2440" s="4" t="s">
        <v>14</v>
      </c>
      <c r="W2440" s="4" t="s">
        <v>19</v>
      </c>
    </row>
    <row r="2441" spans="1:7">
      <c r="A2441" t="n">
        <v>19373</v>
      </c>
      <c r="B2441" s="11" t="n">
        <v>5</v>
      </c>
      <c r="C2441" s="7" t="n">
        <v>28</v>
      </c>
      <c r="D2441" s="24" t="s">
        <v>3</v>
      </c>
      <c r="E2441" s="9" t="n">
        <v>162</v>
      </c>
      <c r="F2441" s="7" t="n">
        <v>3</v>
      </c>
      <c r="G2441" s="7" t="n">
        <v>12375</v>
      </c>
      <c r="H2441" s="24" t="s">
        <v>3</v>
      </c>
      <c r="I2441" s="7" t="n">
        <v>0</v>
      </c>
      <c r="J2441" s="7" t="n">
        <v>1</v>
      </c>
      <c r="K2441" s="7" t="n">
        <v>2</v>
      </c>
      <c r="L2441" s="7" t="n">
        <v>28</v>
      </c>
      <c r="M2441" s="24" t="s">
        <v>3</v>
      </c>
      <c r="N2441" s="9" t="n">
        <v>162</v>
      </c>
      <c r="O2441" s="7" t="n">
        <v>3</v>
      </c>
      <c r="P2441" s="7" t="n">
        <v>12375</v>
      </c>
      <c r="Q2441" s="24" t="s">
        <v>3</v>
      </c>
      <c r="R2441" s="7" t="n">
        <v>0</v>
      </c>
      <c r="S2441" s="7" t="n">
        <v>2</v>
      </c>
      <c r="T2441" s="7" t="n">
        <v>2</v>
      </c>
      <c r="U2441" s="7" t="n">
        <v>11</v>
      </c>
      <c r="V2441" s="7" t="n">
        <v>1</v>
      </c>
      <c r="W2441" s="12" t="n">
        <f t="normal" ca="1">A2445</f>
        <v>0</v>
      </c>
    </row>
    <row r="2442" spans="1:7">
      <c r="A2442" t="s">
        <v>4</v>
      </c>
      <c r="B2442" s="4" t="s">
        <v>5</v>
      </c>
      <c r="C2442" s="4" t="s">
        <v>14</v>
      </c>
      <c r="D2442" s="4" t="s">
        <v>10</v>
      </c>
      <c r="E2442" s="4" t="s">
        <v>20</v>
      </c>
    </row>
    <row r="2443" spans="1:7">
      <c r="A2443" t="n">
        <v>19402</v>
      </c>
      <c r="B2443" s="25" t="n">
        <v>58</v>
      </c>
      <c r="C2443" s="7" t="n">
        <v>0</v>
      </c>
      <c r="D2443" s="7" t="n">
        <v>0</v>
      </c>
      <c r="E2443" s="7" t="n">
        <v>1</v>
      </c>
    </row>
    <row r="2444" spans="1:7">
      <c r="A2444" t="s">
        <v>4</v>
      </c>
      <c r="B2444" s="4" t="s">
        <v>5</v>
      </c>
      <c r="C2444" s="4" t="s">
        <v>14</v>
      </c>
      <c r="D2444" s="24" t="s">
        <v>35</v>
      </c>
      <c r="E2444" s="4" t="s">
        <v>5</v>
      </c>
      <c r="F2444" s="4" t="s">
        <v>14</v>
      </c>
      <c r="G2444" s="4" t="s">
        <v>10</v>
      </c>
      <c r="H2444" s="24" t="s">
        <v>36</v>
      </c>
      <c r="I2444" s="4" t="s">
        <v>14</v>
      </c>
      <c r="J2444" s="4" t="s">
        <v>9</v>
      </c>
      <c r="K2444" s="4" t="s">
        <v>14</v>
      </c>
      <c r="L2444" s="4" t="s">
        <v>14</v>
      </c>
      <c r="M2444" s="24" t="s">
        <v>35</v>
      </c>
      <c r="N2444" s="4" t="s">
        <v>5</v>
      </c>
      <c r="O2444" s="4" t="s">
        <v>14</v>
      </c>
      <c r="P2444" s="4" t="s">
        <v>10</v>
      </c>
      <c r="Q2444" s="24" t="s">
        <v>36</v>
      </c>
      <c r="R2444" s="4" t="s">
        <v>14</v>
      </c>
      <c r="S2444" s="4" t="s">
        <v>9</v>
      </c>
      <c r="T2444" s="4" t="s">
        <v>14</v>
      </c>
      <c r="U2444" s="4" t="s">
        <v>14</v>
      </c>
      <c r="V2444" s="4" t="s">
        <v>14</v>
      </c>
      <c r="W2444" s="4" t="s">
        <v>19</v>
      </c>
    </row>
    <row r="2445" spans="1:7">
      <c r="A2445" t="n">
        <v>19410</v>
      </c>
      <c r="B2445" s="11" t="n">
        <v>5</v>
      </c>
      <c r="C2445" s="7" t="n">
        <v>28</v>
      </c>
      <c r="D2445" s="24" t="s">
        <v>3</v>
      </c>
      <c r="E2445" s="9" t="n">
        <v>162</v>
      </c>
      <c r="F2445" s="7" t="n">
        <v>3</v>
      </c>
      <c r="G2445" s="7" t="n">
        <v>12375</v>
      </c>
      <c r="H2445" s="24" t="s">
        <v>3</v>
      </c>
      <c r="I2445" s="7" t="n">
        <v>0</v>
      </c>
      <c r="J2445" s="7" t="n">
        <v>1</v>
      </c>
      <c r="K2445" s="7" t="n">
        <v>3</v>
      </c>
      <c r="L2445" s="7" t="n">
        <v>28</v>
      </c>
      <c r="M2445" s="24" t="s">
        <v>3</v>
      </c>
      <c r="N2445" s="9" t="n">
        <v>162</v>
      </c>
      <c r="O2445" s="7" t="n">
        <v>3</v>
      </c>
      <c r="P2445" s="7" t="n">
        <v>12375</v>
      </c>
      <c r="Q2445" s="24" t="s">
        <v>3</v>
      </c>
      <c r="R2445" s="7" t="n">
        <v>0</v>
      </c>
      <c r="S2445" s="7" t="n">
        <v>2</v>
      </c>
      <c r="T2445" s="7" t="n">
        <v>3</v>
      </c>
      <c r="U2445" s="7" t="n">
        <v>9</v>
      </c>
      <c r="V2445" s="7" t="n">
        <v>1</v>
      </c>
      <c r="W2445" s="12" t="n">
        <f t="normal" ca="1">A2455</f>
        <v>0</v>
      </c>
    </row>
    <row r="2446" spans="1:7">
      <c r="A2446" t="s">
        <v>4</v>
      </c>
      <c r="B2446" s="4" t="s">
        <v>5</v>
      </c>
      <c r="C2446" s="4" t="s">
        <v>14</v>
      </c>
      <c r="D2446" s="24" t="s">
        <v>35</v>
      </c>
      <c r="E2446" s="4" t="s">
        <v>5</v>
      </c>
      <c r="F2446" s="4" t="s">
        <v>10</v>
      </c>
      <c r="G2446" s="4" t="s">
        <v>14</v>
      </c>
      <c r="H2446" s="4" t="s">
        <v>14</v>
      </c>
      <c r="I2446" s="4" t="s">
        <v>6</v>
      </c>
      <c r="J2446" s="24" t="s">
        <v>36</v>
      </c>
      <c r="K2446" s="4" t="s">
        <v>14</v>
      </c>
      <c r="L2446" s="4" t="s">
        <v>14</v>
      </c>
      <c r="M2446" s="24" t="s">
        <v>35</v>
      </c>
      <c r="N2446" s="4" t="s">
        <v>5</v>
      </c>
      <c r="O2446" s="4" t="s">
        <v>14</v>
      </c>
      <c r="P2446" s="24" t="s">
        <v>36</v>
      </c>
      <c r="Q2446" s="4" t="s">
        <v>14</v>
      </c>
      <c r="R2446" s="4" t="s">
        <v>9</v>
      </c>
      <c r="S2446" s="4" t="s">
        <v>14</v>
      </c>
      <c r="T2446" s="4" t="s">
        <v>14</v>
      </c>
      <c r="U2446" s="4" t="s">
        <v>14</v>
      </c>
      <c r="V2446" s="24" t="s">
        <v>35</v>
      </c>
      <c r="W2446" s="4" t="s">
        <v>5</v>
      </c>
      <c r="X2446" s="4" t="s">
        <v>14</v>
      </c>
      <c r="Y2446" s="24" t="s">
        <v>36</v>
      </c>
      <c r="Z2446" s="4" t="s">
        <v>14</v>
      </c>
      <c r="AA2446" s="4" t="s">
        <v>9</v>
      </c>
      <c r="AB2446" s="4" t="s">
        <v>14</v>
      </c>
      <c r="AC2446" s="4" t="s">
        <v>14</v>
      </c>
      <c r="AD2446" s="4" t="s">
        <v>14</v>
      </c>
      <c r="AE2446" s="4" t="s">
        <v>19</v>
      </c>
    </row>
    <row r="2447" spans="1:7">
      <c r="A2447" t="n">
        <v>19439</v>
      </c>
      <c r="B2447" s="11" t="n">
        <v>5</v>
      </c>
      <c r="C2447" s="7" t="n">
        <v>28</v>
      </c>
      <c r="D2447" s="24" t="s">
        <v>3</v>
      </c>
      <c r="E2447" s="26" t="n">
        <v>47</v>
      </c>
      <c r="F2447" s="7" t="n">
        <v>61456</v>
      </c>
      <c r="G2447" s="7" t="n">
        <v>2</v>
      </c>
      <c r="H2447" s="7" t="n">
        <v>0</v>
      </c>
      <c r="I2447" s="7" t="s">
        <v>37</v>
      </c>
      <c r="J2447" s="24" t="s">
        <v>3</v>
      </c>
      <c r="K2447" s="7" t="n">
        <v>8</v>
      </c>
      <c r="L2447" s="7" t="n">
        <v>28</v>
      </c>
      <c r="M2447" s="24" t="s">
        <v>3</v>
      </c>
      <c r="N2447" s="14" t="n">
        <v>74</v>
      </c>
      <c r="O2447" s="7" t="n">
        <v>65</v>
      </c>
      <c r="P2447" s="24" t="s">
        <v>3</v>
      </c>
      <c r="Q2447" s="7" t="n">
        <v>0</v>
      </c>
      <c r="R2447" s="7" t="n">
        <v>1</v>
      </c>
      <c r="S2447" s="7" t="n">
        <v>3</v>
      </c>
      <c r="T2447" s="7" t="n">
        <v>9</v>
      </c>
      <c r="U2447" s="7" t="n">
        <v>28</v>
      </c>
      <c r="V2447" s="24" t="s">
        <v>3</v>
      </c>
      <c r="W2447" s="14" t="n">
        <v>74</v>
      </c>
      <c r="X2447" s="7" t="n">
        <v>65</v>
      </c>
      <c r="Y2447" s="24" t="s">
        <v>3</v>
      </c>
      <c r="Z2447" s="7" t="n">
        <v>0</v>
      </c>
      <c r="AA2447" s="7" t="n">
        <v>2</v>
      </c>
      <c r="AB2447" s="7" t="n">
        <v>3</v>
      </c>
      <c r="AC2447" s="7" t="n">
        <v>9</v>
      </c>
      <c r="AD2447" s="7" t="n">
        <v>1</v>
      </c>
      <c r="AE2447" s="12" t="n">
        <f t="normal" ca="1">A2451</f>
        <v>0</v>
      </c>
    </row>
    <row r="2448" spans="1:7">
      <c r="A2448" t="s">
        <v>4</v>
      </c>
      <c r="B2448" s="4" t="s">
        <v>5</v>
      </c>
      <c r="C2448" s="4" t="s">
        <v>10</v>
      </c>
      <c r="D2448" s="4" t="s">
        <v>14</v>
      </c>
      <c r="E2448" s="4" t="s">
        <v>14</v>
      </c>
      <c r="F2448" s="4" t="s">
        <v>6</v>
      </c>
    </row>
    <row r="2449" spans="1:31">
      <c r="A2449" t="n">
        <v>19487</v>
      </c>
      <c r="B2449" s="26" t="n">
        <v>47</v>
      </c>
      <c r="C2449" s="7" t="n">
        <v>61456</v>
      </c>
      <c r="D2449" s="7" t="n">
        <v>0</v>
      </c>
      <c r="E2449" s="7" t="n">
        <v>0</v>
      </c>
      <c r="F2449" s="7" t="s">
        <v>38</v>
      </c>
    </row>
    <row r="2450" spans="1:31">
      <c r="A2450" t="s">
        <v>4</v>
      </c>
      <c r="B2450" s="4" t="s">
        <v>5</v>
      </c>
      <c r="C2450" s="4" t="s">
        <v>14</v>
      </c>
      <c r="D2450" s="4" t="s">
        <v>10</v>
      </c>
      <c r="E2450" s="4" t="s">
        <v>20</v>
      </c>
    </row>
    <row r="2451" spans="1:31">
      <c r="A2451" t="n">
        <v>19500</v>
      </c>
      <c r="B2451" s="25" t="n">
        <v>58</v>
      </c>
      <c r="C2451" s="7" t="n">
        <v>0</v>
      </c>
      <c r="D2451" s="7" t="n">
        <v>300</v>
      </c>
      <c r="E2451" s="7" t="n">
        <v>1</v>
      </c>
    </row>
    <row r="2452" spans="1:31">
      <c r="A2452" t="s">
        <v>4</v>
      </c>
      <c r="B2452" s="4" t="s">
        <v>5</v>
      </c>
      <c r="C2452" s="4" t="s">
        <v>14</v>
      </c>
      <c r="D2452" s="4" t="s">
        <v>10</v>
      </c>
    </row>
    <row r="2453" spans="1:31">
      <c r="A2453" t="n">
        <v>19508</v>
      </c>
      <c r="B2453" s="25" t="n">
        <v>58</v>
      </c>
      <c r="C2453" s="7" t="n">
        <v>255</v>
      </c>
      <c r="D2453" s="7" t="n">
        <v>0</v>
      </c>
    </row>
    <row r="2454" spans="1:31">
      <c r="A2454" t="s">
        <v>4</v>
      </c>
      <c r="B2454" s="4" t="s">
        <v>5</v>
      </c>
      <c r="C2454" s="4" t="s">
        <v>14</v>
      </c>
      <c r="D2454" s="4" t="s">
        <v>14</v>
      </c>
      <c r="E2454" s="4" t="s">
        <v>14</v>
      </c>
      <c r="F2454" s="4" t="s">
        <v>14</v>
      </c>
    </row>
    <row r="2455" spans="1:31">
      <c r="A2455" t="n">
        <v>19512</v>
      </c>
      <c r="B2455" s="23" t="n">
        <v>14</v>
      </c>
      <c r="C2455" s="7" t="n">
        <v>0</v>
      </c>
      <c r="D2455" s="7" t="n">
        <v>0</v>
      </c>
      <c r="E2455" s="7" t="n">
        <v>0</v>
      </c>
      <c r="F2455" s="7" t="n">
        <v>64</v>
      </c>
    </row>
    <row r="2456" spans="1:31">
      <c r="A2456" t="s">
        <v>4</v>
      </c>
      <c r="B2456" s="4" t="s">
        <v>5</v>
      </c>
      <c r="C2456" s="4" t="s">
        <v>14</v>
      </c>
      <c r="D2456" s="4" t="s">
        <v>10</v>
      </c>
    </row>
    <row r="2457" spans="1:31">
      <c r="A2457" t="n">
        <v>19517</v>
      </c>
      <c r="B2457" s="17" t="n">
        <v>22</v>
      </c>
      <c r="C2457" s="7" t="n">
        <v>0</v>
      </c>
      <c r="D2457" s="7" t="n">
        <v>12375</v>
      </c>
    </row>
    <row r="2458" spans="1:31">
      <c r="A2458" t="s">
        <v>4</v>
      </c>
      <c r="B2458" s="4" t="s">
        <v>5</v>
      </c>
      <c r="C2458" s="4" t="s">
        <v>14</v>
      </c>
      <c r="D2458" s="4" t="s">
        <v>10</v>
      </c>
    </row>
    <row r="2459" spans="1:31">
      <c r="A2459" t="n">
        <v>19521</v>
      </c>
      <c r="B2459" s="25" t="n">
        <v>58</v>
      </c>
      <c r="C2459" s="7" t="n">
        <v>5</v>
      </c>
      <c r="D2459" s="7" t="n">
        <v>300</v>
      </c>
    </row>
    <row r="2460" spans="1:31">
      <c r="A2460" t="s">
        <v>4</v>
      </c>
      <c r="B2460" s="4" t="s">
        <v>5</v>
      </c>
      <c r="C2460" s="4" t="s">
        <v>20</v>
      </c>
      <c r="D2460" s="4" t="s">
        <v>10</v>
      </c>
    </row>
    <row r="2461" spans="1:31">
      <c r="A2461" t="n">
        <v>19525</v>
      </c>
      <c r="B2461" s="27" t="n">
        <v>103</v>
      </c>
      <c r="C2461" s="7" t="n">
        <v>0</v>
      </c>
      <c r="D2461" s="7" t="n">
        <v>300</v>
      </c>
    </row>
    <row r="2462" spans="1:31">
      <c r="A2462" t="s">
        <v>4</v>
      </c>
      <c r="B2462" s="4" t="s">
        <v>5</v>
      </c>
      <c r="C2462" s="4" t="s">
        <v>14</v>
      </c>
    </row>
    <row r="2463" spans="1:31">
      <c r="A2463" t="n">
        <v>19532</v>
      </c>
      <c r="B2463" s="28" t="n">
        <v>64</v>
      </c>
      <c r="C2463" s="7" t="n">
        <v>7</v>
      </c>
    </row>
    <row r="2464" spans="1:31">
      <c r="A2464" t="s">
        <v>4</v>
      </c>
      <c r="B2464" s="4" t="s">
        <v>5</v>
      </c>
      <c r="C2464" s="4" t="s">
        <v>14</v>
      </c>
      <c r="D2464" s="4" t="s">
        <v>10</v>
      </c>
    </row>
    <row r="2465" spans="1:6">
      <c r="A2465" t="n">
        <v>19534</v>
      </c>
      <c r="B2465" s="29" t="n">
        <v>72</v>
      </c>
      <c r="C2465" s="7" t="n">
        <v>5</v>
      </c>
      <c r="D2465" s="7" t="n">
        <v>0</v>
      </c>
    </row>
    <row r="2466" spans="1:6">
      <c r="A2466" t="s">
        <v>4</v>
      </c>
      <c r="B2466" s="4" t="s">
        <v>5</v>
      </c>
      <c r="C2466" s="4" t="s">
        <v>14</v>
      </c>
      <c r="D2466" s="24" t="s">
        <v>35</v>
      </c>
      <c r="E2466" s="4" t="s">
        <v>5</v>
      </c>
      <c r="F2466" s="4" t="s">
        <v>14</v>
      </c>
      <c r="G2466" s="4" t="s">
        <v>10</v>
      </c>
      <c r="H2466" s="24" t="s">
        <v>36</v>
      </c>
      <c r="I2466" s="4" t="s">
        <v>14</v>
      </c>
      <c r="J2466" s="4" t="s">
        <v>9</v>
      </c>
      <c r="K2466" s="4" t="s">
        <v>14</v>
      </c>
      <c r="L2466" s="4" t="s">
        <v>14</v>
      </c>
      <c r="M2466" s="4" t="s">
        <v>19</v>
      </c>
    </row>
    <row r="2467" spans="1:6">
      <c r="A2467" t="n">
        <v>19538</v>
      </c>
      <c r="B2467" s="11" t="n">
        <v>5</v>
      </c>
      <c r="C2467" s="7" t="n">
        <v>28</v>
      </c>
      <c r="D2467" s="24" t="s">
        <v>3</v>
      </c>
      <c r="E2467" s="9" t="n">
        <v>162</v>
      </c>
      <c r="F2467" s="7" t="n">
        <v>4</v>
      </c>
      <c r="G2467" s="7" t="n">
        <v>12375</v>
      </c>
      <c r="H2467" s="24" t="s">
        <v>3</v>
      </c>
      <c r="I2467" s="7" t="n">
        <v>0</v>
      </c>
      <c r="J2467" s="7" t="n">
        <v>1</v>
      </c>
      <c r="K2467" s="7" t="n">
        <v>2</v>
      </c>
      <c r="L2467" s="7" t="n">
        <v>1</v>
      </c>
      <c r="M2467" s="12" t="n">
        <f t="normal" ca="1">A2473</f>
        <v>0</v>
      </c>
    </row>
    <row r="2468" spans="1:6">
      <c r="A2468" t="s">
        <v>4</v>
      </c>
      <c r="B2468" s="4" t="s">
        <v>5</v>
      </c>
      <c r="C2468" s="4" t="s">
        <v>14</v>
      </c>
      <c r="D2468" s="4" t="s">
        <v>6</v>
      </c>
    </row>
    <row r="2469" spans="1:6">
      <c r="A2469" t="n">
        <v>19555</v>
      </c>
      <c r="B2469" s="8" t="n">
        <v>2</v>
      </c>
      <c r="C2469" s="7" t="n">
        <v>10</v>
      </c>
      <c r="D2469" s="7" t="s">
        <v>39</v>
      </c>
    </row>
    <row r="2470" spans="1:6">
      <c r="A2470" t="s">
        <v>4</v>
      </c>
      <c r="B2470" s="4" t="s">
        <v>5</v>
      </c>
      <c r="C2470" s="4" t="s">
        <v>10</v>
      </c>
    </row>
    <row r="2471" spans="1:6">
      <c r="A2471" t="n">
        <v>19572</v>
      </c>
      <c r="B2471" s="19" t="n">
        <v>16</v>
      </c>
      <c r="C2471" s="7" t="n">
        <v>0</v>
      </c>
    </row>
    <row r="2472" spans="1:6">
      <c r="A2472" t="s">
        <v>4</v>
      </c>
      <c r="B2472" s="4" t="s">
        <v>5</v>
      </c>
      <c r="C2472" s="4" t="s">
        <v>10</v>
      </c>
      <c r="D2472" s="4" t="s">
        <v>9</v>
      </c>
    </row>
    <row r="2473" spans="1:6">
      <c r="A2473" t="n">
        <v>19575</v>
      </c>
      <c r="B2473" s="40" t="n">
        <v>43</v>
      </c>
      <c r="C2473" s="7" t="n">
        <v>61456</v>
      </c>
      <c r="D2473" s="7" t="n">
        <v>1</v>
      </c>
    </row>
    <row r="2474" spans="1:6">
      <c r="A2474" t="s">
        <v>4</v>
      </c>
      <c r="B2474" s="4" t="s">
        <v>5</v>
      </c>
      <c r="C2474" s="4" t="s">
        <v>10</v>
      </c>
      <c r="D2474" s="4" t="s">
        <v>6</v>
      </c>
      <c r="E2474" s="4" t="s">
        <v>6</v>
      </c>
      <c r="F2474" s="4" t="s">
        <v>6</v>
      </c>
      <c r="G2474" s="4" t="s">
        <v>14</v>
      </c>
      <c r="H2474" s="4" t="s">
        <v>9</v>
      </c>
      <c r="I2474" s="4" t="s">
        <v>20</v>
      </c>
      <c r="J2474" s="4" t="s">
        <v>20</v>
      </c>
      <c r="K2474" s="4" t="s">
        <v>20</v>
      </c>
      <c r="L2474" s="4" t="s">
        <v>20</v>
      </c>
      <c r="M2474" s="4" t="s">
        <v>20</v>
      </c>
      <c r="N2474" s="4" t="s">
        <v>20</v>
      </c>
      <c r="O2474" s="4" t="s">
        <v>20</v>
      </c>
      <c r="P2474" s="4" t="s">
        <v>6</v>
      </c>
      <c r="Q2474" s="4" t="s">
        <v>6</v>
      </c>
      <c r="R2474" s="4" t="s">
        <v>9</v>
      </c>
      <c r="S2474" s="4" t="s">
        <v>14</v>
      </c>
      <c r="T2474" s="4" t="s">
        <v>9</v>
      </c>
      <c r="U2474" s="4" t="s">
        <v>9</v>
      </c>
      <c r="V2474" s="4" t="s">
        <v>10</v>
      </c>
    </row>
    <row r="2475" spans="1:6">
      <c r="A2475" t="n">
        <v>19582</v>
      </c>
      <c r="B2475" s="31" t="n">
        <v>19</v>
      </c>
      <c r="C2475" s="7" t="n">
        <v>7002</v>
      </c>
      <c r="D2475" s="7" t="s">
        <v>233</v>
      </c>
      <c r="E2475" s="7" t="s">
        <v>234</v>
      </c>
      <c r="F2475" s="7" t="s">
        <v>13</v>
      </c>
      <c r="G2475" s="7" t="n">
        <v>0</v>
      </c>
      <c r="H2475" s="7" t="n">
        <v>1</v>
      </c>
      <c r="I2475" s="7" t="n">
        <v>0</v>
      </c>
      <c r="J2475" s="7" t="n">
        <v>0</v>
      </c>
      <c r="K2475" s="7" t="n">
        <v>0</v>
      </c>
      <c r="L2475" s="7" t="n">
        <v>0</v>
      </c>
      <c r="M2475" s="7" t="n">
        <v>1</v>
      </c>
      <c r="N2475" s="7" t="n">
        <v>1.60000002384186</v>
      </c>
      <c r="O2475" s="7" t="n">
        <v>0.0900000035762787</v>
      </c>
      <c r="P2475" s="7" t="s">
        <v>13</v>
      </c>
      <c r="Q2475" s="7" t="s">
        <v>13</v>
      </c>
      <c r="R2475" s="7" t="n">
        <v>-1</v>
      </c>
      <c r="S2475" s="7" t="n">
        <v>0</v>
      </c>
      <c r="T2475" s="7" t="n">
        <v>0</v>
      </c>
      <c r="U2475" s="7" t="n">
        <v>0</v>
      </c>
      <c r="V2475" s="7" t="n">
        <v>0</v>
      </c>
    </row>
    <row r="2476" spans="1:6">
      <c r="A2476" t="s">
        <v>4</v>
      </c>
      <c r="B2476" s="4" t="s">
        <v>5</v>
      </c>
      <c r="C2476" s="4" t="s">
        <v>10</v>
      </c>
      <c r="D2476" s="4" t="s">
        <v>6</v>
      </c>
      <c r="E2476" s="4" t="s">
        <v>6</v>
      </c>
      <c r="F2476" s="4" t="s">
        <v>6</v>
      </c>
      <c r="G2476" s="4" t="s">
        <v>14</v>
      </c>
      <c r="H2476" s="4" t="s">
        <v>9</v>
      </c>
      <c r="I2476" s="4" t="s">
        <v>20</v>
      </c>
      <c r="J2476" s="4" t="s">
        <v>20</v>
      </c>
      <c r="K2476" s="4" t="s">
        <v>20</v>
      </c>
      <c r="L2476" s="4" t="s">
        <v>20</v>
      </c>
      <c r="M2476" s="4" t="s">
        <v>20</v>
      </c>
      <c r="N2476" s="4" t="s">
        <v>20</v>
      </c>
      <c r="O2476" s="4" t="s">
        <v>20</v>
      </c>
      <c r="P2476" s="4" t="s">
        <v>6</v>
      </c>
      <c r="Q2476" s="4" t="s">
        <v>6</v>
      </c>
      <c r="R2476" s="4" t="s">
        <v>9</v>
      </c>
      <c r="S2476" s="4" t="s">
        <v>14</v>
      </c>
      <c r="T2476" s="4" t="s">
        <v>9</v>
      </c>
      <c r="U2476" s="4" t="s">
        <v>9</v>
      </c>
      <c r="V2476" s="4" t="s">
        <v>10</v>
      </c>
    </row>
    <row r="2477" spans="1:6">
      <c r="A2477" t="n">
        <v>19653</v>
      </c>
      <c r="B2477" s="31" t="n">
        <v>19</v>
      </c>
      <c r="C2477" s="7" t="n">
        <v>7014</v>
      </c>
      <c r="D2477" s="7" t="s">
        <v>43</v>
      </c>
      <c r="E2477" s="7" t="s">
        <v>44</v>
      </c>
      <c r="F2477" s="7" t="s">
        <v>13</v>
      </c>
      <c r="G2477" s="7" t="n">
        <v>0</v>
      </c>
      <c r="H2477" s="7" t="n">
        <v>1</v>
      </c>
      <c r="I2477" s="7" t="n">
        <v>0</v>
      </c>
      <c r="J2477" s="7" t="n">
        <v>0</v>
      </c>
      <c r="K2477" s="7" t="n">
        <v>0</v>
      </c>
      <c r="L2477" s="7" t="n">
        <v>0</v>
      </c>
      <c r="M2477" s="7" t="n">
        <v>1</v>
      </c>
      <c r="N2477" s="7" t="n">
        <v>1.60000002384186</v>
      </c>
      <c r="O2477" s="7" t="n">
        <v>0.0900000035762787</v>
      </c>
      <c r="P2477" s="7" t="s">
        <v>13</v>
      </c>
      <c r="Q2477" s="7" t="s">
        <v>13</v>
      </c>
      <c r="R2477" s="7" t="n">
        <v>-1</v>
      </c>
      <c r="S2477" s="7" t="n">
        <v>0</v>
      </c>
      <c r="T2477" s="7" t="n">
        <v>0</v>
      </c>
      <c r="U2477" s="7" t="n">
        <v>0</v>
      </c>
      <c r="V2477" s="7" t="n">
        <v>0</v>
      </c>
    </row>
    <row r="2478" spans="1:6">
      <c r="A2478" t="s">
        <v>4</v>
      </c>
      <c r="B2478" s="4" t="s">
        <v>5</v>
      </c>
      <c r="C2478" s="4" t="s">
        <v>10</v>
      </c>
      <c r="D2478" s="4" t="s">
        <v>6</v>
      </c>
      <c r="E2478" s="4" t="s">
        <v>6</v>
      </c>
      <c r="F2478" s="4" t="s">
        <v>6</v>
      </c>
      <c r="G2478" s="4" t="s">
        <v>14</v>
      </c>
      <c r="H2478" s="4" t="s">
        <v>9</v>
      </c>
      <c r="I2478" s="4" t="s">
        <v>20</v>
      </c>
      <c r="J2478" s="4" t="s">
        <v>20</v>
      </c>
      <c r="K2478" s="4" t="s">
        <v>20</v>
      </c>
      <c r="L2478" s="4" t="s">
        <v>20</v>
      </c>
      <c r="M2478" s="4" t="s">
        <v>20</v>
      </c>
      <c r="N2478" s="4" t="s">
        <v>20</v>
      </c>
      <c r="O2478" s="4" t="s">
        <v>20</v>
      </c>
      <c r="P2478" s="4" t="s">
        <v>6</v>
      </c>
      <c r="Q2478" s="4" t="s">
        <v>6</v>
      </c>
      <c r="R2478" s="4" t="s">
        <v>9</v>
      </c>
      <c r="S2478" s="4" t="s">
        <v>14</v>
      </c>
      <c r="T2478" s="4" t="s">
        <v>9</v>
      </c>
      <c r="U2478" s="4" t="s">
        <v>9</v>
      </c>
      <c r="V2478" s="4" t="s">
        <v>10</v>
      </c>
    </row>
    <row r="2479" spans="1:6">
      <c r="A2479" t="n">
        <v>19729</v>
      </c>
      <c r="B2479" s="31" t="n">
        <v>19</v>
      </c>
      <c r="C2479" s="7" t="n">
        <v>27</v>
      </c>
      <c r="D2479" s="7" t="s">
        <v>45</v>
      </c>
      <c r="E2479" s="7" t="s">
        <v>46</v>
      </c>
      <c r="F2479" s="7" t="s">
        <v>13</v>
      </c>
      <c r="G2479" s="7" t="n">
        <v>0</v>
      </c>
      <c r="H2479" s="7" t="n">
        <v>1</v>
      </c>
      <c r="I2479" s="7" t="n">
        <v>0</v>
      </c>
      <c r="J2479" s="7" t="n">
        <v>0</v>
      </c>
      <c r="K2479" s="7" t="n">
        <v>0</v>
      </c>
      <c r="L2479" s="7" t="n">
        <v>0</v>
      </c>
      <c r="M2479" s="7" t="n">
        <v>1</v>
      </c>
      <c r="N2479" s="7" t="n">
        <v>1.60000002384186</v>
      </c>
      <c r="O2479" s="7" t="n">
        <v>0.0900000035762787</v>
      </c>
      <c r="P2479" s="7" t="s">
        <v>13</v>
      </c>
      <c r="Q2479" s="7" t="s">
        <v>13</v>
      </c>
      <c r="R2479" s="7" t="n">
        <v>-1</v>
      </c>
      <c r="S2479" s="7" t="n">
        <v>0</v>
      </c>
      <c r="T2479" s="7" t="n">
        <v>0</v>
      </c>
      <c r="U2479" s="7" t="n">
        <v>0</v>
      </c>
      <c r="V2479" s="7" t="n">
        <v>0</v>
      </c>
    </row>
    <row r="2480" spans="1:6">
      <c r="A2480" t="s">
        <v>4</v>
      </c>
      <c r="B2480" s="4" t="s">
        <v>5</v>
      </c>
      <c r="C2480" s="4" t="s">
        <v>10</v>
      </c>
      <c r="D2480" s="4" t="s">
        <v>6</v>
      </c>
      <c r="E2480" s="4" t="s">
        <v>6</v>
      </c>
      <c r="F2480" s="4" t="s">
        <v>6</v>
      </c>
      <c r="G2480" s="4" t="s">
        <v>14</v>
      </c>
      <c r="H2480" s="4" t="s">
        <v>9</v>
      </c>
      <c r="I2480" s="4" t="s">
        <v>20</v>
      </c>
      <c r="J2480" s="4" t="s">
        <v>20</v>
      </c>
      <c r="K2480" s="4" t="s">
        <v>20</v>
      </c>
      <c r="L2480" s="4" t="s">
        <v>20</v>
      </c>
      <c r="M2480" s="4" t="s">
        <v>20</v>
      </c>
      <c r="N2480" s="4" t="s">
        <v>20</v>
      </c>
      <c r="O2480" s="4" t="s">
        <v>20</v>
      </c>
      <c r="P2480" s="4" t="s">
        <v>6</v>
      </c>
      <c r="Q2480" s="4" t="s">
        <v>6</v>
      </c>
      <c r="R2480" s="4" t="s">
        <v>9</v>
      </c>
      <c r="S2480" s="4" t="s">
        <v>14</v>
      </c>
      <c r="T2480" s="4" t="s">
        <v>9</v>
      </c>
      <c r="U2480" s="4" t="s">
        <v>9</v>
      </c>
      <c r="V2480" s="4" t="s">
        <v>10</v>
      </c>
    </row>
    <row r="2481" spans="1:22">
      <c r="A2481" t="n">
        <v>19799</v>
      </c>
      <c r="B2481" s="31" t="n">
        <v>19</v>
      </c>
      <c r="C2481" s="7" t="n">
        <v>29</v>
      </c>
      <c r="D2481" s="7" t="s">
        <v>47</v>
      </c>
      <c r="E2481" s="7" t="s">
        <v>48</v>
      </c>
      <c r="F2481" s="7" t="s">
        <v>13</v>
      </c>
      <c r="G2481" s="7" t="n">
        <v>0</v>
      </c>
      <c r="H2481" s="7" t="n">
        <v>1</v>
      </c>
      <c r="I2481" s="7" t="n">
        <v>0</v>
      </c>
      <c r="J2481" s="7" t="n">
        <v>0</v>
      </c>
      <c r="K2481" s="7" t="n">
        <v>0</v>
      </c>
      <c r="L2481" s="7" t="n">
        <v>0</v>
      </c>
      <c r="M2481" s="7" t="n">
        <v>1</v>
      </c>
      <c r="N2481" s="7" t="n">
        <v>1.60000002384186</v>
      </c>
      <c r="O2481" s="7" t="n">
        <v>0.0900000035762787</v>
      </c>
      <c r="P2481" s="7" t="s">
        <v>13</v>
      </c>
      <c r="Q2481" s="7" t="s">
        <v>13</v>
      </c>
      <c r="R2481" s="7" t="n">
        <v>-1</v>
      </c>
      <c r="S2481" s="7" t="n">
        <v>0</v>
      </c>
      <c r="T2481" s="7" t="n">
        <v>0</v>
      </c>
      <c r="U2481" s="7" t="n">
        <v>0</v>
      </c>
      <c r="V2481" s="7" t="n">
        <v>0</v>
      </c>
    </row>
    <row r="2482" spans="1:22">
      <c r="A2482" t="s">
        <v>4</v>
      </c>
      <c r="B2482" s="4" t="s">
        <v>5</v>
      </c>
      <c r="C2482" s="4" t="s">
        <v>10</v>
      </c>
      <c r="D2482" s="4" t="s">
        <v>6</v>
      </c>
      <c r="E2482" s="4" t="s">
        <v>6</v>
      </c>
      <c r="F2482" s="4" t="s">
        <v>6</v>
      </c>
      <c r="G2482" s="4" t="s">
        <v>14</v>
      </c>
      <c r="H2482" s="4" t="s">
        <v>9</v>
      </c>
      <c r="I2482" s="4" t="s">
        <v>20</v>
      </c>
      <c r="J2482" s="4" t="s">
        <v>20</v>
      </c>
      <c r="K2482" s="4" t="s">
        <v>20</v>
      </c>
      <c r="L2482" s="4" t="s">
        <v>20</v>
      </c>
      <c r="M2482" s="4" t="s">
        <v>20</v>
      </c>
      <c r="N2482" s="4" t="s">
        <v>20</v>
      </c>
      <c r="O2482" s="4" t="s">
        <v>20</v>
      </c>
      <c r="P2482" s="4" t="s">
        <v>6</v>
      </c>
      <c r="Q2482" s="4" t="s">
        <v>6</v>
      </c>
      <c r="R2482" s="4" t="s">
        <v>9</v>
      </c>
      <c r="S2482" s="4" t="s">
        <v>14</v>
      </c>
      <c r="T2482" s="4" t="s">
        <v>9</v>
      </c>
      <c r="U2482" s="4" t="s">
        <v>9</v>
      </c>
      <c r="V2482" s="4" t="s">
        <v>10</v>
      </c>
    </row>
    <row r="2483" spans="1:22">
      <c r="A2483" t="n">
        <v>19870</v>
      </c>
      <c r="B2483" s="31" t="n">
        <v>19</v>
      </c>
      <c r="C2483" s="7" t="n">
        <v>1620</v>
      </c>
      <c r="D2483" s="7" t="s">
        <v>235</v>
      </c>
      <c r="E2483" s="7" t="s">
        <v>236</v>
      </c>
      <c r="F2483" s="7" t="s">
        <v>13</v>
      </c>
      <c r="G2483" s="7" t="n">
        <v>0</v>
      </c>
      <c r="H2483" s="7" t="n">
        <v>1</v>
      </c>
      <c r="I2483" s="7" t="n">
        <v>0</v>
      </c>
      <c r="J2483" s="7" t="n">
        <v>0</v>
      </c>
      <c r="K2483" s="7" t="n">
        <v>0</v>
      </c>
      <c r="L2483" s="7" t="n">
        <v>0</v>
      </c>
      <c r="M2483" s="7" t="n">
        <v>1</v>
      </c>
      <c r="N2483" s="7" t="n">
        <v>1.60000002384186</v>
      </c>
      <c r="O2483" s="7" t="n">
        <v>0.0900000035762787</v>
      </c>
      <c r="P2483" s="7" t="s">
        <v>13</v>
      </c>
      <c r="Q2483" s="7" t="s">
        <v>13</v>
      </c>
      <c r="R2483" s="7" t="n">
        <v>-1</v>
      </c>
      <c r="S2483" s="7" t="n">
        <v>0</v>
      </c>
      <c r="T2483" s="7" t="n">
        <v>0</v>
      </c>
      <c r="U2483" s="7" t="n">
        <v>0</v>
      </c>
      <c r="V2483" s="7" t="n">
        <v>0</v>
      </c>
    </row>
    <row r="2484" spans="1:22">
      <c r="A2484" t="s">
        <v>4</v>
      </c>
      <c r="B2484" s="4" t="s">
        <v>5</v>
      </c>
      <c r="C2484" s="4" t="s">
        <v>10</v>
      </c>
      <c r="D2484" s="4" t="s">
        <v>14</v>
      </c>
      <c r="E2484" s="4" t="s">
        <v>14</v>
      </c>
      <c r="F2484" s="4" t="s">
        <v>6</v>
      </c>
    </row>
    <row r="2485" spans="1:22">
      <c r="A2485" t="n">
        <v>19957</v>
      </c>
      <c r="B2485" s="32" t="n">
        <v>20</v>
      </c>
      <c r="C2485" s="7" t="n">
        <v>7002</v>
      </c>
      <c r="D2485" s="7" t="n">
        <v>3</v>
      </c>
      <c r="E2485" s="7" t="n">
        <v>10</v>
      </c>
      <c r="F2485" s="7" t="s">
        <v>51</v>
      </c>
    </row>
    <row r="2486" spans="1:22">
      <c r="A2486" t="s">
        <v>4</v>
      </c>
      <c r="B2486" s="4" t="s">
        <v>5</v>
      </c>
      <c r="C2486" s="4" t="s">
        <v>10</v>
      </c>
    </row>
    <row r="2487" spans="1:22">
      <c r="A2487" t="n">
        <v>19975</v>
      </c>
      <c r="B2487" s="19" t="n">
        <v>16</v>
      </c>
      <c r="C2487" s="7" t="n">
        <v>0</v>
      </c>
    </row>
    <row r="2488" spans="1:22">
      <c r="A2488" t="s">
        <v>4</v>
      </c>
      <c r="B2488" s="4" t="s">
        <v>5</v>
      </c>
      <c r="C2488" s="4" t="s">
        <v>10</v>
      </c>
      <c r="D2488" s="4" t="s">
        <v>14</v>
      </c>
      <c r="E2488" s="4" t="s">
        <v>14</v>
      </c>
      <c r="F2488" s="4" t="s">
        <v>6</v>
      </c>
    </row>
    <row r="2489" spans="1:22">
      <c r="A2489" t="n">
        <v>19978</v>
      </c>
      <c r="B2489" s="32" t="n">
        <v>20</v>
      </c>
      <c r="C2489" s="7" t="n">
        <v>7014</v>
      </c>
      <c r="D2489" s="7" t="n">
        <v>3</v>
      </c>
      <c r="E2489" s="7" t="n">
        <v>10</v>
      </c>
      <c r="F2489" s="7" t="s">
        <v>51</v>
      </c>
    </row>
    <row r="2490" spans="1:22">
      <c r="A2490" t="s">
        <v>4</v>
      </c>
      <c r="B2490" s="4" t="s">
        <v>5</v>
      </c>
      <c r="C2490" s="4" t="s">
        <v>10</v>
      </c>
    </row>
    <row r="2491" spans="1:22">
      <c r="A2491" t="n">
        <v>19996</v>
      </c>
      <c r="B2491" s="19" t="n">
        <v>16</v>
      </c>
      <c r="C2491" s="7" t="n">
        <v>0</v>
      </c>
    </row>
    <row r="2492" spans="1:22">
      <c r="A2492" t="s">
        <v>4</v>
      </c>
      <c r="B2492" s="4" t="s">
        <v>5</v>
      </c>
      <c r="C2492" s="4" t="s">
        <v>10</v>
      </c>
      <c r="D2492" s="4" t="s">
        <v>14</v>
      </c>
      <c r="E2492" s="4" t="s">
        <v>14</v>
      </c>
      <c r="F2492" s="4" t="s">
        <v>6</v>
      </c>
    </row>
    <row r="2493" spans="1:22">
      <c r="A2493" t="n">
        <v>19999</v>
      </c>
      <c r="B2493" s="32" t="n">
        <v>20</v>
      </c>
      <c r="C2493" s="7" t="n">
        <v>27</v>
      </c>
      <c r="D2493" s="7" t="n">
        <v>3</v>
      </c>
      <c r="E2493" s="7" t="n">
        <v>10</v>
      </c>
      <c r="F2493" s="7" t="s">
        <v>51</v>
      </c>
    </row>
    <row r="2494" spans="1:22">
      <c r="A2494" t="s">
        <v>4</v>
      </c>
      <c r="B2494" s="4" t="s">
        <v>5</v>
      </c>
      <c r="C2494" s="4" t="s">
        <v>10</v>
      </c>
    </row>
    <row r="2495" spans="1:22">
      <c r="A2495" t="n">
        <v>20017</v>
      </c>
      <c r="B2495" s="19" t="n">
        <v>16</v>
      </c>
      <c r="C2495" s="7" t="n">
        <v>0</v>
      </c>
    </row>
    <row r="2496" spans="1:22">
      <c r="A2496" t="s">
        <v>4</v>
      </c>
      <c r="B2496" s="4" t="s">
        <v>5</v>
      </c>
      <c r="C2496" s="4" t="s">
        <v>10</v>
      </c>
      <c r="D2496" s="4" t="s">
        <v>14</v>
      </c>
      <c r="E2496" s="4" t="s">
        <v>14</v>
      </c>
      <c r="F2496" s="4" t="s">
        <v>6</v>
      </c>
    </row>
    <row r="2497" spans="1:22">
      <c r="A2497" t="n">
        <v>20020</v>
      </c>
      <c r="B2497" s="32" t="n">
        <v>20</v>
      </c>
      <c r="C2497" s="7" t="n">
        <v>29</v>
      </c>
      <c r="D2497" s="7" t="n">
        <v>3</v>
      </c>
      <c r="E2497" s="7" t="n">
        <v>10</v>
      </c>
      <c r="F2497" s="7" t="s">
        <v>51</v>
      </c>
    </row>
    <row r="2498" spans="1:22">
      <c r="A2498" t="s">
        <v>4</v>
      </c>
      <c r="B2498" s="4" t="s">
        <v>5</v>
      </c>
      <c r="C2498" s="4" t="s">
        <v>10</v>
      </c>
    </row>
    <row r="2499" spans="1:22">
      <c r="A2499" t="n">
        <v>20038</v>
      </c>
      <c r="B2499" s="19" t="n">
        <v>16</v>
      </c>
      <c r="C2499" s="7" t="n">
        <v>0</v>
      </c>
    </row>
    <row r="2500" spans="1:22">
      <c r="A2500" t="s">
        <v>4</v>
      </c>
      <c r="B2500" s="4" t="s">
        <v>5</v>
      </c>
      <c r="C2500" s="4" t="s">
        <v>10</v>
      </c>
      <c r="D2500" s="4" t="s">
        <v>14</v>
      </c>
      <c r="E2500" s="4" t="s">
        <v>14</v>
      </c>
      <c r="F2500" s="4" t="s">
        <v>6</v>
      </c>
    </row>
    <row r="2501" spans="1:22">
      <c r="A2501" t="n">
        <v>20041</v>
      </c>
      <c r="B2501" s="32" t="n">
        <v>20</v>
      </c>
      <c r="C2501" s="7" t="n">
        <v>1620</v>
      </c>
      <c r="D2501" s="7" t="n">
        <v>3</v>
      </c>
      <c r="E2501" s="7" t="n">
        <v>10</v>
      </c>
      <c r="F2501" s="7" t="s">
        <v>51</v>
      </c>
    </row>
    <row r="2502" spans="1:22">
      <c r="A2502" t="s">
        <v>4</v>
      </c>
      <c r="B2502" s="4" t="s">
        <v>5</v>
      </c>
      <c r="C2502" s="4" t="s">
        <v>10</v>
      </c>
    </row>
    <row r="2503" spans="1:22">
      <c r="A2503" t="n">
        <v>20059</v>
      </c>
      <c r="B2503" s="19" t="n">
        <v>16</v>
      </c>
      <c r="C2503" s="7" t="n">
        <v>0</v>
      </c>
    </row>
    <row r="2504" spans="1:22">
      <c r="A2504" t="s">
        <v>4</v>
      </c>
      <c r="B2504" s="4" t="s">
        <v>5</v>
      </c>
      <c r="C2504" s="4" t="s">
        <v>14</v>
      </c>
      <c r="D2504" s="4" t="s">
        <v>10</v>
      </c>
      <c r="E2504" s="4" t="s">
        <v>14</v>
      </c>
      <c r="F2504" s="4" t="s">
        <v>6</v>
      </c>
      <c r="G2504" s="4" t="s">
        <v>6</v>
      </c>
      <c r="H2504" s="4" t="s">
        <v>6</v>
      </c>
      <c r="I2504" s="4" t="s">
        <v>6</v>
      </c>
      <c r="J2504" s="4" t="s">
        <v>6</v>
      </c>
      <c r="K2504" s="4" t="s">
        <v>6</v>
      </c>
      <c r="L2504" s="4" t="s">
        <v>6</v>
      </c>
      <c r="M2504" s="4" t="s">
        <v>6</v>
      </c>
      <c r="N2504" s="4" t="s">
        <v>6</v>
      </c>
      <c r="O2504" s="4" t="s">
        <v>6</v>
      </c>
      <c r="P2504" s="4" t="s">
        <v>6</v>
      </c>
      <c r="Q2504" s="4" t="s">
        <v>6</v>
      </c>
      <c r="R2504" s="4" t="s">
        <v>6</v>
      </c>
      <c r="S2504" s="4" t="s">
        <v>6</v>
      </c>
      <c r="T2504" s="4" t="s">
        <v>6</v>
      </c>
      <c r="U2504" s="4" t="s">
        <v>6</v>
      </c>
    </row>
    <row r="2505" spans="1:22">
      <c r="A2505" t="n">
        <v>20062</v>
      </c>
      <c r="B2505" s="35" t="n">
        <v>36</v>
      </c>
      <c r="C2505" s="7" t="n">
        <v>8</v>
      </c>
      <c r="D2505" s="7" t="n">
        <v>1620</v>
      </c>
      <c r="E2505" s="7" t="n">
        <v>0</v>
      </c>
      <c r="F2505" s="7" t="s">
        <v>237</v>
      </c>
      <c r="G2505" s="7" t="s">
        <v>238</v>
      </c>
      <c r="H2505" s="7" t="s">
        <v>13</v>
      </c>
      <c r="I2505" s="7" t="s">
        <v>13</v>
      </c>
      <c r="J2505" s="7" t="s">
        <v>13</v>
      </c>
      <c r="K2505" s="7" t="s">
        <v>13</v>
      </c>
      <c r="L2505" s="7" t="s">
        <v>13</v>
      </c>
      <c r="M2505" s="7" t="s">
        <v>13</v>
      </c>
      <c r="N2505" s="7" t="s">
        <v>13</v>
      </c>
      <c r="O2505" s="7" t="s">
        <v>13</v>
      </c>
      <c r="P2505" s="7" t="s">
        <v>13</v>
      </c>
      <c r="Q2505" s="7" t="s">
        <v>13</v>
      </c>
      <c r="R2505" s="7" t="s">
        <v>13</v>
      </c>
      <c r="S2505" s="7" t="s">
        <v>13</v>
      </c>
      <c r="T2505" s="7" t="s">
        <v>13</v>
      </c>
      <c r="U2505" s="7" t="s">
        <v>13</v>
      </c>
    </row>
    <row r="2506" spans="1:22">
      <c r="A2506" t="s">
        <v>4</v>
      </c>
      <c r="B2506" s="4" t="s">
        <v>5</v>
      </c>
      <c r="C2506" s="4" t="s">
        <v>14</v>
      </c>
      <c r="D2506" s="4" t="s">
        <v>10</v>
      </c>
      <c r="E2506" s="4" t="s">
        <v>14</v>
      </c>
      <c r="F2506" s="4" t="s">
        <v>6</v>
      </c>
      <c r="G2506" s="4" t="s">
        <v>6</v>
      </c>
      <c r="H2506" s="4" t="s">
        <v>6</v>
      </c>
      <c r="I2506" s="4" t="s">
        <v>6</v>
      </c>
      <c r="J2506" s="4" t="s">
        <v>6</v>
      </c>
      <c r="K2506" s="4" t="s">
        <v>6</v>
      </c>
      <c r="L2506" s="4" t="s">
        <v>6</v>
      </c>
      <c r="M2506" s="4" t="s">
        <v>6</v>
      </c>
      <c r="N2506" s="4" t="s">
        <v>6</v>
      </c>
      <c r="O2506" s="4" t="s">
        <v>6</v>
      </c>
      <c r="P2506" s="4" t="s">
        <v>6</v>
      </c>
      <c r="Q2506" s="4" t="s">
        <v>6</v>
      </c>
      <c r="R2506" s="4" t="s">
        <v>6</v>
      </c>
      <c r="S2506" s="4" t="s">
        <v>6</v>
      </c>
      <c r="T2506" s="4" t="s">
        <v>6</v>
      </c>
      <c r="U2506" s="4" t="s">
        <v>6</v>
      </c>
    </row>
    <row r="2507" spans="1:22">
      <c r="A2507" t="n">
        <v>20105</v>
      </c>
      <c r="B2507" s="35" t="n">
        <v>36</v>
      </c>
      <c r="C2507" s="7" t="n">
        <v>8</v>
      </c>
      <c r="D2507" s="7" t="n">
        <v>7002</v>
      </c>
      <c r="E2507" s="7" t="n">
        <v>0</v>
      </c>
      <c r="F2507" s="7" t="s">
        <v>239</v>
      </c>
      <c r="G2507" s="7" t="s">
        <v>58</v>
      </c>
      <c r="H2507" s="7" t="s">
        <v>240</v>
      </c>
      <c r="I2507" s="7" t="s">
        <v>13</v>
      </c>
      <c r="J2507" s="7" t="s">
        <v>13</v>
      </c>
      <c r="K2507" s="7" t="s">
        <v>13</v>
      </c>
      <c r="L2507" s="7" t="s">
        <v>13</v>
      </c>
      <c r="M2507" s="7" t="s">
        <v>13</v>
      </c>
      <c r="N2507" s="7" t="s">
        <v>13</v>
      </c>
      <c r="O2507" s="7" t="s">
        <v>13</v>
      </c>
      <c r="P2507" s="7" t="s">
        <v>13</v>
      </c>
      <c r="Q2507" s="7" t="s">
        <v>13</v>
      </c>
      <c r="R2507" s="7" t="s">
        <v>13</v>
      </c>
      <c r="S2507" s="7" t="s">
        <v>13</v>
      </c>
      <c r="T2507" s="7" t="s">
        <v>13</v>
      </c>
      <c r="U2507" s="7" t="s">
        <v>13</v>
      </c>
    </row>
    <row r="2508" spans="1:22">
      <c r="A2508" t="s">
        <v>4</v>
      </c>
      <c r="B2508" s="4" t="s">
        <v>5</v>
      </c>
      <c r="C2508" s="4" t="s">
        <v>14</v>
      </c>
      <c r="D2508" s="4" t="s">
        <v>10</v>
      </c>
      <c r="E2508" s="4" t="s">
        <v>14</v>
      </c>
      <c r="F2508" s="4" t="s">
        <v>6</v>
      </c>
      <c r="G2508" s="4" t="s">
        <v>6</v>
      </c>
      <c r="H2508" s="4" t="s">
        <v>6</v>
      </c>
      <c r="I2508" s="4" t="s">
        <v>6</v>
      </c>
      <c r="J2508" s="4" t="s">
        <v>6</v>
      </c>
      <c r="K2508" s="4" t="s">
        <v>6</v>
      </c>
      <c r="L2508" s="4" t="s">
        <v>6</v>
      </c>
      <c r="M2508" s="4" t="s">
        <v>6</v>
      </c>
      <c r="N2508" s="4" t="s">
        <v>6</v>
      </c>
      <c r="O2508" s="4" t="s">
        <v>6</v>
      </c>
      <c r="P2508" s="4" t="s">
        <v>6</v>
      </c>
      <c r="Q2508" s="4" t="s">
        <v>6</v>
      </c>
      <c r="R2508" s="4" t="s">
        <v>6</v>
      </c>
      <c r="S2508" s="4" t="s">
        <v>6</v>
      </c>
      <c r="T2508" s="4" t="s">
        <v>6</v>
      </c>
      <c r="U2508" s="4" t="s">
        <v>6</v>
      </c>
    </row>
    <row r="2509" spans="1:22">
      <c r="A2509" t="n">
        <v>20162</v>
      </c>
      <c r="B2509" s="35" t="n">
        <v>36</v>
      </c>
      <c r="C2509" s="7" t="n">
        <v>8</v>
      </c>
      <c r="D2509" s="7" t="n">
        <v>27</v>
      </c>
      <c r="E2509" s="7" t="n">
        <v>0</v>
      </c>
      <c r="F2509" s="7" t="s">
        <v>241</v>
      </c>
      <c r="G2509" s="7" t="s">
        <v>242</v>
      </c>
      <c r="H2509" s="7" t="s">
        <v>13</v>
      </c>
      <c r="I2509" s="7" t="s">
        <v>13</v>
      </c>
      <c r="J2509" s="7" t="s">
        <v>13</v>
      </c>
      <c r="K2509" s="7" t="s">
        <v>13</v>
      </c>
      <c r="L2509" s="7" t="s">
        <v>13</v>
      </c>
      <c r="M2509" s="7" t="s">
        <v>13</v>
      </c>
      <c r="N2509" s="7" t="s">
        <v>13</v>
      </c>
      <c r="O2509" s="7" t="s">
        <v>13</v>
      </c>
      <c r="P2509" s="7" t="s">
        <v>13</v>
      </c>
      <c r="Q2509" s="7" t="s">
        <v>13</v>
      </c>
      <c r="R2509" s="7" t="s">
        <v>13</v>
      </c>
      <c r="S2509" s="7" t="s">
        <v>13</v>
      </c>
      <c r="T2509" s="7" t="s">
        <v>13</v>
      </c>
      <c r="U2509" s="7" t="s">
        <v>13</v>
      </c>
    </row>
    <row r="2510" spans="1:22">
      <c r="A2510" t="s">
        <v>4</v>
      </c>
      <c r="B2510" s="4" t="s">
        <v>5</v>
      </c>
      <c r="C2510" s="4" t="s">
        <v>14</v>
      </c>
      <c r="D2510" s="4" t="s">
        <v>10</v>
      </c>
      <c r="E2510" s="4" t="s">
        <v>14</v>
      </c>
      <c r="F2510" s="4" t="s">
        <v>6</v>
      </c>
      <c r="G2510" s="4" t="s">
        <v>6</v>
      </c>
      <c r="H2510" s="4" t="s">
        <v>6</v>
      </c>
      <c r="I2510" s="4" t="s">
        <v>6</v>
      </c>
      <c r="J2510" s="4" t="s">
        <v>6</v>
      </c>
      <c r="K2510" s="4" t="s">
        <v>6</v>
      </c>
      <c r="L2510" s="4" t="s">
        <v>6</v>
      </c>
      <c r="M2510" s="4" t="s">
        <v>6</v>
      </c>
      <c r="N2510" s="4" t="s">
        <v>6</v>
      </c>
      <c r="O2510" s="4" t="s">
        <v>6</v>
      </c>
      <c r="P2510" s="4" t="s">
        <v>6</v>
      </c>
      <c r="Q2510" s="4" t="s">
        <v>6</v>
      </c>
      <c r="R2510" s="4" t="s">
        <v>6</v>
      </c>
      <c r="S2510" s="4" t="s">
        <v>6</v>
      </c>
      <c r="T2510" s="4" t="s">
        <v>6</v>
      </c>
      <c r="U2510" s="4" t="s">
        <v>6</v>
      </c>
    </row>
    <row r="2511" spans="1:22">
      <c r="A2511" t="n">
        <v>20203</v>
      </c>
      <c r="B2511" s="35" t="n">
        <v>36</v>
      </c>
      <c r="C2511" s="7" t="n">
        <v>8</v>
      </c>
      <c r="D2511" s="7" t="n">
        <v>29</v>
      </c>
      <c r="E2511" s="7" t="n">
        <v>0</v>
      </c>
      <c r="F2511" s="7" t="s">
        <v>243</v>
      </c>
      <c r="G2511" s="7" t="s">
        <v>13</v>
      </c>
      <c r="H2511" s="7" t="s">
        <v>13</v>
      </c>
      <c r="I2511" s="7" t="s">
        <v>13</v>
      </c>
      <c r="J2511" s="7" t="s">
        <v>13</v>
      </c>
      <c r="K2511" s="7" t="s">
        <v>13</v>
      </c>
      <c r="L2511" s="7" t="s">
        <v>13</v>
      </c>
      <c r="M2511" s="7" t="s">
        <v>13</v>
      </c>
      <c r="N2511" s="7" t="s">
        <v>13</v>
      </c>
      <c r="O2511" s="7" t="s">
        <v>13</v>
      </c>
      <c r="P2511" s="7" t="s">
        <v>13</v>
      </c>
      <c r="Q2511" s="7" t="s">
        <v>13</v>
      </c>
      <c r="R2511" s="7" t="s">
        <v>13</v>
      </c>
      <c r="S2511" s="7" t="s">
        <v>13</v>
      </c>
      <c r="T2511" s="7" t="s">
        <v>13</v>
      </c>
      <c r="U2511" s="7" t="s">
        <v>13</v>
      </c>
    </row>
    <row r="2512" spans="1:22">
      <c r="A2512" t="s">
        <v>4</v>
      </c>
      <c r="B2512" s="4" t="s">
        <v>5</v>
      </c>
      <c r="C2512" s="4" t="s">
        <v>10</v>
      </c>
      <c r="D2512" s="4" t="s">
        <v>14</v>
      </c>
      <c r="E2512" s="4" t="s">
        <v>6</v>
      </c>
      <c r="F2512" s="4" t="s">
        <v>20</v>
      </c>
      <c r="G2512" s="4" t="s">
        <v>20</v>
      </c>
      <c r="H2512" s="4" t="s">
        <v>20</v>
      </c>
    </row>
    <row r="2513" spans="1:21">
      <c r="A2513" t="n">
        <v>20240</v>
      </c>
      <c r="B2513" s="36" t="n">
        <v>48</v>
      </c>
      <c r="C2513" s="7" t="n">
        <v>7014</v>
      </c>
      <c r="D2513" s="7" t="n">
        <v>0</v>
      </c>
      <c r="E2513" s="7" t="s">
        <v>244</v>
      </c>
      <c r="F2513" s="7" t="n">
        <v>0</v>
      </c>
      <c r="G2513" s="7" t="n">
        <v>1</v>
      </c>
      <c r="H2513" s="7" t="n">
        <v>0</v>
      </c>
    </row>
    <row r="2514" spans="1:21">
      <c r="A2514" t="s">
        <v>4</v>
      </c>
      <c r="B2514" s="4" t="s">
        <v>5</v>
      </c>
      <c r="C2514" s="4" t="s">
        <v>10</v>
      </c>
      <c r="D2514" s="4" t="s">
        <v>14</v>
      </c>
      <c r="E2514" s="4" t="s">
        <v>6</v>
      </c>
      <c r="F2514" s="4" t="s">
        <v>20</v>
      </c>
      <c r="G2514" s="4" t="s">
        <v>20</v>
      </c>
      <c r="H2514" s="4" t="s">
        <v>20</v>
      </c>
    </row>
    <row r="2515" spans="1:21">
      <c r="A2515" t="n">
        <v>20267</v>
      </c>
      <c r="B2515" s="36" t="n">
        <v>48</v>
      </c>
      <c r="C2515" s="7" t="n">
        <v>1620</v>
      </c>
      <c r="D2515" s="7" t="n">
        <v>0</v>
      </c>
      <c r="E2515" s="7" t="s">
        <v>237</v>
      </c>
      <c r="F2515" s="7" t="n">
        <v>-1</v>
      </c>
      <c r="G2515" s="7" t="n">
        <v>1</v>
      </c>
      <c r="H2515" s="7" t="n">
        <v>1.40129846432482e-45</v>
      </c>
    </row>
    <row r="2516" spans="1:21">
      <c r="A2516" t="s">
        <v>4</v>
      </c>
      <c r="B2516" s="4" t="s">
        <v>5</v>
      </c>
      <c r="C2516" s="4" t="s">
        <v>10</v>
      </c>
      <c r="D2516" s="4" t="s">
        <v>14</v>
      </c>
      <c r="E2516" s="4" t="s">
        <v>6</v>
      </c>
      <c r="F2516" s="4" t="s">
        <v>20</v>
      </c>
      <c r="G2516" s="4" t="s">
        <v>20</v>
      </c>
      <c r="H2516" s="4" t="s">
        <v>20</v>
      </c>
    </row>
    <row r="2517" spans="1:21">
      <c r="A2517" t="n">
        <v>20295</v>
      </c>
      <c r="B2517" s="36" t="n">
        <v>48</v>
      </c>
      <c r="C2517" s="7" t="n">
        <v>7002</v>
      </c>
      <c r="D2517" s="7" t="n">
        <v>0</v>
      </c>
      <c r="E2517" s="7" t="s">
        <v>240</v>
      </c>
      <c r="F2517" s="7" t="n">
        <v>0</v>
      </c>
      <c r="G2517" s="7" t="n">
        <v>1</v>
      </c>
      <c r="H2517" s="7" t="n">
        <v>0</v>
      </c>
    </row>
    <row r="2518" spans="1:21">
      <c r="A2518" t="s">
        <v>4</v>
      </c>
      <c r="B2518" s="4" t="s">
        <v>5</v>
      </c>
      <c r="C2518" s="4" t="s">
        <v>10</v>
      </c>
      <c r="D2518" s="4" t="s">
        <v>14</v>
      </c>
      <c r="E2518" s="4" t="s">
        <v>6</v>
      </c>
      <c r="F2518" s="4" t="s">
        <v>20</v>
      </c>
      <c r="G2518" s="4" t="s">
        <v>20</v>
      </c>
      <c r="H2518" s="4" t="s">
        <v>20</v>
      </c>
    </row>
    <row r="2519" spans="1:21">
      <c r="A2519" t="n">
        <v>20325</v>
      </c>
      <c r="B2519" s="36" t="n">
        <v>48</v>
      </c>
      <c r="C2519" s="7" t="n">
        <v>27</v>
      </c>
      <c r="D2519" s="7" t="n">
        <v>0</v>
      </c>
      <c r="E2519" s="7" t="s">
        <v>242</v>
      </c>
      <c r="F2519" s="7" t="n">
        <v>0</v>
      </c>
      <c r="G2519" s="7" t="n">
        <v>1</v>
      </c>
      <c r="H2519" s="7" t="n">
        <v>0</v>
      </c>
    </row>
    <row r="2520" spans="1:21">
      <c r="A2520" t="s">
        <v>4</v>
      </c>
      <c r="B2520" s="4" t="s">
        <v>5</v>
      </c>
      <c r="C2520" s="4" t="s">
        <v>10</v>
      </c>
      <c r="D2520" s="4" t="s">
        <v>14</v>
      </c>
      <c r="E2520" s="4" t="s">
        <v>6</v>
      </c>
      <c r="F2520" s="4" t="s">
        <v>20</v>
      </c>
      <c r="G2520" s="4" t="s">
        <v>20</v>
      </c>
      <c r="H2520" s="4" t="s">
        <v>20</v>
      </c>
    </row>
    <row r="2521" spans="1:21">
      <c r="A2521" t="n">
        <v>20351</v>
      </c>
      <c r="B2521" s="36" t="n">
        <v>48</v>
      </c>
      <c r="C2521" s="7" t="n">
        <v>29</v>
      </c>
      <c r="D2521" s="7" t="n">
        <v>0</v>
      </c>
      <c r="E2521" s="7" t="s">
        <v>243</v>
      </c>
      <c r="F2521" s="7" t="n">
        <v>0</v>
      </c>
      <c r="G2521" s="7" t="n">
        <v>1</v>
      </c>
      <c r="H2521" s="7" t="n">
        <v>0</v>
      </c>
    </row>
    <row r="2522" spans="1:21">
      <c r="A2522" t="s">
        <v>4</v>
      </c>
      <c r="B2522" s="4" t="s">
        <v>5</v>
      </c>
      <c r="C2522" s="4" t="s">
        <v>14</v>
      </c>
      <c r="D2522" s="4" t="s">
        <v>10</v>
      </c>
      <c r="E2522" s="4" t="s">
        <v>6</v>
      </c>
      <c r="F2522" s="4" t="s">
        <v>6</v>
      </c>
      <c r="G2522" s="4" t="s">
        <v>6</v>
      </c>
      <c r="H2522" s="4" t="s">
        <v>6</v>
      </c>
    </row>
    <row r="2523" spans="1:21">
      <c r="A2523" t="n">
        <v>20384</v>
      </c>
      <c r="B2523" s="38" t="n">
        <v>51</v>
      </c>
      <c r="C2523" s="7" t="n">
        <v>3</v>
      </c>
      <c r="D2523" s="7" t="n">
        <v>7014</v>
      </c>
      <c r="E2523" s="7" t="s">
        <v>63</v>
      </c>
      <c r="F2523" s="7" t="s">
        <v>64</v>
      </c>
      <c r="G2523" s="7" t="s">
        <v>65</v>
      </c>
      <c r="H2523" s="7" t="s">
        <v>66</v>
      </c>
    </row>
    <row r="2524" spans="1:21">
      <c r="A2524" t="s">
        <v>4</v>
      </c>
      <c r="B2524" s="4" t="s">
        <v>5</v>
      </c>
      <c r="C2524" s="4" t="s">
        <v>14</v>
      </c>
      <c r="D2524" s="4" t="s">
        <v>10</v>
      </c>
      <c r="E2524" s="4" t="s">
        <v>6</v>
      </c>
      <c r="F2524" s="4" t="s">
        <v>6</v>
      </c>
      <c r="G2524" s="4" t="s">
        <v>6</v>
      </c>
      <c r="H2524" s="4" t="s">
        <v>6</v>
      </c>
    </row>
    <row r="2525" spans="1:21">
      <c r="A2525" t="n">
        <v>20397</v>
      </c>
      <c r="B2525" s="38" t="n">
        <v>51</v>
      </c>
      <c r="C2525" s="7" t="n">
        <v>3</v>
      </c>
      <c r="D2525" s="7" t="n">
        <v>27</v>
      </c>
      <c r="E2525" s="7" t="s">
        <v>245</v>
      </c>
      <c r="F2525" s="7" t="s">
        <v>64</v>
      </c>
      <c r="G2525" s="7" t="s">
        <v>65</v>
      </c>
      <c r="H2525" s="7" t="s">
        <v>66</v>
      </c>
    </row>
    <row r="2526" spans="1:21">
      <c r="A2526" t="s">
        <v>4</v>
      </c>
      <c r="B2526" s="4" t="s">
        <v>5</v>
      </c>
      <c r="C2526" s="4" t="s">
        <v>14</v>
      </c>
      <c r="D2526" s="4" t="s">
        <v>10</v>
      </c>
      <c r="E2526" s="4" t="s">
        <v>6</v>
      </c>
      <c r="F2526" s="4" t="s">
        <v>6</v>
      </c>
      <c r="G2526" s="4" t="s">
        <v>6</v>
      </c>
      <c r="H2526" s="4" t="s">
        <v>6</v>
      </c>
    </row>
    <row r="2527" spans="1:21">
      <c r="A2527" t="n">
        <v>20410</v>
      </c>
      <c r="B2527" s="38" t="n">
        <v>51</v>
      </c>
      <c r="C2527" s="7" t="n">
        <v>3</v>
      </c>
      <c r="D2527" s="7" t="n">
        <v>29</v>
      </c>
      <c r="E2527" s="7" t="s">
        <v>64</v>
      </c>
      <c r="F2527" s="7" t="s">
        <v>64</v>
      </c>
      <c r="G2527" s="7" t="s">
        <v>65</v>
      </c>
      <c r="H2527" s="7" t="s">
        <v>66</v>
      </c>
    </row>
    <row r="2528" spans="1:21">
      <c r="A2528" t="s">
        <v>4</v>
      </c>
      <c r="B2528" s="4" t="s">
        <v>5</v>
      </c>
      <c r="C2528" s="4" t="s">
        <v>10</v>
      </c>
      <c r="D2528" s="4" t="s">
        <v>20</v>
      </c>
      <c r="E2528" s="4" t="s">
        <v>20</v>
      </c>
      <c r="F2528" s="4" t="s">
        <v>20</v>
      </c>
      <c r="G2528" s="4" t="s">
        <v>10</v>
      </c>
      <c r="H2528" s="4" t="s">
        <v>10</v>
      </c>
    </row>
    <row r="2529" spans="1:8">
      <c r="A2529" t="n">
        <v>20423</v>
      </c>
      <c r="B2529" s="37" t="n">
        <v>60</v>
      </c>
      <c r="C2529" s="7" t="n">
        <v>27</v>
      </c>
      <c r="D2529" s="7" t="n">
        <v>30</v>
      </c>
      <c r="E2529" s="7" t="n">
        <v>5</v>
      </c>
      <c r="F2529" s="7" t="n">
        <v>0</v>
      </c>
      <c r="G2529" s="7" t="n">
        <v>0</v>
      </c>
      <c r="H2529" s="7" t="n">
        <v>0</v>
      </c>
    </row>
    <row r="2530" spans="1:8">
      <c r="A2530" t="s">
        <v>4</v>
      </c>
      <c r="B2530" s="4" t="s">
        <v>5</v>
      </c>
      <c r="C2530" s="4" t="s">
        <v>10</v>
      </c>
      <c r="D2530" s="4" t="s">
        <v>20</v>
      </c>
      <c r="E2530" s="4" t="s">
        <v>20</v>
      </c>
      <c r="F2530" s="4" t="s">
        <v>20</v>
      </c>
      <c r="G2530" s="4" t="s">
        <v>10</v>
      </c>
      <c r="H2530" s="4" t="s">
        <v>10</v>
      </c>
    </row>
    <row r="2531" spans="1:8">
      <c r="A2531" t="n">
        <v>20442</v>
      </c>
      <c r="B2531" s="37" t="n">
        <v>60</v>
      </c>
      <c r="C2531" s="7" t="n">
        <v>29</v>
      </c>
      <c r="D2531" s="7" t="n">
        <v>20</v>
      </c>
      <c r="E2531" s="7" t="n">
        <v>0</v>
      </c>
      <c r="F2531" s="7" t="n">
        <v>0</v>
      </c>
      <c r="G2531" s="7" t="n">
        <v>0</v>
      </c>
      <c r="H2531" s="7" t="n">
        <v>0</v>
      </c>
    </row>
    <row r="2532" spans="1:8">
      <c r="A2532" t="s">
        <v>4</v>
      </c>
      <c r="B2532" s="4" t="s">
        <v>5</v>
      </c>
      <c r="C2532" s="4" t="s">
        <v>14</v>
      </c>
    </row>
    <row r="2533" spans="1:8">
      <c r="A2533" t="n">
        <v>20461</v>
      </c>
      <c r="B2533" s="39" t="n">
        <v>116</v>
      </c>
      <c r="C2533" s="7" t="n">
        <v>0</v>
      </c>
    </row>
    <row r="2534" spans="1:8">
      <c r="A2534" t="s">
        <v>4</v>
      </c>
      <c r="B2534" s="4" t="s">
        <v>5</v>
      </c>
      <c r="C2534" s="4" t="s">
        <v>14</v>
      </c>
      <c r="D2534" s="4" t="s">
        <v>10</v>
      </c>
    </row>
    <row r="2535" spans="1:8">
      <c r="A2535" t="n">
        <v>20463</v>
      </c>
      <c r="B2535" s="39" t="n">
        <v>116</v>
      </c>
      <c r="C2535" s="7" t="n">
        <v>2</v>
      </c>
      <c r="D2535" s="7" t="n">
        <v>1</v>
      </c>
    </row>
    <row r="2536" spans="1:8">
      <c r="A2536" t="s">
        <v>4</v>
      </c>
      <c r="B2536" s="4" t="s">
        <v>5</v>
      </c>
      <c r="C2536" s="4" t="s">
        <v>14</v>
      </c>
      <c r="D2536" s="4" t="s">
        <v>9</v>
      </c>
    </row>
    <row r="2537" spans="1:8">
      <c r="A2537" t="n">
        <v>20467</v>
      </c>
      <c r="B2537" s="39" t="n">
        <v>116</v>
      </c>
      <c r="C2537" s="7" t="n">
        <v>5</v>
      </c>
      <c r="D2537" s="7" t="n">
        <v>1106247680</v>
      </c>
    </row>
    <row r="2538" spans="1:8">
      <c r="A2538" t="s">
        <v>4</v>
      </c>
      <c r="B2538" s="4" t="s">
        <v>5</v>
      </c>
      <c r="C2538" s="4" t="s">
        <v>14</v>
      </c>
      <c r="D2538" s="4" t="s">
        <v>10</v>
      </c>
    </row>
    <row r="2539" spans="1:8">
      <c r="A2539" t="n">
        <v>20473</v>
      </c>
      <c r="B2539" s="39" t="n">
        <v>116</v>
      </c>
      <c r="C2539" s="7" t="n">
        <v>6</v>
      </c>
      <c r="D2539" s="7" t="n">
        <v>1</v>
      </c>
    </row>
    <row r="2540" spans="1:8">
      <c r="A2540" t="s">
        <v>4</v>
      </c>
      <c r="B2540" s="4" t="s">
        <v>5</v>
      </c>
      <c r="C2540" s="4" t="s">
        <v>10</v>
      </c>
      <c r="D2540" s="4" t="s">
        <v>20</v>
      </c>
      <c r="E2540" s="4" t="s">
        <v>20</v>
      </c>
      <c r="F2540" s="4" t="s">
        <v>20</v>
      </c>
      <c r="G2540" s="4" t="s">
        <v>20</v>
      </c>
    </row>
    <row r="2541" spans="1:8">
      <c r="A2541" t="n">
        <v>20477</v>
      </c>
      <c r="B2541" s="34" t="n">
        <v>46</v>
      </c>
      <c r="C2541" s="7" t="n">
        <v>7002</v>
      </c>
      <c r="D2541" s="7" t="n">
        <v>6.26999998092651</v>
      </c>
      <c r="E2541" s="7" t="n">
        <v>1.50999999046326</v>
      </c>
      <c r="F2541" s="7" t="n">
        <v>-46.7200012207031</v>
      </c>
      <c r="G2541" s="7" t="n">
        <v>0</v>
      </c>
    </row>
    <row r="2542" spans="1:8">
      <c r="A2542" t="s">
        <v>4</v>
      </c>
      <c r="B2542" s="4" t="s">
        <v>5</v>
      </c>
      <c r="C2542" s="4" t="s">
        <v>10</v>
      </c>
      <c r="D2542" s="4" t="s">
        <v>20</v>
      </c>
      <c r="E2542" s="4" t="s">
        <v>20</v>
      </c>
      <c r="F2542" s="4" t="s">
        <v>20</v>
      </c>
      <c r="G2542" s="4" t="s">
        <v>20</v>
      </c>
    </row>
    <row r="2543" spans="1:8">
      <c r="A2543" t="n">
        <v>20496</v>
      </c>
      <c r="B2543" s="34" t="n">
        <v>46</v>
      </c>
      <c r="C2543" s="7" t="n">
        <v>7014</v>
      </c>
      <c r="D2543" s="7" t="n">
        <v>21.8700008392334</v>
      </c>
      <c r="E2543" s="7" t="n">
        <v>2.00999999046326</v>
      </c>
      <c r="F2543" s="7" t="n">
        <v>-22</v>
      </c>
      <c r="G2543" s="7" t="n">
        <v>270</v>
      </c>
    </row>
    <row r="2544" spans="1:8">
      <c r="A2544" t="s">
        <v>4</v>
      </c>
      <c r="B2544" s="4" t="s">
        <v>5</v>
      </c>
      <c r="C2544" s="4" t="s">
        <v>10</v>
      </c>
      <c r="D2544" s="4" t="s">
        <v>20</v>
      </c>
      <c r="E2544" s="4" t="s">
        <v>20</v>
      </c>
      <c r="F2544" s="4" t="s">
        <v>20</v>
      </c>
      <c r="G2544" s="4" t="s">
        <v>20</v>
      </c>
    </row>
    <row r="2545" spans="1:8">
      <c r="A2545" t="n">
        <v>20515</v>
      </c>
      <c r="B2545" s="34" t="n">
        <v>46</v>
      </c>
      <c r="C2545" s="7" t="n">
        <v>27</v>
      </c>
      <c r="D2545" s="7" t="n">
        <v>16.7299995422363</v>
      </c>
      <c r="E2545" s="7" t="n">
        <v>1.44000005722046</v>
      </c>
      <c r="F2545" s="7" t="n">
        <v>-47.9700012207031</v>
      </c>
      <c r="G2545" s="7" t="n">
        <v>270</v>
      </c>
    </row>
    <row r="2546" spans="1:8">
      <c r="A2546" t="s">
        <v>4</v>
      </c>
      <c r="B2546" s="4" t="s">
        <v>5</v>
      </c>
      <c r="C2546" s="4" t="s">
        <v>10</v>
      </c>
      <c r="D2546" s="4" t="s">
        <v>20</v>
      </c>
      <c r="E2546" s="4" t="s">
        <v>20</v>
      </c>
      <c r="F2546" s="4" t="s">
        <v>20</v>
      </c>
      <c r="G2546" s="4" t="s">
        <v>20</v>
      </c>
    </row>
    <row r="2547" spans="1:8">
      <c r="A2547" t="n">
        <v>20534</v>
      </c>
      <c r="B2547" s="34" t="n">
        <v>46</v>
      </c>
      <c r="C2547" s="7" t="n">
        <v>29</v>
      </c>
      <c r="D2547" s="7" t="n">
        <v>14.8299999237061</v>
      </c>
      <c r="E2547" s="7" t="n">
        <v>1.50999999046326</v>
      </c>
      <c r="F2547" s="7" t="n">
        <v>-50.7599983215332</v>
      </c>
      <c r="G2547" s="7" t="n">
        <v>0</v>
      </c>
    </row>
    <row r="2548" spans="1:8">
      <c r="A2548" t="s">
        <v>4</v>
      </c>
      <c r="B2548" s="4" t="s">
        <v>5</v>
      </c>
      <c r="C2548" s="4" t="s">
        <v>10</v>
      </c>
      <c r="D2548" s="4" t="s">
        <v>20</v>
      </c>
      <c r="E2548" s="4" t="s">
        <v>20</v>
      </c>
      <c r="F2548" s="4" t="s">
        <v>20</v>
      </c>
      <c r="G2548" s="4" t="s">
        <v>20</v>
      </c>
    </row>
    <row r="2549" spans="1:8">
      <c r="A2549" t="n">
        <v>20553</v>
      </c>
      <c r="B2549" s="34" t="n">
        <v>46</v>
      </c>
      <c r="C2549" s="7" t="n">
        <v>1620</v>
      </c>
      <c r="D2549" s="7" t="n">
        <v>19.8099994659424</v>
      </c>
      <c r="E2549" s="7" t="n">
        <v>2.00999999046326</v>
      </c>
      <c r="F2549" s="7" t="n">
        <v>-22</v>
      </c>
      <c r="G2549" s="7" t="n">
        <v>90</v>
      </c>
    </row>
    <row r="2550" spans="1:8">
      <c r="A2550" t="s">
        <v>4</v>
      </c>
      <c r="B2550" s="4" t="s">
        <v>5</v>
      </c>
      <c r="C2550" s="4" t="s">
        <v>14</v>
      </c>
      <c r="D2550" s="4" t="s">
        <v>14</v>
      </c>
      <c r="E2550" s="4" t="s">
        <v>20</v>
      </c>
      <c r="F2550" s="4" t="s">
        <v>20</v>
      </c>
      <c r="G2550" s="4" t="s">
        <v>20</v>
      </c>
      <c r="H2550" s="4" t="s">
        <v>10</v>
      </c>
    </row>
    <row r="2551" spans="1:8">
      <c r="A2551" t="n">
        <v>20572</v>
      </c>
      <c r="B2551" s="42" t="n">
        <v>45</v>
      </c>
      <c r="C2551" s="7" t="n">
        <v>2</v>
      </c>
      <c r="D2551" s="7" t="n">
        <v>3</v>
      </c>
      <c r="E2551" s="7" t="n">
        <v>17.1700000762939</v>
      </c>
      <c r="F2551" s="7" t="n">
        <v>3.21000003814697</v>
      </c>
      <c r="G2551" s="7" t="n">
        <v>-21.1800003051758</v>
      </c>
      <c r="H2551" s="7" t="n">
        <v>0</v>
      </c>
    </row>
    <row r="2552" spans="1:8">
      <c r="A2552" t="s">
        <v>4</v>
      </c>
      <c r="B2552" s="4" t="s">
        <v>5</v>
      </c>
      <c r="C2552" s="4" t="s">
        <v>14</v>
      </c>
      <c r="D2552" s="4" t="s">
        <v>14</v>
      </c>
      <c r="E2552" s="4" t="s">
        <v>20</v>
      </c>
      <c r="F2552" s="4" t="s">
        <v>20</v>
      </c>
      <c r="G2552" s="4" t="s">
        <v>20</v>
      </c>
      <c r="H2552" s="4" t="s">
        <v>10</v>
      </c>
      <c r="I2552" s="4" t="s">
        <v>14</v>
      </c>
    </row>
    <row r="2553" spans="1:8">
      <c r="A2553" t="n">
        <v>20589</v>
      </c>
      <c r="B2553" s="42" t="n">
        <v>45</v>
      </c>
      <c r="C2553" s="7" t="n">
        <v>4</v>
      </c>
      <c r="D2553" s="7" t="n">
        <v>3</v>
      </c>
      <c r="E2553" s="7" t="n">
        <v>21.5699996948242</v>
      </c>
      <c r="F2553" s="7" t="n">
        <v>297.820007324219</v>
      </c>
      <c r="G2553" s="7" t="n">
        <v>0</v>
      </c>
      <c r="H2553" s="7" t="n">
        <v>0</v>
      </c>
      <c r="I2553" s="7" t="n">
        <v>0</v>
      </c>
    </row>
    <row r="2554" spans="1:8">
      <c r="A2554" t="s">
        <v>4</v>
      </c>
      <c r="B2554" s="4" t="s">
        <v>5</v>
      </c>
      <c r="C2554" s="4" t="s">
        <v>14</v>
      </c>
      <c r="D2554" s="4" t="s">
        <v>14</v>
      </c>
      <c r="E2554" s="4" t="s">
        <v>20</v>
      </c>
      <c r="F2554" s="4" t="s">
        <v>10</v>
      </c>
    </row>
    <row r="2555" spans="1:8">
      <c r="A2555" t="n">
        <v>20607</v>
      </c>
      <c r="B2555" s="42" t="n">
        <v>45</v>
      </c>
      <c r="C2555" s="7" t="n">
        <v>5</v>
      </c>
      <c r="D2555" s="7" t="n">
        <v>3</v>
      </c>
      <c r="E2555" s="7" t="n">
        <v>6.80000019073486</v>
      </c>
      <c r="F2555" s="7" t="n">
        <v>0</v>
      </c>
    </row>
    <row r="2556" spans="1:8">
      <c r="A2556" t="s">
        <v>4</v>
      </c>
      <c r="B2556" s="4" t="s">
        <v>5</v>
      </c>
      <c r="C2556" s="4" t="s">
        <v>14</v>
      </c>
      <c r="D2556" s="4" t="s">
        <v>14</v>
      </c>
      <c r="E2556" s="4" t="s">
        <v>20</v>
      </c>
      <c r="F2556" s="4" t="s">
        <v>10</v>
      </c>
    </row>
    <row r="2557" spans="1:8">
      <c r="A2557" t="n">
        <v>20616</v>
      </c>
      <c r="B2557" s="42" t="n">
        <v>45</v>
      </c>
      <c r="C2557" s="7" t="n">
        <v>11</v>
      </c>
      <c r="D2557" s="7" t="n">
        <v>3</v>
      </c>
      <c r="E2557" s="7" t="n">
        <v>40</v>
      </c>
      <c r="F2557" s="7" t="n">
        <v>0</v>
      </c>
    </row>
    <row r="2558" spans="1:8">
      <c r="A2558" t="s">
        <v>4</v>
      </c>
      <c r="B2558" s="4" t="s">
        <v>5</v>
      </c>
      <c r="C2558" s="4" t="s">
        <v>14</v>
      </c>
      <c r="D2558" s="4" t="s">
        <v>14</v>
      </c>
      <c r="E2558" s="4" t="s">
        <v>20</v>
      </c>
      <c r="F2558" s="4" t="s">
        <v>20</v>
      </c>
      <c r="G2558" s="4" t="s">
        <v>20</v>
      </c>
      <c r="H2558" s="4" t="s">
        <v>10</v>
      </c>
    </row>
    <row r="2559" spans="1:8">
      <c r="A2559" t="n">
        <v>20625</v>
      </c>
      <c r="B2559" s="42" t="n">
        <v>45</v>
      </c>
      <c r="C2559" s="7" t="n">
        <v>2</v>
      </c>
      <c r="D2559" s="7" t="n">
        <v>3</v>
      </c>
      <c r="E2559" s="7" t="n">
        <v>20.6100006103516</v>
      </c>
      <c r="F2559" s="7" t="n">
        <v>3.21000003814697</v>
      </c>
      <c r="G2559" s="7" t="n">
        <v>-21.9200000762939</v>
      </c>
      <c r="H2559" s="7" t="n">
        <v>6000</v>
      </c>
    </row>
    <row r="2560" spans="1:8">
      <c r="A2560" t="s">
        <v>4</v>
      </c>
      <c r="B2560" s="4" t="s">
        <v>5</v>
      </c>
      <c r="C2560" s="4" t="s">
        <v>14</v>
      </c>
      <c r="D2560" s="4" t="s">
        <v>14</v>
      </c>
      <c r="E2560" s="4" t="s">
        <v>20</v>
      </c>
      <c r="F2560" s="4" t="s">
        <v>20</v>
      </c>
      <c r="G2560" s="4" t="s">
        <v>20</v>
      </c>
      <c r="H2560" s="4" t="s">
        <v>10</v>
      </c>
      <c r="I2560" s="4" t="s">
        <v>14</v>
      </c>
    </row>
    <row r="2561" spans="1:9">
      <c r="A2561" t="n">
        <v>20642</v>
      </c>
      <c r="B2561" s="42" t="n">
        <v>45</v>
      </c>
      <c r="C2561" s="7" t="n">
        <v>4</v>
      </c>
      <c r="D2561" s="7" t="n">
        <v>3</v>
      </c>
      <c r="E2561" s="7" t="n">
        <v>18.1499996185303</v>
      </c>
      <c r="F2561" s="7" t="n">
        <v>295</v>
      </c>
      <c r="G2561" s="7" t="n">
        <v>0</v>
      </c>
      <c r="H2561" s="7" t="n">
        <v>6000</v>
      </c>
      <c r="I2561" s="7" t="n">
        <v>0</v>
      </c>
    </row>
    <row r="2562" spans="1:9">
      <c r="A2562" t="s">
        <v>4</v>
      </c>
      <c r="B2562" s="4" t="s">
        <v>5</v>
      </c>
      <c r="C2562" s="4" t="s">
        <v>14</v>
      </c>
      <c r="D2562" s="4" t="s">
        <v>14</v>
      </c>
      <c r="E2562" s="4" t="s">
        <v>20</v>
      </c>
      <c r="F2562" s="4" t="s">
        <v>10</v>
      </c>
    </row>
    <row r="2563" spans="1:9">
      <c r="A2563" t="n">
        <v>20660</v>
      </c>
      <c r="B2563" s="42" t="n">
        <v>45</v>
      </c>
      <c r="C2563" s="7" t="n">
        <v>5</v>
      </c>
      <c r="D2563" s="7" t="n">
        <v>3</v>
      </c>
      <c r="E2563" s="7" t="n">
        <v>5.09999990463257</v>
      </c>
      <c r="F2563" s="7" t="n">
        <v>6000</v>
      </c>
    </row>
    <row r="2564" spans="1:9">
      <c r="A2564" t="s">
        <v>4</v>
      </c>
      <c r="B2564" s="4" t="s">
        <v>5</v>
      </c>
      <c r="C2564" s="4" t="s">
        <v>14</v>
      </c>
      <c r="D2564" s="4" t="s">
        <v>10</v>
      </c>
      <c r="E2564" s="4" t="s">
        <v>20</v>
      </c>
    </row>
    <row r="2565" spans="1:9">
      <c r="A2565" t="n">
        <v>20669</v>
      </c>
      <c r="B2565" s="25" t="n">
        <v>58</v>
      </c>
      <c r="C2565" s="7" t="n">
        <v>100</v>
      </c>
      <c r="D2565" s="7" t="n">
        <v>1000</v>
      </c>
      <c r="E2565" s="7" t="n">
        <v>1</v>
      </c>
    </row>
    <row r="2566" spans="1:9">
      <c r="A2566" t="s">
        <v>4</v>
      </c>
      <c r="B2566" s="4" t="s">
        <v>5</v>
      </c>
      <c r="C2566" s="4" t="s">
        <v>14</v>
      </c>
      <c r="D2566" s="4" t="s">
        <v>10</v>
      </c>
    </row>
    <row r="2567" spans="1:9">
      <c r="A2567" t="n">
        <v>20677</v>
      </c>
      <c r="B2567" s="25" t="n">
        <v>58</v>
      </c>
      <c r="C2567" s="7" t="n">
        <v>255</v>
      </c>
      <c r="D2567" s="7" t="n">
        <v>0</v>
      </c>
    </row>
    <row r="2568" spans="1:9">
      <c r="A2568" t="s">
        <v>4</v>
      </c>
      <c r="B2568" s="4" t="s">
        <v>5</v>
      </c>
      <c r="C2568" s="4" t="s">
        <v>14</v>
      </c>
      <c r="D2568" s="4" t="s">
        <v>10</v>
      </c>
    </row>
    <row r="2569" spans="1:9">
      <c r="A2569" t="n">
        <v>20681</v>
      </c>
      <c r="B2569" s="42" t="n">
        <v>45</v>
      </c>
      <c r="C2569" s="7" t="n">
        <v>7</v>
      </c>
      <c r="D2569" s="7" t="n">
        <v>255</v>
      </c>
    </row>
    <row r="2570" spans="1:9">
      <c r="A2570" t="s">
        <v>4</v>
      </c>
      <c r="B2570" s="4" t="s">
        <v>5</v>
      </c>
      <c r="C2570" s="4" t="s">
        <v>14</v>
      </c>
      <c r="D2570" s="4" t="s">
        <v>10</v>
      </c>
      <c r="E2570" s="4" t="s">
        <v>20</v>
      </c>
    </row>
    <row r="2571" spans="1:9">
      <c r="A2571" t="n">
        <v>20685</v>
      </c>
      <c r="B2571" s="25" t="n">
        <v>58</v>
      </c>
      <c r="C2571" s="7" t="n">
        <v>101</v>
      </c>
      <c r="D2571" s="7" t="n">
        <v>500</v>
      </c>
      <c r="E2571" s="7" t="n">
        <v>1</v>
      </c>
    </row>
    <row r="2572" spans="1:9">
      <c r="A2572" t="s">
        <v>4</v>
      </c>
      <c r="B2572" s="4" t="s">
        <v>5</v>
      </c>
      <c r="C2572" s="4" t="s">
        <v>14</v>
      </c>
      <c r="D2572" s="4" t="s">
        <v>10</v>
      </c>
    </row>
    <row r="2573" spans="1:9">
      <c r="A2573" t="n">
        <v>20693</v>
      </c>
      <c r="B2573" s="25" t="n">
        <v>58</v>
      </c>
      <c r="C2573" s="7" t="n">
        <v>254</v>
      </c>
      <c r="D2573" s="7" t="n">
        <v>0</v>
      </c>
    </row>
    <row r="2574" spans="1:9">
      <c r="A2574" t="s">
        <v>4</v>
      </c>
      <c r="B2574" s="4" t="s">
        <v>5</v>
      </c>
      <c r="C2574" s="4" t="s">
        <v>14</v>
      </c>
      <c r="D2574" s="4" t="s">
        <v>14</v>
      </c>
      <c r="E2574" s="4" t="s">
        <v>20</v>
      </c>
      <c r="F2574" s="4" t="s">
        <v>20</v>
      </c>
      <c r="G2574" s="4" t="s">
        <v>20</v>
      </c>
      <c r="H2574" s="4" t="s">
        <v>10</v>
      </c>
    </row>
    <row r="2575" spans="1:9">
      <c r="A2575" t="n">
        <v>20697</v>
      </c>
      <c r="B2575" s="42" t="n">
        <v>45</v>
      </c>
      <c r="C2575" s="7" t="n">
        <v>2</v>
      </c>
      <c r="D2575" s="7" t="n">
        <v>3</v>
      </c>
      <c r="E2575" s="7" t="n">
        <v>20.2299995422363</v>
      </c>
      <c r="F2575" s="7" t="n">
        <v>3.33999991416931</v>
      </c>
      <c r="G2575" s="7" t="n">
        <v>-21.7900009155273</v>
      </c>
      <c r="H2575" s="7" t="n">
        <v>0</v>
      </c>
    </row>
    <row r="2576" spans="1:9">
      <c r="A2576" t="s">
        <v>4</v>
      </c>
      <c r="B2576" s="4" t="s">
        <v>5</v>
      </c>
      <c r="C2576" s="4" t="s">
        <v>14</v>
      </c>
      <c r="D2576" s="4" t="s">
        <v>14</v>
      </c>
      <c r="E2576" s="4" t="s">
        <v>20</v>
      </c>
      <c r="F2576" s="4" t="s">
        <v>20</v>
      </c>
      <c r="G2576" s="4" t="s">
        <v>20</v>
      </c>
      <c r="H2576" s="4" t="s">
        <v>10</v>
      </c>
      <c r="I2576" s="4" t="s">
        <v>14</v>
      </c>
    </row>
    <row r="2577" spans="1:9">
      <c r="A2577" t="n">
        <v>20714</v>
      </c>
      <c r="B2577" s="42" t="n">
        <v>45</v>
      </c>
      <c r="C2577" s="7" t="n">
        <v>4</v>
      </c>
      <c r="D2577" s="7" t="n">
        <v>3</v>
      </c>
      <c r="E2577" s="7" t="n">
        <v>9.30000019073486</v>
      </c>
      <c r="F2577" s="7" t="n">
        <v>294.709991455078</v>
      </c>
      <c r="G2577" s="7" t="n">
        <v>0</v>
      </c>
      <c r="H2577" s="7" t="n">
        <v>0</v>
      </c>
      <c r="I2577" s="7" t="n">
        <v>0</v>
      </c>
    </row>
    <row r="2578" spans="1:9">
      <c r="A2578" t="s">
        <v>4</v>
      </c>
      <c r="B2578" s="4" t="s">
        <v>5</v>
      </c>
      <c r="C2578" s="4" t="s">
        <v>14</v>
      </c>
      <c r="D2578" s="4" t="s">
        <v>14</v>
      </c>
      <c r="E2578" s="4" t="s">
        <v>20</v>
      </c>
      <c r="F2578" s="4" t="s">
        <v>10</v>
      </c>
    </row>
    <row r="2579" spans="1:9">
      <c r="A2579" t="n">
        <v>20732</v>
      </c>
      <c r="B2579" s="42" t="n">
        <v>45</v>
      </c>
      <c r="C2579" s="7" t="n">
        <v>5</v>
      </c>
      <c r="D2579" s="7" t="n">
        <v>3</v>
      </c>
      <c r="E2579" s="7" t="n">
        <v>2.40000009536743</v>
      </c>
      <c r="F2579" s="7" t="n">
        <v>0</v>
      </c>
    </row>
    <row r="2580" spans="1:9">
      <c r="A2580" t="s">
        <v>4</v>
      </c>
      <c r="B2580" s="4" t="s">
        <v>5</v>
      </c>
      <c r="C2580" s="4" t="s">
        <v>14</v>
      </c>
      <c r="D2580" s="4" t="s">
        <v>14</v>
      </c>
      <c r="E2580" s="4" t="s">
        <v>20</v>
      </c>
      <c r="F2580" s="4" t="s">
        <v>10</v>
      </c>
    </row>
    <row r="2581" spans="1:9">
      <c r="A2581" t="n">
        <v>20741</v>
      </c>
      <c r="B2581" s="42" t="n">
        <v>45</v>
      </c>
      <c r="C2581" s="7" t="n">
        <v>11</v>
      </c>
      <c r="D2581" s="7" t="n">
        <v>3</v>
      </c>
      <c r="E2581" s="7" t="n">
        <v>18.2000007629395</v>
      </c>
      <c r="F2581" s="7" t="n">
        <v>0</v>
      </c>
    </row>
    <row r="2582" spans="1:9">
      <c r="A2582" t="s">
        <v>4</v>
      </c>
      <c r="B2582" s="4" t="s">
        <v>5</v>
      </c>
      <c r="C2582" s="4" t="s">
        <v>14</v>
      </c>
      <c r="D2582" s="4" t="s">
        <v>10</v>
      </c>
    </row>
    <row r="2583" spans="1:9">
      <c r="A2583" t="n">
        <v>20750</v>
      </c>
      <c r="B2583" s="25" t="n">
        <v>58</v>
      </c>
      <c r="C2583" s="7" t="n">
        <v>255</v>
      </c>
      <c r="D2583" s="7" t="n">
        <v>0</v>
      </c>
    </row>
    <row r="2584" spans="1:9">
      <c r="A2584" t="s">
        <v>4</v>
      </c>
      <c r="B2584" s="4" t="s">
        <v>5</v>
      </c>
      <c r="C2584" s="4" t="s">
        <v>14</v>
      </c>
      <c r="D2584" s="4" t="s">
        <v>10</v>
      </c>
      <c r="E2584" s="4" t="s">
        <v>6</v>
      </c>
    </row>
    <row r="2585" spans="1:9">
      <c r="A2585" t="n">
        <v>20754</v>
      </c>
      <c r="B2585" s="38" t="n">
        <v>51</v>
      </c>
      <c r="C2585" s="7" t="n">
        <v>4</v>
      </c>
      <c r="D2585" s="7" t="n">
        <v>7014</v>
      </c>
      <c r="E2585" s="7" t="s">
        <v>83</v>
      </c>
    </row>
    <row r="2586" spans="1:9">
      <c r="A2586" t="s">
        <v>4</v>
      </c>
      <c r="B2586" s="4" t="s">
        <v>5</v>
      </c>
      <c r="C2586" s="4" t="s">
        <v>10</v>
      </c>
    </row>
    <row r="2587" spans="1:9">
      <c r="A2587" t="n">
        <v>20768</v>
      </c>
      <c r="B2587" s="19" t="n">
        <v>16</v>
      </c>
      <c r="C2587" s="7" t="n">
        <v>0</v>
      </c>
    </row>
    <row r="2588" spans="1:9">
      <c r="A2588" t="s">
        <v>4</v>
      </c>
      <c r="B2588" s="4" t="s">
        <v>5</v>
      </c>
      <c r="C2588" s="4" t="s">
        <v>10</v>
      </c>
      <c r="D2588" s="4" t="s">
        <v>14</v>
      </c>
      <c r="E2588" s="4" t="s">
        <v>9</v>
      </c>
      <c r="F2588" s="4" t="s">
        <v>69</v>
      </c>
      <c r="G2588" s="4" t="s">
        <v>14</v>
      </c>
      <c r="H2588" s="4" t="s">
        <v>14</v>
      </c>
      <c r="I2588" s="4" t="s">
        <v>14</v>
      </c>
      <c r="J2588" s="4" t="s">
        <v>9</v>
      </c>
      <c r="K2588" s="4" t="s">
        <v>69</v>
      </c>
      <c r="L2588" s="4" t="s">
        <v>14</v>
      </c>
      <c r="M2588" s="4" t="s">
        <v>14</v>
      </c>
    </row>
    <row r="2589" spans="1:9">
      <c r="A2589" t="n">
        <v>20771</v>
      </c>
      <c r="B2589" s="45" t="n">
        <v>26</v>
      </c>
      <c r="C2589" s="7" t="n">
        <v>7014</v>
      </c>
      <c r="D2589" s="7" t="n">
        <v>17</v>
      </c>
      <c r="E2589" s="7" t="n">
        <v>63268</v>
      </c>
      <c r="F2589" s="7" t="s">
        <v>246</v>
      </c>
      <c r="G2589" s="7" t="n">
        <v>2</v>
      </c>
      <c r="H2589" s="7" t="n">
        <v>3</v>
      </c>
      <c r="I2589" s="7" t="n">
        <v>17</v>
      </c>
      <c r="J2589" s="7" t="n">
        <v>63269</v>
      </c>
      <c r="K2589" s="7" t="s">
        <v>247</v>
      </c>
      <c r="L2589" s="7" t="n">
        <v>2</v>
      </c>
      <c r="M2589" s="7" t="n">
        <v>0</v>
      </c>
    </row>
    <row r="2590" spans="1:9">
      <c r="A2590" t="s">
        <v>4</v>
      </c>
      <c r="B2590" s="4" t="s">
        <v>5</v>
      </c>
    </row>
    <row r="2591" spans="1:9">
      <c r="A2591" t="n">
        <v>20909</v>
      </c>
      <c r="B2591" s="46" t="n">
        <v>28</v>
      </c>
    </row>
    <row r="2592" spans="1:9">
      <c r="A2592" t="s">
        <v>4</v>
      </c>
      <c r="B2592" s="4" t="s">
        <v>5</v>
      </c>
      <c r="C2592" s="4" t="s">
        <v>14</v>
      </c>
      <c r="D2592" s="4" t="s">
        <v>10</v>
      </c>
      <c r="E2592" s="4" t="s">
        <v>6</v>
      </c>
    </row>
    <row r="2593" spans="1:13">
      <c r="A2593" t="n">
        <v>20910</v>
      </c>
      <c r="B2593" s="38" t="n">
        <v>51</v>
      </c>
      <c r="C2593" s="7" t="n">
        <v>4</v>
      </c>
      <c r="D2593" s="7" t="n">
        <v>1620</v>
      </c>
      <c r="E2593" s="7" t="s">
        <v>71</v>
      </c>
    </row>
    <row r="2594" spans="1:13">
      <c r="A2594" t="s">
        <v>4</v>
      </c>
      <c r="B2594" s="4" t="s">
        <v>5</v>
      </c>
      <c r="C2594" s="4" t="s">
        <v>10</v>
      </c>
    </row>
    <row r="2595" spans="1:13">
      <c r="A2595" t="n">
        <v>20923</v>
      </c>
      <c r="B2595" s="19" t="n">
        <v>16</v>
      </c>
      <c r="C2595" s="7" t="n">
        <v>0</v>
      </c>
    </row>
    <row r="2596" spans="1:13">
      <c r="A2596" t="s">
        <v>4</v>
      </c>
      <c r="B2596" s="4" t="s">
        <v>5</v>
      </c>
      <c r="C2596" s="4" t="s">
        <v>10</v>
      </c>
      <c r="D2596" s="4" t="s">
        <v>14</v>
      </c>
      <c r="E2596" s="4" t="s">
        <v>9</v>
      </c>
      <c r="F2596" s="4" t="s">
        <v>69</v>
      </c>
      <c r="G2596" s="4" t="s">
        <v>14</v>
      </c>
      <c r="H2596" s="4" t="s">
        <v>14</v>
      </c>
      <c r="I2596" s="4" t="s">
        <v>14</v>
      </c>
      <c r="J2596" s="4" t="s">
        <v>9</v>
      </c>
      <c r="K2596" s="4" t="s">
        <v>69</v>
      </c>
      <c r="L2596" s="4" t="s">
        <v>14</v>
      </c>
      <c r="M2596" s="4" t="s">
        <v>14</v>
      </c>
    </row>
    <row r="2597" spans="1:13">
      <c r="A2597" t="n">
        <v>20926</v>
      </c>
      <c r="B2597" s="45" t="n">
        <v>26</v>
      </c>
      <c r="C2597" s="7" t="n">
        <v>1620</v>
      </c>
      <c r="D2597" s="7" t="n">
        <v>17</v>
      </c>
      <c r="E2597" s="7" t="n">
        <v>63270</v>
      </c>
      <c r="F2597" s="7" t="s">
        <v>248</v>
      </c>
      <c r="G2597" s="7" t="n">
        <v>2</v>
      </c>
      <c r="H2597" s="7" t="n">
        <v>3</v>
      </c>
      <c r="I2597" s="7" t="n">
        <v>17</v>
      </c>
      <c r="J2597" s="7" t="n">
        <v>63271</v>
      </c>
      <c r="K2597" s="7" t="s">
        <v>249</v>
      </c>
      <c r="L2597" s="7" t="n">
        <v>2</v>
      </c>
      <c r="M2597" s="7" t="n">
        <v>0</v>
      </c>
    </row>
    <row r="2598" spans="1:13">
      <c r="A2598" t="s">
        <v>4</v>
      </c>
      <c r="B2598" s="4" t="s">
        <v>5</v>
      </c>
    </row>
    <row r="2599" spans="1:13">
      <c r="A2599" t="n">
        <v>21094</v>
      </c>
      <c r="B2599" s="46" t="n">
        <v>28</v>
      </c>
    </row>
    <row r="2600" spans="1:13">
      <c r="A2600" t="s">
        <v>4</v>
      </c>
      <c r="B2600" s="4" t="s">
        <v>5</v>
      </c>
      <c r="C2600" s="4" t="s">
        <v>14</v>
      </c>
      <c r="D2600" s="4" t="s">
        <v>10</v>
      </c>
      <c r="E2600" s="4" t="s">
        <v>6</v>
      </c>
    </row>
    <row r="2601" spans="1:13">
      <c r="A2601" t="n">
        <v>21095</v>
      </c>
      <c r="B2601" s="38" t="n">
        <v>51</v>
      </c>
      <c r="C2601" s="7" t="n">
        <v>4</v>
      </c>
      <c r="D2601" s="7" t="n">
        <v>7014</v>
      </c>
      <c r="E2601" s="7" t="s">
        <v>123</v>
      </c>
    </row>
    <row r="2602" spans="1:13">
      <c r="A2602" t="s">
        <v>4</v>
      </c>
      <c r="B2602" s="4" t="s">
        <v>5</v>
      </c>
      <c r="C2602" s="4" t="s">
        <v>10</v>
      </c>
    </row>
    <row r="2603" spans="1:13">
      <c r="A2603" t="n">
        <v>21109</v>
      </c>
      <c r="B2603" s="19" t="n">
        <v>16</v>
      </c>
      <c r="C2603" s="7" t="n">
        <v>0</v>
      </c>
    </row>
    <row r="2604" spans="1:13">
      <c r="A2604" t="s">
        <v>4</v>
      </c>
      <c r="B2604" s="4" t="s">
        <v>5</v>
      </c>
      <c r="C2604" s="4" t="s">
        <v>10</v>
      </c>
      <c r="D2604" s="4" t="s">
        <v>14</v>
      </c>
      <c r="E2604" s="4" t="s">
        <v>9</v>
      </c>
      <c r="F2604" s="4" t="s">
        <v>69</v>
      </c>
      <c r="G2604" s="4" t="s">
        <v>14</v>
      </c>
      <c r="H2604" s="4" t="s">
        <v>14</v>
      </c>
      <c r="I2604" s="4" t="s">
        <v>14</v>
      </c>
      <c r="J2604" s="4" t="s">
        <v>9</v>
      </c>
      <c r="K2604" s="4" t="s">
        <v>69</v>
      </c>
      <c r="L2604" s="4" t="s">
        <v>14</v>
      </c>
      <c r="M2604" s="4" t="s">
        <v>14</v>
      </c>
    </row>
    <row r="2605" spans="1:13">
      <c r="A2605" t="n">
        <v>21112</v>
      </c>
      <c r="B2605" s="45" t="n">
        <v>26</v>
      </c>
      <c r="C2605" s="7" t="n">
        <v>7014</v>
      </c>
      <c r="D2605" s="7" t="n">
        <v>17</v>
      </c>
      <c r="E2605" s="7" t="n">
        <v>63272</v>
      </c>
      <c r="F2605" s="7" t="s">
        <v>250</v>
      </c>
      <c r="G2605" s="7" t="n">
        <v>2</v>
      </c>
      <c r="H2605" s="7" t="n">
        <v>3</v>
      </c>
      <c r="I2605" s="7" t="n">
        <v>17</v>
      </c>
      <c r="J2605" s="7" t="n">
        <v>63273</v>
      </c>
      <c r="K2605" s="7" t="s">
        <v>251</v>
      </c>
      <c r="L2605" s="7" t="n">
        <v>2</v>
      </c>
      <c r="M2605" s="7" t="n">
        <v>0</v>
      </c>
    </row>
    <row r="2606" spans="1:13">
      <c r="A2606" t="s">
        <v>4</v>
      </c>
      <c r="B2606" s="4" t="s">
        <v>5</v>
      </c>
    </row>
    <row r="2607" spans="1:13">
      <c r="A2607" t="n">
        <v>21291</v>
      </c>
      <c r="B2607" s="46" t="n">
        <v>28</v>
      </c>
    </row>
    <row r="2608" spans="1:13">
      <c r="A2608" t="s">
        <v>4</v>
      </c>
      <c r="B2608" s="4" t="s">
        <v>5</v>
      </c>
      <c r="C2608" s="4" t="s">
        <v>10</v>
      </c>
    </row>
    <row r="2609" spans="1:13">
      <c r="A2609" t="n">
        <v>21292</v>
      </c>
      <c r="B2609" s="19" t="n">
        <v>16</v>
      </c>
      <c r="C2609" s="7" t="n">
        <v>500</v>
      </c>
    </row>
    <row r="2610" spans="1:13">
      <c r="A2610" t="s">
        <v>4</v>
      </c>
      <c r="B2610" s="4" t="s">
        <v>5</v>
      </c>
      <c r="C2610" s="4" t="s">
        <v>14</v>
      </c>
      <c r="D2610" s="4" t="s">
        <v>20</v>
      </c>
      <c r="E2610" s="4" t="s">
        <v>20</v>
      </c>
      <c r="F2610" s="4" t="s">
        <v>20</v>
      </c>
    </row>
    <row r="2611" spans="1:13">
      <c r="A2611" t="n">
        <v>21295</v>
      </c>
      <c r="B2611" s="42" t="n">
        <v>45</v>
      </c>
      <c r="C2611" s="7" t="n">
        <v>9</v>
      </c>
      <c r="D2611" s="7" t="n">
        <v>0.0500000007450581</v>
      </c>
      <c r="E2611" s="7" t="n">
        <v>0.0500000007450581</v>
      </c>
      <c r="F2611" s="7" t="n">
        <v>0.200000002980232</v>
      </c>
    </row>
    <row r="2612" spans="1:13">
      <c r="A2612" t="s">
        <v>4</v>
      </c>
      <c r="B2612" s="4" t="s">
        <v>5</v>
      </c>
      <c r="C2612" s="4" t="s">
        <v>14</v>
      </c>
      <c r="D2612" s="4" t="s">
        <v>10</v>
      </c>
      <c r="E2612" s="4" t="s">
        <v>6</v>
      </c>
    </row>
    <row r="2613" spans="1:13">
      <c r="A2613" t="n">
        <v>21309</v>
      </c>
      <c r="B2613" s="38" t="n">
        <v>51</v>
      </c>
      <c r="C2613" s="7" t="n">
        <v>4</v>
      </c>
      <c r="D2613" s="7" t="n">
        <v>7014</v>
      </c>
      <c r="E2613" s="7" t="s">
        <v>68</v>
      </c>
    </row>
    <row r="2614" spans="1:13">
      <c r="A2614" t="s">
        <v>4</v>
      </c>
      <c r="B2614" s="4" t="s">
        <v>5</v>
      </c>
      <c r="C2614" s="4" t="s">
        <v>10</v>
      </c>
    </row>
    <row r="2615" spans="1:13">
      <c r="A2615" t="n">
        <v>21322</v>
      </c>
      <c r="B2615" s="19" t="n">
        <v>16</v>
      </c>
      <c r="C2615" s="7" t="n">
        <v>0</v>
      </c>
    </row>
    <row r="2616" spans="1:13">
      <c r="A2616" t="s">
        <v>4</v>
      </c>
      <c r="B2616" s="4" t="s">
        <v>5</v>
      </c>
      <c r="C2616" s="4" t="s">
        <v>10</v>
      </c>
      <c r="D2616" s="4" t="s">
        <v>14</v>
      </c>
      <c r="E2616" s="4" t="s">
        <v>9</v>
      </c>
      <c r="F2616" s="4" t="s">
        <v>69</v>
      </c>
      <c r="G2616" s="4" t="s">
        <v>14</v>
      </c>
      <c r="H2616" s="4" t="s">
        <v>14</v>
      </c>
    </row>
    <row r="2617" spans="1:13">
      <c r="A2617" t="n">
        <v>21325</v>
      </c>
      <c r="B2617" s="45" t="n">
        <v>26</v>
      </c>
      <c r="C2617" s="7" t="n">
        <v>7014</v>
      </c>
      <c r="D2617" s="7" t="n">
        <v>17</v>
      </c>
      <c r="E2617" s="7" t="n">
        <v>63274</v>
      </c>
      <c r="F2617" s="7" t="s">
        <v>252</v>
      </c>
      <c r="G2617" s="7" t="n">
        <v>2</v>
      </c>
      <c r="H2617" s="7" t="n">
        <v>0</v>
      </c>
    </row>
    <row r="2618" spans="1:13">
      <c r="A2618" t="s">
        <v>4</v>
      </c>
      <c r="B2618" s="4" t="s">
        <v>5</v>
      </c>
    </row>
    <row r="2619" spans="1:13">
      <c r="A2619" t="n">
        <v>21440</v>
      </c>
      <c r="B2619" s="46" t="n">
        <v>28</v>
      </c>
    </row>
    <row r="2620" spans="1:13">
      <c r="A2620" t="s">
        <v>4</v>
      </c>
      <c r="B2620" s="4" t="s">
        <v>5</v>
      </c>
      <c r="C2620" s="4" t="s">
        <v>10</v>
      </c>
      <c r="D2620" s="4" t="s">
        <v>14</v>
      </c>
      <c r="E2620" s="4" t="s">
        <v>6</v>
      </c>
      <c r="F2620" s="4" t="s">
        <v>20</v>
      </c>
      <c r="G2620" s="4" t="s">
        <v>20</v>
      </c>
      <c r="H2620" s="4" t="s">
        <v>20</v>
      </c>
    </row>
    <row r="2621" spans="1:13">
      <c r="A2621" t="n">
        <v>21441</v>
      </c>
      <c r="B2621" s="36" t="n">
        <v>48</v>
      </c>
      <c r="C2621" s="7" t="n">
        <v>1620</v>
      </c>
      <c r="D2621" s="7" t="n">
        <v>0</v>
      </c>
      <c r="E2621" s="7" t="s">
        <v>238</v>
      </c>
      <c r="F2621" s="7" t="n">
        <v>0.200000002980232</v>
      </c>
      <c r="G2621" s="7" t="n">
        <v>1</v>
      </c>
      <c r="H2621" s="7" t="n">
        <v>0</v>
      </c>
    </row>
    <row r="2622" spans="1:13">
      <c r="A2622" t="s">
        <v>4</v>
      </c>
      <c r="B2622" s="4" t="s">
        <v>5</v>
      </c>
      <c r="C2622" s="4" t="s">
        <v>14</v>
      </c>
      <c r="D2622" s="4" t="s">
        <v>10</v>
      </c>
      <c r="E2622" s="4" t="s">
        <v>6</v>
      </c>
    </row>
    <row r="2623" spans="1:13">
      <c r="A2623" t="n">
        <v>21469</v>
      </c>
      <c r="B2623" s="38" t="n">
        <v>51</v>
      </c>
      <c r="C2623" s="7" t="n">
        <v>4</v>
      </c>
      <c r="D2623" s="7" t="n">
        <v>1620</v>
      </c>
      <c r="E2623" s="7" t="s">
        <v>71</v>
      </c>
    </row>
    <row r="2624" spans="1:13">
      <c r="A2624" t="s">
        <v>4</v>
      </c>
      <c r="B2624" s="4" t="s">
        <v>5</v>
      </c>
      <c r="C2624" s="4" t="s">
        <v>10</v>
      </c>
    </row>
    <row r="2625" spans="1:8">
      <c r="A2625" t="n">
        <v>21482</v>
      </c>
      <c r="B2625" s="19" t="n">
        <v>16</v>
      </c>
      <c r="C2625" s="7" t="n">
        <v>0</v>
      </c>
    </row>
    <row r="2626" spans="1:8">
      <c r="A2626" t="s">
        <v>4</v>
      </c>
      <c r="B2626" s="4" t="s">
        <v>5</v>
      </c>
      <c r="C2626" s="4" t="s">
        <v>10</v>
      </c>
      <c r="D2626" s="4" t="s">
        <v>14</v>
      </c>
      <c r="E2626" s="4" t="s">
        <v>9</v>
      </c>
      <c r="F2626" s="4" t="s">
        <v>69</v>
      </c>
      <c r="G2626" s="4" t="s">
        <v>14</v>
      </c>
      <c r="H2626" s="4" t="s">
        <v>14</v>
      </c>
    </row>
    <row r="2627" spans="1:8">
      <c r="A2627" t="n">
        <v>21485</v>
      </c>
      <c r="B2627" s="45" t="n">
        <v>26</v>
      </c>
      <c r="C2627" s="7" t="n">
        <v>1620</v>
      </c>
      <c r="D2627" s="7" t="n">
        <v>17</v>
      </c>
      <c r="E2627" s="7" t="n">
        <v>63275</v>
      </c>
      <c r="F2627" s="7" t="s">
        <v>253</v>
      </c>
      <c r="G2627" s="7" t="n">
        <v>2</v>
      </c>
      <c r="H2627" s="7" t="n">
        <v>0</v>
      </c>
    </row>
    <row r="2628" spans="1:8">
      <c r="A2628" t="s">
        <v>4</v>
      </c>
      <c r="B2628" s="4" t="s">
        <v>5</v>
      </c>
      <c r="C2628" s="4" t="s">
        <v>10</v>
      </c>
    </row>
    <row r="2629" spans="1:8">
      <c r="A2629" t="n">
        <v>21519</v>
      </c>
      <c r="B2629" s="19" t="n">
        <v>16</v>
      </c>
      <c r="C2629" s="7" t="n">
        <v>500</v>
      </c>
    </row>
    <row r="2630" spans="1:8">
      <c r="A2630" t="s">
        <v>4</v>
      </c>
      <c r="B2630" s="4" t="s">
        <v>5</v>
      </c>
      <c r="C2630" s="4" t="s">
        <v>14</v>
      </c>
      <c r="D2630" s="4" t="s">
        <v>10</v>
      </c>
      <c r="E2630" s="4" t="s">
        <v>20</v>
      </c>
      <c r="F2630" s="4" t="s">
        <v>10</v>
      </c>
      <c r="G2630" s="4" t="s">
        <v>9</v>
      </c>
      <c r="H2630" s="4" t="s">
        <v>9</v>
      </c>
      <c r="I2630" s="4" t="s">
        <v>10</v>
      </c>
      <c r="J2630" s="4" t="s">
        <v>10</v>
      </c>
      <c r="K2630" s="4" t="s">
        <v>9</v>
      </c>
      <c r="L2630" s="4" t="s">
        <v>9</v>
      </c>
      <c r="M2630" s="4" t="s">
        <v>9</v>
      </c>
      <c r="N2630" s="4" t="s">
        <v>9</v>
      </c>
      <c r="O2630" s="4" t="s">
        <v>6</v>
      </c>
    </row>
    <row r="2631" spans="1:8">
      <c r="A2631" t="n">
        <v>21522</v>
      </c>
      <c r="B2631" s="54" t="n">
        <v>50</v>
      </c>
      <c r="C2631" s="7" t="n">
        <v>0</v>
      </c>
      <c r="D2631" s="7" t="n">
        <v>2003</v>
      </c>
      <c r="E2631" s="7" t="n">
        <v>0.5</v>
      </c>
      <c r="F2631" s="7" t="n">
        <v>0</v>
      </c>
      <c r="G2631" s="7" t="n">
        <v>0</v>
      </c>
      <c r="H2631" s="7" t="n">
        <v>1077936128</v>
      </c>
      <c r="I2631" s="7" t="n">
        <v>0</v>
      </c>
      <c r="J2631" s="7" t="n">
        <v>65533</v>
      </c>
      <c r="K2631" s="7" t="n">
        <v>0</v>
      </c>
      <c r="L2631" s="7" t="n">
        <v>0</v>
      </c>
      <c r="M2631" s="7" t="n">
        <v>0</v>
      </c>
      <c r="N2631" s="7" t="n">
        <v>0</v>
      </c>
      <c r="O2631" s="7" t="s">
        <v>13</v>
      </c>
    </row>
    <row r="2632" spans="1:8">
      <c r="A2632" t="s">
        <v>4</v>
      </c>
      <c r="B2632" s="4" t="s">
        <v>5</v>
      </c>
    </row>
    <row r="2633" spans="1:8">
      <c r="A2633" t="n">
        <v>21561</v>
      </c>
      <c r="B2633" s="46" t="n">
        <v>28</v>
      </c>
    </row>
    <row r="2634" spans="1:8">
      <c r="A2634" t="s">
        <v>4</v>
      </c>
      <c r="B2634" s="4" t="s">
        <v>5</v>
      </c>
      <c r="C2634" s="4" t="s">
        <v>10</v>
      </c>
      <c r="D2634" s="4" t="s">
        <v>14</v>
      </c>
    </row>
    <row r="2635" spans="1:8">
      <c r="A2635" t="n">
        <v>21562</v>
      </c>
      <c r="B2635" s="47" t="n">
        <v>89</v>
      </c>
      <c r="C2635" s="7" t="n">
        <v>65533</v>
      </c>
      <c r="D2635" s="7" t="n">
        <v>1</v>
      </c>
    </row>
    <row r="2636" spans="1:8">
      <c r="A2636" t="s">
        <v>4</v>
      </c>
      <c r="B2636" s="4" t="s">
        <v>5</v>
      </c>
      <c r="C2636" s="4" t="s">
        <v>14</v>
      </c>
      <c r="D2636" s="4" t="s">
        <v>10</v>
      </c>
      <c r="E2636" s="4" t="s">
        <v>20</v>
      </c>
    </row>
    <row r="2637" spans="1:8">
      <c r="A2637" t="n">
        <v>21566</v>
      </c>
      <c r="B2637" s="25" t="n">
        <v>58</v>
      </c>
      <c r="C2637" s="7" t="n">
        <v>101</v>
      </c>
      <c r="D2637" s="7" t="n">
        <v>300</v>
      </c>
      <c r="E2637" s="7" t="n">
        <v>1</v>
      </c>
    </row>
    <row r="2638" spans="1:8">
      <c r="A2638" t="s">
        <v>4</v>
      </c>
      <c r="B2638" s="4" t="s">
        <v>5</v>
      </c>
      <c r="C2638" s="4" t="s">
        <v>14</v>
      </c>
      <c r="D2638" s="4" t="s">
        <v>10</v>
      </c>
    </row>
    <row r="2639" spans="1:8">
      <c r="A2639" t="n">
        <v>21574</v>
      </c>
      <c r="B2639" s="25" t="n">
        <v>58</v>
      </c>
      <c r="C2639" s="7" t="n">
        <v>254</v>
      </c>
      <c r="D2639" s="7" t="n">
        <v>0</v>
      </c>
    </row>
    <row r="2640" spans="1:8">
      <c r="A2640" t="s">
        <v>4</v>
      </c>
      <c r="B2640" s="4" t="s">
        <v>5</v>
      </c>
      <c r="C2640" s="4" t="s">
        <v>14</v>
      </c>
    </row>
    <row r="2641" spans="1:15">
      <c r="A2641" t="n">
        <v>21578</v>
      </c>
      <c r="B2641" s="42" t="n">
        <v>45</v>
      </c>
      <c r="C2641" s="7" t="n">
        <v>0</v>
      </c>
    </row>
    <row r="2642" spans="1:15">
      <c r="A2642" t="s">
        <v>4</v>
      </c>
      <c r="B2642" s="4" t="s">
        <v>5</v>
      </c>
      <c r="C2642" s="4" t="s">
        <v>14</v>
      </c>
      <c r="D2642" s="4" t="s">
        <v>14</v>
      </c>
      <c r="E2642" s="4" t="s">
        <v>20</v>
      </c>
      <c r="F2642" s="4" t="s">
        <v>20</v>
      </c>
      <c r="G2642" s="4" t="s">
        <v>20</v>
      </c>
      <c r="H2642" s="4" t="s">
        <v>10</v>
      </c>
    </row>
    <row r="2643" spans="1:15">
      <c r="A2643" t="n">
        <v>21580</v>
      </c>
      <c r="B2643" s="42" t="n">
        <v>45</v>
      </c>
      <c r="C2643" s="7" t="n">
        <v>2</v>
      </c>
      <c r="D2643" s="7" t="n">
        <v>3</v>
      </c>
      <c r="E2643" s="7" t="n">
        <v>19.6100006103516</v>
      </c>
      <c r="F2643" s="7" t="n">
        <v>2.78999996185303</v>
      </c>
      <c r="G2643" s="7" t="n">
        <v>-21.8899993896484</v>
      </c>
      <c r="H2643" s="7" t="n">
        <v>0</v>
      </c>
    </row>
    <row r="2644" spans="1:15">
      <c r="A2644" t="s">
        <v>4</v>
      </c>
      <c r="B2644" s="4" t="s">
        <v>5</v>
      </c>
      <c r="C2644" s="4" t="s">
        <v>14</v>
      </c>
      <c r="D2644" s="4" t="s">
        <v>14</v>
      </c>
      <c r="E2644" s="4" t="s">
        <v>20</v>
      </c>
      <c r="F2644" s="4" t="s">
        <v>20</v>
      </c>
      <c r="G2644" s="4" t="s">
        <v>20</v>
      </c>
      <c r="H2644" s="4" t="s">
        <v>10</v>
      </c>
      <c r="I2644" s="4" t="s">
        <v>14</v>
      </c>
    </row>
    <row r="2645" spans="1:15">
      <c r="A2645" t="n">
        <v>21597</v>
      </c>
      <c r="B2645" s="42" t="n">
        <v>45</v>
      </c>
      <c r="C2645" s="7" t="n">
        <v>4</v>
      </c>
      <c r="D2645" s="7" t="n">
        <v>3</v>
      </c>
      <c r="E2645" s="7" t="n">
        <v>18.0300006866455</v>
      </c>
      <c r="F2645" s="7" t="n">
        <v>69.6800003051758</v>
      </c>
      <c r="G2645" s="7" t="n">
        <v>0</v>
      </c>
      <c r="H2645" s="7" t="n">
        <v>0</v>
      </c>
      <c r="I2645" s="7" t="n">
        <v>1</v>
      </c>
    </row>
    <row r="2646" spans="1:15">
      <c r="A2646" t="s">
        <v>4</v>
      </c>
      <c r="B2646" s="4" t="s">
        <v>5</v>
      </c>
      <c r="C2646" s="4" t="s">
        <v>14</v>
      </c>
      <c r="D2646" s="4" t="s">
        <v>14</v>
      </c>
      <c r="E2646" s="4" t="s">
        <v>20</v>
      </c>
      <c r="F2646" s="4" t="s">
        <v>10</v>
      </c>
    </row>
    <row r="2647" spans="1:15">
      <c r="A2647" t="n">
        <v>21615</v>
      </c>
      <c r="B2647" s="42" t="n">
        <v>45</v>
      </c>
      <c r="C2647" s="7" t="n">
        <v>5</v>
      </c>
      <c r="D2647" s="7" t="n">
        <v>3</v>
      </c>
      <c r="E2647" s="7" t="n">
        <v>5.40000009536743</v>
      </c>
      <c r="F2647" s="7" t="n">
        <v>0</v>
      </c>
    </row>
    <row r="2648" spans="1:15">
      <c r="A2648" t="s">
        <v>4</v>
      </c>
      <c r="B2648" s="4" t="s">
        <v>5</v>
      </c>
      <c r="C2648" s="4" t="s">
        <v>14</v>
      </c>
      <c r="D2648" s="4" t="s">
        <v>14</v>
      </c>
      <c r="E2648" s="4" t="s">
        <v>20</v>
      </c>
      <c r="F2648" s="4" t="s">
        <v>10</v>
      </c>
    </row>
    <row r="2649" spans="1:15">
      <c r="A2649" t="n">
        <v>21624</v>
      </c>
      <c r="B2649" s="42" t="n">
        <v>45</v>
      </c>
      <c r="C2649" s="7" t="n">
        <v>11</v>
      </c>
      <c r="D2649" s="7" t="n">
        <v>3</v>
      </c>
      <c r="E2649" s="7" t="n">
        <v>40</v>
      </c>
      <c r="F2649" s="7" t="n">
        <v>0</v>
      </c>
    </row>
    <row r="2650" spans="1:15">
      <c r="A2650" t="s">
        <v>4</v>
      </c>
      <c r="B2650" s="4" t="s">
        <v>5</v>
      </c>
      <c r="C2650" s="4" t="s">
        <v>10</v>
      </c>
      <c r="D2650" s="4" t="s">
        <v>20</v>
      </c>
      <c r="E2650" s="4" t="s">
        <v>20</v>
      </c>
      <c r="F2650" s="4" t="s">
        <v>14</v>
      </c>
    </row>
    <row r="2651" spans="1:15">
      <c r="A2651" t="n">
        <v>21633</v>
      </c>
      <c r="B2651" s="52" t="n">
        <v>52</v>
      </c>
      <c r="C2651" s="7" t="n">
        <v>1620</v>
      </c>
      <c r="D2651" s="7" t="n">
        <v>270</v>
      </c>
      <c r="E2651" s="7" t="n">
        <v>10</v>
      </c>
      <c r="F2651" s="7" t="n">
        <v>0</v>
      </c>
    </row>
    <row r="2652" spans="1:15">
      <c r="A2652" t="s">
        <v>4</v>
      </c>
      <c r="B2652" s="4" t="s">
        <v>5</v>
      </c>
      <c r="C2652" s="4" t="s">
        <v>10</v>
      </c>
    </row>
    <row r="2653" spans="1:15">
      <c r="A2653" t="n">
        <v>21645</v>
      </c>
      <c r="B2653" s="53" t="n">
        <v>54</v>
      </c>
      <c r="C2653" s="7" t="n">
        <v>1620</v>
      </c>
    </row>
    <row r="2654" spans="1:15">
      <c r="A2654" t="s">
        <v>4</v>
      </c>
      <c r="B2654" s="4" t="s">
        <v>5</v>
      </c>
      <c r="C2654" s="4" t="s">
        <v>10</v>
      </c>
      <c r="D2654" s="4" t="s">
        <v>14</v>
      </c>
    </row>
    <row r="2655" spans="1:15">
      <c r="A2655" t="n">
        <v>21648</v>
      </c>
      <c r="B2655" s="51" t="n">
        <v>96</v>
      </c>
      <c r="C2655" s="7" t="n">
        <v>1620</v>
      </c>
      <c r="D2655" s="7" t="n">
        <v>1</v>
      </c>
    </row>
    <row r="2656" spans="1:15">
      <c r="A2656" t="s">
        <v>4</v>
      </c>
      <c r="B2656" s="4" t="s">
        <v>5</v>
      </c>
      <c r="C2656" s="4" t="s">
        <v>10</v>
      </c>
      <c r="D2656" s="4" t="s">
        <v>14</v>
      </c>
      <c r="E2656" s="4" t="s">
        <v>20</v>
      </c>
      <c r="F2656" s="4" t="s">
        <v>20</v>
      </c>
      <c r="G2656" s="4" t="s">
        <v>20</v>
      </c>
    </row>
    <row r="2657" spans="1:9">
      <c r="A2657" t="n">
        <v>21652</v>
      </c>
      <c r="B2657" s="51" t="n">
        <v>96</v>
      </c>
      <c r="C2657" s="7" t="n">
        <v>1620</v>
      </c>
      <c r="D2657" s="7" t="n">
        <v>2</v>
      </c>
      <c r="E2657" s="7" t="n">
        <v>-8</v>
      </c>
      <c r="F2657" s="7" t="n">
        <v>2.00999999046326</v>
      </c>
      <c r="G2657" s="7" t="n">
        <v>-22</v>
      </c>
    </row>
    <row r="2658" spans="1:9">
      <c r="A2658" t="s">
        <v>4</v>
      </c>
      <c r="B2658" s="4" t="s">
        <v>5</v>
      </c>
      <c r="C2658" s="4" t="s">
        <v>10</v>
      </c>
      <c r="D2658" s="4" t="s">
        <v>20</v>
      </c>
      <c r="E2658" s="4" t="s">
        <v>20</v>
      </c>
      <c r="F2658" s="4" t="s">
        <v>20</v>
      </c>
      <c r="G2658" s="4" t="s">
        <v>20</v>
      </c>
    </row>
    <row r="2659" spans="1:9">
      <c r="A2659" t="n">
        <v>21668</v>
      </c>
      <c r="B2659" s="62" t="n">
        <v>131</v>
      </c>
      <c r="C2659" s="7" t="n">
        <v>1620</v>
      </c>
      <c r="D2659" s="7" t="n">
        <v>0.25</v>
      </c>
      <c r="E2659" s="7" t="n">
        <v>2</v>
      </c>
      <c r="F2659" s="7" t="n">
        <v>0</v>
      </c>
      <c r="G2659" s="7" t="n">
        <v>0.100000001490116</v>
      </c>
    </row>
    <row r="2660" spans="1:9">
      <c r="A2660" t="s">
        <v>4</v>
      </c>
      <c r="B2660" s="4" t="s">
        <v>5</v>
      </c>
      <c r="C2660" s="4" t="s">
        <v>14</v>
      </c>
      <c r="D2660" s="4" t="s">
        <v>14</v>
      </c>
      <c r="E2660" s="4" t="s">
        <v>20</v>
      </c>
      <c r="F2660" s="4" t="s">
        <v>20</v>
      </c>
      <c r="G2660" s="4" t="s">
        <v>20</v>
      </c>
      <c r="H2660" s="4" t="s">
        <v>10</v>
      </c>
    </row>
    <row r="2661" spans="1:9">
      <c r="A2661" t="n">
        <v>21687</v>
      </c>
      <c r="B2661" s="42" t="n">
        <v>45</v>
      </c>
      <c r="C2661" s="7" t="n">
        <v>2</v>
      </c>
      <c r="D2661" s="7" t="n">
        <v>3</v>
      </c>
      <c r="E2661" s="7" t="n">
        <v>16.3600006103516</v>
      </c>
      <c r="F2661" s="7" t="n">
        <v>3.59999990463257</v>
      </c>
      <c r="G2661" s="7" t="n">
        <v>-25.5300006866455</v>
      </c>
      <c r="H2661" s="7" t="n">
        <v>7000</v>
      </c>
    </row>
    <row r="2662" spans="1:9">
      <c r="A2662" t="s">
        <v>4</v>
      </c>
      <c r="B2662" s="4" t="s">
        <v>5</v>
      </c>
      <c r="C2662" s="4" t="s">
        <v>14</v>
      </c>
      <c r="D2662" s="4" t="s">
        <v>14</v>
      </c>
      <c r="E2662" s="4" t="s">
        <v>20</v>
      </c>
      <c r="F2662" s="4" t="s">
        <v>20</v>
      </c>
      <c r="G2662" s="4" t="s">
        <v>20</v>
      </c>
      <c r="H2662" s="4" t="s">
        <v>10</v>
      </c>
      <c r="I2662" s="4" t="s">
        <v>14</v>
      </c>
    </row>
    <row r="2663" spans="1:9">
      <c r="A2663" t="n">
        <v>21704</v>
      </c>
      <c r="B2663" s="42" t="n">
        <v>45</v>
      </c>
      <c r="C2663" s="7" t="n">
        <v>4</v>
      </c>
      <c r="D2663" s="7" t="n">
        <v>3</v>
      </c>
      <c r="E2663" s="7" t="n">
        <v>9.52000045776367</v>
      </c>
      <c r="F2663" s="7" t="n">
        <v>5.76000022888184</v>
      </c>
      <c r="G2663" s="7" t="n">
        <v>0</v>
      </c>
      <c r="H2663" s="7" t="n">
        <v>7000</v>
      </c>
      <c r="I2663" s="7" t="n">
        <v>1</v>
      </c>
    </row>
    <row r="2664" spans="1:9">
      <c r="A2664" t="s">
        <v>4</v>
      </c>
      <c r="B2664" s="4" t="s">
        <v>5</v>
      </c>
      <c r="C2664" s="4" t="s">
        <v>14</v>
      </c>
      <c r="D2664" s="4" t="s">
        <v>14</v>
      </c>
      <c r="E2664" s="4" t="s">
        <v>20</v>
      </c>
      <c r="F2664" s="4" t="s">
        <v>10</v>
      </c>
    </row>
    <row r="2665" spans="1:9">
      <c r="A2665" t="n">
        <v>21722</v>
      </c>
      <c r="B2665" s="42" t="n">
        <v>45</v>
      </c>
      <c r="C2665" s="7" t="n">
        <v>5</v>
      </c>
      <c r="D2665" s="7" t="n">
        <v>3</v>
      </c>
      <c r="E2665" s="7" t="n">
        <v>4.80000019073486</v>
      </c>
      <c r="F2665" s="7" t="n">
        <v>7000</v>
      </c>
    </row>
    <row r="2666" spans="1:9">
      <c r="A2666" t="s">
        <v>4</v>
      </c>
      <c r="B2666" s="4" t="s">
        <v>5</v>
      </c>
      <c r="C2666" s="4" t="s">
        <v>14</v>
      </c>
      <c r="D2666" s="4" t="s">
        <v>14</v>
      </c>
      <c r="E2666" s="4" t="s">
        <v>20</v>
      </c>
      <c r="F2666" s="4" t="s">
        <v>10</v>
      </c>
    </row>
    <row r="2667" spans="1:9">
      <c r="A2667" t="n">
        <v>21731</v>
      </c>
      <c r="B2667" s="42" t="n">
        <v>45</v>
      </c>
      <c r="C2667" s="7" t="n">
        <v>11</v>
      </c>
      <c r="D2667" s="7" t="n">
        <v>3</v>
      </c>
      <c r="E2667" s="7" t="n">
        <v>40</v>
      </c>
      <c r="F2667" s="7" t="n">
        <v>5000</v>
      </c>
    </row>
    <row r="2668" spans="1:9">
      <c r="A2668" t="s">
        <v>4</v>
      </c>
      <c r="B2668" s="4" t="s">
        <v>5</v>
      </c>
      <c r="C2668" s="4" t="s">
        <v>14</v>
      </c>
      <c r="D2668" s="4" t="s">
        <v>10</v>
      </c>
    </row>
    <row r="2669" spans="1:9">
      <c r="A2669" t="n">
        <v>21740</v>
      </c>
      <c r="B2669" s="25" t="n">
        <v>58</v>
      </c>
      <c r="C2669" s="7" t="n">
        <v>255</v>
      </c>
      <c r="D2669" s="7" t="n">
        <v>0</v>
      </c>
    </row>
    <row r="2670" spans="1:9">
      <c r="A2670" t="s">
        <v>4</v>
      </c>
      <c r="B2670" s="4" t="s">
        <v>5</v>
      </c>
      <c r="C2670" s="4" t="s">
        <v>10</v>
      </c>
      <c r="D2670" s="4" t="s">
        <v>14</v>
      </c>
      <c r="E2670" s="4" t="s">
        <v>9</v>
      </c>
      <c r="F2670" s="4" t="s">
        <v>14</v>
      </c>
      <c r="G2670" s="4" t="s">
        <v>10</v>
      </c>
    </row>
    <row r="2671" spans="1:9">
      <c r="A2671" t="n">
        <v>21744</v>
      </c>
      <c r="B2671" s="51" t="n">
        <v>96</v>
      </c>
      <c r="C2671" s="7" t="n">
        <v>1620</v>
      </c>
      <c r="D2671" s="7" t="n">
        <v>0</v>
      </c>
      <c r="E2671" s="7" t="n">
        <v>1075838976</v>
      </c>
      <c r="F2671" s="7" t="n">
        <v>2</v>
      </c>
      <c r="G2671" s="7" t="n">
        <v>0</v>
      </c>
    </row>
    <row r="2672" spans="1:9">
      <c r="A2672" t="s">
        <v>4</v>
      </c>
      <c r="B2672" s="4" t="s">
        <v>5</v>
      </c>
      <c r="C2672" s="4" t="s">
        <v>14</v>
      </c>
      <c r="D2672" s="4" t="s">
        <v>10</v>
      </c>
    </row>
    <row r="2673" spans="1:9">
      <c r="A2673" t="n">
        <v>21755</v>
      </c>
      <c r="B2673" s="42" t="n">
        <v>45</v>
      </c>
      <c r="C2673" s="7" t="n">
        <v>7</v>
      </c>
      <c r="D2673" s="7" t="n">
        <v>255</v>
      </c>
    </row>
    <row r="2674" spans="1:9">
      <c r="A2674" t="s">
        <v>4</v>
      </c>
      <c r="B2674" s="4" t="s">
        <v>5</v>
      </c>
      <c r="C2674" s="4" t="s">
        <v>14</v>
      </c>
      <c r="D2674" s="4" t="s">
        <v>10</v>
      </c>
      <c r="E2674" s="4" t="s">
        <v>20</v>
      </c>
    </row>
    <row r="2675" spans="1:9">
      <c r="A2675" t="n">
        <v>21759</v>
      </c>
      <c r="B2675" s="25" t="n">
        <v>58</v>
      </c>
      <c r="C2675" s="7" t="n">
        <v>101</v>
      </c>
      <c r="D2675" s="7" t="n">
        <v>500</v>
      </c>
      <c r="E2675" s="7" t="n">
        <v>1</v>
      </c>
    </row>
    <row r="2676" spans="1:9">
      <c r="A2676" t="s">
        <v>4</v>
      </c>
      <c r="B2676" s="4" t="s">
        <v>5</v>
      </c>
      <c r="C2676" s="4" t="s">
        <v>14</v>
      </c>
      <c r="D2676" s="4" t="s">
        <v>10</v>
      </c>
    </row>
    <row r="2677" spans="1:9">
      <c r="A2677" t="n">
        <v>21767</v>
      </c>
      <c r="B2677" s="25" t="n">
        <v>58</v>
      </c>
      <c r="C2677" s="7" t="n">
        <v>254</v>
      </c>
      <c r="D2677" s="7" t="n">
        <v>0</v>
      </c>
    </row>
    <row r="2678" spans="1:9">
      <c r="A2678" t="s">
        <v>4</v>
      </c>
      <c r="B2678" s="4" t="s">
        <v>5</v>
      </c>
      <c r="C2678" s="4" t="s">
        <v>14</v>
      </c>
    </row>
    <row r="2679" spans="1:9">
      <c r="A2679" t="n">
        <v>21771</v>
      </c>
      <c r="B2679" s="42" t="n">
        <v>45</v>
      </c>
      <c r="C2679" s="7" t="n">
        <v>0</v>
      </c>
    </row>
    <row r="2680" spans="1:9">
      <c r="A2680" t="s">
        <v>4</v>
      </c>
      <c r="B2680" s="4" t="s">
        <v>5</v>
      </c>
      <c r="C2680" s="4" t="s">
        <v>14</v>
      </c>
      <c r="D2680" s="4" t="s">
        <v>14</v>
      </c>
      <c r="E2680" s="4" t="s">
        <v>20</v>
      </c>
      <c r="F2680" s="4" t="s">
        <v>20</v>
      </c>
      <c r="G2680" s="4" t="s">
        <v>20</v>
      </c>
      <c r="H2680" s="4" t="s">
        <v>10</v>
      </c>
    </row>
    <row r="2681" spans="1:9">
      <c r="A2681" t="n">
        <v>21773</v>
      </c>
      <c r="B2681" s="42" t="n">
        <v>45</v>
      </c>
      <c r="C2681" s="7" t="n">
        <v>2</v>
      </c>
      <c r="D2681" s="7" t="n">
        <v>3</v>
      </c>
      <c r="E2681" s="7" t="n">
        <v>16.7000007629395</v>
      </c>
      <c r="F2681" s="7" t="n">
        <v>2.60999989509583</v>
      </c>
      <c r="G2681" s="7" t="n">
        <v>-48.0400009155273</v>
      </c>
      <c r="H2681" s="7" t="n">
        <v>0</v>
      </c>
    </row>
    <row r="2682" spans="1:9">
      <c r="A2682" t="s">
        <v>4</v>
      </c>
      <c r="B2682" s="4" t="s">
        <v>5</v>
      </c>
      <c r="C2682" s="4" t="s">
        <v>14</v>
      </c>
      <c r="D2682" s="4" t="s">
        <v>14</v>
      </c>
      <c r="E2682" s="4" t="s">
        <v>20</v>
      </c>
      <c r="F2682" s="4" t="s">
        <v>20</v>
      </c>
      <c r="G2682" s="4" t="s">
        <v>20</v>
      </c>
      <c r="H2682" s="4" t="s">
        <v>10</v>
      </c>
      <c r="I2682" s="4" t="s">
        <v>14</v>
      </c>
    </row>
    <row r="2683" spans="1:9">
      <c r="A2683" t="n">
        <v>21790</v>
      </c>
      <c r="B2683" s="42" t="n">
        <v>45</v>
      </c>
      <c r="C2683" s="7" t="n">
        <v>4</v>
      </c>
      <c r="D2683" s="7" t="n">
        <v>3</v>
      </c>
      <c r="E2683" s="7" t="n">
        <v>359.070007324219</v>
      </c>
      <c r="F2683" s="7" t="n">
        <v>24.6599998474121</v>
      </c>
      <c r="G2683" s="7" t="n">
        <v>0</v>
      </c>
      <c r="H2683" s="7" t="n">
        <v>0</v>
      </c>
      <c r="I2683" s="7" t="n">
        <v>0</v>
      </c>
    </row>
    <row r="2684" spans="1:9">
      <c r="A2684" t="s">
        <v>4</v>
      </c>
      <c r="B2684" s="4" t="s">
        <v>5</v>
      </c>
      <c r="C2684" s="4" t="s">
        <v>14</v>
      </c>
      <c r="D2684" s="4" t="s">
        <v>14</v>
      </c>
      <c r="E2684" s="4" t="s">
        <v>20</v>
      </c>
      <c r="F2684" s="4" t="s">
        <v>10</v>
      </c>
    </row>
    <row r="2685" spans="1:9">
      <c r="A2685" t="n">
        <v>21808</v>
      </c>
      <c r="B2685" s="42" t="n">
        <v>45</v>
      </c>
      <c r="C2685" s="7" t="n">
        <v>5</v>
      </c>
      <c r="D2685" s="7" t="n">
        <v>3</v>
      </c>
      <c r="E2685" s="7" t="n">
        <v>3.09999990463257</v>
      </c>
      <c r="F2685" s="7" t="n">
        <v>0</v>
      </c>
    </row>
    <row r="2686" spans="1:9">
      <c r="A2686" t="s">
        <v>4</v>
      </c>
      <c r="B2686" s="4" t="s">
        <v>5</v>
      </c>
      <c r="C2686" s="4" t="s">
        <v>14</v>
      </c>
      <c r="D2686" s="4" t="s">
        <v>14</v>
      </c>
      <c r="E2686" s="4" t="s">
        <v>20</v>
      </c>
      <c r="F2686" s="4" t="s">
        <v>10</v>
      </c>
    </row>
    <row r="2687" spans="1:9">
      <c r="A2687" t="n">
        <v>21817</v>
      </c>
      <c r="B2687" s="42" t="n">
        <v>45</v>
      </c>
      <c r="C2687" s="7" t="n">
        <v>11</v>
      </c>
      <c r="D2687" s="7" t="n">
        <v>3</v>
      </c>
      <c r="E2687" s="7" t="n">
        <v>26.7999992370605</v>
      </c>
      <c r="F2687" s="7" t="n">
        <v>0</v>
      </c>
    </row>
    <row r="2688" spans="1:9">
      <c r="A2688" t="s">
        <v>4</v>
      </c>
      <c r="B2688" s="4" t="s">
        <v>5</v>
      </c>
      <c r="C2688" s="4" t="s">
        <v>14</v>
      </c>
      <c r="D2688" s="4" t="s">
        <v>14</v>
      </c>
      <c r="E2688" s="4" t="s">
        <v>20</v>
      </c>
      <c r="F2688" s="4" t="s">
        <v>10</v>
      </c>
    </row>
    <row r="2689" spans="1:9">
      <c r="A2689" t="n">
        <v>21826</v>
      </c>
      <c r="B2689" s="42" t="n">
        <v>45</v>
      </c>
      <c r="C2689" s="7" t="n">
        <v>5</v>
      </c>
      <c r="D2689" s="7" t="n">
        <v>3</v>
      </c>
      <c r="E2689" s="7" t="n">
        <v>2.09999990463257</v>
      </c>
      <c r="F2689" s="7" t="n">
        <v>3000</v>
      </c>
    </row>
    <row r="2690" spans="1:9">
      <c r="A2690" t="s">
        <v>4</v>
      </c>
      <c r="B2690" s="4" t="s">
        <v>5</v>
      </c>
      <c r="C2690" s="4" t="s">
        <v>14</v>
      </c>
      <c r="D2690" s="4" t="s">
        <v>10</v>
      </c>
    </row>
    <row r="2691" spans="1:9">
      <c r="A2691" t="n">
        <v>21835</v>
      </c>
      <c r="B2691" s="25" t="n">
        <v>58</v>
      </c>
      <c r="C2691" s="7" t="n">
        <v>255</v>
      </c>
      <c r="D2691" s="7" t="n">
        <v>0</v>
      </c>
    </row>
    <row r="2692" spans="1:9">
      <c r="A2692" t="s">
        <v>4</v>
      </c>
      <c r="B2692" s="4" t="s">
        <v>5</v>
      </c>
      <c r="C2692" s="4" t="s">
        <v>10</v>
      </c>
    </row>
    <row r="2693" spans="1:9">
      <c r="A2693" t="n">
        <v>21839</v>
      </c>
      <c r="B2693" s="19" t="n">
        <v>16</v>
      </c>
      <c r="C2693" s="7" t="n">
        <v>1000</v>
      </c>
    </row>
    <row r="2694" spans="1:9">
      <c r="A2694" t="s">
        <v>4</v>
      </c>
      <c r="B2694" s="4" t="s">
        <v>5</v>
      </c>
      <c r="C2694" s="4" t="s">
        <v>14</v>
      </c>
      <c r="D2694" s="4" t="s">
        <v>10</v>
      </c>
      <c r="E2694" s="4" t="s">
        <v>6</v>
      </c>
    </row>
    <row r="2695" spans="1:9">
      <c r="A2695" t="n">
        <v>21842</v>
      </c>
      <c r="B2695" s="38" t="n">
        <v>51</v>
      </c>
      <c r="C2695" s="7" t="n">
        <v>4</v>
      </c>
      <c r="D2695" s="7" t="n">
        <v>27</v>
      </c>
      <c r="E2695" s="7" t="s">
        <v>254</v>
      </c>
    </row>
    <row r="2696" spans="1:9">
      <c r="A2696" t="s">
        <v>4</v>
      </c>
      <c r="B2696" s="4" t="s">
        <v>5</v>
      </c>
      <c r="C2696" s="4" t="s">
        <v>10</v>
      </c>
    </row>
    <row r="2697" spans="1:9">
      <c r="A2697" t="n">
        <v>21855</v>
      </c>
      <c r="B2697" s="19" t="n">
        <v>16</v>
      </c>
      <c r="C2697" s="7" t="n">
        <v>0</v>
      </c>
    </row>
    <row r="2698" spans="1:9">
      <c r="A2698" t="s">
        <v>4</v>
      </c>
      <c r="B2698" s="4" t="s">
        <v>5</v>
      </c>
      <c r="C2698" s="4" t="s">
        <v>10</v>
      </c>
      <c r="D2698" s="4" t="s">
        <v>14</v>
      </c>
      <c r="E2698" s="4" t="s">
        <v>9</v>
      </c>
      <c r="F2698" s="4" t="s">
        <v>69</v>
      </c>
      <c r="G2698" s="4" t="s">
        <v>14</v>
      </c>
      <c r="H2698" s="4" t="s">
        <v>14</v>
      </c>
      <c r="I2698" s="4" t="s">
        <v>14</v>
      </c>
      <c r="J2698" s="4" t="s">
        <v>9</v>
      </c>
      <c r="K2698" s="4" t="s">
        <v>69</v>
      </c>
      <c r="L2698" s="4" t="s">
        <v>14</v>
      </c>
      <c r="M2698" s="4" t="s">
        <v>14</v>
      </c>
    </row>
    <row r="2699" spans="1:9">
      <c r="A2699" t="n">
        <v>21858</v>
      </c>
      <c r="B2699" s="45" t="n">
        <v>26</v>
      </c>
      <c r="C2699" s="7" t="n">
        <v>27</v>
      </c>
      <c r="D2699" s="7" t="n">
        <v>17</v>
      </c>
      <c r="E2699" s="7" t="n">
        <v>63276</v>
      </c>
      <c r="F2699" s="7" t="s">
        <v>255</v>
      </c>
      <c r="G2699" s="7" t="n">
        <v>2</v>
      </c>
      <c r="H2699" s="7" t="n">
        <v>3</v>
      </c>
      <c r="I2699" s="7" t="n">
        <v>17</v>
      </c>
      <c r="J2699" s="7" t="n">
        <v>63277</v>
      </c>
      <c r="K2699" s="7" t="s">
        <v>256</v>
      </c>
      <c r="L2699" s="7" t="n">
        <v>2</v>
      </c>
      <c r="M2699" s="7" t="n">
        <v>0</v>
      </c>
    </row>
    <row r="2700" spans="1:9">
      <c r="A2700" t="s">
        <v>4</v>
      </c>
      <c r="B2700" s="4" t="s">
        <v>5</v>
      </c>
    </row>
    <row r="2701" spans="1:9">
      <c r="A2701" t="n">
        <v>22025</v>
      </c>
      <c r="B2701" s="46" t="n">
        <v>28</v>
      </c>
    </row>
    <row r="2702" spans="1:9">
      <c r="A2702" t="s">
        <v>4</v>
      </c>
      <c r="B2702" s="4" t="s">
        <v>5</v>
      </c>
      <c r="C2702" s="4" t="s">
        <v>10</v>
      </c>
      <c r="D2702" s="4" t="s">
        <v>14</v>
      </c>
    </row>
    <row r="2703" spans="1:9">
      <c r="A2703" t="n">
        <v>22026</v>
      </c>
      <c r="B2703" s="47" t="n">
        <v>89</v>
      </c>
      <c r="C2703" s="7" t="n">
        <v>65533</v>
      </c>
      <c r="D2703" s="7" t="n">
        <v>1</v>
      </c>
    </row>
    <row r="2704" spans="1:9">
      <c r="A2704" t="s">
        <v>4</v>
      </c>
      <c r="B2704" s="4" t="s">
        <v>5</v>
      </c>
      <c r="C2704" s="4" t="s">
        <v>10</v>
      </c>
    </row>
    <row r="2705" spans="1:13">
      <c r="A2705" t="n">
        <v>22030</v>
      </c>
      <c r="B2705" s="19" t="n">
        <v>16</v>
      </c>
      <c r="C2705" s="7" t="n">
        <v>500</v>
      </c>
    </row>
    <row r="2706" spans="1:13">
      <c r="A2706" t="s">
        <v>4</v>
      </c>
      <c r="B2706" s="4" t="s">
        <v>5</v>
      </c>
      <c r="C2706" s="4" t="s">
        <v>14</v>
      </c>
      <c r="D2706" s="4" t="s">
        <v>10</v>
      </c>
      <c r="E2706" s="4" t="s">
        <v>20</v>
      </c>
    </row>
    <row r="2707" spans="1:13">
      <c r="A2707" t="n">
        <v>22033</v>
      </c>
      <c r="B2707" s="25" t="n">
        <v>58</v>
      </c>
      <c r="C2707" s="7" t="n">
        <v>101</v>
      </c>
      <c r="D2707" s="7" t="n">
        <v>500</v>
      </c>
      <c r="E2707" s="7" t="n">
        <v>1</v>
      </c>
    </row>
    <row r="2708" spans="1:13">
      <c r="A2708" t="s">
        <v>4</v>
      </c>
      <c r="B2708" s="4" t="s">
        <v>5</v>
      </c>
      <c r="C2708" s="4" t="s">
        <v>14</v>
      </c>
      <c r="D2708" s="4" t="s">
        <v>10</v>
      </c>
    </row>
    <row r="2709" spans="1:13">
      <c r="A2709" t="n">
        <v>22041</v>
      </c>
      <c r="B2709" s="25" t="n">
        <v>58</v>
      </c>
      <c r="C2709" s="7" t="n">
        <v>254</v>
      </c>
      <c r="D2709" s="7" t="n">
        <v>0</v>
      </c>
    </row>
    <row r="2710" spans="1:13">
      <c r="A2710" t="s">
        <v>4</v>
      </c>
      <c r="B2710" s="4" t="s">
        <v>5</v>
      </c>
      <c r="C2710" s="4" t="s">
        <v>14</v>
      </c>
    </row>
    <row r="2711" spans="1:13">
      <c r="A2711" t="n">
        <v>22045</v>
      </c>
      <c r="B2711" s="42" t="n">
        <v>45</v>
      </c>
      <c r="C2711" s="7" t="n">
        <v>0</v>
      </c>
    </row>
    <row r="2712" spans="1:13">
      <c r="A2712" t="s">
        <v>4</v>
      </c>
      <c r="B2712" s="4" t="s">
        <v>5</v>
      </c>
      <c r="C2712" s="4" t="s">
        <v>14</v>
      </c>
      <c r="D2712" s="4" t="s">
        <v>14</v>
      </c>
      <c r="E2712" s="4" t="s">
        <v>20</v>
      </c>
      <c r="F2712" s="4" t="s">
        <v>20</v>
      </c>
      <c r="G2712" s="4" t="s">
        <v>20</v>
      </c>
      <c r="H2712" s="4" t="s">
        <v>10</v>
      </c>
    </row>
    <row r="2713" spans="1:13">
      <c r="A2713" t="n">
        <v>22047</v>
      </c>
      <c r="B2713" s="42" t="n">
        <v>45</v>
      </c>
      <c r="C2713" s="7" t="n">
        <v>2</v>
      </c>
      <c r="D2713" s="7" t="n">
        <v>3</v>
      </c>
      <c r="E2713" s="7" t="n">
        <v>14.8500003814697</v>
      </c>
      <c r="F2713" s="7" t="n">
        <v>2.55999994277954</v>
      </c>
      <c r="G2713" s="7" t="n">
        <v>-50.7200012207031</v>
      </c>
      <c r="H2713" s="7" t="n">
        <v>0</v>
      </c>
    </row>
    <row r="2714" spans="1:13">
      <c r="A2714" t="s">
        <v>4</v>
      </c>
      <c r="B2714" s="4" t="s">
        <v>5</v>
      </c>
      <c r="C2714" s="4" t="s">
        <v>14</v>
      </c>
      <c r="D2714" s="4" t="s">
        <v>14</v>
      </c>
      <c r="E2714" s="4" t="s">
        <v>20</v>
      </c>
      <c r="F2714" s="4" t="s">
        <v>20</v>
      </c>
      <c r="G2714" s="4" t="s">
        <v>20</v>
      </c>
      <c r="H2714" s="4" t="s">
        <v>10</v>
      </c>
      <c r="I2714" s="4" t="s">
        <v>14</v>
      </c>
    </row>
    <row r="2715" spans="1:13">
      <c r="A2715" t="n">
        <v>22064</v>
      </c>
      <c r="B2715" s="42" t="n">
        <v>45</v>
      </c>
      <c r="C2715" s="7" t="n">
        <v>4</v>
      </c>
      <c r="D2715" s="7" t="n">
        <v>3</v>
      </c>
      <c r="E2715" s="7" t="n">
        <v>6.61999988555908</v>
      </c>
      <c r="F2715" s="7" t="n">
        <v>345.940002441406</v>
      </c>
      <c r="G2715" s="7" t="n">
        <v>0</v>
      </c>
      <c r="H2715" s="7" t="n">
        <v>0</v>
      </c>
      <c r="I2715" s="7" t="n">
        <v>0</v>
      </c>
    </row>
    <row r="2716" spans="1:13">
      <c r="A2716" t="s">
        <v>4</v>
      </c>
      <c r="B2716" s="4" t="s">
        <v>5</v>
      </c>
      <c r="C2716" s="4" t="s">
        <v>14</v>
      </c>
      <c r="D2716" s="4" t="s">
        <v>14</v>
      </c>
      <c r="E2716" s="4" t="s">
        <v>20</v>
      </c>
      <c r="F2716" s="4" t="s">
        <v>10</v>
      </c>
    </row>
    <row r="2717" spans="1:13">
      <c r="A2717" t="n">
        <v>22082</v>
      </c>
      <c r="B2717" s="42" t="n">
        <v>45</v>
      </c>
      <c r="C2717" s="7" t="n">
        <v>5</v>
      </c>
      <c r="D2717" s="7" t="n">
        <v>3</v>
      </c>
      <c r="E2717" s="7" t="n">
        <v>1.39999997615814</v>
      </c>
      <c r="F2717" s="7" t="n">
        <v>0</v>
      </c>
    </row>
    <row r="2718" spans="1:13">
      <c r="A2718" t="s">
        <v>4</v>
      </c>
      <c r="B2718" s="4" t="s">
        <v>5</v>
      </c>
      <c r="C2718" s="4" t="s">
        <v>14</v>
      </c>
      <c r="D2718" s="4" t="s">
        <v>14</v>
      </c>
      <c r="E2718" s="4" t="s">
        <v>20</v>
      </c>
      <c r="F2718" s="4" t="s">
        <v>10</v>
      </c>
    </row>
    <row r="2719" spans="1:13">
      <c r="A2719" t="n">
        <v>22091</v>
      </c>
      <c r="B2719" s="42" t="n">
        <v>45</v>
      </c>
      <c r="C2719" s="7" t="n">
        <v>11</v>
      </c>
      <c r="D2719" s="7" t="n">
        <v>3</v>
      </c>
      <c r="E2719" s="7" t="n">
        <v>35.9000015258789</v>
      </c>
      <c r="F2719" s="7" t="n">
        <v>0</v>
      </c>
    </row>
    <row r="2720" spans="1:13">
      <c r="A2720" t="s">
        <v>4</v>
      </c>
      <c r="B2720" s="4" t="s">
        <v>5</v>
      </c>
      <c r="C2720" s="4" t="s">
        <v>14</v>
      </c>
      <c r="D2720" s="4" t="s">
        <v>10</v>
      </c>
    </row>
    <row r="2721" spans="1:9">
      <c r="A2721" t="n">
        <v>22100</v>
      </c>
      <c r="B2721" s="25" t="n">
        <v>58</v>
      </c>
      <c r="C2721" s="7" t="n">
        <v>255</v>
      </c>
      <c r="D2721" s="7" t="n">
        <v>0</v>
      </c>
    </row>
    <row r="2722" spans="1:9">
      <c r="A2722" t="s">
        <v>4</v>
      </c>
      <c r="B2722" s="4" t="s">
        <v>5</v>
      </c>
      <c r="C2722" s="4" t="s">
        <v>14</v>
      </c>
      <c r="D2722" s="4" t="s">
        <v>10</v>
      </c>
      <c r="E2722" s="4" t="s">
        <v>6</v>
      </c>
    </row>
    <row r="2723" spans="1:9">
      <c r="A2723" t="n">
        <v>22104</v>
      </c>
      <c r="B2723" s="38" t="n">
        <v>51</v>
      </c>
      <c r="C2723" s="7" t="n">
        <v>4</v>
      </c>
      <c r="D2723" s="7" t="n">
        <v>29</v>
      </c>
      <c r="E2723" s="7" t="s">
        <v>200</v>
      </c>
    </row>
    <row r="2724" spans="1:9">
      <c r="A2724" t="s">
        <v>4</v>
      </c>
      <c r="B2724" s="4" t="s">
        <v>5</v>
      </c>
      <c r="C2724" s="4" t="s">
        <v>10</v>
      </c>
    </row>
    <row r="2725" spans="1:9">
      <c r="A2725" t="n">
        <v>22118</v>
      </c>
      <c r="B2725" s="19" t="n">
        <v>16</v>
      </c>
      <c r="C2725" s="7" t="n">
        <v>0</v>
      </c>
    </row>
    <row r="2726" spans="1:9">
      <c r="A2726" t="s">
        <v>4</v>
      </c>
      <c r="B2726" s="4" t="s">
        <v>5</v>
      </c>
      <c r="C2726" s="4" t="s">
        <v>10</v>
      </c>
      <c r="D2726" s="4" t="s">
        <v>14</v>
      </c>
      <c r="E2726" s="4" t="s">
        <v>9</v>
      </c>
      <c r="F2726" s="4" t="s">
        <v>69</v>
      </c>
      <c r="G2726" s="4" t="s">
        <v>14</v>
      </c>
      <c r="H2726" s="4" t="s">
        <v>14</v>
      </c>
      <c r="I2726" s="4" t="s">
        <v>14</v>
      </c>
      <c r="J2726" s="4" t="s">
        <v>9</v>
      </c>
      <c r="K2726" s="4" t="s">
        <v>69</v>
      </c>
      <c r="L2726" s="4" t="s">
        <v>14</v>
      </c>
      <c r="M2726" s="4" t="s">
        <v>14</v>
      </c>
      <c r="N2726" s="4" t="s">
        <v>14</v>
      </c>
      <c r="O2726" s="4" t="s">
        <v>9</v>
      </c>
      <c r="P2726" s="4" t="s">
        <v>69</v>
      </c>
      <c r="Q2726" s="4" t="s">
        <v>14</v>
      </c>
      <c r="R2726" s="4" t="s">
        <v>14</v>
      </c>
    </row>
    <row r="2727" spans="1:9">
      <c r="A2727" t="n">
        <v>22121</v>
      </c>
      <c r="B2727" s="45" t="n">
        <v>26</v>
      </c>
      <c r="C2727" s="7" t="n">
        <v>29</v>
      </c>
      <c r="D2727" s="7" t="n">
        <v>17</v>
      </c>
      <c r="E2727" s="7" t="n">
        <v>63278</v>
      </c>
      <c r="F2727" s="7" t="s">
        <v>257</v>
      </c>
      <c r="G2727" s="7" t="n">
        <v>2</v>
      </c>
      <c r="H2727" s="7" t="n">
        <v>3</v>
      </c>
      <c r="I2727" s="7" t="n">
        <v>17</v>
      </c>
      <c r="J2727" s="7" t="n">
        <v>63279</v>
      </c>
      <c r="K2727" s="7" t="s">
        <v>258</v>
      </c>
      <c r="L2727" s="7" t="n">
        <v>2</v>
      </c>
      <c r="M2727" s="7" t="n">
        <v>3</v>
      </c>
      <c r="N2727" s="7" t="n">
        <v>17</v>
      </c>
      <c r="O2727" s="7" t="n">
        <v>63280</v>
      </c>
      <c r="P2727" s="7" t="s">
        <v>259</v>
      </c>
      <c r="Q2727" s="7" t="n">
        <v>2</v>
      </c>
      <c r="R2727" s="7" t="n">
        <v>0</v>
      </c>
    </row>
    <row r="2728" spans="1:9">
      <c r="A2728" t="s">
        <v>4</v>
      </c>
      <c r="B2728" s="4" t="s">
        <v>5</v>
      </c>
    </row>
    <row r="2729" spans="1:9">
      <c r="A2729" t="n">
        <v>22384</v>
      </c>
      <c r="B2729" s="46" t="n">
        <v>28</v>
      </c>
    </row>
    <row r="2730" spans="1:9">
      <c r="A2730" t="s">
        <v>4</v>
      </c>
      <c r="B2730" s="4" t="s">
        <v>5</v>
      </c>
      <c r="C2730" s="4" t="s">
        <v>10</v>
      </c>
      <c r="D2730" s="4" t="s">
        <v>14</v>
      </c>
    </row>
    <row r="2731" spans="1:9">
      <c r="A2731" t="n">
        <v>22385</v>
      </c>
      <c r="B2731" s="47" t="n">
        <v>89</v>
      </c>
      <c r="C2731" s="7" t="n">
        <v>65533</v>
      </c>
      <c r="D2731" s="7" t="n">
        <v>1</v>
      </c>
    </row>
    <row r="2732" spans="1:9">
      <c r="A2732" t="s">
        <v>4</v>
      </c>
      <c r="B2732" s="4" t="s">
        <v>5</v>
      </c>
      <c r="C2732" s="4" t="s">
        <v>14</v>
      </c>
      <c r="D2732" s="4" t="s">
        <v>10</v>
      </c>
      <c r="E2732" s="4" t="s">
        <v>20</v>
      </c>
    </row>
    <row r="2733" spans="1:9">
      <c r="A2733" t="n">
        <v>22389</v>
      </c>
      <c r="B2733" s="25" t="n">
        <v>58</v>
      </c>
      <c r="C2733" s="7" t="n">
        <v>101</v>
      </c>
      <c r="D2733" s="7" t="n">
        <v>500</v>
      </c>
      <c r="E2733" s="7" t="n">
        <v>1</v>
      </c>
    </row>
    <row r="2734" spans="1:9">
      <c r="A2734" t="s">
        <v>4</v>
      </c>
      <c r="B2734" s="4" t="s">
        <v>5</v>
      </c>
      <c r="C2734" s="4" t="s">
        <v>14</v>
      </c>
      <c r="D2734" s="4" t="s">
        <v>10</v>
      </c>
    </row>
    <row r="2735" spans="1:9">
      <c r="A2735" t="n">
        <v>22397</v>
      </c>
      <c r="B2735" s="25" t="n">
        <v>58</v>
      </c>
      <c r="C2735" s="7" t="n">
        <v>254</v>
      </c>
      <c r="D2735" s="7" t="n">
        <v>0</v>
      </c>
    </row>
    <row r="2736" spans="1:9">
      <c r="A2736" t="s">
        <v>4</v>
      </c>
      <c r="B2736" s="4" t="s">
        <v>5</v>
      </c>
      <c r="C2736" s="4" t="s">
        <v>14</v>
      </c>
    </row>
    <row r="2737" spans="1:18">
      <c r="A2737" t="n">
        <v>22401</v>
      </c>
      <c r="B2737" s="42" t="n">
        <v>45</v>
      </c>
      <c r="C2737" s="7" t="n">
        <v>0</v>
      </c>
    </row>
    <row r="2738" spans="1:18">
      <c r="A2738" t="s">
        <v>4</v>
      </c>
      <c r="B2738" s="4" t="s">
        <v>5</v>
      </c>
      <c r="C2738" s="4" t="s">
        <v>10</v>
      </c>
      <c r="D2738" s="4" t="s">
        <v>20</v>
      </c>
      <c r="E2738" s="4" t="s">
        <v>20</v>
      </c>
      <c r="F2738" s="4" t="s">
        <v>20</v>
      </c>
      <c r="G2738" s="4" t="s">
        <v>20</v>
      </c>
    </row>
    <row r="2739" spans="1:18">
      <c r="A2739" t="n">
        <v>22403</v>
      </c>
      <c r="B2739" s="34" t="n">
        <v>46</v>
      </c>
      <c r="C2739" s="7" t="n">
        <v>27</v>
      </c>
      <c r="D2739" s="7" t="n">
        <v>16.6800003051758</v>
      </c>
      <c r="E2739" s="7" t="n">
        <v>1.46000003814697</v>
      </c>
      <c r="F2739" s="7" t="n">
        <v>-47.9700012207031</v>
      </c>
      <c r="G2739" s="7" t="n">
        <v>270</v>
      </c>
    </row>
    <row r="2740" spans="1:18">
      <c r="A2740" t="s">
        <v>4</v>
      </c>
      <c r="B2740" s="4" t="s">
        <v>5</v>
      </c>
      <c r="C2740" s="4" t="s">
        <v>14</v>
      </c>
      <c r="D2740" s="4" t="s">
        <v>14</v>
      </c>
      <c r="E2740" s="4" t="s">
        <v>20</v>
      </c>
      <c r="F2740" s="4" t="s">
        <v>20</v>
      </c>
      <c r="G2740" s="4" t="s">
        <v>20</v>
      </c>
      <c r="H2740" s="4" t="s">
        <v>10</v>
      </c>
    </row>
    <row r="2741" spans="1:18">
      <c r="A2741" t="n">
        <v>22422</v>
      </c>
      <c r="B2741" s="42" t="n">
        <v>45</v>
      </c>
      <c r="C2741" s="7" t="n">
        <v>2</v>
      </c>
      <c r="D2741" s="7" t="n">
        <v>3</v>
      </c>
      <c r="E2741" s="7" t="n">
        <v>16.7900009155273</v>
      </c>
      <c r="F2741" s="7" t="n">
        <v>2.36999988555908</v>
      </c>
      <c r="G2741" s="7" t="n">
        <v>-49.5400009155273</v>
      </c>
      <c r="H2741" s="7" t="n">
        <v>0</v>
      </c>
    </row>
    <row r="2742" spans="1:18">
      <c r="A2742" t="s">
        <v>4</v>
      </c>
      <c r="B2742" s="4" t="s">
        <v>5</v>
      </c>
      <c r="C2742" s="4" t="s">
        <v>14</v>
      </c>
      <c r="D2742" s="4" t="s">
        <v>14</v>
      </c>
      <c r="E2742" s="4" t="s">
        <v>20</v>
      </c>
      <c r="F2742" s="4" t="s">
        <v>20</v>
      </c>
      <c r="G2742" s="4" t="s">
        <v>20</v>
      </c>
      <c r="H2742" s="4" t="s">
        <v>10</v>
      </c>
      <c r="I2742" s="4" t="s">
        <v>14</v>
      </c>
    </row>
    <row r="2743" spans="1:18">
      <c r="A2743" t="n">
        <v>22439</v>
      </c>
      <c r="B2743" s="42" t="n">
        <v>45</v>
      </c>
      <c r="C2743" s="7" t="n">
        <v>4</v>
      </c>
      <c r="D2743" s="7" t="n">
        <v>3</v>
      </c>
      <c r="E2743" s="7" t="n">
        <v>2.48000001907349</v>
      </c>
      <c r="F2743" s="7" t="n">
        <v>244.320007324219</v>
      </c>
      <c r="G2743" s="7" t="n">
        <v>0</v>
      </c>
      <c r="H2743" s="7" t="n">
        <v>0</v>
      </c>
      <c r="I2743" s="7" t="n">
        <v>0</v>
      </c>
    </row>
    <row r="2744" spans="1:18">
      <c r="A2744" t="s">
        <v>4</v>
      </c>
      <c r="B2744" s="4" t="s">
        <v>5</v>
      </c>
      <c r="C2744" s="4" t="s">
        <v>14</v>
      </c>
      <c r="D2744" s="4" t="s">
        <v>14</v>
      </c>
      <c r="E2744" s="4" t="s">
        <v>20</v>
      </c>
      <c r="F2744" s="4" t="s">
        <v>10</v>
      </c>
    </row>
    <row r="2745" spans="1:18">
      <c r="A2745" t="n">
        <v>22457</v>
      </c>
      <c r="B2745" s="42" t="n">
        <v>45</v>
      </c>
      <c r="C2745" s="7" t="n">
        <v>5</v>
      </c>
      <c r="D2745" s="7" t="n">
        <v>3</v>
      </c>
      <c r="E2745" s="7" t="n">
        <v>3.59999990463257</v>
      </c>
      <c r="F2745" s="7" t="n">
        <v>0</v>
      </c>
    </row>
    <row r="2746" spans="1:18">
      <c r="A2746" t="s">
        <v>4</v>
      </c>
      <c r="B2746" s="4" t="s">
        <v>5</v>
      </c>
      <c r="C2746" s="4" t="s">
        <v>14</v>
      </c>
      <c r="D2746" s="4" t="s">
        <v>14</v>
      </c>
      <c r="E2746" s="4" t="s">
        <v>20</v>
      </c>
      <c r="F2746" s="4" t="s">
        <v>10</v>
      </c>
    </row>
    <row r="2747" spans="1:18">
      <c r="A2747" t="n">
        <v>22466</v>
      </c>
      <c r="B2747" s="42" t="n">
        <v>45</v>
      </c>
      <c r="C2747" s="7" t="n">
        <v>11</v>
      </c>
      <c r="D2747" s="7" t="n">
        <v>3</v>
      </c>
      <c r="E2747" s="7" t="n">
        <v>37.7000007629395</v>
      </c>
      <c r="F2747" s="7" t="n">
        <v>0</v>
      </c>
    </row>
    <row r="2748" spans="1:18">
      <c r="A2748" t="s">
        <v>4</v>
      </c>
      <c r="B2748" s="4" t="s">
        <v>5</v>
      </c>
      <c r="C2748" s="4" t="s">
        <v>14</v>
      </c>
      <c r="D2748" s="4" t="s">
        <v>14</v>
      </c>
      <c r="E2748" s="4" t="s">
        <v>20</v>
      </c>
      <c r="F2748" s="4" t="s">
        <v>20</v>
      </c>
      <c r="G2748" s="4" t="s">
        <v>20</v>
      </c>
      <c r="H2748" s="4" t="s">
        <v>10</v>
      </c>
      <c r="I2748" s="4" t="s">
        <v>14</v>
      </c>
    </row>
    <row r="2749" spans="1:18">
      <c r="A2749" t="n">
        <v>22475</v>
      </c>
      <c r="B2749" s="42" t="n">
        <v>45</v>
      </c>
      <c r="C2749" s="7" t="n">
        <v>4</v>
      </c>
      <c r="D2749" s="7" t="n">
        <v>3</v>
      </c>
      <c r="E2749" s="7" t="n">
        <v>2.48000001907349</v>
      </c>
      <c r="F2749" s="7" t="n">
        <v>248.570007324219</v>
      </c>
      <c r="G2749" s="7" t="n">
        <v>0</v>
      </c>
      <c r="H2749" s="7" t="n">
        <v>6000</v>
      </c>
      <c r="I2749" s="7" t="n">
        <v>0</v>
      </c>
    </row>
    <row r="2750" spans="1:18">
      <c r="A2750" t="s">
        <v>4</v>
      </c>
      <c r="B2750" s="4" t="s">
        <v>5</v>
      </c>
      <c r="C2750" s="4" t="s">
        <v>14</v>
      </c>
      <c r="D2750" s="4" t="s">
        <v>10</v>
      </c>
    </row>
    <row r="2751" spans="1:18">
      <c r="A2751" t="n">
        <v>22493</v>
      </c>
      <c r="B2751" s="25" t="n">
        <v>58</v>
      </c>
      <c r="C2751" s="7" t="n">
        <v>255</v>
      </c>
      <c r="D2751" s="7" t="n">
        <v>0</v>
      </c>
    </row>
    <row r="2752" spans="1:18">
      <c r="A2752" t="s">
        <v>4</v>
      </c>
      <c r="B2752" s="4" t="s">
        <v>5</v>
      </c>
      <c r="C2752" s="4" t="s">
        <v>10</v>
      </c>
      <c r="D2752" s="4" t="s">
        <v>20</v>
      </c>
      <c r="E2752" s="4" t="s">
        <v>20</v>
      </c>
      <c r="F2752" s="4" t="s">
        <v>20</v>
      </c>
      <c r="G2752" s="4" t="s">
        <v>10</v>
      </c>
      <c r="H2752" s="4" t="s">
        <v>10</v>
      </c>
    </row>
    <row r="2753" spans="1:9">
      <c r="A2753" t="n">
        <v>22497</v>
      </c>
      <c r="B2753" s="37" t="n">
        <v>60</v>
      </c>
      <c r="C2753" s="7" t="n">
        <v>27</v>
      </c>
      <c r="D2753" s="7" t="n">
        <v>-30</v>
      </c>
      <c r="E2753" s="7" t="n">
        <v>0</v>
      </c>
      <c r="F2753" s="7" t="n">
        <v>0</v>
      </c>
      <c r="G2753" s="7" t="n">
        <v>700</v>
      </c>
      <c r="H2753" s="7" t="n">
        <v>0</v>
      </c>
    </row>
    <row r="2754" spans="1:9">
      <c r="A2754" t="s">
        <v>4</v>
      </c>
      <c r="B2754" s="4" t="s">
        <v>5</v>
      </c>
      <c r="C2754" s="4" t="s">
        <v>10</v>
      </c>
    </row>
    <row r="2755" spans="1:9">
      <c r="A2755" t="n">
        <v>22516</v>
      </c>
      <c r="B2755" s="19" t="n">
        <v>16</v>
      </c>
      <c r="C2755" s="7" t="n">
        <v>700</v>
      </c>
    </row>
    <row r="2756" spans="1:9">
      <c r="A2756" t="s">
        <v>4</v>
      </c>
      <c r="B2756" s="4" t="s">
        <v>5</v>
      </c>
      <c r="C2756" s="4" t="s">
        <v>14</v>
      </c>
      <c r="D2756" s="4" t="s">
        <v>10</v>
      </c>
      <c r="E2756" s="4" t="s">
        <v>6</v>
      </c>
    </row>
    <row r="2757" spans="1:9">
      <c r="A2757" t="n">
        <v>22519</v>
      </c>
      <c r="B2757" s="38" t="n">
        <v>51</v>
      </c>
      <c r="C2757" s="7" t="n">
        <v>4</v>
      </c>
      <c r="D2757" s="7" t="n">
        <v>27</v>
      </c>
      <c r="E2757" s="7" t="s">
        <v>200</v>
      </c>
    </row>
    <row r="2758" spans="1:9">
      <c r="A2758" t="s">
        <v>4</v>
      </c>
      <c r="B2758" s="4" t="s">
        <v>5</v>
      </c>
      <c r="C2758" s="4" t="s">
        <v>10</v>
      </c>
    </row>
    <row r="2759" spans="1:9">
      <c r="A2759" t="n">
        <v>22533</v>
      </c>
      <c r="B2759" s="19" t="n">
        <v>16</v>
      </c>
      <c r="C2759" s="7" t="n">
        <v>0</v>
      </c>
    </row>
    <row r="2760" spans="1:9">
      <c r="A2760" t="s">
        <v>4</v>
      </c>
      <c r="B2760" s="4" t="s">
        <v>5</v>
      </c>
      <c r="C2760" s="4" t="s">
        <v>10</v>
      </c>
      <c r="D2760" s="4" t="s">
        <v>14</v>
      </c>
      <c r="E2760" s="4" t="s">
        <v>9</v>
      </c>
      <c r="F2760" s="4" t="s">
        <v>69</v>
      </c>
      <c r="G2760" s="4" t="s">
        <v>14</v>
      </c>
      <c r="H2760" s="4" t="s">
        <v>14</v>
      </c>
      <c r="I2760" s="4" t="s">
        <v>14</v>
      </c>
      <c r="J2760" s="4" t="s">
        <v>9</v>
      </c>
      <c r="K2760" s="4" t="s">
        <v>69</v>
      </c>
      <c r="L2760" s="4" t="s">
        <v>14</v>
      </c>
      <c r="M2760" s="4" t="s">
        <v>14</v>
      </c>
      <c r="N2760" s="4" t="s">
        <v>14</v>
      </c>
      <c r="O2760" s="4" t="s">
        <v>9</v>
      </c>
      <c r="P2760" s="4" t="s">
        <v>69</v>
      </c>
      <c r="Q2760" s="4" t="s">
        <v>14</v>
      </c>
      <c r="R2760" s="4" t="s">
        <v>14</v>
      </c>
    </row>
    <row r="2761" spans="1:9">
      <c r="A2761" t="n">
        <v>22536</v>
      </c>
      <c r="B2761" s="45" t="n">
        <v>26</v>
      </c>
      <c r="C2761" s="7" t="n">
        <v>27</v>
      </c>
      <c r="D2761" s="7" t="n">
        <v>17</v>
      </c>
      <c r="E2761" s="7" t="n">
        <v>63281</v>
      </c>
      <c r="F2761" s="7" t="s">
        <v>260</v>
      </c>
      <c r="G2761" s="7" t="n">
        <v>2</v>
      </c>
      <c r="H2761" s="7" t="n">
        <v>3</v>
      </c>
      <c r="I2761" s="7" t="n">
        <v>17</v>
      </c>
      <c r="J2761" s="7" t="n">
        <v>63282</v>
      </c>
      <c r="K2761" s="7" t="s">
        <v>261</v>
      </c>
      <c r="L2761" s="7" t="n">
        <v>2</v>
      </c>
      <c r="M2761" s="7" t="n">
        <v>3</v>
      </c>
      <c r="N2761" s="7" t="n">
        <v>17</v>
      </c>
      <c r="O2761" s="7" t="n">
        <v>63283</v>
      </c>
      <c r="P2761" s="7" t="s">
        <v>262</v>
      </c>
      <c r="Q2761" s="7" t="n">
        <v>2</v>
      </c>
      <c r="R2761" s="7" t="n">
        <v>0</v>
      </c>
    </row>
    <row r="2762" spans="1:9">
      <c r="A2762" t="s">
        <v>4</v>
      </c>
      <c r="B2762" s="4" t="s">
        <v>5</v>
      </c>
    </row>
    <row r="2763" spans="1:9">
      <c r="A2763" t="n">
        <v>22787</v>
      </c>
      <c r="B2763" s="46" t="n">
        <v>28</v>
      </c>
    </row>
    <row r="2764" spans="1:9">
      <c r="A2764" t="s">
        <v>4</v>
      </c>
      <c r="B2764" s="4" t="s">
        <v>5</v>
      </c>
      <c r="C2764" s="4" t="s">
        <v>14</v>
      </c>
      <c r="D2764" s="4" t="s">
        <v>10</v>
      </c>
      <c r="E2764" s="4" t="s">
        <v>6</v>
      </c>
    </row>
    <row r="2765" spans="1:9">
      <c r="A2765" t="n">
        <v>22788</v>
      </c>
      <c r="B2765" s="38" t="n">
        <v>51</v>
      </c>
      <c r="C2765" s="7" t="n">
        <v>4</v>
      </c>
      <c r="D2765" s="7" t="n">
        <v>29</v>
      </c>
      <c r="E2765" s="7" t="s">
        <v>156</v>
      </c>
    </row>
    <row r="2766" spans="1:9">
      <c r="A2766" t="s">
        <v>4</v>
      </c>
      <c r="B2766" s="4" t="s">
        <v>5</v>
      </c>
      <c r="C2766" s="4" t="s">
        <v>10</v>
      </c>
    </row>
    <row r="2767" spans="1:9">
      <c r="A2767" t="n">
        <v>22802</v>
      </c>
      <c r="B2767" s="19" t="n">
        <v>16</v>
      </c>
      <c r="C2767" s="7" t="n">
        <v>0</v>
      </c>
    </row>
    <row r="2768" spans="1:9">
      <c r="A2768" t="s">
        <v>4</v>
      </c>
      <c r="B2768" s="4" t="s">
        <v>5</v>
      </c>
      <c r="C2768" s="4" t="s">
        <v>10</v>
      </c>
      <c r="D2768" s="4" t="s">
        <v>14</v>
      </c>
      <c r="E2768" s="4" t="s">
        <v>9</v>
      </c>
      <c r="F2768" s="4" t="s">
        <v>69</v>
      </c>
      <c r="G2768" s="4" t="s">
        <v>14</v>
      </c>
      <c r="H2768" s="4" t="s">
        <v>14</v>
      </c>
      <c r="I2768" s="4" t="s">
        <v>14</v>
      </c>
      <c r="J2768" s="4" t="s">
        <v>9</v>
      </c>
      <c r="K2768" s="4" t="s">
        <v>69</v>
      </c>
      <c r="L2768" s="4" t="s">
        <v>14</v>
      </c>
      <c r="M2768" s="4" t="s">
        <v>14</v>
      </c>
    </row>
    <row r="2769" spans="1:18">
      <c r="A2769" t="n">
        <v>22805</v>
      </c>
      <c r="B2769" s="45" t="n">
        <v>26</v>
      </c>
      <c r="C2769" s="7" t="n">
        <v>29</v>
      </c>
      <c r="D2769" s="7" t="n">
        <v>17</v>
      </c>
      <c r="E2769" s="7" t="n">
        <v>63284</v>
      </c>
      <c r="F2769" s="7" t="s">
        <v>263</v>
      </c>
      <c r="G2769" s="7" t="n">
        <v>2</v>
      </c>
      <c r="H2769" s="7" t="n">
        <v>3</v>
      </c>
      <c r="I2769" s="7" t="n">
        <v>17</v>
      </c>
      <c r="J2769" s="7" t="n">
        <v>63285</v>
      </c>
      <c r="K2769" s="7" t="s">
        <v>264</v>
      </c>
      <c r="L2769" s="7" t="n">
        <v>2</v>
      </c>
      <c r="M2769" s="7" t="n">
        <v>0</v>
      </c>
    </row>
    <row r="2770" spans="1:18">
      <c r="A2770" t="s">
        <v>4</v>
      </c>
      <c r="B2770" s="4" t="s">
        <v>5</v>
      </c>
    </row>
    <row r="2771" spans="1:18">
      <c r="A2771" t="n">
        <v>22941</v>
      </c>
      <c r="B2771" s="46" t="n">
        <v>28</v>
      </c>
    </row>
    <row r="2772" spans="1:18">
      <c r="A2772" t="s">
        <v>4</v>
      </c>
      <c r="B2772" s="4" t="s">
        <v>5</v>
      </c>
      <c r="C2772" s="4" t="s">
        <v>10</v>
      </c>
      <c r="D2772" s="4" t="s">
        <v>14</v>
      </c>
    </row>
    <row r="2773" spans="1:18">
      <c r="A2773" t="n">
        <v>22942</v>
      </c>
      <c r="B2773" s="47" t="n">
        <v>89</v>
      </c>
      <c r="C2773" s="7" t="n">
        <v>65533</v>
      </c>
      <c r="D2773" s="7" t="n">
        <v>1</v>
      </c>
    </row>
    <row r="2774" spans="1:18">
      <c r="A2774" t="s">
        <v>4</v>
      </c>
      <c r="B2774" s="4" t="s">
        <v>5</v>
      </c>
      <c r="C2774" s="4" t="s">
        <v>14</v>
      </c>
      <c r="D2774" s="4" t="s">
        <v>10</v>
      </c>
      <c r="E2774" s="4" t="s">
        <v>20</v>
      </c>
    </row>
    <row r="2775" spans="1:18">
      <c r="A2775" t="n">
        <v>22946</v>
      </c>
      <c r="B2775" s="25" t="n">
        <v>58</v>
      </c>
      <c r="C2775" s="7" t="n">
        <v>101</v>
      </c>
      <c r="D2775" s="7" t="n">
        <v>500</v>
      </c>
      <c r="E2775" s="7" t="n">
        <v>1</v>
      </c>
    </row>
    <row r="2776" spans="1:18">
      <c r="A2776" t="s">
        <v>4</v>
      </c>
      <c r="B2776" s="4" t="s">
        <v>5</v>
      </c>
      <c r="C2776" s="4" t="s">
        <v>14</v>
      </c>
      <c r="D2776" s="4" t="s">
        <v>10</v>
      </c>
    </row>
    <row r="2777" spans="1:18">
      <c r="A2777" t="n">
        <v>22954</v>
      </c>
      <c r="B2777" s="25" t="n">
        <v>58</v>
      </c>
      <c r="C2777" s="7" t="n">
        <v>254</v>
      </c>
      <c r="D2777" s="7" t="n">
        <v>0</v>
      </c>
    </row>
    <row r="2778" spans="1:18">
      <c r="A2778" t="s">
        <v>4</v>
      </c>
      <c r="B2778" s="4" t="s">
        <v>5</v>
      </c>
      <c r="C2778" s="4" t="s">
        <v>14</v>
      </c>
    </row>
    <row r="2779" spans="1:18">
      <c r="A2779" t="n">
        <v>22958</v>
      </c>
      <c r="B2779" s="42" t="n">
        <v>45</v>
      </c>
      <c r="C2779" s="7" t="n">
        <v>0</v>
      </c>
    </row>
    <row r="2780" spans="1:18">
      <c r="A2780" t="s">
        <v>4</v>
      </c>
      <c r="B2780" s="4" t="s">
        <v>5</v>
      </c>
      <c r="C2780" s="4" t="s">
        <v>14</v>
      </c>
      <c r="D2780" s="4" t="s">
        <v>14</v>
      </c>
      <c r="E2780" s="4" t="s">
        <v>20</v>
      </c>
      <c r="F2780" s="4" t="s">
        <v>20</v>
      </c>
      <c r="G2780" s="4" t="s">
        <v>20</v>
      </c>
      <c r="H2780" s="4" t="s">
        <v>10</v>
      </c>
    </row>
    <row r="2781" spans="1:18">
      <c r="A2781" t="n">
        <v>22960</v>
      </c>
      <c r="B2781" s="42" t="n">
        <v>45</v>
      </c>
      <c r="C2781" s="7" t="n">
        <v>2</v>
      </c>
      <c r="D2781" s="7" t="n">
        <v>3</v>
      </c>
      <c r="E2781" s="7" t="n">
        <v>6.23000001907349</v>
      </c>
      <c r="F2781" s="7" t="n">
        <v>2.82999992370605</v>
      </c>
      <c r="G2781" s="7" t="n">
        <v>-46.439998626709</v>
      </c>
      <c r="H2781" s="7" t="n">
        <v>0</v>
      </c>
    </row>
    <row r="2782" spans="1:18">
      <c r="A2782" t="s">
        <v>4</v>
      </c>
      <c r="B2782" s="4" t="s">
        <v>5</v>
      </c>
      <c r="C2782" s="4" t="s">
        <v>14</v>
      </c>
      <c r="D2782" s="4" t="s">
        <v>14</v>
      </c>
      <c r="E2782" s="4" t="s">
        <v>20</v>
      </c>
      <c r="F2782" s="4" t="s">
        <v>20</v>
      </c>
      <c r="G2782" s="4" t="s">
        <v>20</v>
      </c>
      <c r="H2782" s="4" t="s">
        <v>10</v>
      </c>
      <c r="I2782" s="4" t="s">
        <v>14</v>
      </c>
    </row>
    <row r="2783" spans="1:18">
      <c r="A2783" t="n">
        <v>22977</v>
      </c>
      <c r="B2783" s="42" t="n">
        <v>45</v>
      </c>
      <c r="C2783" s="7" t="n">
        <v>4</v>
      </c>
      <c r="D2783" s="7" t="n">
        <v>3</v>
      </c>
      <c r="E2783" s="7" t="n">
        <v>8.64999961853027</v>
      </c>
      <c r="F2783" s="7" t="n">
        <v>297.559997558594</v>
      </c>
      <c r="G2783" s="7" t="n">
        <v>0</v>
      </c>
      <c r="H2783" s="7" t="n">
        <v>0</v>
      </c>
      <c r="I2783" s="7" t="n">
        <v>1</v>
      </c>
    </row>
    <row r="2784" spans="1:18">
      <c r="A2784" t="s">
        <v>4</v>
      </c>
      <c r="B2784" s="4" t="s">
        <v>5</v>
      </c>
      <c r="C2784" s="4" t="s">
        <v>14</v>
      </c>
      <c r="D2784" s="4" t="s">
        <v>14</v>
      </c>
      <c r="E2784" s="4" t="s">
        <v>20</v>
      </c>
      <c r="F2784" s="4" t="s">
        <v>10</v>
      </c>
    </row>
    <row r="2785" spans="1:13">
      <c r="A2785" t="n">
        <v>22995</v>
      </c>
      <c r="B2785" s="42" t="n">
        <v>45</v>
      </c>
      <c r="C2785" s="7" t="n">
        <v>5</v>
      </c>
      <c r="D2785" s="7" t="n">
        <v>3</v>
      </c>
      <c r="E2785" s="7" t="n">
        <v>1.89999997615814</v>
      </c>
      <c r="F2785" s="7" t="n">
        <v>0</v>
      </c>
    </row>
    <row r="2786" spans="1:13">
      <c r="A2786" t="s">
        <v>4</v>
      </c>
      <c r="B2786" s="4" t="s">
        <v>5</v>
      </c>
      <c r="C2786" s="4" t="s">
        <v>14</v>
      </c>
      <c r="D2786" s="4" t="s">
        <v>14</v>
      </c>
      <c r="E2786" s="4" t="s">
        <v>20</v>
      </c>
      <c r="F2786" s="4" t="s">
        <v>10</v>
      </c>
    </row>
    <row r="2787" spans="1:13">
      <c r="A2787" t="n">
        <v>23004</v>
      </c>
      <c r="B2787" s="42" t="n">
        <v>45</v>
      </c>
      <c r="C2787" s="7" t="n">
        <v>11</v>
      </c>
      <c r="D2787" s="7" t="n">
        <v>3</v>
      </c>
      <c r="E2787" s="7" t="n">
        <v>33</v>
      </c>
      <c r="F2787" s="7" t="n">
        <v>0</v>
      </c>
    </row>
    <row r="2788" spans="1:13">
      <c r="A2788" t="s">
        <v>4</v>
      </c>
      <c r="B2788" s="4" t="s">
        <v>5</v>
      </c>
      <c r="C2788" s="4" t="s">
        <v>14</v>
      </c>
    </row>
    <row r="2789" spans="1:13">
      <c r="A2789" t="n">
        <v>23013</v>
      </c>
      <c r="B2789" s="39" t="n">
        <v>116</v>
      </c>
      <c r="C2789" s="7" t="n">
        <v>0</v>
      </c>
    </row>
    <row r="2790" spans="1:13">
      <c r="A2790" t="s">
        <v>4</v>
      </c>
      <c r="B2790" s="4" t="s">
        <v>5</v>
      </c>
      <c r="C2790" s="4" t="s">
        <v>14</v>
      </c>
      <c r="D2790" s="4" t="s">
        <v>10</v>
      </c>
    </row>
    <row r="2791" spans="1:13">
      <c r="A2791" t="n">
        <v>23015</v>
      </c>
      <c r="B2791" s="39" t="n">
        <v>116</v>
      </c>
      <c r="C2791" s="7" t="n">
        <v>2</v>
      </c>
      <c r="D2791" s="7" t="n">
        <v>1</v>
      </c>
    </row>
    <row r="2792" spans="1:13">
      <c r="A2792" t="s">
        <v>4</v>
      </c>
      <c r="B2792" s="4" t="s">
        <v>5</v>
      </c>
      <c r="C2792" s="4" t="s">
        <v>14</v>
      </c>
      <c r="D2792" s="4" t="s">
        <v>9</v>
      </c>
    </row>
    <row r="2793" spans="1:13">
      <c r="A2793" t="n">
        <v>23019</v>
      </c>
      <c r="B2793" s="39" t="n">
        <v>116</v>
      </c>
      <c r="C2793" s="7" t="n">
        <v>5</v>
      </c>
      <c r="D2793" s="7" t="n">
        <v>1101004800</v>
      </c>
    </row>
    <row r="2794" spans="1:13">
      <c r="A2794" t="s">
        <v>4</v>
      </c>
      <c r="B2794" s="4" t="s">
        <v>5</v>
      </c>
      <c r="C2794" s="4" t="s">
        <v>14</v>
      </c>
      <c r="D2794" s="4" t="s">
        <v>10</v>
      </c>
    </row>
    <row r="2795" spans="1:13">
      <c r="A2795" t="n">
        <v>23025</v>
      </c>
      <c r="B2795" s="39" t="n">
        <v>116</v>
      </c>
      <c r="C2795" s="7" t="n">
        <v>6</v>
      </c>
      <c r="D2795" s="7" t="n">
        <v>1</v>
      </c>
    </row>
    <row r="2796" spans="1:13">
      <c r="A2796" t="s">
        <v>4</v>
      </c>
      <c r="B2796" s="4" t="s">
        <v>5</v>
      </c>
      <c r="C2796" s="4" t="s">
        <v>10</v>
      </c>
      <c r="D2796" s="4" t="s">
        <v>20</v>
      </c>
      <c r="E2796" s="4" t="s">
        <v>20</v>
      </c>
      <c r="F2796" s="4" t="s">
        <v>20</v>
      </c>
      <c r="G2796" s="4" t="s">
        <v>10</v>
      </c>
      <c r="H2796" s="4" t="s">
        <v>10</v>
      </c>
    </row>
    <row r="2797" spans="1:13">
      <c r="A2797" t="n">
        <v>23029</v>
      </c>
      <c r="B2797" s="37" t="n">
        <v>60</v>
      </c>
      <c r="C2797" s="7" t="n">
        <v>7002</v>
      </c>
      <c r="D2797" s="7" t="n">
        <v>30</v>
      </c>
      <c r="E2797" s="7" t="n">
        <v>0</v>
      </c>
      <c r="F2797" s="7" t="n">
        <v>0</v>
      </c>
      <c r="G2797" s="7" t="n">
        <v>0</v>
      </c>
      <c r="H2797" s="7" t="n">
        <v>0</v>
      </c>
    </row>
    <row r="2798" spans="1:13">
      <c r="A2798" t="s">
        <v>4</v>
      </c>
      <c r="B2798" s="4" t="s">
        <v>5</v>
      </c>
      <c r="C2798" s="4" t="s">
        <v>14</v>
      </c>
      <c r="D2798" s="4" t="s">
        <v>14</v>
      </c>
      <c r="E2798" s="4" t="s">
        <v>20</v>
      </c>
      <c r="F2798" s="4" t="s">
        <v>20</v>
      </c>
      <c r="G2798" s="4" t="s">
        <v>20</v>
      </c>
      <c r="H2798" s="4" t="s">
        <v>10</v>
      </c>
    </row>
    <row r="2799" spans="1:13">
      <c r="A2799" t="n">
        <v>23048</v>
      </c>
      <c r="B2799" s="42" t="n">
        <v>45</v>
      </c>
      <c r="C2799" s="7" t="n">
        <v>2</v>
      </c>
      <c r="D2799" s="7" t="n">
        <v>3</v>
      </c>
      <c r="E2799" s="7" t="n">
        <v>6.23000001907349</v>
      </c>
      <c r="F2799" s="7" t="n">
        <v>2.82999992370605</v>
      </c>
      <c r="G2799" s="7" t="n">
        <v>-46.439998626709</v>
      </c>
      <c r="H2799" s="7" t="n">
        <v>10000</v>
      </c>
    </row>
    <row r="2800" spans="1:13">
      <c r="A2800" t="s">
        <v>4</v>
      </c>
      <c r="B2800" s="4" t="s">
        <v>5</v>
      </c>
      <c r="C2800" s="4" t="s">
        <v>14</v>
      </c>
      <c r="D2800" s="4" t="s">
        <v>14</v>
      </c>
      <c r="E2800" s="4" t="s">
        <v>20</v>
      </c>
      <c r="F2800" s="4" t="s">
        <v>20</v>
      </c>
      <c r="G2800" s="4" t="s">
        <v>20</v>
      </c>
      <c r="H2800" s="4" t="s">
        <v>10</v>
      </c>
      <c r="I2800" s="4" t="s">
        <v>14</v>
      </c>
    </row>
    <row r="2801" spans="1:9">
      <c r="A2801" t="n">
        <v>23065</v>
      </c>
      <c r="B2801" s="42" t="n">
        <v>45</v>
      </c>
      <c r="C2801" s="7" t="n">
        <v>4</v>
      </c>
      <c r="D2801" s="7" t="n">
        <v>3</v>
      </c>
      <c r="E2801" s="7" t="n">
        <v>9.60999965667725</v>
      </c>
      <c r="F2801" s="7" t="n">
        <v>309.880004882813</v>
      </c>
      <c r="G2801" s="7" t="n">
        <v>0</v>
      </c>
      <c r="H2801" s="7" t="n">
        <v>10000</v>
      </c>
      <c r="I2801" s="7" t="n">
        <v>1</v>
      </c>
    </row>
    <row r="2802" spans="1:9">
      <c r="A2802" t="s">
        <v>4</v>
      </c>
      <c r="B2802" s="4" t="s">
        <v>5</v>
      </c>
      <c r="C2802" s="4" t="s">
        <v>14</v>
      </c>
      <c r="D2802" s="4" t="s">
        <v>14</v>
      </c>
      <c r="E2802" s="4" t="s">
        <v>20</v>
      </c>
      <c r="F2802" s="4" t="s">
        <v>10</v>
      </c>
    </row>
    <row r="2803" spans="1:9">
      <c r="A2803" t="n">
        <v>23083</v>
      </c>
      <c r="B2803" s="42" t="n">
        <v>45</v>
      </c>
      <c r="C2803" s="7" t="n">
        <v>5</v>
      </c>
      <c r="D2803" s="7" t="n">
        <v>3</v>
      </c>
      <c r="E2803" s="7" t="n">
        <v>1.79999995231628</v>
      </c>
      <c r="F2803" s="7" t="n">
        <v>10000</v>
      </c>
    </row>
    <row r="2804" spans="1:9">
      <c r="A2804" t="s">
        <v>4</v>
      </c>
      <c r="B2804" s="4" t="s">
        <v>5</v>
      </c>
      <c r="C2804" s="4" t="s">
        <v>14</v>
      </c>
      <c r="D2804" s="4" t="s">
        <v>14</v>
      </c>
      <c r="E2804" s="4" t="s">
        <v>20</v>
      </c>
      <c r="F2804" s="4" t="s">
        <v>10</v>
      </c>
    </row>
    <row r="2805" spans="1:9">
      <c r="A2805" t="n">
        <v>23092</v>
      </c>
      <c r="B2805" s="42" t="n">
        <v>45</v>
      </c>
      <c r="C2805" s="7" t="n">
        <v>11</v>
      </c>
      <c r="D2805" s="7" t="n">
        <v>3</v>
      </c>
      <c r="E2805" s="7" t="n">
        <v>33</v>
      </c>
      <c r="F2805" s="7" t="n">
        <v>10000</v>
      </c>
    </row>
    <row r="2806" spans="1:9">
      <c r="A2806" t="s">
        <v>4</v>
      </c>
      <c r="B2806" s="4" t="s">
        <v>5</v>
      </c>
      <c r="C2806" s="4" t="s">
        <v>14</v>
      </c>
      <c r="D2806" s="4" t="s">
        <v>10</v>
      </c>
    </row>
    <row r="2807" spans="1:9">
      <c r="A2807" t="n">
        <v>23101</v>
      </c>
      <c r="B2807" s="25" t="n">
        <v>58</v>
      </c>
      <c r="C2807" s="7" t="n">
        <v>255</v>
      </c>
      <c r="D2807" s="7" t="n">
        <v>0</v>
      </c>
    </row>
    <row r="2808" spans="1:9">
      <c r="A2808" t="s">
        <v>4</v>
      </c>
      <c r="B2808" s="4" t="s">
        <v>5</v>
      </c>
      <c r="C2808" s="4" t="s">
        <v>10</v>
      </c>
    </row>
    <row r="2809" spans="1:9">
      <c r="A2809" t="n">
        <v>23105</v>
      </c>
      <c r="B2809" s="19" t="n">
        <v>16</v>
      </c>
      <c r="C2809" s="7" t="n">
        <v>300</v>
      </c>
    </row>
    <row r="2810" spans="1:9">
      <c r="A2810" t="s">
        <v>4</v>
      </c>
      <c r="B2810" s="4" t="s">
        <v>5</v>
      </c>
      <c r="C2810" s="4" t="s">
        <v>14</v>
      </c>
      <c r="D2810" s="4" t="s">
        <v>10</v>
      </c>
      <c r="E2810" s="4" t="s">
        <v>6</v>
      </c>
    </row>
    <row r="2811" spans="1:9">
      <c r="A2811" t="n">
        <v>23108</v>
      </c>
      <c r="B2811" s="38" t="n">
        <v>51</v>
      </c>
      <c r="C2811" s="7" t="n">
        <v>4</v>
      </c>
      <c r="D2811" s="7" t="n">
        <v>7002</v>
      </c>
      <c r="E2811" s="7" t="s">
        <v>265</v>
      </c>
    </row>
    <row r="2812" spans="1:9">
      <c r="A2812" t="s">
        <v>4</v>
      </c>
      <c r="B2812" s="4" t="s">
        <v>5</v>
      </c>
      <c r="C2812" s="4" t="s">
        <v>10</v>
      </c>
    </row>
    <row r="2813" spans="1:9">
      <c r="A2813" t="n">
        <v>23121</v>
      </c>
      <c r="B2813" s="19" t="n">
        <v>16</v>
      </c>
      <c r="C2813" s="7" t="n">
        <v>0</v>
      </c>
    </row>
    <row r="2814" spans="1:9">
      <c r="A2814" t="s">
        <v>4</v>
      </c>
      <c r="B2814" s="4" t="s">
        <v>5</v>
      </c>
      <c r="C2814" s="4" t="s">
        <v>10</v>
      </c>
      <c r="D2814" s="4" t="s">
        <v>14</v>
      </c>
      <c r="E2814" s="4" t="s">
        <v>9</v>
      </c>
      <c r="F2814" s="4" t="s">
        <v>69</v>
      </c>
      <c r="G2814" s="4" t="s">
        <v>14</v>
      </c>
      <c r="H2814" s="4" t="s">
        <v>14</v>
      </c>
      <c r="I2814" s="4" t="s">
        <v>14</v>
      </c>
      <c r="J2814" s="4" t="s">
        <v>9</v>
      </c>
      <c r="K2814" s="4" t="s">
        <v>69</v>
      </c>
      <c r="L2814" s="4" t="s">
        <v>14</v>
      </c>
      <c r="M2814" s="4" t="s">
        <v>14</v>
      </c>
    </row>
    <row r="2815" spans="1:9">
      <c r="A2815" t="n">
        <v>23124</v>
      </c>
      <c r="B2815" s="45" t="n">
        <v>26</v>
      </c>
      <c r="C2815" s="7" t="n">
        <v>7002</v>
      </c>
      <c r="D2815" s="7" t="n">
        <v>17</v>
      </c>
      <c r="E2815" s="7" t="n">
        <v>63286</v>
      </c>
      <c r="F2815" s="7" t="s">
        <v>266</v>
      </c>
      <c r="G2815" s="7" t="n">
        <v>2</v>
      </c>
      <c r="H2815" s="7" t="n">
        <v>3</v>
      </c>
      <c r="I2815" s="7" t="n">
        <v>17</v>
      </c>
      <c r="J2815" s="7" t="n">
        <v>63287</v>
      </c>
      <c r="K2815" s="7" t="s">
        <v>267</v>
      </c>
      <c r="L2815" s="7" t="n">
        <v>2</v>
      </c>
      <c r="M2815" s="7" t="n">
        <v>0</v>
      </c>
    </row>
    <row r="2816" spans="1:9">
      <c r="A2816" t="s">
        <v>4</v>
      </c>
      <c r="B2816" s="4" t="s">
        <v>5</v>
      </c>
    </row>
    <row r="2817" spans="1:13">
      <c r="A2817" t="n">
        <v>23349</v>
      </c>
      <c r="B2817" s="46" t="n">
        <v>28</v>
      </c>
    </row>
    <row r="2818" spans="1:13">
      <c r="A2818" t="s">
        <v>4</v>
      </c>
      <c r="B2818" s="4" t="s">
        <v>5</v>
      </c>
      <c r="C2818" s="4" t="s">
        <v>10</v>
      </c>
      <c r="D2818" s="4" t="s">
        <v>14</v>
      </c>
    </row>
    <row r="2819" spans="1:13">
      <c r="A2819" t="n">
        <v>23350</v>
      </c>
      <c r="B2819" s="47" t="n">
        <v>89</v>
      </c>
      <c r="C2819" s="7" t="n">
        <v>65533</v>
      </c>
      <c r="D2819" s="7" t="n">
        <v>1</v>
      </c>
    </row>
    <row r="2820" spans="1:13">
      <c r="A2820" t="s">
        <v>4</v>
      </c>
      <c r="B2820" s="4" t="s">
        <v>5</v>
      </c>
      <c r="C2820" s="4" t="s">
        <v>14</v>
      </c>
      <c r="D2820" s="4" t="s">
        <v>10</v>
      </c>
      <c r="E2820" s="4" t="s">
        <v>20</v>
      </c>
    </row>
    <row r="2821" spans="1:13">
      <c r="A2821" t="n">
        <v>23354</v>
      </c>
      <c r="B2821" s="25" t="n">
        <v>58</v>
      </c>
      <c r="C2821" s="7" t="n">
        <v>101</v>
      </c>
      <c r="D2821" s="7" t="n">
        <v>500</v>
      </c>
      <c r="E2821" s="7" t="n">
        <v>1</v>
      </c>
    </row>
    <row r="2822" spans="1:13">
      <c r="A2822" t="s">
        <v>4</v>
      </c>
      <c r="B2822" s="4" t="s">
        <v>5</v>
      </c>
      <c r="C2822" s="4" t="s">
        <v>14</v>
      </c>
      <c r="D2822" s="4" t="s">
        <v>10</v>
      </c>
    </row>
    <row r="2823" spans="1:13">
      <c r="A2823" t="n">
        <v>23362</v>
      </c>
      <c r="B2823" s="25" t="n">
        <v>58</v>
      </c>
      <c r="C2823" s="7" t="n">
        <v>254</v>
      </c>
      <c r="D2823" s="7" t="n">
        <v>0</v>
      </c>
    </row>
    <row r="2824" spans="1:13">
      <c r="A2824" t="s">
        <v>4</v>
      </c>
      <c r="B2824" s="4" t="s">
        <v>5</v>
      </c>
      <c r="C2824" s="4" t="s">
        <v>14</v>
      </c>
    </row>
    <row r="2825" spans="1:13">
      <c r="A2825" t="n">
        <v>23366</v>
      </c>
      <c r="B2825" s="42" t="n">
        <v>45</v>
      </c>
      <c r="C2825" s="7" t="n">
        <v>0</v>
      </c>
    </row>
    <row r="2826" spans="1:13">
      <c r="A2826" t="s">
        <v>4</v>
      </c>
      <c r="B2826" s="4" t="s">
        <v>5</v>
      </c>
      <c r="C2826" s="4" t="s">
        <v>14</v>
      </c>
      <c r="D2826" s="4" t="s">
        <v>14</v>
      </c>
      <c r="E2826" s="4" t="s">
        <v>20</v>
      </c>
      <c r="F2826" s="4" t="s">
        <v>20</v>
      </c>
      <c r="G2826" s="4" t="s">
        <v>20</v>
      </c>
      <c r="H2826" s="4" t="s">
        <v>10</v>
      </c>
    </row>
    <row r="2827" spans="1:13">
      <c r="A2827" t="n">
        <v>23368</v>
      </c>
      <c r="B2827" s="42" t="n">
        <v>45</v>
      </c>
      <c r="C2827" s="7" t="n">
        <v>2</v>
      </c>
      <c r="D2827" s="7" t="n">
        <v>3</v>
      </c>
      <c r="E2827" s="7" t="n">
        <v>6.25</v>
      </c>
      <c r="F2827" s="7" t="n">
        <v>2.92000007629395</v>
      </c>
      <c r="G2827" s="7" t="n">
        <v>-46.7400016784668</v>
      </c>
      <c r="H2827" s="7" t="n">
        <v>0</v>
      </c>
    </row>
    <row r="2828" spans="1:13">
      <c r="A2828" t="s">
        <v>4</v>
      </c>
      <c r="B2828" s="4" t="s">
        <v>5</v>
      </c>
      <c r="C2828" s="4" t="s">
        <v>14</v>
      </c>
      <c r="D2828" s="4" t="s">
        <v>14</v>
      </c>
      <c r="E2828" s="4" t="s">
        <v>20</v>
      </c>
      <c r="F2828" s="4" t="s">
        <v>20</v>
      </c>
      <c r="G2828" s="4" t="s">
        <v>20</v>
      </c>
      <c r="H2828" s="4" t="s">
        <v>10</v>
      </c>
      <c r="I2828" s="4" t="s">
        <v>14</v>
      </c>
    </row>
    <row r="2829" spans="1:13">
      <c r="A2829" t="n">
        <v>23385</v>
      </c>
      <c r="B2829" s="42" t="n">
        <v>45</v>
      </c>
      <c r="C2829" s="7" t="n">
        <v>4</v>
      </c>
      <c r="D2829" s="7" t="n">
        <v>3</v>
      </c>
      <c r="E2829" s="7" t="n">
        <v>6.25</v>
      </c>
      <c r="F2829" s="7" t="n">
        <v>15.5100002288818</v>
      </c>
      <c r="G2829" s="7" t="n">
        <v>0</v>
      </c>
      <c r="H2829" s="7" t="n">
        <v>0</v>
      </c>
      <c r="I2829" s="7" t="n">
        <v>0</v>
      </c>
    </row>
    <row r="2830" spans="1:13">
      <c r="A2830" t="s">
        <v>4</v>
      </c>
      <c r="B2830" s="4" t="s">
        <v>5</v>
      </c>
      <c r="C2830" s="4" t="s">
        <v>14</v>
      </c>
      <c r="D2830" s="4" t="s">
        <v>14</v>
      </c>
      <c r="E2830" s="4" t="s">
        <v>20</v>
      </c>
      <c r="F2830" s="4" t="s">
        <v>10</v>
      </c>
    </row>
    <row r="2831" spans="1:13">
      <c r="A2831" t="n">
        <v>23403</v>
      </c>
      <c r="B2831" s="42" t="n">
        <v>45</v>
      </c>
      <c r="C2831" s="7" t="n">
        <v>5</v>
      </c>
      <c r="D2831" s="7" t="n">
        <v>3</v>
      </c>
      <c r="E2831" s="7" t="n">
        <v>1.10000002384186</v>
      </c>
      <c r="F2831" s="7" t="n">
        <v>0</v>
      </c>
    </row>
    <row r="2832" spans="1:13">
      <c r="A2832" t="s">
        <v>4</v>
      </c>
      <c r="B2832" s="4" t="s">
        <v>5</v>
      </c>
      <c r="C2832" s="4" t="s">
        <v>14</v>
      </c>
      <c r="D2832" s="4" t="s">
        <v>14</v>
      </c>
      <c r="E2832" s="4" t="s">
        <v>20</v>
      </c>
      <c r="F2832" s="4" t="s">
        <v>10</v>
      </c>
    </row>
    <row r="2833" spans="1:9">
      <c r="A2833" t="n">
        <v>23412</v>
      </c>
      <c r="B2833" s="42" t="n">
        <v>45</v>
      </c>
      <c r="C2833" s="7" t="n">
        <v>11</v>
      </c>
      <c r="D2833" s="7" t="n">
        <v>3</v>
      </c>
      <c r="E2833" s="7" t="n">
        <v>41</v>
      </c>
      <c r="F2833" s="7" t="n">
        <v>0</v>
      </c>
    </row>
    <row r="2834" spans="1:9">
      <c r="A2834" t="s">
        <v>4</v>
      </c>
      <c r="B2834" s="4" t="s">
        <v>5</v>
      </c>
      <c r="C2834" s="4" t="s">
        <v>14</v>
      </c>
      <c r="D2834" s="4" t="s">
        <v>14</v>
      </c>
      <c r="E2834" s="4" t="s">
        <v>20</v>
      </c>
      <c r="F2834" s="4" t="s">
        <v>10</v>
      </c>
    </row>
    <row r="2835" spans="1:9">
      <c r="A2835" t="n">
        <v>23421</v>
      </c>
      <c r="B2835" s="42" t="n">
        <v>45</v>
      </c>
      <c r="C2835" s="7" t="n">
        <v>5</v>
      </c>
      <c r="D2835" s="7" t="n">
        <v>3</v>
      </c>
      <c r="E2835" s="7" t="n">
        <v>1</v>
      </c>
      <c r="F2835" s="7" t="n">
        <v>2500</v>
      </c>
    </row>
    <row r="2836" spans="1:9">
      <c r="A2836" t="s">
        <v>4</v>
      </c>
      <c r="B2836" s="4" t="s">
        <v>5</v>
      </c>
      <c r="C2836" s="4" t="s">
        <v>14</v>
      </c>
      <c r="D2836" s="4" t="s">
        <v>10</v>
      </c>
    </row>
    <row r="2837" spans="1:9">
      <c r="A2837" t="n">
        <v>23430</v>
      </c>
      <c r="B2837" s="25" t="n">
        <v>58</v>
      </c>
      <c r="C2837" s="7" t="n">
        <v>255</v>
      </c>
      <c r="D2837" s="7" t="n">
        <v>0</v>
      </c>
    </row>
    <row r="2838" spans="1:9">
      <c r="A2838" t="s">
        <v>4</v>
      </c>
      <c r="B2838" s="4" t="s">
        <v>5</v>
      </c>
      <c r="C2838" s="4" t="s">
        <v>14</v>
      </c>
      <c r="D2838" s="4" t="s">
        <v>10</v>
      </c>
      <c r="E2838" s="4" t="s">
        <v>14</v>
      </c>
    </row>
    <row r="2839" spans="1:9">
      <c r="A2839" t="n">
        <v>23434</v>
      </c>
      <c r="B2839" s="13" t="n">
        <v>49</v>
      </c>
      <c r="C2839" s="7" t="n">
        <v>1</v>
      </c>
      <c r="D2839" s="7" t="n">
        <v>8000</v>
      </c>
      <c r="E2839" s="7" t="n">
        <v>0</v>
      </c>
    </row>
    <row r="2840" spans="1:9">
      <c r="A2840" t="s">
        <v>4</v>
      </c>
      <c r="B2840" s="4" t="s">
        <v>5</v>
      </c>
      <c r="C2840" s="4" t="s">
        <v>14</v>
      </c>
      <c r="D2840" s="4" t="s">
        <v>10</v>
      </c>
    </row>
    <row r="2841" spans="1:9">
      <c r="A2841" t="n">
        <v>23439</v>
      </c>
      <c r="B2841" s="13" t="n">
        <v>49</v>
      </c>
      <c r="C2841" s="7" t="n">
        <v>6</v>
      </c>
      <c r="D2841" s="7" t="n">
        <v>1</v>
      </c>
    </row>
    <row r="2842" spans="1:9">
      <c r="A2842" t="s">
        <v>4</v>
      </c>
      <c r="B2842" s="4" t="s">
        <v>5</v>
      </c>
      <c r="C2842" s="4" t="s">
        <v>10</v>
      </c>
      <c r="D2842" s="4" t="s">
        <v>20</v>
      </c>
      <c r="E2842" s="4" t="s">
        <v>20</v>
      </c>
      <c r="F2842" s="4" t="s">
        <v>20</v>
      </c>
      <c r="G2842" s="4" t="s">
        <v>10</v>
      </c>
      <c r="H2842" s="4" t="s">
        <v>10</v>
      </c>
    </row>
    <row r="2843" spans="1:9">
      <c r="A2843" t="n">
        <v>23443</v>
      </c>
      <c r="B2843" s="37" t="n">
        <v>60</v>
      </c>
      <c r="C2843" s="7" t="n">
        <v>7002</v>
      </c>
      <c r="D2843" s="7" t="n">
        <v>0</v>
      </c>
      <c r="E2843" s="7" t="n">
        <v>-15</v>
      </c>
      <c r="F2843" s="7" t="n">
        <v>0</v>
      </c>
      <c r="G2843" s="7" t="n">
        <v>1000</v>
      </c>
      <c r="H2843" s="7" t="n">
        <v>0</v>
      </c>
    </row>
    <row r="2844" spans="1:9">
      <c r="A2844" t="s">
        <v>4</v>
      </c>
      <c r="B2844" s="4" t="s">
        <v>5</v>
      </c>
      <c r="C2844" s="4" t="s">
        <v>10</v>
      </c>
    </row>
    <row r="2845" spans="1:9">
      <c r="A2845" t="n">
        <v>23462</v>
      </c>
      <c r="B2845" s="19" t="n">
        <v>16</v>
      </c>
      <c r="C2845" s="7" t="n">
        <v>1000</v>
      </c>
    </row>
    <row r="2846" spans="1:9">
      <c r="A2846" t="s">
        <v>4</v>
      </c>
      <c r="B2846" s="4" t="s">
        <v>5</v>
      </c>
      <c r="C2846" s="4" t="s">
        <v>14</v>
      </c>
      <c r="D2846" s="4" t="s">
        <v>10</v>
      </c>
    </row>
    <row r="2847" spans="1:9">
      <c r="A2847" t="n">
        <v>23465</v>
      </c>
      <c r="B2847" s="42" t="n">
        <v>45</v>
      </c>
      <c r="C2847" s="7" t="n">
        <v>7</v>
      </c>
      <c r="D2847" s="7" t="n">
        <v>255</v>
      </c>
    </row>
    <row r="2848" spans="1:9">
      <c r="A2848" t="s">
        <v>4</v>
      </c>
      <c r="B2848" s="4" t="s">
        <v>5</v>
      </c>
      <c r="C2848" s="4" t="s">
        <v>14</v>
      </c>
      <c r="D2848" s="4" t="s">
        <v>10</v>
      </c>
      <c r="E2848" s="4" t="s">
        <v>6</v>
      </c>
    </row>
    <row r="2849" spans="1:8">
      <c r="A2849" t="n">
        <v>23469</v>
      </c>
      <c r="B2849" s="38" t="n">
        <v>51</v>
      </c>
      <c r="C2849" s="7" t="n">
        <v>4</v>
      </c>
      <c r="D2849" s="7" t="n">
        <v>7002</v>
      </c>
      <c r="E2849" s="7" t="s">
        <v>268</v>
      </c>
    </row>
    <row r="2850" spans="1:8">
      <c r="A2850" t="s">
        <v>4</v>
      </c>
      <c r="B2850" s="4" t="s">
        <v>5</v>
      </c>
      <c r="C2850" s="4" t="s">
        <v>10</v>
      </c>
    </row>
    <row r="2851" spans="1:8">
      <c r="A2851" t="n">
        <v>23482</v>
      </c>
      <c r="B2851" s="19" t="n">
        <v>16</v>
      </c>
      <c r="C2851" s="7" t="n">
        <v>0</v>
      </c>
    </row>
    <row r="2852" spans="1:8">
      <c r="A2852" t="s">
        <v>4</v>
      </c>
      <c r="B2852" s="4" t="s">
        <v>5</v>
      </c>
      <c r="C2852" s="4" t="s">
        <v>10</v>
      </c>
      <c r="D2852" s="4" t="s">
        <v>14</v>
      </c>
      <c r="E2852" s="4" t="s">
        <v>9</v>
      </c>
      <c r="F2852" s="4" t="s">
        <v>69</v>
      </c>
      <c r="G2852" s="4" t="s">
        <v>14</v>
      </c>
      <c r="H2852" s="4" t="s">
        <v>14</v>
      </c>
    </row>
    <row r="2853" spans="1:8">
      <c r="A2853" t="n">
        <v>23485</v>
      </c>
      <c r="B2853" s="45" t="n">
        <v>26</v>
      </c>
      <c r="C2853" s="7" t="n">
        <v>7002</v>
      </c>
      <c r="D2853" s="7" t="n">
        <v>17</v>
      </c>
      <c r="E2853" s="7" t="n">
        <v>63288</v>
      </c>
      <c r="F2853" s="7" t="s">
        <v>269</v>
      </c>
      <c r="G2853" s="7" t="n">
        <v>2</v>
      </c>
      <c r="H2853" s="7" t="n">
        <v>0</v>
      </c>
    </row>
    <row r="2854" spans="1:8">
      <c r="A2854" t="s">
        <v>4</v>
      </c>
      <c r="B2854" s="4" t="s">
        <v>5</v>
      </c>
    </row>
    <row r="2855" spans="1:8">
      <c r="A2855" t="n">
        <v>23584</v>
      </c>
      <c r="B2855" s="46" t="n">
        <v>28</v>
      </c>
    </row>
    <row r="2856" spans="1:8">
      <c r="A2856" t="s">
        <v>4</v>
      </c>
      <c r="B2856" s="4" t="s">
        <v>5</v>
      </c>
      <c r="C2856" s="4" t="s">
        <v>14</v>
      </c>
      <c r="D2856" s="4" t="s">
        <v>10</v>
      </c>
      <c r="E2856" s="4" t="s">
        <v>6</v>
      </c>
      <c r="F2856" s="4" t="s">
        <v>6</v>
      </c>
      <c r="G2856" s="4" t="s">
        <v>6</v>
      </c>
      <c r="H2856" s="4" t="s">
        <v>6</v>
      </c>
    </row>
    <row r="2857" spans="1:8">
      <c r="A2857" t="n">
        <v>23585</v>
      </c>
      <c r="B2857" s="38" t="n">
        <v>51</v>
      </c>
      <c r="C2857" s="7" t="n">
        <v>3</v>
      </c>
      <c r="D2857" s="7" t="n">
        <v>7002</v>
      </c>
      <c r="E2857" s="7" t="s">
        <v>128</v>
      </c>
      <c r="F2857" s="7" t="s">
        <v>66</v>
      </c>
      <c r="G2857" s="7" t="s">
        <v>65</v>
      </c>
      <c r="H2857" s="7" t="s">
        <v>66</v>
      </c>
    </row>
    <row r="2858" spans="1:8">
      <c r="A2858" t="s">
        <v>4</v>
      </c>
      <c r="B2858" s="4" t="s">
        <v>5</v>
      </c>
      <c r="C2858" s="4" t="s">
        <v>10</v>
      </c>
    </row>
    <row r="2859" spans="1:8">
      <c r="A2859" t="n">
        <v>23598</v>
      </c>
      <c r="B2859" s="19" t="n">
        <v>16</v>
      </c>
      <c r="C2859" s="7" t="n">
        <v>300</v>
      </c>
    </row>
    <row r="2860" spans="1:8">
      <c r="A2860" t="s">
        <v>4</v>
      </c>
      <c r="B2860" s="4" t="s">
        <v>5</v>
      </c>
      <c r="C2860" s="4" t="s">
        <v>10</v>
      </c>
      <c r="D2860" s="4" t="s">
        <v>20</v>
      </c>
      <c r="E2860" s="4" t="s">
        <v>20</v>
      </c>
      <c r="F2860" s="4" t="s">
        <v>20</v>
      </c>
      <c r="G2860" s="4" t="s">
        <v>10</v>
      </c>
      <c r="H2860" s="4" t="s">
        <v>10</v>
      </c>
    </row>
    <row r="2861" spans="1:8">
      <c r="A2861" t="n">
        <v>23601</v>
      </c>
      <c r="B2861" s="37" t="n">
        <v>60</v>
      </c>
      <c r="C2861" s="7" t="n">
        <v>7002</v>
      </c>
      <c r="D2861" s="7" t="n">
        <v>0</v>
      </c>
      <c r="E2861" s="7" t="n">
        <v>5</v>
      </c>
      <c r="F2861" s="7" t="n">
        <v>0</v>
      </c>
      <c r="G2861" s="7" t="n">
        <v>1000</v>
      </c>
      <c r="H2861" s="7" t="n">
        <v>0</v>
      </c>
    </row>
    <row r="2862" spans="1:8">
      <c r="A2862" t="s">
        <v>4</v>
      </c>
      <c r="B2862" s="4" t="s">
        <v>5</v>
      </c>
      <c r="C2862" s="4" t="s">
        <v>10</v>
      </c>
    </row>
    <row r="2863" spans="1:8">
      <c r="A2863" t="n">
        <v>23620</v>
      </c>
      <c r="B2863" s="19" t="n">
        <v>16</v>
      </c>
      <c r="C2863" s="7" t="n">
        <v>1000</v>
      </c>
    </row>
    <row r="2864" spans="1:8">
      <c r="A2864" t="s">
        <v>4</v>
      </c>
      <c r="B2864" s="4" t="s">
        <v>5</v>
      </c>
      <c r="C2864" s="4" t="s">
        <v>14</v>
      </c>
      <c r="D2864" s="4" t="s">
        <v>10</v>
      </c>
      <c r="E2864" s="4" t="s">
        <v>6</v>
      </c>
    </row>
    <row r="2865" spans="1:8">
      <c r="A2865" t="n">
        <v>23623</v>
      </c>
      <c r="B2865" s="38" t="n">
        <v>51</v>
      </c>
      <c r="C2865" s="7" t="n">
        <v>4</v>
      </c>
      <c r="D2865" s="7" t="n">
        <v>7002</v>
      </c>
      <c r="E2865" s="7" t="s">
        <v>140</v>
      </c>
    </row>
    <row r="2866" spans="1:8">
      <c r="A2866" t="s">
        <v>4</v>
      </c>
      <c r="B2866" s="4" t="s">
        <v>5</v>
      </c>
      <c r="C2866" s="4" t="s">
        <v>10</v>
      </c>
    </row>
    <row r="2867" spans="1:8">
      <c r="A2867" t="n">
        <v>23636</v>
      </c>
      <c r="B2867" s="19" t="n">
        <v>16</v>
      </c>
      <c r="C2867" s="7" t="n">
        <v>0</v>
      </c>
    </row>
    <row r="2868" spans="1:8">
      <c r="A2868" t="s">
        <v>4</v>
      </c>
      <c r="B2868" s="4" t="s">
        <v>5</v>
      </c>
      <c r="C2868" s="4" t="s">
        <v>10</v>
      </c>
      <c r="D2868" s="4" t="s">
        <v>14</v>
      </c>
      <c r="E2868" s="4" t="s">
        <v>9</v>
      </c>
      <c r="F2868" s="4" t="s">
        <v>69</v>
      </c>
      <c r="G2868" s="4" t="s">
        <v>14</v>
      </c>
      <c r="H2868" s="4" t="s">
        <v>14</v>
      </c>
    </row>
    <row r="2869" spans="1:8">
      <c r="A2869" t="n">
        <v>23639</v>
      </c>
      <c r="B2869" s="45" t="n">
        <v>26</v>
      </c>
      <c r="C2869" s="7" t="n">
        <v>7002</v>
      </c>
      <c r="D2869" s="7" t="n">
        <v>17</v>
      </c>
      <c r="E2869" s="7" t="n">
        <v>63289</v>
      </c>
      <c r="F2869" s="7" t="s">
        <v>270</v>
      </c>
      <c r="G2869" s="7" t="n">
        <v>2</v>
      </c>
      <c r="H2869" s="7" t="n">
        <v>0</v>
      </c>
    </row>
    <row r="2870" spans="1:8">
      <c r="A2870" t="s">
        <v>4</v>
      </c>
      <c r="B2870" s="4" t="s">
        <v>5</v>
      </c>
    </row>
    <row r="2871" spans="1:8">
      <c r="A2871" t="n">
        <v>23728</v>
      </c>
      <c r="B2871" s="46" t="n">
        <v>28</v>
      </c>
    </row>
    <row r="2872" spans="1:8">
      <c r="A2872" t="s">
        <v>4</v>
      </c>
      <c r="B2872" s="4" t="s">
        <v>5</v>
      </c>
      <c r="C2872" s="4" t="s">
        <v>14</v>
      </c>
      <c r="D2872" s="4" t="s">
        <v>14</v>
      </c>
      <c r="E2872" s="4" t="s">
        <v>20</v>
      </c>
      <c r="F2872" s="4" t="s">
        <v>20</v>
      </c>
      <c r="G2872" s="4" t="s">
        <v>20</v>
      </c>
      <c r="H2872" s="4" t="s">
        <v>10</v>
      </c>
    </row>
    <row r="2873" spans="1:8">
      <c r="A2873" t="n">
        <v>23729</v>
      </c>
      <c r="B2873" s="42" t="n">
        <v>45</v>
      </c>
      <c r="C2873" s="7" t="n">
        <v>2</v>
      </c>
      <c r="D2873" s="7" t="n">
        <v>3</v>
      </c>
      <c r="E2873" s="7" t="n">
        <v>6.25</v>
      </c>
      <c r="F2873" s="7" t="n">
        <v>3.22000002861023</v>
      </c>
      <c r="G2873" s="7" t="n">
        <v>-46.7400016784668</v>
      </c>
      <c r="H2873" s="7" t="n">
        <v>3000</v>
      </c>
    </row>
    <row r="2874" spans="1:8">
      <c r="A2874" t="s">
        <v>4</v>
      </c>
      <c r="B2874" s="4" t="s">
        <v>5</v>
      </c>
      <c r="C2874" s="4" t="s">
        <v>14</v>
      </c>
      <c r="D2874" s="4" t="s">
        <v>10</v>
      </c>
      <c r="E2874" s="4" t="s">
        <v>20</v>
      </c>
    </row>
    <row r="2875" spans="1:8">
      <c r="A2875" t="n">
        <v>23746</v>
      </c>
      <c r="B2875" s="25" t="n">
        <v>58</v>
      </c>
      <c r="C2875" s="7" t="n">
        <v>0</v>
      </c>
      <c r="D2875" s="7" t="n">
        <v>1000</v>
      </c>
      <c r="E2875" s="7" t="n">
        <v>1</v>
      </c>
    </row>
    <row r="2876" spans="1:8">
      <c r="A2876" t="s">
        <v>4</v>
      </c>
      <c r="B2876" s="4" t="s">
        <v>5</v>
      </c>
      <c r="C2876" s="4" t="s">
        <v>14</v>
      </c>
      <c r="D2876" s="4" t="s">
        <v>10</v>
      </c>
    </row>
    <row r="2877" spans="1:8">
      <c r="A2877" t="n">
        <v>23754</v>
      </c>
      <c r="B2877" s="25" t="n">
        <v>58</v>
      </c>
      <c r="C2877" s="7" t="n">
        <v>255</v>
      </c>
      <c r="D2877" s="7" t="n">
        <v>0</v>
      </c>
    </row>
    <row r="2878" spans="1:8">
      <c r="A2878" t="s">
        <v>4</v>
      </c>
      <c r="B2878" s="4" t="s">
        <v>5</v>
      </c>
      <c r="C2878" s="4" t="s">
        <v>14</v>
      </c>
      <c r="D2878" s="4" t="s">
        <v>10</v>
      </c>
    </row>
    <row r="2879" spans="1:8">
      <c r="A2879" t="n">
        <v>23758</v>
      </c>
      <c r="B2879" s="13" t="n">
        <v>49</v>
      </c>
      <c r="C2879" s="7" t="n">
        <v>6</v>
      </c>
      <c r="D2879" s="7" t="n">
        <v>2</v>
      </c>
    </row>
    <row r="2880" spans="1:8">
      <c r="A2880" t="s">
        <v>4</v>
      </c>
      <c r="B2880" s="4" t="s">
        <v>5</v>
      </c>
      <c r="C2880" s="4" t="s">
        <v>14</v>
      </c>
      <c r="D2880" s="4" t="s">
        <v>10</v>
      </c>
      <c r="E2880" s="4" t="s">
        <v>14</v>
      </c>
    </row>
    <row r="2881" spans="1:8">
      <c r="A2881" t="n">
        <v>23762</v>
      </c>
      <c r="B2881" s="35" t="n">
        <v>36</v>
      </c>
      <c r="C2881" s="7" t="n">
        <v>9</v>
      </c>
      <c r="D2881" s="7" t="n">
        <v>1620</v>
      </c>
      <c r="E2881" s="7" t="n">
        <v>0</v>
      </c>
    </row>
    <row r="2882" spans="1:8">
      <c r="A2882" t="s">
        <v>4</v>
      </c>
      <c r="B2882" s="4" t="s">
        <v>5</v>
      </c>
      <c r="C2882" s="4" t="s">
        <v>14</v>
      </c>
      <c r="D2882" s="4" t="s">
        <v>10</v>
      </c>
      <c r="E2882" s="4" t="s">
        <v>14</v>
      </c>
    </row>
    <row r="2883" spans="1:8">
      <c r="A2883" t="n">
        <v>23767</v>
      </c>
      <c r="B2883" s="35" t="n">
        <v>36</v>
      </c>
      <c r="C2883" s="7" t="n">
        <v>9</v>
      </c>
      <c r="D2883" s="7" t="n">
        <v>27</v>
      </c>
      <c r="E2883" s="7" t="n">
        <v>0</v>
      </c>
    </row>
    <row r="2884" spans="1:8">
      <c r="A2884" t="s">
        <v>4</v>
      </c>
      <c r="B2884" s="4" t="s">
        <v>5</v>
      </c>
      <c r="C2884" s="4" t="s">
        <v>14</v>
      </c>
      <c r="D2884" s="4" t="s">
        <v>10</v>
      </c>
      <c r="E2884" s="4" t="s">
        <v>14</v>
      </c>
    </row>
    <row r="2885" spans="1:8">
      <c r="A2885" t="n">
        <v>23772</v>
      </c>
      <c r="B2885" s="35" t="n">
        <v>36</v>
      </c>
      <c r="C2885" s="7" t="n">
        <v>9</v>
      </c>
      <c r="D2885" s="7" t="n">
        <v>29</v>
      </c>
      <c r="E2885" s="7" t="n">
        <v>0</v>
      </c>
    </row>
    <row r="2886" spans="1:8">
      <c r="A2886" t="s">
        <v>4</v>
      </c>
      <c r="B2886" s="4" t="s">
        <v>5</v>
      </c>
      <c r="C2886" s="4" t="s">
        <v>14</v>
      </c>
      <c r="D2886" s="4" t="s">
        <v>10</v>
      </c>
      <c r="E2886" s="4" t="s">
        <v>14</v>
      </c>
    </row>
    <row r="2887" spans="1:8">
      <c r="A2887" t="n">
        <v>23777</v>
      </c>
      <c r="B2887" s="35" t="n">
        <v>36</v>
      </c>
      <c r="C2887" s="7" t="n">
        <v>9</v>
      </c>
      <c r="D2887" s="7" t="n">
        <v>7002</v>
      </c>
      <c r="E2887" s="7" t="n">
        <v>0</v>
      </c>
    </row>
    <row r="2888" spans="1:8">
      <c r="A2888" t="s">
        <v>4</v>
      </c>
      <c r="B2888" s="4" t="s">
        <v>5</v>
      </c>
      <c r="C2888" s="4" t="s">
        <v>10</v>
      </c>
      <c r="D2888" s="4" t="s">
        <v>20</v>
      </c>
      <c r="E2888" s="4" t="s">
        <v>20</v>
      </c>
      <c r="F2888" s="4" t="s">
        <v>20</v>
      </c>
      <c r="G2888" s="4" t="s">
        <v>20</v>
      </c>
    </row>
    <row r="2889" spans="1:8">
      <c r="A2889" t="n">
        <v>23782</v>
      </c>
      <c r="B2889" s="34" t="n">
        <v>46</v>
      </c>
      <c r="C2889" s="7" t="n">
        <v>61456</v>
      </c>
      <c r="D2889" s="7" t="n">
        <v>0</v>
      </c>
      <c r="E2889" s="7" t="n">
        <v>0</v>
      </c>
      <c r="F2889" s="7" t="n">
        <v>0</v>
      </c>
      <c r="G2889" s="7" t="n">
        <v>0</v>
      </c>
    </row>
    <row r="2890" spans="1:8">
      <c r="A2890" t="s">
        <v>4</v>
      </c>
      <c r="B2890" s="4" t="s">
        <v>5</v>
      </c>
      <c r="C2890" s="4" t="s">
        <v>14</v>
      </c>
      <c r="D2890" s="4" t="s">
        <v>10</v>
      </c>
    </row>
    <row r="2891" spans="1:8">
      <c r="A2891" t="n">
        <v>23801</v>
      </c>
      <c r="B2891" s="9" t="n">
        <v>162</v>
      </c>
      <c r="C2891" s="7" t="n">
        <v>1</v>
      </c>
      <c r="D2891" s="7" t="n">
        <v>0</v>
      </c>
    </row>
    <row r="2892" spans="1:8">
      <c r="A2892" t="s">
        <v>4</v>
      </c>
      <c r="B2892" s="4" t="s">
        <v>5</v>
      </c>
    </row>
    <row r="2893" spans="1:8">
      <c r="A2893" t="n">
        <v>23805</v>
      </c>
      <c r="B2893" s="5" t="n">
        <v>1</v>
      </c>
    </row>
    <row r="2894" spans="1:8" s="3" customFormat="1" customHeight="0">
      <c r="A2894" s="3" t="s">
        <v>2</v>
      </c>
      <c r="B2894" s="3" t="s">
        <v>271</v>
      </c>
    </row>
    <row r="2895" spans="1:8">
      <c r="A2895" t="s">
        <v>4</v>
      </c>
      <c r="B2895" s="4" t="s">
        <v>5</v>
      </c>
      <c r="C2895" s="4" t="s">
        <v>10</v>
      </c>
      <c r="D2895" s="4" t="s">
        <v>10</v>
      </c>
      <c r="E2895" s="4" t="s">
        <v>9</v>
      </c>
      <c r="F2895" s="4" t="s">
        <v>6</v>
      </c>
      <c r="G2895" s="4" t="s">
        <v>8</v>
      </c>
      <c r="H2895" s="4" t="s">
        <v>10</v>
      </c>
      <c r="I2895" s="4" t="s">
        <v>10</v>
      </c>
      <c r="J2895" s="4" t="s">
        <v>9</v>
      </c>
      <c r="K2895" s="4" t="s">
        <v>6</v>
      </c>
      <c r="L2895" s="4" t="s">
        <v>8</v>
      </c>
      <c r="M2895" s="4" t="s">
        <v>10</v>
      </c>
      <c r="N2895" s="4" t="s">
        <v>10</v>
      </c>
      <c r="O2895" s="4" t="s">
        <v>9</v>
      </c>
      <c r="P2895" s="4" t="s">
        <v>6</v>
      </c>
      <c r="Q2895" s="4" t="s">
        <v>8</v>
      </c>
      <c r="R2895" s="4" t="s">
        <v>10</v>
      </c>
      <c r="S2895" s="4" t="s">
        <v>10</v>
      </c>
      <c r="T2895" s="4" t="s">
        <v>9</v>
      </c>
      <c r="U2895" s="4" t="s">
        <v>6</v>
      </c>
      <c r="V2895" s="4" t="s">
        <v>8</v>
      </c>
      <c r="W2895" s="4" t="s">
        <v>10</v>
      </c>
      <c r="X2895" s="4" t="s">
        <v>10</v>
      </c>
      <c r="Y2895" s="4" t="s">
        <v>9</v>
      </c>
      <c r="Z2895" s="4" t="s">
        <v>6</v>
      </c>
      <c r="AA2895" s="4" t="s">
        <v>8</v>
      </c>
      <c r="AB2895" s="4" t="s">
        <v>10</v>
      </c>
      <c r="AC2895" s="4" t="s">
        <v>10</v>
      </c>
      <c r="AD2895" s="4" t="s">
        <v>9</v>
      </c>
      <c r="AE2895" s="4" t="s">
        <v>6</v>
      </c>
      <c r="AF2895" s="4" t="s">
        <v>8</v>
      </c>
      <c r="AG2895" s="4" t="s">
        <v>10</v>
      </c>
      <c r="AH2895" s="4" t="s">
        <v>10</v>
      </c>
      <c r="AI2895" s="4" t="s">
        <v>9</v>
      </c>
      <c r="AJ2895" s="4" t="s">
        <v>6</v>
      </c>
      <c r="AK2895" s="4" t="s">
        <v>8</v>
      </c>
      <c r="AL2895" s="4" t="s">
        <v>10</v>
      </c>
      <c r="AM2895" s="4" t="s">
        <v>10</v>
      </c>
      <c r="AN2895" s="4" t="s">
        <v>9</v>
      </c>
      <c r="AO2895" s="4" t="s">
        <v>6</v>
      </c>
      <c r="AP2895" s="4" t="s">
        <v>8</v>
      </c>
      <c r="AQ2895" s="4" t="s">
        <v>10</v>
      </c>
      <c r="AR2895" s="4" t="s">
        <v>10</v>
      </c>
      <c r="AS2895" s="4" t="s">
        <v>9</v>
      </c>
      <c r="AT2895" s="4" t="s">
        <v>6</v>
      </c>
      <c r="AU2895" s="4" t="s">
        <v>8</v>
      </c>
      <c r="AV2895" s="4" t="s">
        <v>10</v>
      </c>
      <c r="AW2895" s="4" t="s">
        <v>10</v>
      </c>
      <c r="AX2895" s="4" t="s">
        <v>9</v>
      </c>
      <c r="AY2895" s="4" t="s">
        <v>6</v>
      </c>
      <c r="AZ2895" s="4" t="s">
        <v>8</v>
      </c>
      <c r="BA2895" s="4" t="s">
        <v>10</v>
      </c>
      <c r="BB2895" s="4" t="s">
        <v>10</v>
      </c>
      <c r="BC2895" s="4" t="s">
        <v>9</v>
      </c>
      <c r="BD2895" s="4" t="s">
        <v>6</v>
      </c>
      <c r="BE2895" s="4" t="s">
        <v>8</v>
      </c>
      <c r="BF2895" s="4" t="s">
        <v>10</v>
      </c>
      <c r="BG2895" s="4" t="s">
        <v>10</v>
      </c>
      <c r="BH2895" s="4" t="s">
        <v>9</v>
      </c>
      <c r="BI2895" s="4" t="s">
        <v>6</v>
      </c>
      <c r="BJ2895" s="4" t="s">
        <v>8</v>
      </c>
      <c r="BK2895" s="4" t="s">
        <v>10</v>
      </c>
      <c r="BL2895" s="4" t="s">
        <v>10</v>
      </c>
      <c r="BM2895" s="4" t="s">
        <v>9</v>
      </c>
      <c r="BN2895" s="4" t="s">
        <v>6</v>
      </c>
      <c r="BO2895" s="4" t="s">
        <v>8</v>
      </c>
      <c r="BP2895" s="4" t="s">
        <v>10</v>
      </c>
      <c r="BQ2895" s="4" t="s">
        <v>10</v>
      </c>
      <c r="BR2895" s="4" t="s">
        <v>9</v>
      </c>
      <c r="BS2895" s="4" t="s">
        <v>6</v>
      </c>
      <c r="BT2895" s="4" t="s">
        <v>8</v>
      </c>
      <c r="BU2895" s="4" t="s">
        <v>10</v>
      </c>
      <c r="BV2895" s="4" t="s">
        <v>10</v>
      </c>
      <c r="BW2895" s="4" t="s">
        <v>9</v>
      </c>
      <c r="BX2895" s="4" t="s">
        <v>6</v>
      </c>
      <c r="BY2895" s="4" t="s">
        <v>8</v>
      </c>
      <c r="BZ2895" s="4" t="s">
        <v>10</v>
      </c>
      <c r="CA2895" s="4" t="s">
        <v>10</v>
      </c>
      <c r="CB2895" s="4" t="s">
        <v>9</v>
      </c>
      <c r="CC2895" s="4" t="s">
        <v>6</v>
      </c>
      <c r="CD2895" s="4" t="s">
        <v>8</v>
      </c>
      <c r="CE2895" s="4" t="s">
        <v>10</v>
      </c>
      <c r="CF2895" s="4" t="s">
        <v>10</v>
      </c>
      <c r="CG2895" s="4" t="s">
        <v>9</v>
      </c>
      <c r="CH2895" s="4" t="s">
        <v>6</v>
      </c>
      <c r="CI2895" s="4" t="s">
        <v>8</v>
      </c>
      <c r="CJ2895" s="4" t="s">
        <v>10</v>
      </c>
      <c r="CK2895" s="4" t="s">
        <v>10</v>
      </c>
      <c r="CL2895" s="4" t="s">
        <v>9</v>
      </c>
      <c r="CM2895" s="4" t="s">
        <v>6</v>
      </c>
      <c r="CN2895" s="4" t="s">
        <v>8</v>
      </c>
      <c r="CO2895" s="4" t="s">
        <v>10</v>
      </c>
      <c r="CP2895" s="4" t="s">
        <v>10</v>
      </c>
      <c r="CQ2895" s="4" t="s">
        <v>9</v>
      </c>
      <c r="CR2895" s="4" t="s">
        <v>6</v>
      </c>
      <c r="CS2895" s="4" t="s">
        <v>8</v>
      </c>
      <c r="CT2895" s="4" t="s">
        <v>10</v>
      </c>
      <c r="CU2895" s="4" t="s">
        <v>10</v>
      </c>
      <c r="CV2895" s="4" t="s">
        <v>9</v>
      </c>
      <c r="CW2895" s="4" t="s">
        <v>6</v>
      </c>
      <c r="CX2895" s="4" t="s">
        <v>8</v>
      </c>
      <c r="CY2895" s="4" t="s">
        <v>10</v>
      </c>
      <c r="CZ2895" s="4" t="s">
        <v>10</v>
      </c>
      <c r="DA2895" s="4" t="s">
        <v>9</v>
      </c>
      <c r="DB2895" s="4" t="s">
        <v>6</v>
      </c>
      <c r="DC2895" s="4" t="s">
        <v>8</v>
      </c>
      <c r="DD2895" s="4" t="s">
        <v>10</v>
      </c>
      <c r="DE2895" s="4" t="s">
        <v>10</v>
      </c>
      <c r="DF2895" s="4" t="s">
        <v>9</v>
      </c>
      <c r="DG2895" s="4" t="s">
        <v>6</v>
      </c>
      <c r="DH2895" s="4" t="s">
        <v>8</v>
      </c>
      <c r="DI2895" s="4" t="s">
        <v>10</v>
      </c>
      <c r="DJ2895" s="4" t="s">
        <v>10</v>
      </c>
      <c r="DK2895" s="4" t="s">
        <v>9</v>
      </c>
      <c r="DL2895" s="4" t="s">
        <v>6</v>
      </c>
      <c r="DM2895" s="4" t="s">
        <v>8</v>
      </c>
      <c r="DN2895" s="4" t="s">
        <v>10</v>
      </c>
      <c r="DO2895" s="4" t="s">
        <v>10</v>
      </c>
      <c r="DP2895" s="4" t="s">
        <v>9</v>
      </c>
      <c r="DQ2895" s="4" t="s">
        <v>6</v>
      </c>
      <c r="DR2895" s="4" t="s">
        <v>8</v>
      </c>
      <c r="DS2895" s="4" t="s">
        <v>10</v>
      </c>
      <c r="DT2895" s="4" t="s">
        <v>10</v>
      </c>
      <c r="DU2895" s="4" t="s">
        <v>9</v>
      </c>
      <c r="DV2895" s="4" t="s">
        <v>6</v>
      </c>
      <c r="DW2895" s="4" t="s">
        <v>8</v>
      </c>
      <c r="DX2895" s="4" t="s">
        <v>10</v>
      </c>
      <c r="DY2895" s="4" t="s">
        <v>10</v>
      </c>
      <c r="DZ2895" s="4" t="s">
        <v>9</v>
      </c>
      <c r="EA2895" s="4" t="s">
        <v>6</v>
      </c>
      <c r="EB2895" s="4" t="s">
        <v>8</v>
      </c>
      <c r="EC2895" s="4" t="s">
        <v>10</v>
      </c>
      <c r="ED2895" s="4" t="s">
        <v>10</v>
      </c>
      <c r="EE2895" s="4" t="s">
        <v>9</v>
      </c>
      <c r="EF2895" s="4" t="s">
        <v>6</v>
      </c>
      <c r="EG2895" s="4" t="s">
        <v>8</v>
      </c>
      <c r="EH2895" s="4" t="s">
        <v>10</v>
      </c>
      <c r="EI2895" s="4" t="s">
        <v>10</v>
      </c>
      <c r="EJ2895" s="4" t="s">
        <v>9</v>
      </c>
      <c r="EK2895" s="4" t="s">
        <v>6</v>
      </c>
      <c r="EL2895" s="4" t="s">
        <v>8</v>
      </c>
      <c r="EM2895" s="4" t="s">
        <v>10</v>
      </c>
      <c r="EN2895" s="4" t="s">
        <v>10</v>
      </c>
      <c r="EO2895" s="4" t="s">
        <v>9</v>
      </c>
      <c r="EP2895" s="4" t="s">
        <v>6</v>
      </c>
      <c r="EQ2895" s="4" t="s">
        <v>8</v>
      </c>
      <c r="ER2895" s="4" t="s">
        <v>10</v>
      </c>
      <c r="ES2895" s="4" t="s">
        <v>10</v>
      </c>
      <c r="ET2895" s="4" t="s">
        <v>9</v>
      </c>
      <c r="EU2895" s="4" t="s">
        <v>6</v>
      </c>
      <c r="EV2895" s="4" t="s">
        <v>8</v>
      </c>
      <c r="EW2895" s="4" t="s">
        <v>10</v>
      </c>
      <c r="EX2895" s="4" t="s">
        <v>10</v>
      </c>
      <c r="EY2895" s="4" t="s">
        <v>9</v>
      </c>
      <c r="EZ2895" s="4" t="s">
        <v>6</v>
      </c>
      <c r="FA2895" s="4" t="s">
        <v>8</v>
      </c>
      <c r="FB2895" s="4" t="s">
        <v>10</v>
      </c>
      <c r="FC2895" s="4" t="s">
        <v>10</v>
      </c>
      <c r="FD2895" s="4" t="s">
        <v>9</v>
      </c>
      <c r="FE2895" s="4" t="s">
        <v>6</v>
      </c>
      <c r="FF2895" s="4" t="s">
        <v>8</v>
      </c>
      <c r="FG2895" s="4" t="s">
        <v>10</v>
      </c>
      <c r="FH2895" s="4" t="s">
        <v>10</v>
      </c>
      <c r="FI2895" s="4" t="s">
        <v>9</v>
      </c>
      <c r="FJ2895" s="4" t="s">
        <v>6</v>
      </c>
      <c r="FK2895" s="4" t="s">
        <v>8</v>
      </c>
      <c r="FL2895" s="4" t="s">
        <v>10</v>
      </c>
      <c r="FM2895" s="4" t="s">
        <v>10</v>
      </c>
      <c r="FN2895" s="4" t="s">
        <v>9</v>
      </c>
      <c r="FO2895" s="4" t="s">
        <v>6</v>
      </c>
      <c r="FP2895" s="4" t="s">
        <v>8</v>
      </c>
      <c r="FQ2895" s="4" t="s">
        <v>10</v>
      </c>
      <c r="FR2895" s="4" t="s">
        <v>10</v>
      </c>
      <c r="FS2895" s="4" t="s">
        <v>9</v>
      </c>
      <c r="FT2895" s="4" t="s">
        <v>6</v>
      </c>
      <c r="FU2895" s="4" t="s">
        <v>8</v>
      </c>
      <c r="FV2895" s="4" t="s">
        <v>10</v>
      </c>
      <c r="FW2895" s="4" t="s">
        <v>10</v>
      </c>
      <c r="FX2895" s="4" t="s">
        <v>9</v>
      </c>
      <c r="FY2895" s="4" t="s">
        <v>6</v>
      </c>
      <c r="FZ2895" s="4" t="s">
        <v>8</v>
      </c>
      <c r="GA2895" s="4" t="s">
        <v>10</v>
      </c>
      <c r="GB2895" s="4" t="s">
        <v>10</v>
      </c>
      <c r="GC2895" s="4" t="s">
        <v>9</v>
      </c>
      <c r="GD2895" s="4" t="s">
        <v>6</v>
      </c>
      <c r="GE2895" s="4" t="s">
        <v>8</v>
      </c>
      <c r="GF2895" s="4" t="s">
        <v>10</v>
      </c>
      <c r="GG2895" s="4" t="s">
        <v>10</v>
      </c>
      <c r="GH2895" s="4" t="s">
        <v>9</v>
      </c>
      <c r="GI2895" s="4" t="s">
        <v>6</v>
      </c>
      <c r="GJ2895" s="4" t="s">
        <v>8</v>
      </c>
      <c r="GK2895" s="4" t="s">
        <v>10</v>
      </c>
      <c r="GL2895" s="4" t="s">
        <v>10</v>
      </c>
      <c r="GM2895" s="4" t="s">
        <v>9</v>
      </c>
      <c r="GN2895" s="4" t="s">
        <v>6</v>
      </c>
      <c r="GO2895" s="4" t="s">
        <v>8</v>
      </c>
      <c r="GP2895" s="4" t="s">
        <v>10</v>
      </c>
      <c r="GQ2895" s="4" t="s">
        <v>10</v>
      </c>
      <c r="GR2895" s="4" t="s">
        <v>9</v>
      </c>
      <c r="GS2895" s="4" t="s">
        <v>6</v>
      </c>
      <c r="GT2895" s="4" t="s">
        <v>8</v>
      </c>
      <c r="GU2895" s="4" t="s">
        <v>10</v>
      </c>
      <c r="GV2895" s="4" t="s">
        <v>10</v>
      </c>
      <c r="GW2895" s="4" t="s">
        <v>9</v>
      </c>
      <c r="GX2895" s="4" t="s">
        <v>6</v>
      </c>
      <c r="GY2895" s="4" t="s">
        <v>8</v>
      </c>
      <c r="GZ2895" s="4" t="s">
        <v>10</v>
      </c>
      <c r="HA2895" s="4" t="s">
        <v>10</v>
      </c>
      <c r="HB2895" s="4" t="s">
        <v>9</v>
      </c>
      <c r="HC2895" s="4" t="s">
        <v>6</v>
      </c>
      <c r="HD2895" s="4" t="s">
        <v>8</v>
      </c>
      <c r="HE2895" s="4" t="s">
        <v>10</v>
      </c>
      <c r="HF2895" s="4" t="s">
        <v>10</v>
      </c>
      <c r="HG2895" s="4" t="s">
        <v>9</v>
      </c>
      <c r="HH2895" s="4" t="s">
        <v>6</v>
      </c>
      <c r="HI2895" s="4" t="s">
        <v>8</v>
      </c>
      <c r="HJ2895" s="4" t="s">
        <v>10</v>
      </c>
      <c r="HK2895" s="4" t="s">
        <v>10</v>
      </c>
      <c r="HL2895" s="4" t="s">
        <v>9</v>
      </c>
      <c r="HM2895" s="4" t="s">
        <v>6</v>
      </c>
      <c r="HN2895" s="4" t="s">
        <v>8</v>
      </c>
      <c r="HO2895" s="4" t="s">
        <v>10</v>
      </c>
      <c r="HP2895" s="4" t="s">
        <v>10</v>
      </c>
      <c r="HQ2895" s="4" t="s">
        <v>9</v>
      </c>
      <c r="HR2895" s="4" t="s">
        <v>6</v>
      </c>
      <c r="HS2895" s="4" t="s">
        <v>8</v>
      </c>
      <c r="HT2895" s="4" t="s">
        <v>10</v>
      </c>
      <c r="HU2895" s="4" t="s">
        <v>10</v>
      </c>
      <c r="HV2895" s="4" t="s">
        <v>9</v>
      </c>
      <c r="HW2895" s="4" t="s">
        <v>6</v>
      </c>
      <c r="HX2895" s="4" t="s">
        <v>8</v>
      </c>
      <c r="HY2895" s="4" t="s">
        <v>10</v>
      </c>
      <c r="HZ2895" s="4" t="s">
        <v>10</v>
      </c>
      <c r="IA2895" s="4" t="s">
        <v>9</v>
      </c>
      <c r="IB2895" s="4" t="s">
        <v>6</v>
      </c>
      <c r="IC2895" s="4" t="s">
        <v>8</v>
      </c>
      <c r="ID2895" s="4" t="s">
        <v>10</v>
      </c>
      <c r="IE2895" s="4" t="s">
        <v>10</v>
      </c>
      <c r="IF2895" s="4" t="s">
        <v>9</v>
      </c>
      <c r="IG2895" s="4" t="s">
        <v>6</v>
      </c>
      <c r="IH2895" s="4" t="s">
        <v>8</v>
      </c>
      <c r="II2895" s="4" t="s">
        <v>10</v>
      </c>
      <c r="IJ2895" s="4" t="s">
        <v>10</v>
      </c>
      <c r="IK2895" s="4" t="s">
        <v>9</v>
      </c>
      <c r="IL2895" s="4" t="s">
        <v>6</v>
      </c>
      <c r="IM2895" s="4" t="s">
        <v>8</v>
      </c>
      <c r="IN2895" s="4" t="s">
        <v>10</v>
      </c>
      <c r="IO2895" s="4" t="s">
        <v>10</v>
      </c>
      <c r="IP2895" s="4" t="s">
        <v>9</v>
      </c>
      <c r="IQ2895" s="4" t="s">
        <v>6</v>
      </c>
      <c r="IR2895" s="4" t="s">
        <v>8</v>
      </c>
      <c r="IS2895" s="4" t="s">
        <v>10</v>
      </c>
      <c r="IT2895" s="4" t="s">
        <v>10</v>
      </c>
      <c r="IU2895" s="4" t="s">
        <v>9</v>
      </c>
      <c r="IV2895" s="4" t="s">
        <v>6</v>
      </c>
      <c r="IW2895" s="4" t="s">
        <v>8</v>
      </c>
      <c r="IX2895" s="4" t="s">
        <v>10</v>
      </c>
      <c r="IY2895" s="4" t="s">
        <v>10</v>
      </c>
      <c r="IZ2895" s="4" t="s">
        <v>9</v>
      </c>
      <c r="JA2895" s="4" t="s">
        <v>6</v>
      </c>
      <c r="JB2895" s="4" t="s">
        <v>8</v>
      </c>
      <c r="JC2895" s="4" t="s">
        <v>10</v>
      </c>
      <c r="JD2895" s="4" t="s">
        <v>10</v>
      </c>
      <c r="JE2895" s="4" t="s">
        <v>9</v>
      </c>
      <c r="JF2895" s="4" t="s">
        <v>6</v>
      </c>
      <c r="JG2895" s="4" t="s">
        <v>8</v>
      </c>
      <c r="JH2895" s="4" t="s">
        <v>10</v>
      </c>
      <c r="JI2895" s="4" t="s">
        <v>10</v>
      </c>
      <c r="JJ2895" s="4" t="s">
        <v>9</v>
      </c>
      <c r="JK2895" s="4" t="s">
        <v>6</v>
      </c>
      <c r="JL2895" s="4" t="s">
        <v>8</v>
      </c>
      <c r="JM2895" s="4" t="s">
        <v>10</v>
      </c>
      <c r="JN2895" s="4" t="s">
        <v>10</v>
      </c>
      <c r="JO2895" s="4" t="s">
        <v>9</v>
      </c>
      <c r="JP2895" s="4" t="s">
        <v>6</v>
      </c>
      <c r="JQ2895" s="4" t="s">
        <v>8</v>
      </c>
      <c r="JR2895" s="4" t="s">
        <v>10</v>
      </c>
      <c r="JS2895" s="4" t="s">
        <v>10</v>
      </c>
      <c r="JT2895" s="4" t="s">
        <v>9</v>
      </c>
      <c r="JU2895" s="4" t="s">
        <v>6</v>
      </c>
      <c r="JV2895" s="4" t="s">
        <v>8</v>
      </c>
      <c r="JW2895" s="4" t="s">
        <v>10</v>
      </c>
      <c r="JX2895" s="4" t="s">
        <v>10</v>
      </c>
      <c r="JY2895" s="4" t="s">
        <v>9</v>
      </c>
      <c r="JZ2895" s="4" t="s">
        <v>6</v>
      </c>
      <c r="KA2895" s="4" t="s">
        <v>8</v>
      </c>
      <c r="KB2895" s="4" t="s">
        <v>10</v>
      </c>
      <c r="KC2895" s="4" t="s">
        <v>10</v>
      </c>
      <c r="KD2895" s="4" t="s">
        <v>9</v>
      </c>
      <c r="KE2895" s="4" t="s">
        <v>6</v>
      </c>
      <c r="KF2895" s="4" t="s">
        <v>8</v>
      </c>
      <c r="KG2895" s="4" t="s">
        <v>10</v>
      </c>
      <c r="KH2895" s="4" t="s">
        <v>10</v>
      </c>
      <c r="KI2895" s="4" t="s">
        <v>9</v>
      </c>
      <c r="KJ2895" s="4" t="s">
        <v>6</v>
      </c>
      <c r="KK2895" s="4" t="s">
        <v>8</v>
      </c>
      <c r="KL2895" s="4" t="s">
        <v>10</v>
      </c>
      <c r="KM2895" s="4" t="s">
        <v>10</v>
      </c>
      <c r="KN2895" s="4" t="s">
        <v>9</v>
      </c>
      <c r="KO2895" s="4" t="s">
        <v>6</v>
      </c>
      <c r="KP2895" s="4" t="s">
        <v>8</v>
      </c>
      <c r="KQ2895" s="4" t="s">
        <v>10</v>
      </c>
      <c r="KR2895" s="4" t="s">
        <v>10</v>
      </c>
      <c r="KS2895" s="4" t="s">
        <v>9</v>
      </c>
      <c r="KT2895" s="4" t="s">
        <v>6</v>
      </c>
      <c r="KU2895" s="4" t="s">
        <v>8</v>
      </c>
      <c r="KV2895" s="4" t="s">
        <v>10</v>
      </c>
      <c r="KW2895" s="4" t="s">
        <v>10</v>
      </c>
      <c r="KX2895" s="4" t="s">
        <v>9</v>
      </c>
      <c r="KY2895" s="4" t="s">
        <v>6</v>
      </c>
      <c r="KZ2895" s="4" t="s">
        <v>8</v>
      </c>
      <c r="LA2895" s="4" t="s">
        <v>10</v>
      </c>
      <c r="LB2895" s="4" t="s">
        <v>10</v>
      </c>
      <c r="LC2895" s="4" t="s">
        <v>9</v>
      </c>
      <c r="LD2895" s="4" t="s">
        <v>6</v>
      </c>
      <c r="LE2895" s="4" t="s">
        <v>8</v>
      </c>
      <c r="LF2895" s="4" t="s">
        <v>10</v>
      </c>
      <c r="LG2895" s="4" t="s">
        <v>10</v>
      </c>
      <c r="LH2895" s="4" t="s">
        <v>9</v>
      </c>
      <c r="LI2895" s="4" t="s">
        <v>6</v>
      </c>
      <c r="LJ2895" s="4" t="s">
        <v>8</v>
      </c>
      <c r="LK2895" s="4" t="s">
        <v>10</v>
      </c>
      <c r="LL2895" s="4" t="s">
        <v>10</v>
      </c>
      <c r="LM2895" s="4" t="s">
        <v>9</v>
      </c>
      <c r="LN2895" s="4" t="s">
        <v>6</v>
      </c>
      <c r="LO2895" s="4" t="s">
        <v>8</v>
      </c>
      <c r="LP2895" s="4" t="s">
        <v>10</v>
      </c>
      <c r="LQ2895" s="4" t="s">
        <v>10</v>
      </c>
      <c r="LR2895" s="4" t="s">
        <v>9</v>
      </c>
      <c r="LS2895" s="4" t="s">
        <v>6</v>
      </c>
      <c r="LT2895" s="4" t="s">
        <v>8</v>
      </c>
      <c r="LU2895" s="4" t="s">
        <v>10</v>
      </c>
      <c r="LV2895" s="4" t="s">
        <v>10</v>
      </c>
      <c r="LW2895" s="4" t="s">
        <v>9</v>
      </c>
      <c r="LX2895" s="4" t="s">
        <v>6</v>
      </c>
      <c r="LY2895" s="4" t="s">
        <v>8</v>
      </c>
      <c r="LZ2895" s="4" t="s">
        <v>10</v>
      </c>
      <c r="MA2895" s="4" t="s">
        <v>10</v>
      </c>
      <c r="MB2895" s="4" t="s">
        <v>9</v>
      </c>
      <c r="MC2895" s="4" t="s">
        <v>6</v>
      </c>
      <c r="MD2895" s="4" t="s">
        <v>8</v>
      </c>
      <c r="ME2895" s="4" t="s">
        <v>10</v>
      </c>
      <c r="MF2895" s="4" t="s">
        <v>10</v>
      </c>
      <c r="MG2895" s="4" t="s">
        <v>9</v>
      </c>
      <c r="MH2895" s="4" t="s">
        <v>6</v>
      </c>
      <c r="MI2895" s="4" t="s">
        <v>8</v>
      </c>
      <c r="MJ2895" s="4" t="s">
        <v>10</v>
      </c>
      <c r="MK2895" s="4" t="s">
        <v>10</v>
      </c>
      <c r="ML2895" s="4" t="s">
        <v>9</v>
      </c>
      <c r="MM2895" s="4" t="s">
        <v>6</v>
      </c>
      <c r="MN2895" s="4" t="s">
        <v>8</v>
      </c>
      <c r="MO2895" s="4" t="s">
        <v>10</v>
      </c>
      <c r="MP2895" s="4" t="s">
        <v>10</v>
      </c>
      <c r="MQ2895" s="4" t="s">
        <v>9</v>
      </c>
      <c r="MR2895" s="4" t="s">
        <v>6</v>
      </c>
      <c r="MS2895" s="4" t="s">
        <v>8</v>
      </c>
    </row>
    <row r="2896" spans="1:8">
      <c r="A2896" t="n">
        <v>23808</v>
      </c>
      <c r="B2896" s="63" t="n">
        <v>257</v>
      </c>
      <c r="C2896" s="7" t="n">
        <v>3</v>
      </c>
      <c r="D2896" s="7" t="n">
        <v>65533</v>
      </c>
      <c r="E2896" s="7" t="n">
        <v>0</v>
      </c>
      <c r="F2896" s="7" t="s">
        <v>40</v>
      </c>
      <c r="G2896" s="7" t="n">
        <f t="normal" ca="1">32-LENB(INDIRECT(ADDRESS(2896,6)))</f>
        <v>0</v>
      </c>
      <c r="H2896" s="7" t="n">
        <v>3</v>
      </c>
      <c r="I2896" s="7" t="n">
        <v>65533</v>
      </c>
      <c r="J2896" s="7" t="n">
        <v>0</v>
      </c>
      <c r="K2896" s="7" t="s">
        <v>41</v>
      </c>
      <c r="L2896" s="7" t="n">
        <f t="normal" ca="1">32-LENB(INDIRECT(ADDRESS(2896,11)))</f>
        <v>0</v>
      </c>
      <c r="M2896" s="7" t="n">
        <v>3</v>
      </c>
      <c r="N2896" s="7" t="n">
        <v>65533</v>
      </c>
      <c r="O2896" s="7" t="n">
        <v>0</v>
      </c>
      <c r="P2896" s="7" t="s">
        <v>42</v>
      </c>
      <c r="Q2896" s="7" t="n">
        <f t="normal" ca="1">32-LENB(INDIRECT(ADDRESS(2896,16)))</f>
        <v>0</v>
      </c>
      <c r="R2896" s="7" t="n">
        <v>7</v>
      </c>
      <c r="S2896" s="7" t="n">
        <v>65533</v>
      </c>
      <c r="T2896" s="7" t="n">
        <v>63290</v>
      </c>
      <c r="U2896" s="7" t="s">
        <v>13</v>
      </c>
      <c r="V2896" s="7" t="n">
        <f t="normal" ca="1">32-LENB(INDIRECT(ADDRESS(2896,21)))</f>
        <v>0</v>
      </c>
      <c r="W2896" s="7" t="n">
        <v>7</v>
      </c>
      <c r="X2896" s="7" t="n">
        <v>65533</v>
      </c>
      <c r="Y2896" s="7" t="n">
        <v>52917</v>
      </c>
      <c r="Z2896" s="7" t="s">
        <v>13</v>
      </c>
      <c r="AA2896" s="7" t="n">
        <f t="normal" ca="1">32-LENB(INDIRECT(ADDRESS(2896,26)))</f>
        <v>0</v>
      </c>
      <c r="AB2896" s="7" t="n">
        <v>7</v>
      </c>
      <c r="AC2896" s="7" t="n">
        <v>65533</v>
      </c>
      <c r="AD2896" s="7" t="n">
        <v>18478</v>
      </c>
      <c r="AE2896" s="7" t="s">
        <v>13</v>
      </c>
      <c r="AF2896" s="7" t="n">
        <f t="normal" ca="1">32-LENB(INDIRECT(ADDRESS(2896,31)))</f>
        <v>0</v>
      </c>
      <c r="AG2896" s="7" t="n">
        <v>7</v>
      </c>
      <c r="AH2896" s="7" t="n">
        <v>65533</v>
      </c>
      <c r="AI2896" s="7" t="n">
        <v>52918</v>
      </c>
      <c r="AJ2896" s="7" t="s">
        <v>13</v>
      </c>
      <c r="AK2896" s="7" t="n">
        <f t="normal" ca="1">32-LENB(INDIRECT(ADDRESS(2896,36)))</f>
        <v>0</v>
      </c>
      <c r="AL2896" s="7" t="n">
        <v>7</v>
      </c>
      <c r="AM2896" s="7" t="n">
        <v>65533</v>
      </c>
      <c r="AN2896" s="7" t="n">
        <v>1413</v>
      </c>
      <c r="AO2896" s="7" t="s">
        <v>13</v>
      </c>
      <c r="AP2896" s="7" t="n">
        <f t="normal" ca="1">32-LENB(INDIRECT(ADDRESS(2896,41)))</f>
        <v>0</v>
      </c>
      <c r="AQ2896" s="7" t="n">
        <v>7</v>
      </c>
      <c r="AR2896" s="7" t="n">
        <v>65533</v>
      </c>
      <c r="AS2896" s="7" t="n">
        <v>39401</v>
      </c>
      <c r="AT2896" s="7" t="s">
        <v>13</v>
      </c>
      <c r="AU2896" s="7" t="n">
        <f t="normal" ca="1">32-LENB(INDIRECT(ADDRESS(2896,46)))</f>
        <v>0</v>
      </c>
      <c r="AV2896" s="7" t="n">
        <v>7</v>
      </c>
      <c r="AW2896" s="7" t="n">
        <v>65533</v>
      </c>
      <c r="AX2896" s="7" t="n">
        <v>31383</v>
      </c>
      <c r="AY2896" s="7" t="s">
        <v>13</v>
      </c>
      <c r="AZ2896" s="7" t="n">
        <f t="normal" ca="1">32-LENB(INDIRECT(ADDRESS(2896,51)))</f>
        <v>0</v>
      </c>
      <c r="BA2896" s="7" t="n">
        <v>7</v>
      </c>
      <c r="BB2896" s="7" t="n">
        <v>65533</v>
      </c>
      <c r="BC2896" s="7" t="n">
        <v>31384</v>
      </c>
      <c r="BD2896" s="7" t="s">
        <v>13</v>
      </c>
      <c r="BE2896" s="7" t="n">
        <f t="normal" ca="1">32-LENB(INDIRECT(ADDRESS(2896,56)))</f>
        <v>0</v>
      </c>
      <c r="BF2896" s="7" t="n">
        <v>7</v>
      </c>
      <c r="BG2896" s="7" t="n">
        <v>65533</v>
      </c>
      <c r="BH2896" s="7" t="n">
        <v>31385</v>
      </c>
      <c r="BI2896" s="7" t="s">
        <v>13</v>
      </c>
      <c r="BJ2896" s="7" t="n">
        <f t="normal" ca="1">32-LENB(INDIRECT(ADDRESS(2896,61)))</f>
        <v>0</v>
      </c>
      <c r="BK2896" s="7" t="n">
        <v>7</v>
      </c>
      <c r="BL2896" s="7" t="n">
        <v>65533</v>
      </c>
      <c r="BM2896" s="7" t="n">
        <v>52919</v>
      </c>
      <c r="BN2896" s="7" t="s">
        <v>13</v>
      </c>
      <c r="BO2896" s="7" t="n">
        <f t="normal" ca="1">32-LENB(INDIRECT(ADDRESS(2896,66)))</f>
        <v>0</v>
      </c>
      <c r="BP2896" s="7" t="n">
        <v>7</v>
      </c>
      <c r="BQ2896" s="7" t="n">
        <v>65533</v>
      </c>
      <c r="BR2896" s="7" t="n">
        <v>63291</v>
      </c>
      <c r="BS2896" s="7" t="s">
        <v>13</v>
      </c>
      <c r="BT2896" s="7" t="n">
        <f t="normal" ca="1">32-LENB(INDIRECT(ADDRESS(2896,71)))</f>
        <v>0</v>
      </c>
      <c r="BU2896" s="7" t="n">
        <v>7</v>
      </c>
      <c r="BV2896" s="7" t="n">
        <v>65533</v>
      </c>
      <c r="BW2896" s="7" t="n">
        <v>63292</v>
      </c>
      <c r="BX2896" s="7" t="s">
        <v>13</v>
      </c>
      <c r="BY2896" s="7" t="n">
        <f t="normal" ca="1">32-LENB(INDIRECT(ADDRESS(2896,76)))</f>
        <v>0</v>
      </c>
      <c r="BZ2896" s="7" t="n">
        <v>7</v>
      </c>
      <c r="CA2896" s="7" t="n">
        <v>65533</v>
      </c>
      <c r="CB2896" s="7" t="n">
        <v>4404</v>
      </c>
      <c r="CC2896" s="7" t="s">
        <v>13</v>
      </c>
      <c r="CD2896" s="7" t="n">
        <f t="normal" ca="1">32-LENB(INDIRECT(ADDRESS(2896,81)))</f>
        <v>0</v>
      </c>
      <c r="CE2896" s="7" t="n">
        <v>7</v>
      </c>
      <c r="CF2896" s="7" t="n">
        <v>65533</v>
      </c>
      <c r="CG2896" s="7" t="n">
        <v>4405</v>
      </c>
      <c r="CH2896" s="7" t="s">
        <v>13</v>
      </c>
      <c r="CI2896" s="7" t="n">
        <f t="normal" ca="1">32-LENB(INDIRECT(ADDRESS(2896,86)))</f>
        <v>0</v>
      </c>
      <c r="CJ2896" s="7" t="n">
        <v>7</v>
      </c>
      <c r="CK2896" s="7" t="n">
        <v>65533</v>
      </c>
      <c r="CL2896" s="7" t="n">
        <v>8429</v>
      </c>
      <c r="CM2896" s="7" t="s">
        <v>13</v>
      </c>
      <c r="CN2896" s="7" t="n">
        <f t="normal" ca="1">32-LENB(INDIRECT(ADDRESS(2896,91)))</f>
        <v>0</v>
      </c>
      <c r="CO2896" s="7" t="n">
        <v>7</v>
      </c>
      <c r="CP2896" s="7" t="n">
        <v>65533</v>
      </c>
      <c r="CQ2896" s="7" t="n">
        <v>8430</v>
      </c>
      <c r="CR2896" s="7" t="s">
        <v>13</v>
      </c>
      <c r="CS2896" s="7" t="n">
        <f t="normal" ca="1">32-LENB(INDIRECT(ADDRESS(2896,96)))</f>
        <v>0</v>
      </c>
      <c r="CT2896" s="7" t="n">
        <v>7</v>
      </c>
      <c r="CU2896" s="7" t="n">
        <v>65533</v>
      </c>
      <c r="CV2896" s="7" t="n">
        <v>8431</v>
      </c>
      <c r="CW2896" s="7" t="s">
        <v>13</v>
      </c>
      <c r="CX2896" s="7" t="n">
        <f t="normal" ca="1">32-LENB(INDIRECT(ADDRESS(2896,101)))</f>
        <v>0</v>
      </c>
      <c r="CY2896" s="7" t="n">
        <v>7</v>
      </c>
      <c r="CZ2896" s="7" t="n">
        <v>65533</v>
      </c>
      <c r="DA2896" s="7" t="n">
        <v>8432</v>
      </c>
      <c r="DB2896" s="7" t="s">
        <v>13</v>
      </c>
      <c r="DC2896" s="7" t="n">
        <f t="normal" ca="1">32-LENB(INDIRECT(ADDRESS(2896,106)))</f>
        <v>0</v>
      </c>
      <c r="DD2896" s="7" t="n">
        <v>7</v>
      </c>
      <c r="DE2896" s="7" t="n">
        <v>65533</v>
      </c>
      <c r="DF2896" s="7" t="n">
        <v>63293</v>
      </c>
      <c r="DG2896" s="7" t="s">
        <v>13</v>
      </c>
      <c r="DH2896" s="7" t="n">
        <f t="normal" ca="1">32-LENB(INDIRECT(ADDRESS(2896,111)))</f>
        <v>0</v>
      </c>
      <c r="DI2896" s="7" t="n">
        <v>7</v>
      </c>
      <c r="DJ2896" s="7" t="n">
        <v>65533</v>
      </c>
      <c r="DK2896" s="7" t="n">
        <v>63294</v>
      </c>
      <c r="DL2896" s="7" t="s">
        <v>13</v>
      </c>
      <c r="DM2896" s="7" t="n">
        <f t="normal" ca="1">32-LENB(INDIRECT(ADDRESS(2896,116)))</f>
        <v>0</v>
      </c>
      <c r="DN2896" s="7" t="n">
        <v>7</v>
      </c>
      <c r="DO2896" s="7" t="n">
        <v>65533</v>
      </c>
      <c r="DP2896" s="7" t="n">
        <v>63295</v>
      </c>
      <c r="DQ2896" s="7" t="s">
        <v>13</v>
      </c>
      <c r="DR2896" s="7" t="n">
        <f t="normal" ca="1">32-LENB(INDIRECT(ADDRESS(2896,121)))</f>
        <v>0</v>
      </c>
      <c r="DS2896" s="7" t="n">
        <v>7</v>
      </c>
      <c r="DT2896" s="7" t="n">
        <v>65533</v>
      </c>
      <c r="DU2896" s="7" t="n">
        <v>7406</v>
      </c>
      <c r="DV2896" s="7" t="s">
        <v>13</v>
      </c>
      <c r="DW2896" s="7" t="n">
        <f t="normal" ca="1">32-LENB(INDIRECT(ADDRESS(2896,126)))</f>
        <v>0</v>
      </c>
      <c r="DX2896" s="7" t="n">
        <v>7</v>
      </c>
      <c r="DY2896" s="7" t="n">
        <v>65533</v>
      </c>
      <c r="DZ2896" s="7" t="n">
        <v>2381</v>
      </c>
      <c r="EA2896" s="7" t="s">
        <v>13</v>
      </c>
      <c r="EB2896" s="7" t="n">
        <f t="normal" ca="1">32-LENB(INDIRECT(ADDRESS(2896,131)))</f>
        <v>0</v>
      </c>
      <c r="EC2896" s="7" t="n">
        <v>7</v>
      </c>
      <c r="ED2896" s="7" t="n">
        <v>65533</v>
      </c>
      <c r="EE2896" s="7" t="n">
        <v>52920</v>
      </c>
      <c r="EF2896" s="7" t="s">
        <v>13</v>
      </c>
      <c r="EG2896" s="7" t="n">
        <f t="normal" ca="1">32-LENB(INDIRECT(ADDRESS(2896,136)))</f>
        <v>0</v>
      </c>
      <c r="EH2896" s="7" t="n">
        <v>7</v>
      </c>
      <c r="EI2896" s="7" t="n">
        <v>65533</v>
      </c>
      <c r="EJ2896" s="7" t="n">
        <v>6421</v>
      </c>
      <c r="EK2896" s="7" t="s">
        <v>13</v>
      </c>
      <c r="EL2896" s="7" t="n">
        <f t="normal" ca="1">32-LENB(INDIRECT(ADDRESS(2896,141)))</f>
        <v>0</v>
      </c>
      <c r="EM2896" s="7" t="n">
        <v>7</v>
      </c>
      <c r="EN2896" s="7" t="n">
        <v>65533</v>
      </c>
      <c r="EO2896" s="7" t="n">
        <v>9367</v>
      </c>
      <c r="EP2896" s="7" t="s">
        <v>13</v>
      </c>
      <c r="EQ2896" s="7" t="n">
        <f t="normal" ca="1">32-LENB(INDIRECT(ADDRESS(2896,146)))</f>
        <v>0</v>
      </c>
      <c r="ER2896" s="7" t="n">
        <v>7</v>
      </c>
      <c r="ES2896" s="7" t="n">
        <v>65533</v>
      </c>
      <c r="ET2896" s="7" t="n">
        <v>63296</v>
      </c>
      <c r="EU2896" s="7" t="s">
        <v>13</v>
      </c>
      <c r="EV2896" s="7" t="n">
        <f t="normal" ca="1">32-LENB(INDIRECT(ADDRESS(2896,151)))</f>
        <v>0</v>
      </c>
      <c r="EW2896" s="7" t="n">
        <v>7</v>
      </c>
      <c r="EX2896" s="7" t="n">
        <v>65533</v>
      </c>
      <c r="EY2896" s="7" t="n">
        <v>63297</v>
      </c>
      <c r="EZ2896" s="7" t="s">
        <v>13</v>
      </c>
      <c r="FA2896" s="7" t="n">
        <f t="normal" ca="1">32-LENB(INDIRECT(ADDRESS(2896,156)))</f>
        <v>0</v>
      </c>
      <c r="FB2896" s="7" t="n">
        <v>7</v>
      </c>
      <c r="FC2896" s="7" t="n">
        <v>65533</v>
      </c>
      <c r="FD2896" s="7" t="n">
        <v>63298</v>
      </c>
      <c r="FE2896" s="7" t="s">
        <v>13</v>
      </c>
      <c r="FF2896" s="7" t="n">
        <f t="normal" ca="1">32-LENB(INDIRECT(ADDRESS(2896,161)))</f>
        <v>0</v>
      </c>
      <c r="FG2896" s="7" t="n">
        <v>7</v>
      </c>
      <c r="FH2896" s="7" t="n">
        <v>65533</v>
      </c>
      <c r="FI2896" s="7" t="n">
        <v>63299</v>
      </c>
      <c r="FJ2896" s="7" t="s">
        <v>13</v>
      </c>
      <c r="FK2896" s="7" t="n">
        <f t="normal" ca="1">32-LENB(INDIRECT(ADDRESS(2896,166)))</f>
        <v>0</v>
      </c>
      <c r="FL2896" s="7" t="n">
        <v>7</v>
      </c>
      <c r="FM2896" s="7" t="n">
        <v>65533</v>
      </c>
      <c r="FN2896" s="7" t="n">
        <v>8433</v>
      </c>
      <c r="FO2896" s="7" t="s">
        <v>13</v>
      </c>
      <c r="FP2896" s="7" t="n">
        <f t="normal" ca="1">32-LENB(INDIRECT(ADDRESS(2896,171)))</f>
        <v>0</v>
      </c>
      <c r="FQ2896" s="7" t="n">
        <v>7</v>
      </c>
      <c r="FR2896" s="7" t="n">
        <v>65533</v>
      </c>
      <c r="FS2896" s="7" t="n">
        <v>3387</v>
      </c>
      <c r="FT2896" s="7" t="s">
        <v>13</v>
      </c>
      <c r="FU2896" s="7" t="n">
        <f t="normal" ca="1">32-LENB(INDIRECT(ADDRESS(2896,176)))</f>
        <v>0</v>
      </c>
      <c r="FV2896" s="7" t="n">
        <v>7</v>
      </c>
      <c r="FW2896" s="7" t="n">
        <v>65533</v>
      </c>
      <c r="FX2896" s="7" t="n">
        <v>4406</v>
      </c>
      <c r="FY2896" s="7" t="s">
        <v>13</v>
      </c>
      <c r="FZ2896" s="7" t="n">
        <f t="normal" ca="1">32-LENB(INDIRECT(ADDRESS(2896,181)))</f>
        <v>0</v>
      </c>
      <c r="GA2896" s="7" t="n">
        <v>7</v>
      </c>
      <c r="GB2896" s="7" t="n">
        <v>65533</v>
      </c>
      <c r="GC2896" s="7" t="n">
        <v>52921</v>
      </c>
      <c r="GD2896" s="7" t="s">
        <v>13</v>
      </c>
      <c r="GE2896" s="7" t="n">
        <f t="normal" ca="1">32-LENB(INDIRECT(ADDRESS(2896,186)))</f>
        <v>0</v>
      </c>
      <c r="GF2896" s="7" t="n">
        <v>7</v>
      </c>
      <c r="GG2896" s="7" t="n">
        <v>65533</v>
      </c>
      <c r="GH2896" s="7" t="n">
        <v>5365</v>
      </c>
      <c r="GI2896" s="7" t="s">
        <v>13</v>
      </c>
      <c r="GJ2896" s="7" t="n">
        <f t="normal" ca="1">32-LENB(INDIRECT(ADDRESS(2896,191)))</f>
        <v>0</v>
      </c>
      <c r="GK2896" s="7" t="n">
        <v>7</v>
      </c>
      <c r="GL2896" s="7" t="n">
        <v>65533</v>
      </c>
      <c r="GM2896" s="7" t="n">
        <v>39402</v>
      </c>
      <c r="GN2896" s="7" t="s">
        <v>13</v>
      </c>
      <c r="GO2896" s="7" t="n">
        <f t="normal" ca="1">32-LENB(INDIRECT(ADDRESS(2896,196)))</f>
        <v>0</v>
      </c>
      <c r="GP2896" s="7" t="n">
        <v>7</v>
      </c>
      <c r="GQ2896" s="7" t="n">
        <v>65533</v>
      </c>
      <c r="GR2896" s="7" t="n">
        <v>39403</v>
      </c>
      <c r="GS2896" s="7" t="s">
        <v>13</v>
      </c>
      <c r="GT2896" s="7" t="n">
        <f t="normal" ca="1">32-LENB(INDIRECT(ADDRESS(2896,201)))</f>
        <v>0</v>
      </c>
      <c r="GU2896" s="7" t="n">
        <v>7</v>
      </c>
      <c r="GV2896" s="7" t="n">
        <v>65533</v>
      </c>
      <c r="GW2896" s="7" t="n">
        <v>39404</v>
      </c>
      <c r="GX2896" s="7" t="s">
        <v>13</v>
      </c>
      <c r="GY2896" s="7" t="n">
        <f t="normal" ca="1">32-LENB(INDIRECT(ADDRESS(2896,206)))</f>
        <v>0</v>
      </c>
      <c r="GZ2896" s="7" t="n">
        <v>7</v>
      </c>
      <c r="HA2896" s="7" t="n">
        <v>65533</v>
      </c>
      <c r="HB2896" s="7" t="n">
        <v>39405</v>
      </c>
      <c r="HC2896" s="7" t="s">
        <v>13</v>
      </c>
      <c r="HD2896" s="7" t="n">
        <f t="normal" ca="1">32-LENB(INDIRECT(ADDRESS(2896,211)))</f>
        <v>0</v>
      </c>
      <c r="HE2896" s="7" t="n">
        <v>7</v>
      </c>
      <c r="HF2896" s="7" t="n">
        <v>65533</v>
      </c>
      <c r="HG2896" s="7" t="n">
        <v>53956</v>
      </c>
      <c r="HH2896" s="7" t="s">
        <v>13</v>
      </c>
      <c r="HI2896" s="7" t="n">
        <f t="normal" ca="1">32-LENB(INDIRECT(ADDRESS(2896,216)))</f>
        <v>0</v>
      </c>
      <c r="HJ2896" s="7" t="n">
        <v>7</v>
      </c>
      <c r="HK2896" s="7" t="n">
        <v>65533</v>
      </c>
      <c r="HL2896" s="7" t="n">
        <v>2382</v>
      </c>
      <c r="HM2896" s="7" t="s">
        <v>13</v>
      </c>
      <c r="HN2896" s="7" t="n">
        <f t="normal" ca="1">32-LENB(INDIRECT(ADDRESS(2896,221)))</f>
        <v>0</v>
      </c>
      <c r="HO2896" s="7" t="n">
        <v>7</v>
      </c>
      <c r="HP2896" s="7" t="n">
        <v>65533</v>
      </c>
      <c r="HQ2896" s="7" t="n">
        <v>31386</v>
      </c>
      <c r="HR2896" s="7" t="s">
        <v>13</v>
      </c>
      <c r="HS2896" s="7" t="n">
        <f t="normal" ca="1">32-LENB(INDIRECT(ADDRESS(2896,226)))</f>
        <v>0</v>
      </c>
      <c r="HT2896" s="7" t="n">
        <v>7</v>
      </c>
      <c r="HU2896" s="7" t="n">
        <v>65533</v>
      </c>
      <c r="HV2896" s="7" t="n">
        <v>39406</v>
      </c>
      <c r="HW2896" s="7" t="s">
        <v>13</v>
      </c>
      <c r="HX2896" s="7" t="n">
        <f t="normal" ca="1">32-LENB(INDIRECT(ADDRESS(2896,231)))</f>
        <v>0</v>
      </c>
      <c r="HY2896" s="7" t="n">
        <v>7</v>
      </c>
      <c r="HZ2896" s="7" t="n">
        <v>65533</v>
      </c>
      <c r="IA2896" s="7" t="n">
        <v>31387</v>
      </c>
      <c r="IB2896" s="7" t="s">
        <v>13</v>
      </c>
      <c r="IC2896" s="7" t="n">
        <f t="normal" ca="1">32-LENB(INDIRECT(ADDRESS(2896,236)))</f>
        <v>0</v>
      </c>
      <c r="ID2896" s="7" t="n">
        <v>7</v>
      </c>
      <c r="IE2896" s="7" t="n">
        <v>65533</v>
      </c>
      <c r="IF2896" s="7" t="n">
        <v>31388</v>
      </c>
      <c r="IG2896" s="7" t="s">
        <v>13</v>
      </c>
      <c r="IH2896" s="7" t="n">
        <f t="normal" ca="1">32-LENB(INDIRECT(ADDRESS(2896,241)))</f>
        <v>0</v>
      </c>
      <c r="II2896" s="7" t="n">
        <v>4</v>
      </c>
      <c r="IJ2896" s="7" t="n">
        <v>65533</v>
      </c>
      <c r="IK2896" s="7" t="n">
        <v>4522</v>
      </c>
      <c r="IL2896" s="7" t="s">
        <v>13</v>
      </c>
      <c r="IM2896" s="7" t="n">
        <f t="normal" ca="1">32-LENB(INDIRECT(ADDRESS(2896,246)))</f>
        <v>0</v>
      </c>
      <c r="IN2896" s="7" t="n">
        <v>7</v>
      </c>
      <c r="IO2896" s="7" t="n">
        <v>65533</v>
      </c>
      <c r="IP2896" s="7" t="n">
        <v>31389</v>
      </c>
      <c r="IQ2896" s="7" t="s">
        <v>13</v>
      </c>
      <c r="IR2896" s="7" t="n">
        <f t="normal" ca="1">32-LENB(INDIRECT(ADDRESS(2896,251)))</f>
        <v>0</v>
      </c>
      <c r="IS2896" s="7" t="n">
        <v>4</v>
      </c>
      <c r="IT2896" s="7" t="n">
        <v>65533</v>
      </c>
      <c r="IU2896" s="7" t="n">
        <v>4284</v>
      </c>
      <c r="IV2896" s="7" t="s">
        <v>13</v>
      </c>
      <c r="IW2896" s="7" t="n">
        <f t="normal" ca="1">32-LENB(INDIRECT(ADDRESS(2896,256)))</f>
        <v>0</v>
      </c>
      <c r="IX2896" s="7" t="n">
        <v>7</v>
      </c>
      <c r="IY2896" s="7" t="n">
        <v>65533</v>
      </c>
      <c r="IZ2896" s="7" t="n">
        <v>39407</v>
      </c>
      <c r="JA2896" s="7" t="s">
        <v>13</v>
      </c>
      <c r="JB2896" s="7" t="n">
        <f t="normal" ca="1">32-LENB(INDIRECT(ADDRESS(2896,261)))</f>
        <v>0</v>
      </c>
      <c r="JC2896" s="7" t="n">
        <v>7</v>
      </c>
      <c r="JD2896" s="7" t="n">
        <v>65533</v>
      </c>
      <c r="JE2896" s="7" t="n">
        <v>39408</v>
      </c>
      <c r="JF2896" s="7" t="s">
        <v>13</v>
      </c>
      <c r="JG2896" s="7" t="n">
        <f t="normal" ca="1">32-LENB(INDIRECT(ADDRESS(2896,266)))</f>
        <v>0</v>
      </c>
      <c r="JH2896" s="7" t="n">
        <v>7</v>
      </c>
      <c r="JI2896" s="7" t="n">
        <v>65533</v>
      </c>
      <c r="JJ2896" s="7" t="n">
        <v>8434</v>
      </c>
      <c r="JK2896" s="7" t="s">
        <v>13</v>
      </c>
      <c r="JL2896" s="7" t="n">
        <f t="normal" ca="1">32-LENB(INDIRECT(ADDRESS(2896,271)))</f>
        <v>0</v>
      </c>
      <c r="JM2896" s="7" t="n">
        <v>7</v>
      </c>
      <c r="JN2896" s="7" t="n">
        <v>65533</v>
      </c>
      <c r="JO2896" s="7" t="n">
        <v>52922</v>
      </c>
      <c r="JP2896" s="7" t="s">
        <v>13</v>
      </c>
      <c r="JQ2896" s="7" t="n">
        <f t="normal" ca="1">32-LENB(INDIRECT(ADDRESS(2896,276)))</f>
        <v>0</v>
      </c>
      <c r="JR2896" s="7" t="n">
        <v>7</v>
      </c>
      <c r="JS2896" s="7" t="n">
        <v>65533</v>
      </c>
      <c r="JT2896" s="7" t="n">
        <v>39409</v>
      </c>
      <c r="JU2896" s="7" t="s">
        <v>13</v>
      </c>
      <c r="JV2896" s="7" t="n">
        <f t="normal" ca="1">32-LENB(INDIRECT(ADDRESS(2896,281)))</f>
        <v>0</v>
      </c>
      <c r="JW2896" s="7" t="n">
        <v>7</v>
      </c>
      <c r="JX2896" s="7" t="n">
        <v>65533</v>
      </c>
      <c r="JY2896" s="7" t="n">
        <v>39410</v>
      </c>
      <c r="JZ2896" s="7" t="s">
        <v>13</v>
      </c>
      <c r="KA2896" s="7" t="n">
        <f t="normal" ca="1">32-LENB(INDIRECT(ADDRESS(2896,286)))</f>
        <v>0</v>
      </c>
      <c r="KB2896" s="7" t="n">
        <v>4</v>
      </c>
      <c r="KC2896" s="7" t="n">
        <v>65533</v>
      </c>
      <c r="KD2896" s="7" t="n">
        <v>1901</v>
      </c>
      <c r="KE2896" s="7" t="s">
        <v>13</v>
      </c>
      <c r="KF2896" s="7" t="n">
        <f t="normal" ca="1">32-LENB(INDIRECT(ADDRESS(2896,291)))</f>
        <v>0</v>
      </c>
      <c r="KG2896" s="7" t="n">
        <v>7</v>
      </c>
      <c r="KH2896" s="7" t="n">
        <v>65533</v>
      </c>
      <c r="KI2896" s="7" t="n">
        <v>39411</v>
      </c>
      <c r="KJ2896" s="7" t="s">
        <v>13</v>
      </c>
      <c r="KK2896" s="7" t="n">
        <f t="normal" ca="1">32-LENB(INDIRECT(ADDRESS(2896,296)))</f>
        <v>0</v>
      </c>
      <c r="KL2896" s="7" t="n">
        <v>4</v>
      </c>
      <c r="KM2896" s="7" t="n">
        <v>65533</v>
      </c>
      <c r="KN2896" s="7" t="n">
        <v>2038</v>
      </c>
      <c r="KO2896" s="7" t="s">
        <v>13</v>
      </c>
      <c r="KP2896" s="7" t="n">
        <f t="normal" ca="1">32-LENB(INDIRECT(ADDRESS(2896,301)))</f>
        <v>0</v>
      </c>
      <c r="KQ2896" s="7" t="n">
        <v>7</v>
      </c>
      <c r="KR2896" s="7" t="n">
        <v>65533</v>
      </c>
      <c r="KS2896" s="7" t="n">
        <v>1414</v>
      </c>
      <c r="KT2896" s="7" t="s">
        <v>13</v>
      </c>
      <c r="KU2896" s="7" t="n">
        <f t="normal" ca="1">32-LENB(INDIRECT(ADDRESS(2896,306)))</f>
        <v>0</v>
      </c>
      <c r="KV2896" s="7" t="n">
        <v>7</v>
      </c>
      <c r="KW2896" s="7" t="n">
        <v>65533</v>
      </c>
      <c r="KX2896" s="7" t="n">
        <v>52923</v>
      </c>
      <c r="KY2896" s="7" t="s">
        <v>13</v>
      </c>
      <c r="KZ2896" s="7" t="n">
        <f t="normal" ca="1">32-LENB(INDIRECT(ADDRESS(2896,311)))</f>
        <v>0</v>
      </c>
      <c r="LA2896" s="7" t="n">
        <v>7</v>
      </c>
      <c r="LB2896" s="7" t="n">
        <v>65533</v>
      </c>
      <c r="LC2896" s="7" t="n">
        <v>4407</v>
      </c>
      <c r="LD2896" s="7" t="s">
        <v>13</v>
      </c>
      <c r="LE2896" s="7" t="n">
        <f t="normal" ca="1">32-LENB(INDIRECT(ADDRESS(2896,316)))</f>
        <v>0</v>
      </c>
      <c r="LF2896" s="7" t="n">
        <v>4</v>
      </c>
      <c r="LG2896" s="7" t="n">
        <v>65533</v>
      </c>
      <c r="LH2896" s="7" t="n">
        <v>4020</v>
      </c>
      <c r="LI2896" s="7" t="s">
        <v>13</v>
      </c>
      <c r="LJ2896" s="7" t="n">
        <f t="normal" ca="1">32-LENB(INDIRECT(ADDRESS(2896,321)))</f>
        <v>0</v>
      </c>
      <c r="LK2896" s="7" t="n">
        <v>7</v>
      </c>
      <c r="LL2896" s="7" t="n">
        <v>65533</v>
      </c>
      <c r="LM2896" s="7" t="n">
        <v>39412</v>
      </c>
      <c r="LN2896" s="7" t="s">
        <v>13</v>
      </c>
      <c r="LO2896" s="7" t="n">
        <f t="normal" ca="1">32-LENB(INDIRECT(ADDRESS(2896,326)))</f>
        <v>0</v>
      </c>
      <c r="LP2896" s="7" t="n">
        <v>7</v>
      </c>
      <c r="LQ2896" s="7" t="n">
        <v>65533</v>
      </c>
      <c r="LR2896" s="7" t="n">
        <v>39413</v>
      </c>
      <c r="LS2896" s="7" t="s">
        <v>13</v>
      </c>
      <c r="LT2896" s="7" t="n">
        <f t="normal" ca="1">32-LENB(INDIRECT(ADDRESS(2896,331)))</f>
        <v>0</v>
      </c>
      <c r="LU2896" s="7" t="n">
        <v>7</v>
      </c>
      <c r="LV2896" s="7" t="n">
        <v>65533</v>
      </c>
      <c r="LW2896" s="7" t="n">
        <v>39414</v>
      </c>
      <c r="LX2896" s="7" t="s">
        <v>13</v>
      </c>
      <c r="LY2896" s="7" t="n">
        <f t="normal" ca="1">32-LENB(INDIRECT(ADDRESS(2896,336)))</f>
        <v>0</v>
      </c>
      <c r="LZ2896" s="7" t="n">
        <v>7</v>
      </c>
      <c r="MA2896" s="7" t="n">
        <v>65533</v>
      </c>
      <c r="MB2896" s="7" t="n">
        <v>2383</v>
      </c>
      <c r="MC2896" s="7" t="s">
        <v>13</v>
      </c>
      <c r="MD2896" s="7" t="n">
        <f t="normal" ca="1">32-LENB(INDIRECT(ADDRESS(2896,341)))</f>
        <v>0</v>
      </c>
      <c r="ME2896" s="7" t="n">
        <v>7</v>
      </c>
      <c r="MF2896" s="7" t="n">
        <v>65533</v>
      </c>
      <c r="MG2896" s="7" t="n">
        <v>52924</v>
      </c>
      <c r="MH2896" s="7" t="s">
        <v>13</v>
      </c>
      <c r="MI2896" s="7" t="n">
        <f t="normal" ca="1">32-LENB(INDIRECT(ADDRESS(2896,346)))</f>
        <v>0</v>
      </c>
      <c r="MJ2896" s="7" t="n">
        <v>7</v>
      </c>
      <c r="MK2896" s="7" t="n">
        <v>65533</v>
      </c>
      <c r="ML2896" s="7" t="n">
        <v>8435</v>
      </c>
      <c r="MM2896" s="7" t="s">
        <v>13</v>
      </c>
      <c r="MN2896" s="7" t="n">
        <f t="normal" ca="1">32-LENB(INDIRECT(ADDRESS(2896,351)))</f>
        <v>0</v>
      </c>
      <c r="MO2896" s="7" t="n">
        <v>0</v>
      </c>
      <c r="MP2896" s="7" t="n">
        <v>65533</v>
      </c>
      <c r="MQ2896" s="7" t="n">
        <v>0</v>
      </c>
      <c r="MR2896" s="7" t="s">
        <v>13</v>
      </c>
      <c r="MS2896" s="7" t="n">
        <f t="normal" ca="1">32-LENB(INDIRECT(ADDRESS(2896,356)))</f>
        <v>0</v>
      </c>
    </row>
    <row r="2897" spans="1:232">
      <c r="A2897" t="s">
        <v>4</v>
      </c>
      <c r="B2897" s="4" t="s">
        <v>5</v>
      </c>
    </row>
    <row r="2898" spans="1:232">
      <c r="A2898" t="n">
        <v>26648</v>
      </c>
      <c r="B2898" s="5" t="n">
        <v>1</v>
      </c>
    </row>
    <row r="2899" spans="1:232" s="3" customFormat="1" customHeight="0">
      <c r="A2899" s="3" t="s">
        <v>2</v>
      </c>
      <c r="B2899" s="3" t="s">
        <v>272</v>
      </c>
    </row>
    <row r="2900" spans="1:232">
      <c r="A2900" t="s">
        <v>4</v>
      </c>
      <c r="B2900" s="4" t="s">
        <v>5</v>
      </c>
      <c r="C2900" s="4" t="s">
        <v>10</v>
      </c>
      <c r="D2900" s="4" t="s">
        <v>10</v>
      </c>
      <c r="E2900" s="4" t="s">
        <v>9</v>
      </c>
      <c r="F2900" s="4" t="s">
        <v>6</v>
      </c>
      <c r="G2900" s="4" t="s">
        <v>8</v>
      </c>
      <c r="H2900" s="4" t="s">
        <v>10</v>
      </c>
      <c r="I2900" s="4" t="s">
        <v>10</v>
      </c>
      <c r="J2900" s="4" t="s">
        <v>9</v>
      </c>
      <c r="K2900" s="4" t="s">
        <v>6</v>
      </c>
      <c r="L2900" s="4" t="s">
        <v>8</v>
      </c>
      <c r="M2900" s="4" t="s">
        <v>10</v>
      </c>
      <c r="N2900" s="4" t="s">
        <v>10</v>
      </c>
      <c r="O2900" s="4" t="s">
        <v>9</v>
      </c>
      <c r="P2900" s="4" t="s">
        <v>6</v>
      </c>
      <c r="Q2900" s="4" t="s">
        <v>8</v>
      </c>
      <c r="R2900" s="4" t="s">
        <v>10</v>
      </c>
      <c r="S2900" s="4" t="s">
        <v>10</v>
      </c>
      <c r="T2900" s="4" t="s">
        <v>9</v>
      </c>
      <c r="U2900" s="4" t="s">
        <v>6</v>
      </c>
      <c r="V2900" s="4" t="s">
        <v>8</v>
      </c>
      <c r="W2900" s="4" t="s">
        <v>10</v>
      </c>
      <c r="X2900" s="4" t="s">
        <v>10</v>
      </c>
      <c r="Y2900" s="4" t="s">
        <v>9</v>
      </c>
      <c r="Z2900" s="4" t="s">
        <v>6</v>
      </c>
      <c r="AA2900" s="4" t="s">
        <v>8</v>
      </c>
      <c r="AB2900" s="4" t="s">
        <v>10</v>
      </c>
      <c r="AC2900" s="4" t="s">
        <v>10</v>
      </c>
      <c r="AD2900" s="4" t="s">
        <v>9</v>
      </c>
      <c r="AE2900" s="4" t="s">
        <v>6</v>
      </c>
      <c r="AF2900" s="4" t="s">
        <v>8</v>
      </c>
      <c r="AG2900" s="4" t="s">
        <v>10</v>
      </c>
      <c r="AH2900" s="4" t="s">
        <v>10</v>
      </c>
      <c r="AI2900" s="4" t="s">
        <v>9</v>
      </c>
      <c r="AJ2900" s="4" t="s">
        <v>6</v>
      </c>
      <c r="AK2900" s="4" t="s">
        <v>8</v>
      </c>
      <c r="AL2900" s="4" t="s">
        <v>10</v>
      </c>
      <c r="AM2900" s="4" t="s">
        <v>10</v>
      </c>
      <c r="AN2900" s="4" t="s">
        <v>9</v>
      </c>
      <c r="AO2900" s="4" t="s">
        <v>6</v>
      </c>
      <c r="AP2900" s="4" t="s">
        <v>8</v>
      </c>
      <c r="AQ2900" s="4" t="s">
        <v>10</v>
      </c>
      <c r="AR2900" s="4" t="s">
        <v>10</v>
      </c>
      <c r="AS2900" s="4" t="s">
        <v>9</v>
      </c>
      <c r="AT2900" s="4" t="s">
        <v>6</v>
      </c>
      <c r="AU2900" s="4" t="s">
        <v>8</v>
      </c>
      <c r="AV2900" s="4" t="s">
        <v>10</v>
      </c>
      <c r="AW2900" s="4" t="s">
        <v>10</v>
      </c>
      <c r="AX2900" s="4" t="s">
        <v>9</v>
      </c>
      <c r="AY2900" s="4" t="s">
        <v>6</v>
      </c>
      <c r="AZ2900" s="4" t="s">
        <v>8</v>
      </c>
      <c r="BA2900" s="4" t="s">
        <v>10</v>
      </c>
      <c r="BB2900" s="4" t="s">
        <v>10</v>
      </c>
      <c r="BC2900" s="4" t="s">
        <v>9</v>
      </c>
      <c r="BD2900" s="4" t="s">
        <v>6</v>
      </c>
      <c r="BE2900" s="4" t="s">
        <v>8</v>
      </c>
      <c r="BF2900" s="4" t="s">
        <v>10</v>
      </c>
      <c r="BG2900" s="4" t="s">
        <v>10</v>
      </c>
      <c r="BH2900" s="4" t="s">
        <v>9</v>
      </c>
      <c r="BI2900" s="4" t="s">
        <v>6</v>
      </c>
      <c r="BJ2900" s="4" t="s">
        <v>8</v>
      </c>
      <c r="BK2900" s="4" t="s">
        <v>10</v>
      </c>
      <c r="BL2900" s="4" t="s">
        <v>10</v>
      </c>
      <c r="BM2900" s="4" t="s">
        <v>9</v>
      </c>
      <c r="BN2900" s="4" t="s">
        <v>6</v>
      </c>
      <c r="BO2900" s="4" t="s">
        <v>8</v>
      </c>
      <c r="BP2900" s="4" t="s">
        <v>10</v>
      </c>
      <c r="BQ2900" s="4" t="s">
        <v>10</v>
      </c>
      <c r="BR2900" s="4" t="s">
        <v>9</v>
      </c>
      <c r="BS2900" s="4" t="s">
        <v>6</v>
      </c>
      <c r="BT2900" s="4" t="s">
        <v>8</v>
      </c>
      <c r="BU2900" s="4" t="s">
        <v>10</v>
      </c>
      <c r="BV2900" s="4" t="s">
        <v>10</v>
      </c>
      <c r="BW2900" s="4" t="s">
        <v>9</v>
      </c>
      <c r="BX2900" s="4" t="s">
        <v>6</v>
      </c>
      <c r="BY2900" s="4" t="s">
        <v>8</v>
      </c>
      <c r="BZ2900" s="4" t="s">
        <v>10</v>
      </c>
      <c r="CA2900" s="4" t="s">
        <v>10</v>
      </c>
      <c r="CB2900" s="4" t="s">
        <v>9</v>
      </c>
      <c r="CC2900" s="4" t="s">
        <v>6</v>
      </c>
      <c r="CD2900" s="4" t="s">
        <v>8</v>
      </c>
      <c r="CE2900" s="4" t="s">
        <v>10</v>
      </c>
      <c r="CF2900" s="4" t="s">
        <v>10</v>
      </c>
      <c r="CG2900" s="4" t="s">
        <v>9</v>
      </c>
      <c r="CH2900" s="4" t="s">
        <v>6</v>
      </c>
      <c r="CI2900" s="4" t="s">
        <v>8</v>
      </c>
      <c r="CJ2900" s="4" t="s">
        <v>10</v>
      </c>
      <c r="CK2900" s="4" t="s">
        <v>10</v>
      </c>
      <c r="CL2900" s="4" t="s">
        <v>9</v>
      </c>
      <c r="CM2900" s="4" t="s">
        <v>6</v>
      </c>
      <c r="CN2900" s="4" t="s">
        <v>8</v>
      </c>
      <c r="CO2900" s="4" t="s">
        <v>10</v>
      </c>
      <c r="CP2900" s="4" t="s">
        <v>10</v>
      </c>
      <c r="CQ2900" s="4" t="s">
        <v>9</v>
      </c>
      <c r="CR2900" s="4" t="s">
        <v>6</v>
      </c>
      <c r="CS2900" s="4" t="s">
        <v>8</v>
      </c>
      <c r="CT2900" s="4" t="s">
        <v>10</v>
      </c>
      <c r="CU2900" s="4" t="s">
        <v>10</v>
      </c>
      <c r="CV2900" s="4" t="s">
        <v>9</v>
      </c>
      <c r="CW2900" s="4" t="s">
        <v>6</v>
      </c>
      <c r="CX2900" s="4" t="s">
        <v>8</v>
      </c>
      <c r="CY2900" s="4" t="s">
        <v>10</v>
      </c>
      <c r="CZ2900" s="4" t="s">
        <v>10</v>
      </c>
      <c r="DA2900" s="4" t="s">
        <v>9</v>
      </c>
      <c r="DB2900" s="4" t="s">
        <v>6</v>
      </c>
      <c r="DC2900" s="4" t="s">
        <v>8</v>
      </c>
      <c r="DD2900" s="4" t="s">
        <v>10</v>
      </c>
      <c r="DE2900" s="4" t="s">
        <v>10</v>
      </c>
      <c r="DF2900" s="4" t="s">
        <v>9</v>
      </c>
      <c r="DG2900" s="4" t="s">
        <v>6</v>
      </c>
      <c r="DH2900" s="4" t="s">
        <v>8</v>
      </c>
      <c r="DI2900" s="4" t="s">
        <v>10</v>
      </c>
      <c r="DJ2900" s="4" t="s">
        <v>10</v>
      </c>
      <c r="DK2900" s="4" t="s">
        <v>9</v>
      </c>
      <c r="DL2900" s="4" t="s">
        <v>6</v>
      </c>
      <c r="DM2900" s="4" t="s">
        <v>8</v>
      </c>
      <c r="DN2900" s="4" t="s">
        <v>10</v>
      </c>
      <c r="DO2900" s="4" t="s">
        <v>10</v>
      </c>
      <c r="DP2900" s="4" t="s">
        <v>9</v>
      </c>
      <c r="DQ2900" s="4" t="s">
        <v>6</v>
      </c>
      <c r="DR2900" s="4" t="s">
        <v>8</v>
      </c>
      <c r="DS2900" s="4" t="s">
        <v>10</v>
      </c>
      <c r="DT2900" s="4" t="s">
        <v>10</v>
      </c>
      <c r="DU2900" s="4" t="s">
        <v>9</v>
      </c>
      <c r="DV2900" s="4" t="s">
        <v>6</v>
      </c>
      <c r="DW2900" s="4" t="s">
        <v>8</v>
      </c>
      <c r="DX2900" s="4" t="s">
        <v>10</v>
      </c>
      <c r="DY2900" s="4" t="s">
        <v>10</v>
      </c>
      <c r="DZ2900" s="4" t="s">
        <v>9</v>
      </c>
      <c r="EA2900" s="4" t="s">
        <v>6</v>
      </c>
      <c r="EB2900" s="4" t="s">
        <v>8</v>
      </c>
      <c r="EC2900" s="4" t="s">
        <v>10</v>
      </c>
      <c r="ED2900" s="4" t="s">
        <v>10</v>
      </c>
      <c r="EE2900" s="4" t="s">
        <v>9</v>
      </c>
      <c r="EF2900" s="4" t="s">
        <v>6</v>
      </c>
      <c r="EG2900" s="4" t="s">
        <v>8</v>
      </c>
      <c r="EH2900" s="4" t="s">
        <v>10</v>
      </c>
      <c r="EI2900" s="4" t="s">
        <v>10</v>
      </c>
      <c r="EJ2900" s="4" t="s">
        <v>9</v>
      </c>
      <c r="EK2900" s="4" t="s">
        <v>6</v>
      </c>
      <c r="EL2900" s="4" t="s">
        <v>8</v>
      </c>
      <c r="EM2900" s="4" t="s">
        <v>10</v>
      </c>
      <c r="EN2900" s="4" t="s">
        <v>10</v>
      </c>
      <c r="EO2900" s="4" t="s">
        <v>9</v>
      </c>
      <c r="EP2900" s="4" t="s">
        <v>6</v>
      </c>
      <c r="EQ2900" s="4" t="s">
        <v>8</v>
      </c>
      <c r="ER2900" s="4" t="s">
        <v>10</v>
      </c>
      <c r="ES2900" s="4" t="s">
        <v>10</v>
      </c>
      <c r="ET2900" s="4" t="s">
        <v>9</v>
      </c>
      <c r="EU2900" s="4" t="s">
        <v>6</v>
      </c>
      <c r="EV2900" s="4" t="s">
        <v>8</v>
      </c>
      <c r="EW2900" s="4" t="s">
        <v>10</v>
      </c>
      <c r="EX2900" s="4" t="s">
        <v>10</v>
      </c>
      <c r="EY2900" s="4" t="s">
        <v>9</v>
      </c>
      <c r="EZ2900" s="4" t="s">
        <v>6</v>
      </c>
      <c r="FA2900" s="4" t="s">
        <v>8</v>
      </c>
      <c r="FB2900" s="4" t="s">
        <v>10</v>
      </c>
      <c r="FC2900" s="4" t="s">
        <v>10</v>
      </c>
      <c r="FD2900" s="4" t="s">
        <v>9</v>
      </c>
      <c r="FE2900" s="4" t="s">
        <v>6</v>
      </c>
      <c r="FF2900" s="4" t="s">
        <v>8</v>
      </c>
      <c r="FG2900" s="4" t="s">
        <v>10</v>
      </c>
      <c r="FH2900" s="4" t="s">
        <v>10</v>
      </c>
      <c r="FI2900" s="4" t="s">
        <v>9</v>
      </c>
      <c r="FJ2900" s="4" t="s">
        <v>6</v>
      </c>
      <c r="FK2900" s="4" t="s">
        <v>8</v>
      </c>
      <c r="FL2900" s="4" t="s">
        <v>10</v>
      </c>
      <c r="FM2900" s="4" t="s">
        <v>10</v>
      </c>
      <c r="FN2900" s="4" t="s">
        <v>9</v>
      </c>
      <c r="FO2900" s="4" t="s">
        <v>6</v>
      </c>
      <c r="FP2900" s="4" t="s">
        <v>8</v>
      </c>
      <c r="FQ2900" s="4" t="s">
        <v>10</v>
      </c>
      <c r="FR2900" s="4" t="s">
        <v>10</v>
      </c>
      <c r="FS2900" s="4" t="s">
        <v>9</v>
      </c>
      <c r="FT2900" s="4" t="s">
        <v>6</v>
      </c>
      <c r="FU2900" s="4" t="s">
        <v>8</v>
      </c>
      <c r="FV2900" s="4" t="s">
        <v>10</v>
      </c>
      <c r="FW2900" s="4" t="s">
        <v>10</v>
      </c>
      <c r="FX2900" s="4" t="s">
        <v>9</v>
      </c>
      <c r="FY2900" s="4" t="s">
        <v>6</v>
      </c>
      <c r="FZ2900" s="4" t="s">
        <v>8</v>
      </c>
      <c r="GA2900" s="4" t="s">
        <v>10</v>
      </c>
      <c r="GB2900" s="4" t="s">
        <v>10</v>
      </c>
      <c r="GC2900" s="4" t="s">
        <v>9</v>
      </c>
      <c r="GD2900" s="4" t="s">
        <v>6</v>
      </c>
      <c r="GE2900" s="4" t="s">
        <v>8</v>
      </c>
      <c r="GF2900" s="4" t="s">
        <v>10</v>
      </c>
      <c r="GG2900" s="4" t="s">
        <v>10</v>
      </c>
      <c r="GH2900" s="4" t="s">
        <v>9</v>
      </c>
      <c r="GI2900" s="4" t="s">
        <v>6</v>
      </c>
      <c r="GJ2900" s="4" t="s">
        <v>8</v>
      </c>
      <c r="GK2900" s="4" t="s">
        <v>10</v>
      </c>
      <c r="GL2900" s="4" t="s">
        <v>10</v>
      </c>
      <c r="GM2900" s="4" t="s">
        <v>9</v>
      </c>
      <c r="GN2900" s="4" t="s">
        <v>6</v>
      </c>
      <c r="GO2900" s="4" t="s">
        <v>8</v>
      </c>
      <c r="GP2900" s="4" t="s">
        <v>10</v>
      </c>
      <c r="GQ2900" s="4" t="s">
        <v>10</v>
      </c>
      <c r="GR2900" s="4" t="s">
        <v>9</v>
      </c>
      <c r="GS2900" s="4" t="s">
        <v>6</v>
      </c>
      <c r="GT2900" s="4" t="s">
        <v>8</v>
      </c>
      <c r="GU2900" s="4" t="s">
        <v>10</v>
      </c>
      <c r="GV2900" s="4" t="s">
        <v>10</v>
      </c>
      <c r="GW2900" s="4" t="s">
        <v>9</v>
      </c>
      <c r="GX2900" s="4" t="s">
        <v>6</v>
      </c>
      <c r="GY2900" s="4" t="s">
        <v>8</v>
      </c>
      <c r="GZ2900" s="4" t="s">
        <v>10</v>
      </c>
      <c r="HA2900" s="4" t="s">
        <v>10</v>
      </c>
      <c r="HB2900" s="4" t="s">
        <v>9</v>
      </c>
      <c r="HC2900" s="4" t="s">
        <v>6</v>
      </c>
      <c r="HD2900" s="4" t="s">
        <v>8</v>
      </c>
      <c r="HE2900" s="4" t="s">
        <v>10</v>
      </c>
      <c r="HF2900" s="4" t="s">
        <v>10</v>
      </c>
      <c r="HG2900" s="4" t="s">
        <v>9</v>
      </c>
      <c r="HH2900" s="4" t="s">
        <v>6</v>
      </c>
      <c r="HI2900" s="4" t="s">
        <v>8</v>
      </c>
      <c r="HJ2900" s="4" t="s">
        <v>10</v>
      </c>
      <c r="HK2900" s="4" t="s">
        <v>10</v>
      </c>
      <c r="HL2900" s="4" t="s">
        <v>9</v>
      </c>
      <c r="HM2900" s="4" t="s">
        <v>6</v>
      </c>
      <c r="HN2900" s="4" t="s">
        <v>8</v>
      </c>
      <c r="HO2900" s="4" t="s">
        <v>10</v>
      </c>
      <c r="HP2900" s="4" t="s">
        <v>10</v>
      </c>
      <c r="HQ2900" s="4" t="s">
        <v>9</v>
      </c>
      <c r="HR2900" s="4" t="s">
        <v>6</v>
      </c>
      <c r="HS2900" s="4" t="s">
        <v>8</v>
      </c>
      <c r="HT2900" s="4" t="s">
        <v>10</v>
      </c>
      <c r="HU2900" s="4" t="s">
        <v>10</v>
      </c>
      <c r="HV2900" s="4" t="s">
        <v>9</v>
      </c>
      <c r="HW2900" s="4" t="s">
        <v>6</v>
      </c>
      <c r="HX2900" s="4" t="s">
        <v>8</v>
      </c>
    </row>
    <row r="2901" spans="1:232">
      <c r="A2901" t="n">
        <v>26656</v>
      </c>
      <c r="B2901" s="63" t="n">
        <v>257</v>
      </c>
      <c r="C2901" s="7" t="n">
        <v>3</v>
      </c>
      <c r="D2901" s="7" t="n">
        <v>65533</v>
      </c>
      <c r="E2901" s="7" t="n">
        <v>0</v>
      </c>
      <c r="F2901" s="7" t="s">
        <v>165</v>
      </c>
      <c r="G2901" s="7" t="n">
        <f t="normal" ca="1">32-LENB(INDIRECT(ADDRESS(2901,6)))</f>
        <v>0</v>
      </c>
      <c r="H2901" s="7" t="n">
        <v>7</v>
      </c>
      <c r="I2901" s="7" t="n">
        <v>65533</v>
      </c>
      <c r="J2901" s="7" t="n">
        <v>4408</v>
      </c>
      <c r="K2901" s="7" t="s">
        <v>13</v>
      </c>
      <c r="L2901" s="7" t="n">
        <f t="normal" ca="1">32-LENB(INDIRECT(ADDRESS(2901,11)))</f>
        <v>0</v>
      </c>
      <c r="M2901" s="7" t="n">
        <v>7</v>
      </c>
      <c r="N2901" s="7" t="n">
        <v>65533</v>
      </c>
      <c r="O2901" s="7" t="n">
        <v>5366</v>
      </c>
      <c r="P2901" s="7" t="s">
        <v>13</v>
      </c>
      <c r="Q2901" s="7" t="n">
        <f t="normal" ca="1">32-LENB(INDIRECT(ADDRESS(2901,16)))</f>
        <v>0</v>
      </c>
      <c r="R2901" s="7" t="n">
        <v>7</v>
      </c>
      <c r="S2901" s="7" t="n">
        <v>65533</v>
      </c>
      <c r="T2901" s="7" t="n">
        <v>2384</v>
      </c>
      <c r="U2901" s="7" t="s">
        <v>13</v>
      </c>
      <c r="V2901" s="7" t="n">
        <f t="normal" ca="1">32-LENB(INDIRECT(ADDRESS(2901,21)))</f>
        <v>0</v>
      </c>
      <c r="W2901" s="7" t="n">
        <v>7</v>
      </c>
      <c r="X2901" s="7" t="n">
        <v>65533</v>
      </c>
      <c r="Y2901" s="7" t="n">
        <v>2385</v>
      </c>
      <c r="Z2901" s="7" t="s">
        <v>13</v>
      </c>
      <c r="AA2901" s="7" t="n">
        <f t="normal" ca="1">32-LENB(INDIRECT(ADDRESS(2901,26)))</f>
        <v>0</v>
      </c>
      <c r="AB2901" s="7" t="n">
        <v>7</v>
      </c>
      <c r="AC2901" s="7" t="n">
        <v>65533</v>
      </c>
      <c r="AD2901" s="7" t="n">
        <v>52925</v>
      </c>
      <c r="AE2901" s="7" t="s">
        <v>13</v>
      </c>
      <c r="AF2901" s="7" t="n">
        <f t="normal" ca="1">32-LENB(INDIRECT(ADDRESS(2901,31)))</f>
        <v>0</v>
      </c>
      <c r="AG2901" s="7" t="n">
        <v>7</v>
      </c>
      <c r="AH2901" s="7" t="n">
        <v>65533</v>
      </c>
      <c r="AI2901" s="7" t="n">
        <v>52926</v>
      </c>
      <c r="AJ2901" s="7" t="s">
        <v>13</v>
      </c>
      <c r="AK2901" s="7" t="n">
        <f t="normal" ca="1">32-LENB(INDIRECT(ADDRESS(2901,36)))</f>
        <v>0</v>
      </c>
      <c r="AL2901" s="7" t="n">
        <v>7</v>
      </c>
      <c r="AM2901" s="7" t="n">
        <v>65533</v>
      </c>
      <c r="AN2901" s="7" t="n">
        <v>39415</v>
      </c>
      <c r="AO2901" s="7" t="s">
        <v>13</v>
      </c>
      <c r="AP2901" s="7" t="n">
        <f t="normal" ca="1">32-LENB(INDIRECT(ADDRESS(2901,41)))</f>
        <v>0</v>
      </c>
      <c r="AQ2901" s="7" t="n">
        <v>7</v>
      </c>
      <c r="AR2901" s="7" t="n">
        <v>65533</v>
      </c>
      <c r="AS2901" s="7" t="n">
        <v>39416</v>
      </c>
      <c r="AT2901" s="7" t="s">
        <v>13</v>
      </c>
      <c r="AU2901" s="7" t="n">
        <f t="normal" ca="1">32-LENB(INDIRECT(ADDRESS(2901,46)))</f>
        <v>0</v>
      </c>
      <c r="AV2901" s="7" t="n">
        <v>7</v>
      </c>
      <c r="AW2901" s="7" t="n">
        <v>65533</v>
      </c>
      <c r="AX2901" s="7" t="n">
        <v>6422</v>
      </c>
      <c r="AY2901" s="7" t="s">
        <v>13</v>
      </c>
      <c r="AZ2901" s="7" t="n">
        <f t="normal" ca="1">32-LENB(INDIRECT(ADDRESS(2901,51)))</f>
        <v>0</v>
      </c>
      <c r="BA2901" s="7" t="n">
        <v>7</v>
      </c>
      <c r="BB2901" s="7" t="n">
        <v>65533</v>
      </c>
      <c r="BC2901" s="7" t="n">
        <v>9368</v>
      </c>
      <c r="BD2901" s="7" t="s">
        <v>13</v>
      </c>
      <c r="BE2901" s="7" t="n">
        <f t="normal" ca="1">32-LENB(INDIRECT(ADDRESS(2901,56)))</f>
        <v>0</v>
      </c>
      <c r="BF2901" s="7" t="n">
        <v>7</v>
      </c>
      <c r="BG2901" s="7" t="n">
        <v>65533</v>
      </c>
      <c r="BH2901" s="7" t="n">
        <v>1415</v>
      </c>
      <c r="BI2901" s="7" t="s">
        <v>13</v>
      </c>
      <c r="BJ2901" s="7" t="n">
        <f t="normal" ca="1">32-LENB(INDIRECT(ADDRESS(2901,61)))</f>
        <v>0</v>
      </c>
      <c r="BK2901" s="7" t="n">
        <v>7</v>
      </c>
      <c r="BL2901" s="7" t="n">
        <v>65533</v>
      </c>
      <c r="BM2901" s="7" t="n">
        <v>8436</v>
      </c>
      <c r="BN2901" s="7" t="s">
        <v>13</v>
      </c>
      <c r="BO2901" s="7" t="n">
        <f t="normal" ca="1">32-LENB(INDIRECT(ADDRESS(2901,66)))</f>
        <v>0</v>
      </c>
      <c r="BP2901" s="7" t="n">
        <v>7</v>
      </c>
      <c r="BQ2901" s="7" t="n">
        <v>65533</v>
      </c>
      <c r="BR2901" s="7" t="n">
        <v>63300</v>
      </c>
      <c r="BS2901" s="7" t="s">
        <v>13</v>
      </c>
      <c r="BT2901" s="7" t="n">
        <f t="normal" ca="1">32-LENB(INDIRECT(ADDRESS(2901,71)))</f>
        <v>0</v>
      </c>
      <c r="BU2901" s="7" t="n">
        <v>7</v>
      </c>
      <c r="BV2901" s="7" t="n">
        <v>65533</v>
      </c>
      <c r="BW2901" s="7" t="n">
        <v>63301</v>
      </c>
      <c r="BX2901" s="7" t="s">
        <v>13</v>
      </c>
      <c r="BY2901" s="7" t="n">
        <f t="normal" ca="1">32-LENB(INDIRECT(ADDRESS(2901,76)))</f>
        <v>0</v>
      </c>
      <c r="BZ2901" s="7" t="n">
        <v>7</v>
      </c>
      <c r="CA2901" s="7" t="n">
        <v>65533</v>
      </c>
      <c r="CB2901" s="7" t="n">
        <v>39417</v>
      </c>
      <c r="CC2901" s="7" t="s">
        <v>13</v>
      </c>
      <c r="CD2901" s="7" t="n">
        <f t="normal" ca="1">32-LENB(INDIRECT(ADDRESS(2901,81)))</f>
        <v>0</v>
      </c>
      <c r="CE2901" s="7" t="n">
        <v>4</v>
      </c>
      <c r="CF2901" s="7" t="n">
        <v>65533</v>
      </c>
      <c r="CG2901" s="7" t="n">
        <v>2000</v>
      </c>
      <c r="CH2901" s="7" t="s">
        <v>13</v>
      </c>
      <c r="CI2901" s="7" t="n">
        <f t="normal" ca="1">32-LENB(INDIRECT(ADDRESS(2901,86)))</f>
        <v>0</v>
      </c>
      <c r="CJ2901" s="7" t="n">
        <v>7</v>
      </c>
      <c r="CK2901" s="7" t="n">
        <v>65533</v>
      </c>
      <c r="CL2901" s="7" t="n">
        <v>39418</v>
      </c>
      <c r="CM2901" s="7" t="s">
        <v>13</v>
      </c>
      <c r="CN2901" s="7" t="n">
        <f t="normal" ca="1">32-LENB(INDIRECT(ADDRESS(2901,91)))</f>
        <v>0</v>
      </c>
      <c r="CO2901" s="7" t="n">
        <v>7</v>
      </c>
      <c r="CP2901" s="7" t="n">
        <v>65533</v>
      </c>
      <c r="CQ2901" s="7" t="n">
        <v>39419</v>
      </c>
      <c r="CR2901" s="7" t="s">
        <v>13</v>
      </c>
      <c r="CS2901" s="7" t="n">
        <f t="normal" ca="1">32-LENB(INDIRECT(ADDRESS(2901,96)))</f>
        <v>0</v>
      </c>
      <c r="CT2901" s="7" t="n">
        <v>7</v>
      </c>
      <c r="CU2901" s="7" t="n">
        <v>65533</v>
      </c>
      <c r="CV2901" s="7" t="n">
        <v>39420</v>
      </c>
      <c r="CW2901" s="7" t="s">
        <v>13</v>
      </c>
      <c r="CX2901" s="7" t="n">
        <f t="normal" ca="1">32-LENB(INDIRECT(ADDRESS(2901,101)))</f>
        <v>0</v>
      </c>
      <c r="CY2901" s="7" t="n">
        <v>7</v>
      </c>
      <c r="CZ2901" s="7" t="n">
        <v>65533</v>
      </c>
      <c r="DA2901" s="7" t="n">
        <v>63302</v>
      </c>
      <c r="DB2901" s="7" t="s">
        <v>13</v>
      </c>
      <c r="DC2901" s="7" t="n">
        <f t="normal" ca="1">32-LENB(INDIRECT(ADDRESS(2901,106)))</f>
        <v>0</v>
      </c>
      <c r="DD2901" s="7" t="n">
        <v>7</v>
      </c>
      <c r="DE2901" s="7" t="n">
        <v>65533</v>
      </c>
      <c r="DF2901" s="7" t="n">
        <v>63303</v>
      </c>
      <c r="DG2901" s="7" t="s">
        <v>13</v>
      </c>
      <c r="DH2901" s="7" t="n">
        <f t="normal" ca="1">32-LENB(INDIRECT(ADDRESS(2901,111)))</f>
        <v>0</v>
      </c>
      <c r="DI2901" s="7" t="n">
        <v>7</v>
      </c>
      <c r="DJ2901" s="7" t="n">
        <v>65533</v>
      </c>
      <c r="DK2901" s="7" t="n">
        <v>63304</v>
      </c>
      <c r="DL2901" s="7" t="s">
        <v>13</v>
      </c>
      <c r="DM2901" s="7" t="n">
        <f t="normal" ca="1">32-LENB(INDIRECT(ADDRESS(2901,116)))</f>
        <v>0</v>
      </c>
      <c r="DN2901" s="7" t="n">
        <v>7</v>
      </c>
      <c r="DO2901" s="7" t="n">
        <v>65533</v>
      </c>
      <c r="DP2901" s="7" t="n">
        <v>39421</v>
      </c>
      <c r="DQ2901" s="7" t="s">
        <v>13</v>
      </c>
      <c r="DR2901" s="7" t="n">
        <f t="normal" ca="1">32-LENB(INDIRECT(ADDRESS(2901,121)))</f>
        <v>0</v>
      </c>
      <c r="DS2901" s="7" t="n">
        <v>7</v>
      </c>
      <c r="DT2901" s="7" t="n">
        <v>65533</v>
      </c>
      <c r="DU2901" s="7" t="n">
        <v>39422</v>
      </c>
      <c r="DV2901" s="7" t="s">
        <v>13</v>
      </c>
      <c r="DW2901" s="7" t="n">
        <f t="normal" ca="1">32-LENB(INDIRECT(ADDRESS(2901,126)))</f>
        <v>0</v>
      </c>
      <c r="DX2901" s="7" t="n">
        <v>7</v>
      </c>
      <c r="DY2901" s="7" t="n">
        <v>65533</v>
      </c>
      <c r="DZ2901" s="7" t="n">
        <v>39423</v>
      </c>
      <c r="EA2901" s="7" t="s">
        <v>13</v>
      </c>
      <c r="EB2901" s="7" t="n">
        <f t="normal" ca="1">32-LENB(INDIRECT(ADDRESS(2901,131)))</f>
        <v>0</v>
      </c>
      <c r="EC2901" s="7" t="n">
        <v>4</v>
      </c>
      <c r="ED2901" s="7" t="n">
        <v>65533</v>
      </c>
      <c r="EE2901" s="7" t="n">
        <v>8121</v>
      </c>
      <c r="EF2901" s="7" t="s">
        <v>13</v>
      </c>
      <c r="EG2901" s="7" t="n">
        <f t="normal" ca="1">32-LENB(INDIRECT(ADDRESS(2901,136)))</f>
        <v>0</v>
      </c>
      <c r="EH2901" s="7" t="n">
        <v>4</v>
      </c>
      <c r="EI2901" s="7" t="n">
        <v>65533</v>
      </c>
      <c r="EJ2901" s="7" t="n">
        <v>4522</v>
      </c>
      <c r="EK2901" s="7" t="s">
        <v>13</v>
      </c>
      <c r="EL2901" s="7" t="n">
        <f t="normal" ca="1">32-LENB(INDIRECT(ADDRESS(2901,141)))</f>
        <v>0</v>
      </c>
      <c r="EM2901" s="7" t="n">
        <v>4</v>
      </c>
      <c r="EN2901" s="7" t="n">
        <v>65533</v>
      </c>
      <c r="EO2901" s="7" t="n">
        <v>5313</v>
      </c>
      <c r="EP2901" s="7" t="s">
        <v>13</v>
      </c>
      <c r="EQ2901" s="7" t="n">
        <f t="normal" ca="1">32-LENB(INDIRECT(ADDRESS(2901,146)))</f>
        <v>0</v>
      </c>
      <c r="ER2901" s="7" t="n">
        <v>7</v>
      </c>
      <c r="ES2901" s="7" t="n">
        <v>65533</v>
      </c>
      <c r="ET2901" s="7" t="n">
        <v>63305</v>
      </c>
      <c r="EU2901" s="7" t="s">
        <v>13</v>
      </c>
      <c r="EV2901" s="7" t="n">
        <f t="normal" ca="1">32-LENB(INDIRECT(ADDRESS(2901,151)))</f>
        <v>0</v>
      </c>
      <c r="EW2901" s="7" t="n">
        <v>4</v>
      </c>
      <c r="EX2901" s="7" t="n">
        <v>65533</v>
      </c>
      <c r="EY2901" s="7" t="n">
        <v>2004</v>
      </c>
      <c r="EZ2901" s="7" t="s">
        <v>13</v>
      </c>
      <c r="FA2901" s="7" t="n">
        <f t="normal" ca="1">32-LENB(INDIRECT(ADDRESS(2901,156)))</f>
        <v>0</v>
      </c>
      <c r="FB2901" s="7" t="n">
        <v>7</v>
      </c>
      <c r="FC2901" s="7" t="n">
        <v>65533</v>
      </c>
      <c r="FD2901" s="7" t="n">
        <v>5367</v>
      </c>
      <c r="FE2901" s="7" t="s">
        <v>13</v>
      </c>
      <c r="FF2901" s="7" t="n">
        <f t="normal" ca="1">32-LENB(INDIRECT(ADDRESS(2901,161)))</f>
        <v>0</v>
      </c>
      <c r="FG2901" s="7" t="n">
        <v>7</v>
      </c>
      <c r="FH2901" s="7" t="n">
        <v>65533</v>
      </c>
      <c r="FI2901" s="7" t="n">
        <v>52927</v>
      </c>
      <c r="FJ2901" s="7" t="s">
        <v>13</v>
      </c>
      <c r="FK2901" s="7" t="n">
        <f t="normal" ca="1">32-LENB(INDIRECT(ADDRESS(2901,166)))</f>
        <v>0</v>
      </c>
      <c r="FL2901" s="7" t="n">
        <v>7</v>
      </c>
      <c r="FM2901" s="7" t="n">
        <v>65533</v>
      </c>
      <c r="FN2901" s="7" t="n">
        <v>2386</v>
      </c>
      <c r="FO2901" s="7" t="s">
        <v>13</v>
      </c>
      <c r="FP2901" s="7" t="n">
        <f t="normal" ca="1">32-LENB(INDIRECT(ADDRESS(2901,171)))</f>
        <v>0</v>
      </c>
      <c r="FQ2901" s="7" t="n">
        <v>7</v>
      </c>
      <c r="FR2901" s="7" t="n">
        <v>65533</v>
      </c>
      <c r="FS2901" s="7" t="n">
        <v>18479</v>
      </c>
      <c r="FT2901" s="7" t="s">
        <v>13</v>
      </c>
      <c r="FU2901" s="7" t="n">
        <f t="normal" ca="1">32-LENB(INDIRECT(ADDRESS(2901,176)))</f>
        <v>0</v>
      </c>
      <c r="FV2901" s="7" t="n">
        <v>7</v>
      </c>
      <c r="FW2901" s="7" t="n">
        <v>65533</v>
      </c>
      <c r="FX2901" s="7" t="n">
        <v>3388</v>
      </c>
      <c r="FY2901" s="7" t="s">
        <v>13</v>
      </c>
      <c r="FZ2901" s="7" t="n">
        <f t="normal" ca="1">32-LENB(INDIRECT(ADDRESS(2901,181)))</f>
        <v>0</v>
      </c>
      <c r="GA2901" s="7" t="n">
        <v>7</v>
      </c>
      <c r="GB2901" s="7" t="n">
        <v>65533</v>
      </c>
      <c r="GC2901" s="7" t="n">
        <v>18480</v>
      </c>
      <c r="GD2901" s="7" t="s">
        <v>13</v>
      </c>
      <c r="GE2901" s="7" t="n">
        <f t="normal" ca="1">32-LENB(INDIRECT(ADDRESS(2901,186)))</f>
        <v>0</v>
      </c>
      <c r="GF2901" s="7" t="n">
        <v>7</v>
      </c>
      <c r="GG2901" s="7" t="n">
        <v>65533</v>
      </c>
      <c r="GH2901" s="7" t="n">
        <v>8954</v>
      </c>
      <c r="GI2901" s="7" t="s">
        <v>13</v>
      </c>
      <c r="GJ2901" s="7" t="n">
        <f t="normal" ca="1">32-LENB(INDIRECT(ADDRESS(2901,191)))</f>
        <v>0</v>
      </c>
      <c r="GK2901" s="7" t="n">
        <v>7</v>
      </c>
      <c r="GL2901" s="7" t="n">
        <v>65533</v>
      </c>
      <c r="GM2901" s="7" t="n">
        <v>7407</v>
      </c>
      <c r="GN2901" s="7" t="s">
        <v>13</v>
      </c>
      <c r="GO2901" s="7" t="n">
        <f t="normal" ca="1">32-LENB(INDIRECT(ADDRESS(2901,196)))</f>
        <v>0</v>
      </c>
      <c r="GP2901" s="7" t="n">
        <v>7</v>
      </c>
      <c r="GQ2901" s="7" t="n">
        <v>65533</v>
      </c>
      <c r="GR2901" s="7" t="n">
        <v>8437</v>
      </c>
      <c r="GS2901" s="7" t="s">
        <v>13</v>
      </c>
      <c r="GT2901" s="7" t="n">
        <f t="normal" ca="1">32-LENB(INDIRECT(ADDRESS(2901,201)))</f>
        <v>0</v>
      </c>
      <c r="GU2901" s="7" t="n">
        <v>7</v>
      </c>
      <c r="GV2901" s="7" t="n">
        <v>65533</v>
      </c>
      <c r="GW2901" s="7" t="n">
        <v>52928</v>
      </c>
      <c r="GX2901" s="7" t="s">
        <v>13</v>
      </c>
      <c r="GY2901" s="7" t="n">
        <f t="normal" ca="1">32-LENB(INDIRECT(ADDRESS(2901,206)))</f>
        <v>0</v>
      </c>
      <c r="GZ2901" s="7" t="n">
        <v>7</v>
      </c>
      <c r="HA2901" s="7" t="n">
        <v>65533</v>
      </c>
      <c r="HB2901" s="7" t="n">
        <v>8438</v>
      </c>
      <c r="HC2901" s="7" t="s">
        <v>13</v>
      </c>
      <c r="HD2901" s="7" t="n">
        <f t="normal" ca="1">32-LENB(INDIRECT(ADDRESS(2901,211)))</f>
        <v>0</v>
      </c>
      <c r="HE2901" s="7" t="n">
        <v>7</v>
      </c>
      <c r="HF2901" s="7" t="n">
        <v>65533</v>
      </c>
      <c r="HG2901" s="7" t="n">
        <v>8439</v>
      </c>
      <c r="HH2901" s="7" t="s">
        <v>13</v>
      </c>
      <c r="HI2901" s="7" t="n">
        <f t="normal" ca="1">32-LENB(INDIRECT(ADDRESS(2901,216)))</f>
        <v>0</v>
      </c>
      <c r="HJ2901" s="7" t="n">
        <v>7</v>
      </c>
      <c r="HK2901" s="7" t="n">
        <v>65533</v>
      </c>
      <c r="HL2901" s="7" t="n">
        <v>8440</v>
      </c>
      <c r="HM2901" s="7" t="s">
        <v>13</v>
      </c>
      <c r="HN2901" s="7" t="n">
        <f t="normal" ca="1">32-LENB(INDIRECT(ADDRESS(2901,221)))</f>
        <v>0</v>
      </c>
      <c r="HO2901" s="7" t="n">
        <v>7</v>
      </c>
      <c r="HP2901" s="7" t="n">
        <v>65533</v>
      </c>
      <c r="HQ2901" s="7" t="n">
        <v>8441</v>
      </c>
      <c r="HR2901" s="7" t="s">
        <v>13</v>
      </c>
      <c r="HS2901" s="7" t="n">
        <f t="normal" ca="1">32-LENB(INDIRECT(ADDRESS(2901,226)))</f>
        <v>0</v>
      </c>
      <c r="HT2901" s="7" t="n">
        <v>0</v>
      </c>
      <c r="HU2901" s="7" t="n">
        <v>65533</v>
      </c>
      <c r="HV2901" s="7" t="n">
        <v>0</v>
      </c>
      <c r="HW2901" s="7" t="s">
        <v>13</v>
      </c>
      <c r="HX2901" s="7" t="n">
        <f t="normal" ca="1">32-LENB(INDIRECT(ADDRESS(2901,231)))</f>
        <v>0</v>
      </c>
    </row>
    <row r="2902" spans="1:232">
      <c r="A2902" t="s">
        <v>4</v>
      </c>
      <c r="B2902" s="4" t="s">
        <v>5</v>
      </c>
    </row>
    <row r="2903" spans="1:232">
      <c r="A2903" t="n">
        <v>28496</v>
      </c>
      <c r="B2903" s="5" t="n">
        <v>1</v>
      </c>
    </row>
    <row r="2904" spans="1:232" s="3" customFormat="1" customHeight="0">
      <c r="A2904" s="3" t="s">
        <v>2</v>
      </c>
      <c r="B2904" s="3" t="s">
        <v>273</v>
      </c>
    </row>
    <row r="2905" spans="1:232">
      <c r="A2905" t="s">
        <v>4</v>
      </c>
      <c r="B2905" s="4" t="s">
        <v>5</v>
      </c>
      <c r="C2905" s="4" t="s">
        <v>10</v>
      </c>
      <c r="D2905" s="4" t="s">
        <v>10</v>
      </c>
      <c r="E2905" s="4" t="s">
        <v>9</v>
      </c>
      <c r="F2905" s="4" t="s">
        <v>6</v>
      </c>
      <c r="G2905" s="4" t="s">
        <v>8</v>
      </c>
      <c r="H2905" s="4" t="s">
        <v>10</v>
      </c>
      <c r="I2905" s="4" t="s">
        <v>10</v>
      </c>
      <c r="J2905" s="4" t="s">
        <v>9</v>
      </c>
      <c r="K2905" s="4" t="s">
        <v>6</v>
      </c>
      <c r="L2905" s="4" t="s">
        <v>8</v>
      </c>
      <c r="M2905" s="4" t="s">
        <v>10</v>
      </c>
      <c r="N2905" s="4" t="s">
        <v>10</v>
      </c>
      <c r="O2905" s="4" t="s">
        <v>9</v>
      </c>
      <c r="P2905" s="4" t="s">
        <v>6</v>
      </c>
      <c r="Q2905" s="4" t="s">
        <v>8</v>
      </c>
      <c r="R2905" s="4" t="s">
        <v>10</v>
      </c>
      <c r="S2905" s="4" t="s">
        <v>10</v>
      </c>
      <c r="T2905" s="4" t="s">
        <v>9</v>
      </c>
      <c r="U2905" s="4" t="s">
        <v>6</v>
      </c>
      <c r="V2905" s="4" t="s">
        <v>8</v>
      </c>
      <c r="W2905" s="4" t="s">
        <v>10</v>
      </c>
      <c r="X2905" s="4" t="s">
        <v>10</v>
      </c>
      <c r="Y2905" s="4" t="s">
        <v>9</v>
      </c>
      <c r="Z2905" s="4" t="s">
        <v>6</v>
      </c>
      <c r="AA2905" s="4" t="s">
        <v>8</v>
      </c>
      <c r="AB2905" s="4" t="s">
        <v>10</v>
      </c>
      <c r="AC2905" s="4" t="s">
        <v>10</v>
      </c>
      <c r="AD2905" s="4" t="s">
        <v>9</v>
      </c>
      <c r="AE2905" s="4" t="s">
        <v>6</v>
      </c>
      <c r="AF2905" s="4" t="s">
        <v>8</v>
      </c>
      <c r="AG2905" s="4" t="s">
        <v>10</v>
      </c>
      <c r="AH2905" s="4" t="s">
        <v>10</v>
      </c>
      <c r="AI2905" s="4" t="s">
        <v>9</v>
      </c>
      <c r="AJ2905" s="4" t="s">
        <v>6</v>
      </c>
      <c r="AK2905" s="4" t="s">
        <v>8</v>
      </c>
      <c r="AL2905" s="4" t="s">
        <v>10</v>
      </c>
      <c r="AM2905" s="4" t="s">
        <v>10</v>
      </c>
      <c r="AN2905" s="4" t="s">
        <v>9</v>
      </c>
      <c r="AO2905" s="4" t="s">
        <v>6</v>
      </c>
      <c r="AP2905" s="4" t="s">
        <v>8</v>
      </c>
      <c r="AQ2905" s="4" t="s">
        <v>10</v>
      </c>
      <c r="AR2905" s="4" t="s">
        <v>10</v>
      </c>
      <c r="AS2905" s="4" t="s">
        <v>9</v>
      </c>
      <c r="AT2905" s="4" t="s">
        <v>6</v>
      </c>
      <c r="AU2905" s="4" t="s">
        <v>8</v>
      </c>
      <c r="AV2905" s="4" t="s">
        <v>10</v>
      </c>
      <c r="AW2905" s="4" t="s">
        <v>10</v>
      </c>
      <c r="AX2905" s="4" t="s">
        <v>9</v>
      </c>
      <c r="AY2905" s="4" t="s">
        <v>6</v>
      </c>
      <c r="AZ2905" s="4" t="s">
        <v>8</v>
      </c>
      <c r="BA2905" s="4" t="s">
        <v>10</v>
      </c>
      <c r="BB2905" s="4" t="s">
        <v>10</v>
      </c>
      <c r="BC2905" s="4" t="s">
        <v>9</v>
      </c>
      <c r="BD2905" s="4" t="s">
        <v>6</v>
      </c>
      <c r="BE2905" s="4" t="s">
        <v>8</v>
      </c>
      <c r="BF2905" s="4" t="s">
        <v>10</v>
      </c>
      <c r="BG2905" s="4" t="s">
        <v>10</v>
      </c>
      <c r="BH2905" s="4" t="s">
        <v>9</v>
      </c>
      <c r="BI2905" s="4" t="s">
        <v>6</v>
      </c>
      <c r="BJ2905" s="4" t="s">
        <v>8</v>
      </c>
      <c r="BK2905" s="4" t="s">
        <v>10</v>
      </c>
      <c r="BL2905" s="4" t="s">
        <v>10</v>
      </c>
      <c r="BM2905" s="4" t="s">
        <v>9</v>
      </c>
      <c r="BN2905" s="4" t="s">
        <v>6</v>
      </c>
      <c r="BO2905" s="4" t="s">
        <v>8</v>
      </c>
      <c r="BP2905" s="4" t="s">
        <v>10</v>
      </c>
      <c r="BQ2905" s="4" t="s">
        <v>10</v>
      </c>
      <c r="BR2905" s="4" t="s">
        <v>9</v>
      </c>
      <c r="BS2905" s="4" t="s">
        <v>6</v>
      </c>
      <c r="BT2905" s="4" t="s">
        <v>8</v>
      </c>
      <c r="BU2905" s="4" t="s">
        <v>10</v>
      </c>
      <c r="BV2905" s="4" t="s">
        <v>10</v>
      </c>
      <c r="BW2905" s="4" t="s">
        <v>9</v>
      </c>
      <c r="BX2905" s="4" t="s">
        <v>6</v>
      </c>
      <c r="BY2905" s="4" t="s">
        <v>8</v>
      </c>
      <c r="BZ2905" s="4" t="s">
        <v>10</v>
      </c>
      <c r="CA2905" s="4" t="s">
        <v>10</v>
      </c>
      <c r="CB2905" s="4" t="s">
        <v>9</v>
      </c>
      <c r="CC2905" s="4" t="s">
        <v>6</v>
      </c>
      <c r="CD2905" s="4" t="s">
        <v>8</v>
      </c>
      <c r="CE2905" s="4" t="s">
        <v>10</v>
      </c>
      <c r="CF2905" s="4" t="s">
        <v>10</v>
      </c>
      <c r="CG2905" s="4" t="s">
        <v>9</v>
      </c>
      <c r="CH2905" s="4" t="s">
        <v>6</v>
      </c>
      <c r="CI2905" s="4" t="s">
        <v>8</v>
      </c>
      <c r="CJ2905" s="4" t="s">
        <v>10</v>
      </c>
      <c r="CK2905" s="4" t="s">
        <v>10</v>
      </c>
      <c r="CL2905" s="4" t="s">
        <v>9</v>
      </c>
      <c r="CM2905" s="4" t="s">
        <v>6</v>
      </c>
      <c r="CN2905" s="4" t="s">
        <v>8</v>
      </c>
      <c r="CO2905" s="4" t="s">
        <v>10</v>
      </c>
      <c r="CP2905" s="4" t="s">
        <v>10</v>
      </c>
      <c r="CQ2905" s="4" t="s">
        <v>9</v>
      </c>
      <c r="CR2905" s="4" t="s">
        <v>6</v>
      </c>
      <c r="CS2905" s="4" t="s">
        <v>8</v>
      </c>
      <c r="CT2905" s="4" t="s">
        <v>10</v>
      </c>
      <c r="CU2905" s="4" t="s">
        <v>10</v>
      </c>
      <c r="CV2905" s="4" t="s">
        <v>9</v>
      </c>
      <c r="CW2905" s="4" t="s">
        <v>6</v>
      </c>
      <c r="CX2905" s="4" t="s">
        <v>8</v>
      </c>
      <c r="CY2905" s="4" t="s">
        <v>10</v>
      </c>
      <c r="CZ2905" s="4" t="s">
        <v>10</v>
      </c>
      <c r="DA2905" s="4" t="s">
        <v>9</v>
      </c>
      <c r="DB2905" s="4" t="s">
        <v>6</v>
      </c>
      <c r="DC2905" s="4" t="s">
        <v>8</v>
      </c>
      <c r="DD2905" s="4" t="s">
        <v>10</v>
      </c>
      <c r="DE2905" s="4" t="s">
        <v>10</v>
      </c>
      <c r="DF2905" s="4" t="s">
        <v>9</v>
      </c>
      <c r="DG2905" s="4" t="s">
        <v>6</v>
      </c>
      <c r="DH2905" s="4" t="s">
        <v>8</v>
      </c>
      <c r="DI2905" s="4" t="s">
        <v>10</v>
      </c>
      <c r="DJ2905" s="4" t="s">
        <v>10</v>
      </c>
      <c r="DK2905" s="4" t="s">
        <v>9</v>
      </c>
      <c r="DL2905" s="4" t="s">
        <v>6</v>
      </c>
      <c r="DM2905" s="4" t="s">
        <v>8</v>
      </c>
      <c r="DN2905" s="4" t="s">
        <v>10</v>
      </c>
      <c r="DO2905" s="4" t="s">
        <v>10</v>
      </c>
      <c r="DP2905" s="4" t="s">
        <v>9</v>
      </c>
      <c r="DQ2905" s="4" t="s">
        <v>6</v>
      </c>
      <c r="DR2905" s="4" t="s">
        <v>8</v>
      </c>
    </row>
    <row r="2906" spans="1:232">
      <c r="A2906" t="n">
        <v>28512</v>
      </c>
      <c r="B2906" s="63" t="n">
        <v>257</v>
      </c>
      <c r="C2906" s="7" t="n">
        <v>7</v>
      </c>
      <c r="D2906" s="7" t="n">
        <v>65533</v>
      </c>
      <c r="E2906" s="7" t="n">
        <v>63268</v>
      </c>
      <c r="F2906" s="7" t="s">
        <v>13</v>
      </c>
      <c r="G2906" s="7" t="n">
        <f t="normal" ca="1">32-LENB(INDIRECT(ADDRESS(2906,6)))</f>
        <v>0</v>
      </c>
      <c r="H2906" s="7" t="n">
        <v>7</v>
      </c>
      <c r="I2906" s="7" t="n">
        <v>65533</v>
      </c>
      <c r="J2906" s="7" t="n">
        <v>63269</v>
      </c>
      <c r="K2906" s="7" t="s">
        <v>13</v>
      </c>
      <c r="L2906" s="7" t="n">
        <f t="normal" ca="1">32-LENB(INDIRECT(ADDRESS(2906,11)))</f>
        <v>0</v>
      </c>
      <c r="M2906" s="7" t="n">
        <v>7</v>
      </c>
      <c r="N2906" s="7" t="n">
        <v>65533</v>
      </c>
      <c r="O2906" s="7" t="n">
        <v>63270</v>
      </c>
      <c r="P2906" s="7" t="s">
        <v>13</v>
      </c>
      <c r="Q2906" s="7" t="n">
        <f t="normal" ca="1">32-LENB(INDIRECT(ADDRESS(2906,16)))</f>
        <v>0</v>
      </c>
      <c r="R2906" s="7" t="n">
        <v>7</v>
      </c>
      <c r="S2906" s="7" t="n">
        <v>65533</v>
      </c>
      <c r="T2906" s="7" t="n">
        <v>63271</v>
      </c>
      <c r="U2906" s="7" t="s">
        <v>13</v>
      </c>
      <c r="V2906" s="7" t="n">
        <f t="normal" ca="1">32-LENB(INDIRECT(ADDRESS(2906,21)))</f>
        <v>0</v>
      </c>
      <c r="W2906" s="7" t="n">
        <v>7</v>
      </c>
      <c r="X2906" s="7" t="n">
        <v>65533</v>
      </c>
      <c r="Y2906" s="7" t="n">
        <v>63272</v>
      </c>
      <c r="Z2906" s="7" t="s">
        <v>13</v>
      </c>
      <c r="AA2906" s="7" t="n">
        <f t="normal" ca="1">32-LENB(INDIRECT(ADDRESS(2906,26)))</f>
        <v>0</v>
      </c>
      <c r="AB2906" s="7" t="n">
        <v>7</v>
      </c>
      <c r="AC2906" s="7" t="n">
        <v>65533</v>
      </c>
      <c r="AD2906" s="7" t="n">
        <v>63273</v>
      </c>
      <c r="AE2906" s="7" t="s">
        <v>13</v>
      </c>
      <c r="AF2906" s="7" t="n">
        <f t="normal" ca="1">32-LENB(INDIRECT(ADDRESS(2906,31)))</f>
        <v>0</v>
      </c>
      <c r="AG2906" s="7" t="n">
        <v>7</v>
      </c>
      <c r="AH2906" s="7" t="n">
        <v>65533</v>
      </c>
      <c r="AI2906" s="7" t="n">
        <v>63274</v>
      </c>
      <c r="AJ2906" s="7" t="s">
        <v>13</v>
      </c>
      <c r="AK2906" s="7" t="n">
        <f t="normal" ca="1">32-LENB(INDIRECT(ADDRESS(2906,36)))</f>
        <v>0</v>
      </c>
      <c r="AL2906" s="7" t="n">
        <v>7</v>
      </c>
      <c r="AM2906" s="7" t="n">
        <v>65533</v>
      </c>
      <c r="AN2906" s="7" t="n">
        <v>63275</v>
      </c>
      <c r="AO2906" s="7" t="s">
        <v>13</v>
      </c>
      <c r="AP2906" s="7" t="n">
        <f t="normal" ca="1">32-LENB(INDIRECT(ADDRESS(2906,41)))</f>
        <v>0</v>
      </c>
      <c r="AQ2906" s="7" t="n">
        <v>4</v>
      </c>
      <c r="AR2906" s="7" t="n">
        <v>65533</v>
      </c>
      <c r="AS2906" s="7" t="n">
        <v>2003</v>
      </c>
      <c r="AT2906" s="7" t="s">
        <v>13</v>
      </c>
      <c r="AU2906" s="7" t="n">
        <f t="normal" ca="1">32-LENB(INDIRECT(ADDRESS(2906,46)))</f>
        <v>0</v>
      </c>
      <c r="AV2906" s="7" t="n">
        <v>7</v>
      </c>
      <c r="AW2906" s="7" t="n">
        <v>65533</v>
      </c>
      <c r="AX2906" s="7" t="n">
        <v>63276</v>
      </c>
      <c r="AY2906" s="7" t="s">
        <v>13</v>
      </c>
      <c r="AZ2906" s="7" t="n">
        <f t="normal" ca="1">32-LENB(INDIRECT(ADDRESS(2906,51)))</f>
        <v>0</v>
      </c>
      <c r="BA2906" s="7" t="n">
        <v>7</v>
      </c>
      <c r="BB2906" s="7" t="n">
        <v>65533</v>
      </c>
      <c r="BC2906" s="7" t="n">
        <v>63277</v>
      </c>
      <c r="BD2906" s="7" t="s">
        <v>13</v>
      </c>
      <c r="BE2906" s="7" t="n">
        <f t="normal" ca="1">32-LENB(INDIRECT(ADDRESS(2906,56)))</f>
        <v>0</v>
      </c>
      <c r="BF2906" s="7" t="n">
        <v>7</v>
      </c>
      <c r="BG2906" s="7" t="n">
        <v>65533</v>
      </c>
      <c r="BH2906" s="7" t="n">
        <v>63278</v>
      </c>
      <c r="BI2906" s="7" t="s">
        <v>13</v>
      </c>
      <c r="BJ2906" s="7" t="n">
        <f t="normal" ca="1">32-LENB(INDIRECT(ADDRESS(2906,61)))</f>
        <v>0</v>
      </c>
      <c r="BK2906" s="7" t="n">
        <v>7</v>
      </c>
      <c r="BL2906" s="7" t="n">
        <v>65533</v>
      </c>
      <c r="BM2906" s="7" t="n">
        <v>63279</v>
      </c>
      <c r="BN2906" s="7" t="s">
        <v>13</v>
      </c>
      <c r="BO2906" s="7" t="n">
        <f t="normal" ca="1">32-LENB(INDIRECT(ADDRESS(2906,66)))</f>
        <v>0</v>
      </c>
      <c r="BP2906" s="7" t="n">
        <v>7</v>
      </c>
      <c r="BQ2906" s="7" t="n">
        <v>65533</v>
      </c>
      <c r="BR2906" s="7" t="n">
        <v>63280</v>
      </c>
      <c r="BS2906" s="7" t="s">
        <v>13</v>
      </c>
      <c r="BT2906" s="7" t="n">
        <f t="normal" ca="1">32-LENB(INDIRECT(ADDRESS(2906,71)))</f>
        <v>0</v>
      </c>
      <c r="BU2906" s="7" t="n">
        <v>7</v>
      </c>
      <c r="BV2906" s="7" t="n">
        <v>65533</v>
      </c>
      <c r="BW2906" s="7" t="n">
        <v>63281</v>
      </c>
      <c r="BX2906" s="7" t="s">
        <v>13</v>
      </c>
      <c r="BY2906" s="7" t="n">
        <f t="normal" ca="1">32-LENB(INDIRECT(ADDRESS(2906,76)))</f>
        <v>0</v>
      </c>
      <c r="BZ2906" s="7" t="n">
        <v>7</v>
      </c>
      <c r="CA2906" s="7" t="n">
        <v>65533</v>
      </c>
      <c r="CB2906" s="7" t="n">
        <v>63282</v>
      </c>
      <c r="CC2906" s="7" t="s">
        <v>13</v>
      </c>
      <c r="CD2906" s="7" t="n">
        <f t="normal" ca="1">32-LENB(INDIRECT(ADDRESS(2906,81)))</f>
        <v>0</v>
      </c>
      <c r="CE2906" s="7" t="n">
        <v>7</v>
      </c>
      <c r="CF2906" s="7" t="n">
        <v>65533</v>
      </c>
      <c r="CG2906" s="7" t="n">
        <v>63283</v>
      </c>
      <c r="CH2906" s="7" t="s">
        <v>13</v>
      </c>
      <c r="CI2906" s="7" t="n">
        <f t="normal" ca="1">32-LENB(INDIRECT(ADDRESS(2906,86)))</f>
        <v>0</v>
      </c>
      <c r="CJ2906" s="7" t="n">
        <v>7</v>
      </c>
      <c r="CK2906" s="7" t="n">
        <v>65533</v>
      </c>
      <c r="CL2906" s="7" t="n">
        <v>63284</v>
      </c>
      <c r="CM2906" s="7" t="s">
        <v>13</v>
      </c>
      <c r="CN2906" s="7" t="n">
        <f t="normal" ca="1">32-LENB(INDIRECT(ADDRESS(2906,91)))</f>
        <v>0</v>
      </c>
      <c r="CO2906" s="7" t="n">
        <v>7</v>
      </c>
      <c r="CP2906" s="7" t="n">
        <v>65533</v>
      </c>
      <c r="CQ2906" s="7" t="n">
        <v>63285</v>
      </c>
      <c r="CR2906" s="7" t="s">
        <v>13</v>
      </c>
      <c r="CS2906" s="7" t="n">
        <f t="normal" ca="1">32-LENB(INDIRECT(ADDRESS(2906,96)))</f>
        <v>0</v>
      </c>
      <c r="CT2906" s="7" t="n">
        <v>7</v>
      </c>
      <c r="CU2906" s="7" t="n">
        <v>65533</v>
      </c>
      <c r="CV2906" s="7" t="n">
        <v>63286</v>
      </c>
      <c r="CW2906" s="7" t="s">
        <v>13</v>
      </c>
      <c r="CX2906" s="7" t="n">
        <f t="normal" ca="1">32-LENB(INDIRECT(ADDRESS(2906,101)))</f>
        <v>0</v>
      </c>
      <c r="CY2906" s="7" t="n">
        <v>7</v>
      </c>
      <c r="CZ2906" s="7" t="n">
        <v>65533</v>
      </c>
      <c r="DA2906" s="7" t="n">
        <v>63287</v>
      </c>
      <c r="DB2906" s="7" t="s">
        <v>13</v>
      </c>
      <c r="DC2906" s="7" t="n">
        <f t="normal" ca="1">32-LENB(INDIRECT(ADDRESS(2906,106)))</f>
        <v>0</v>
      </c>
      <c r="DD2906" s="7" t="n">
        <v>7</v>
      </c>
      <c r="DE2906" s="7" t="n">
        <v>65533</v>
      </c>
      <c r="DF2906" s="7" t="n">
        <v>63288</v>
      </c>
      <c r="DG2906" s="7" t="s">
        <v>13</v>
      </c>
      <c r="DH2906" s="7" t="n">
        <f t="normal" ca="1">32-LENB(INDIRECT(ADDRESS(2906,111)))</f>
        <v>0</v>
      </c>
      <c r="DI2906" s="7" t="n">
        <v>7</v>
      </c>
      <c r="DJ2906" s="7" t="n">
        <v>65533</v>
      </c>
      <c r="DK2906" s="7" t="n">
        <v>63289</v>
      </c>
      <c r="DL2906" s="7" t="s">
        <v>13</v>
      </c>
      <c r="DM2906" s="7" t="n">
        <f t="normal" ca="1">32-LENB(INDIRECT(ADDRESS(2906,116)))</f>
        <v>0</v>
      </c>
      <c r="DN2906" s="7" t="n">
        <v>0</v>
      </c>
      <c r="DO2906" s="7" t="n">
        <v>65533</v>
      </c>
      <c r="DP2906" s="7" t="n">
        <v>0</v>
      </c>
      <c r="DQ2906" s="7" t="s">
        <v>13</v>
      </c>
      <c r="DR2906" s="7" t="n">
        <f t="normal" ca="1">32-LENB(INDIRECT(ADDRESS(2906,121)))</f>
        <v>0</v>
      </c>
    </row>
    <row r="2907" spans="1:232">
      <c r="A2907" t="s">
        <v>4</v>
      </c>
      <c r="B2907" s="4" t="s">
        <v>5</v>
      </c>
    </row>
    <row r="2908" spans="1:232">
      <c r="A2908" t="n">
        <v>29472</v>
      </c>
      <c r="B290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2025-09-06T21:47:49</dcterms:created>
  <dcterms:modified xsi:type="dcterms:W3CDTF">2025-09-06T21:47:49</dcterms:modified>
</cp:coreProperties>
</file>