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C0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FD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DFF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FFDC73"/>
      </patternFill>
    </fill>
    <fill>
      <patternFill patternType="solid">
        <fgColor rgb="FFFFAD73"/>
      </patternFill>
    </fill>
    <fill>
      <patternFill patternType="solid">
        <fgColor rgb="FFBBFF73"/>
      </patternFill>
    </fill>
    <fill>
      <patternFill patternType="solid">
        <fgColor rgb="FFFFE573"/>
      </patternFill>
    </fill>
    <fill>
      <patternFill patternType="solid">
        <fgColor rgb="FFD7FF73"/>
      </patternFill>
    </fill>
    <fill>
      <patternFill patternType="solid">
        <fgColor rgb="FFFFEC73"/>
      </patternFill>
    </fill>
    <fill>
      <patternFill patternType="solid">
        <fgColor rgb="FFFFFF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FFE873"/>
      </patternFill>
    </fill>
    <fill>
      <patternFill patternType="solid">
        <fgColor rgb="FFD5FF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9F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0" xfId="0" applyFill="1" applyAlignment="1">
      <alignment horizontal="center" vertical="center" wrapText="1"/>
    </xf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<sst xmlns="http://schemas.openxmlformats.org/spreadsheetml/2006/main" count="9645" uniqueCount="327">
  <si>
    <t>CS2</t>
  </si>
  <si>
    <t>t5710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</si>
  <si>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</si>
  <si>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</si>
  <si>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</si>
  <si>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</si>
  <si>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</si>
  <si>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</si>
  <si>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</si>
  <si>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</si>
  <si>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</si>
  <si>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</si>
  <si>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</si>
  <si>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</si>
  <si>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</si>
  <si>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</si>
  <si>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pointer</t>
  </si>
  <si>
    <t>Reinit</t>
  </si>
  <si>
    <t>Npc_Table</t>
  </si>
  <si>
    <t>Npc_Table</t>
  </si>
  <si>
    <t>float</t>
  </si>
  <si>
    <t>craig_setting</t>
  </si>
  <si>
    <t>TK_craig</t>
  </si>
  <si>
    <t>AniEvSitDesk</t>
  </si>
  <si>
    <t>TK_craig</t>
  </si>
  <si>
    <t>FC_chr_entry_tk</t>
  </si>
  <si>
    <t>#E_0#M_0</t>
  </si>
  <si>
    <t>dialog</t>
  </si>
  <si>
    <t>#KYou did a fine job.</t>
  </si>
  <si>
    <t>If anything like that crops up again,
we know exactly who to call upon.</t>
  </si>
  <si>
    <t>#E[3]#M_AStill, as you know, this war's becoming
more dangerous by the day.</t>
  </si>
  <si>
    <t>#E_2So I suggest you all remain vigilant
during your travels.</t>
  </si>
  <si>
    <t>#E[1]#M_A</t>
  </si>
  <si>
    <t>#KI wish we could help, but I'm afraid
we simply don't have the time.</t>
  </si>
  <si>
    <t>#E_0#M_0I leave everything to you. I'm sure
you'll be fine even without us.</t>
  </si>
  <si>
    <t>#KAs part of the Imperial Army, we have
our own role to play in this war.</t>
  </si>
  <si>
    <t>We may not be able to fight alongside
one another, but we're not on opposing
sides, either. I wish you all the best.</t>
  </si>
  <si>
    <t>#E[1]#M_0I never thought the day would come
when Elliot would demonstrate such
an iron will, though...</t>
  </si>
  <si>
    <t>#E[9]#M_A*sniffle* My boy, you've done your father
proud!</t>
  </si>
  <si>
    <t>#E[9]#M_A</t>
  </si>
  <si>
    <t>#KThis isn't that big a deal, Dad...</t>
  </si>
  <si>
    <t>#E[1]#M_0</t>
  </si>
  <si>
    <t>#K*cough* Regardless, whatever path you
choose to walk, I'm confident that you
have the strength to see it through.</t>
  </si>
  <si>
    <t>#E_0#M_0I wish you all the best.</t>
  </si>
  <si>
    <t>FC_Party_Face_Reset2</t>
  </si>
  <si>
    <t>gaul_setting</t>
  </si>
  <si>
    <t>TK_gaul</t>
  </si>
  <si>
    <t>Be careful on your way back. There's been
some movement over at the Twin Dragons
Bridge, you see.</t>
  </si>
  <si>
    <t>My guess is that we'll be seeing a new
battle in a matter of hours.</t>
  </si>
  <si>
    <t>We're used to skirmishes with them on a 
daily basis, but we'd hate for you to get
caught up in it.</t>
  </si>
  <si>
    <t>We've destroyed seven of them just this
week. The provincial army must be getting
frustrated by now.</t>
  </si>
  <si>
    <t>Now may be a good time to advance to
the next phase of our plan.</t>
  </si>
  <si>
    <t>We can't underestimate the Soldats'
mobility. If they catch us off guard,
that could be the end for us.</t>
  </si>
  <si>
    <t>#KWe can't stay holed up in here forever,
either. We'll need to formulate some kind
of plan, and soon.</t>
  </si>
  <si>
    <t>kisling_setting</t>
  </si>
  <si>
    <t>AniEvSitUdegumi</t>
  </si>
  <si>
    <t>TK_kisling</t>
  </si>
  <si>
    <t>Thank you all for your assistance.
That's one less thing for us to worry
about!</t>
  </si>
  <si>
    <t>Unfortunately, there's little we can do
about those...cryptids or whatever you
called them.</t>
  </si>
  <si>
    <t>You're welcome to try your luck against
them if you want, but it's not gonna be
a fun time if you do. Be careful.</t>
  </si>
  <si>
    <t>Oh, have you found any new info?</t>
  </si>
  <si>
    <t>I've been feeling so uneasy... If he's
wandered into the old fortress,
he could be in danger. Please, find him.</t>
  </si>
  <si>
    <t>That civilian stood out a fair bit in the
base camp, too.</t>
  </si>
  <si>
    <t>You might find out something about
where he could have gone if you ask
around.</t>
  </si>
  <si>
    <t>EV_01_25_01</t>
  </si>
  <si>
    <t>Start</t>
  </si>
  <si>
    <t>End</t>
  </si>
  <si>
    <t>AniFieldAttack</t>
  </si>
  <si>
    <t>AniWait</t>
  </si>
  <si>
    <t>FC_Start_Party</t>
  </si>
  <si>
    <t>I_SVIS050</t>
  </si>
  <si>
    <t>C_NPC052</t>
  </si>
  <si>
    <t>Celine</t>
  </si>
  <si>
    <t>C_NPC009</t>
  </si>
  <si>
    <t>Captain Claire</t>
  </si>
  <si>
    <t>C_NPC032</t>
  </si>
  <si>
    <t>Lieutenant General Craig</t>
  </si>
  <si>
    <t>O_S00EVT00</t>
  </si>
  <si>
    <t>Viewpoint</t>
  </si>
  <si>
    <t>FC_chr_entry</t>
  </si>
  <si>
    <t>AniEvSitTeMune</t>
  </si>
  <si>
    <t>AniSitWait</t>
  </si>
  <si>
    <t>AniWait1</t>
  </si>
  <si>
    <t>#E[1]#M_9</t>
  </si>
  <si>
    <t>I'd like to begin by congratulating
you on making it all the way here.</t>
  </si>
  <si>
    <t>#E_0#M_4I'm overjoyed to see you all again.</t>
  </si>
  <si>
    <t>#K#0TThe same to you, Captain.</t>
  </si>
  <si>
    <t>#K#0TI had no idea what had happened
to you after Heimdallr's occupation...</t>
  </si>
  <si>
    <t>#E_8#M_9It's a huge relief to see you made it
out okay.</t>
  </si>
  <si>
    <t>Funny. I was just as concerned for
all of you.</t>
  </si>
  <si>
    <t>#E_0#M_9</t>
  </si>
  <si>
    <t>#KAs for you, I believe it's the first time
we've had the pleasure of meeting.</t>
  </si>
  <si>
    <t>You're Toval Randonneur of the Bracer
Guild, yes? One of Sara's coworkers?</t>
  </si>
  <si>
    <t>#E[C]#M_A</t>
  </si>
  <si>
    <t>#4KWow. You've actually heard of me?</t>
  </si>
  <si>
    <t>#E_0#M_0Though to tell you the truth, I've heard
more than my fair share of stories about
you from Sara, too.</t>
  </si>
  <si>
    <t>#E_4#M_9</t>
  </si>
  <si>
    <t>#4KKinda surprising to see you with the
4th Armored Division.</t>
  </si>
  <si>
    <t>#KShe got in touch with us soon after the
war broke out, in fact.</t>
  </si>
  <si>
    <t>#E[1]#M_AShe then mobilized the RMP to guide us
to this proving ground so that we could
establish a base.</t>
  </si>
  <si>
    <t>#E_0#M_0We wouldn't be here now if not for her.</t>
  </si>
  <si>
    <t>#2KWow. Really?</t>
  </si>
  <si>
    <t>#E_4#M_4</t>
  </si>
  <si>
    <t>#4KI see your ability to make good,
quick judgments is still intact.</t>
  </si>
  <si>
    <t>#E[3]#M_0</t>
  </si>
  <si>
    <t>#KReorganizing the divided divisions was
of the utmost importance. I simply did
what I had to do.</t>
  </si>
  <si>
    <t>#E_F#M_0I was concerned about His Excellency
and what was happening in the capital...</t>
  </si>
  <si>
    <t>#E_2#M_0...but he always told me to act objectively
in times of crisis.</t>
  </si>
  <si>
    <t>#E_8#M[8]</t>
  </si>
  <si>
    <t>#2KOh...</t>
  </si>
  <si>
    <t>#E_8#M_0</t>
  </si>
  <si>
    <t>#4KMy... My apologies, Captain.</t>
  </si>
  <si>
    <t>#E_E#M[0]</t>
  </si>
  <si>
    <t>#K#F(I'd almost forgotten that she was right
there in the capital when her boss was
assassinated...)</t>
  </si>
  <si>
    <t>#E[3]#M[0](And by none other than Crow...)</t>
  </si>
  <si>
    <t>#6K...</t>
  </si>
  <si>
    <t>1</t>
  </si>
  <si>
    <t>A</t>
  </si>
  <si>
    <t>#b</t>
  </si>
  <si>
    <t>0</t>
  </si>
  <si>
    <t>#KO-Oh, yeah. Where's Instructor Neithardt,
anyway?</t>
  </si>
  <si>
    <t>#E_E#M_AI thought he would be here with you, Dad.</t>
  </si>
  <si>
    <t>#E_0#M_A</t>
  </si>
  <si>
    <t>#3KHe hasn't been back to this division, no.</t>
  </si>
  <si>
    <t>#E[1]#M_AWe had no idea whatsoever of his
whereabouts until a few days ago...</t>
  </si>
  <si>
    <t>#E_4#M_4...but then he was finally able to get in
contact and inform us that he was well.</t>
  </si>
  <si>
    <t>#K#0TThat's good news.</t>
  </si>
  <si>
    <t>#E_2#M_A</t>
  </si>
  <si>
    <t>#K#0TEither way, it sounds like you can't be
too careful.</t>
  </si>
  <si>
    <t>#E[9]#M_AThis base has held so far, but there's no
guarantee that will always be the case.</t>
  </si>
  <si>
    <t>#E[3]#M_A</t>
  </si>
  <si>
    <t>...I wish I could deny that.</t>
  </si>
  <si>
    <t>#E[O]#M_AThe Noble Alliance is starting to put more
and more resources into trying to finish
us off.</t>
  </si>
  <si>
    <t>#E_6#M_AWe know how to deal with their Soldats,
which evens the odds, but we're at a 
disadvantage when it comes to supplies.</t>
  </si>
  <si>
    <t>#K#0TTrue. This isn't the best location for
getting outside help.</t>
  </si>
  <si>
    <t>#E_2#M_AThe longer the war goes on, the harder
it's gonna be to hold out.</t>
  </si>
  <si>
    <t>That said, we have no intention of giving up
without a fight.</t>
  </si>
  <si>
    <t>#E[7]#M_AOur enemies have occupied the capital and
effectively taken the citizens--as well as the
Imperial family--hostage.</t>
  </si>
  <si>
    <t>#E_6#M_A</t>
  </si>
  <si>
    <t>#5S#1PEven should the Goddess forgive them,
I damn well won't!</t>
  </si>
  <si>
    <t>#E_8#M_4</t>
  </si>
  <si>
    <t>#2KYou don't need to yell quite that loudly.
Besides, I don't think you'll find many who
ARE willing to forgive them.</t>
  </si>
  <si>
    <t>#E[9]#M_AAlthough if anything, I'm just worried
about how Fiona's doing...</t>
  </si>
  <si>
    <t>#E_F#M_0</t>
  </si>
  <si>
    <t>#3KYeah... I'm worried about Dad, too.</t>
  </si>
  <si>
    <t>#K#FI'm afraid I don't yet have any specific
information regarding Heimdallr's current
situation.</t>
  </si>
  <si>
    <t>#E_8#M_0With control of the railways taken from us,
we're limited on what we can actually do,
I'm afraid.</t>
  </si>
  <si>
    <t>#E[9]#M_0</t>
  </si>
  <si>
    <t>#3KSounds frustrating.</t>
  </si>
  <si>
    <t>#1PRegardless, it's my turn to ask all of you
something.</t>
  </si>
  <si>
    <t>#E_2#M_ABearing all of what we've just discussed
in mind...what do you intend to do from
here on out?</t>
  </si>
  <si>
    <t>#K#0T#FWell...</t>
  </si>
  <si>
    <t>#E_8#M_A</t>
  </si>
  <si>
    <t>#K#0TGood question...</t>
  </si>
  <si>
    <t>2</t>
  </si>
  <si>
    <t>0[autoM0]</t>
  </si>
  <si>
    <t>#4KYou don't have the raw power that the
alliance or the Imperial Army's got...</t>
  </si>
  <si>
    <t>#E[3]#M_A...but you've still got a pretty significant
weapon at your disposal, and one that
neither side can afford to ignore.</t>
  </si>
  <si>
    <t>#E_2#M_AYou need to think long and hard about
how you intend to use it.</t>
  </si>
  <si>
    <t>#1POh, I agree completely.</t>
  </si>
  <si>
    <t>Valimar's power is incredible, that much
is definitely true.</t>
  </si>
  <si>
    <t>#E_2#M_AThese past few days have left me with
no choice but to accept what I have.</t>
  </si>
  <si>
    <t>#2KHe can take on multiple Soldats at once
and still come out on top.</t>
  </si>
  <si>
    <t>#E_2#M_0If used the right way, he could maybe
even change the direction of this war.</t>
  </si>
  <si>
    <t>#K#FKeep in mind, it's all dependent on the
strength of his Awakener.</t>
  </si>
  <si>
    <t>#E_J#M_A</t>
  </si>
  <si>
    <t>#2KI hate to toss aside the subject of war so
frivolously, but we also need to find some
way to rescue Elise and Princess Alfin.</t>
  </si>
  <si>
    <t>#E[3]#M_AIf we focus on that, it makes perfect sense
for us to support the Imperial Army and
fight against the Noble Alliance.</t>
  </si>
  <si>
    <t>#E_2#M_ABut...</t>
  </si>
  <si>
    <t>FC_look_dir_Yes</t>
  </si>
  <si>
    <t>3</t>
  </si>
  <si>
    <t>Lieutenant General.</t>
  </si>
  <si>
    <t>#E_2#M_AI'm afraid that we can't answer your
question at the present time.</t>
  </si>
  <si>
    <t>#E[1]#M_AAt the very least, not until we've heard
EVERYONE'S opinion.</t>
  </si>
  <si>
    <t>C</t>
  </si>
  <si>
    <t>#E[C]#M_0</t>
  </si>
  <si>
    <t>#4KOh...?</t>
  </si>
  <si>
    <t>#3K#FHmm...</t>
  </si>
  <si>
    <t>We hate what the alliance is doing as
much as you do.</t>
  </si>
  <si>
    <t>J</t>
  </si>
  <si>
    <t>#E_E#M_A</t>
  </si>
  <si>
    <t>So in that sense, we want to do what
we can to help you fight against them...</t>
  </si>
  <si>
    <t>#E_2#M_A...but I don't think it would be right for
just the four of us to decide without
everyone else's input.</t>
  </si>
  <si>
    <t>Yup. We need to find everyone else
before making such a major decision.</t>
  </si>
  <si>
    <t>#E_4#M_9We make our decisions together.
That's how we roll.</t>
  </si>
  <si>
    <t>#3KFor now, we solely want to put our
focus on finding the rest of our
classmates.</t>
  </si>
  <si>
    <t>#E[3]#M_AThen, and only then, will we decide
how best to approach this war.</t>
  </si>
  <si>
    <t>#E_2#M_AAnd what we as a class can do to help
end it.</t>
  </si>
  <si>
    <t>#2K#FI see...</t>
  </si>
  <si>
    <t>#3KOnce a member of Class VII, always a
member of Class VII.</t>
  </si>
  <si>
    <t>#E_4#M_0Haha. Can't say I'm all that surprised.</t>
  </si>
  <si>
    <t>#E_2#M_0</t>
  </si>
  <si>
    <t>#5SVery well!</t>
  </si>
  <si>
    <t>#E[3]#M_AYou may have been separated from Thors,
but you still have every bit the spirit of
a student.</t>
  </si>
  <si>
    <t>And it is the duty of students to absorb
the world around them.</t>
  </si>
  <si>
    <t>#E_2#M_4Go forth, and when you're all together once
again, find your role to play. Only then will
I hear your answer.</t>
  </si>
  <si>
    <t>#2K#FThank you, sir!</t>
  </si>
  <si>
    <t>#E[5]#M_0</t>
  </si>
  <si>
    <t>#KThanks, Dad.</t>
  </si>
  <si>
    <t>#E_8#M_9</t>
  </si>
  <si>
    <t>#K#FI apologize for not being able to give you
a better and more immediate answer.</t>
  </si>
  <si>
    <t>#E[9]#M_4</t>
  </si>
  <si>
    <t>#3K#FNot at all. What you said was perfectly
reasonable, Rean. You'll hear no objections
from me.</t>
  </si>
  <si>
    <t>#E_0#M_4Whatever path you choose, I hope you see
it through to the end with all the inner
strength and conviction of a son of Erebonia.</t>
  </si>
  <si>
    <t>#E[7]#M_A</t>
  </si>
  <si>
    <t>That said, I'm conflicted about sending my
dear Elliot away without proper protection...</t>
  </si>
  <si>
    <t>Should I send a company of troops with
him?</t>
  </si>
  <si>
    <t>#E_6#M_ANo, that might not be enough. He needs
airships as well...</t>
  </si>
  <si>
    <t>8</t>
  </si>
  <si>
    <t>Dad, stop! This is so embarrassing...</t>
  </si>
  <si>
    <t>#K#0T(He really is the most doting father
I've ever seen...)</t>
  </si>
  <si>
    <t>#E[A]#M_0</t>
  </si>
  <si>
    <t>#K#0T(I bet 100 mira the war would be over
in no time flat if the alliance ever tried
to kidnap Elliot.)</t>
  </si>
  <si>
    <t>#K#0THaha...</t>
  </si>
  <si>
    <t>#2K#FWell, in that case...</t>
  </si>
  <si>
    <t>#E_0#M_9...how would you like me to accompany
you?</t>
  </si>
  <si>
    <t>#K#0TYou, Captain?</t>
  </si>
  <si>
    <t>#3K#0T#FAre you sure?</t>
  </si>
  <si>
    <t>#2K#FYou're currently using Ymir as your base of
operations, correct?</t>
  </si>
  <si>
    <t>#E_4#M_9Not only could I use my knowledge to better
fortify it, I could also handle communications
with other regions from there.</t>
  </si>
  <si>
    <t>#E_E#M_AThis could be a good chance to reach out and
find Millium as well. I haven't been able to
contact her since the war broke out...</t>
  </si>
  <si>
    <t>#E[C]#M[8]</t>
  </si>
  <si>
    <t>#4K#0TOh...</t>
  </si>
  <si>
    <t>#4K#0TWorks for me. To be blunt, Ymir's borders
are wide open.</t>
  </si>
  <si>
    <t>#E_I#M_AAnd the alliance could take advantage of
that at any time. We can't have another
incident like with the jaegers.</t>
  </si>
  <si>
    <t>#E_0#M_0Bringing her back just might be our best
defense right now.</t>
  </si>
  <si>
    <t>#4K#0T...I hate to admit it, but you're right.
There's a limit to how much we can do.
At the end of the day, we're students.</t>
  </si>
  <si>
    <t>#E_I#M_0We need to swallow our pride and take
help where it's given, especially from
specialists like the two of you.</t>
  </si>
  <si>
    <t>#E_0#M_0And more important than all of that,
I know we can trust you.</t>
  </si>
  <si>
    <t>#1K#0TYou're right...</t>
  </si>
  <si>
    <t>#4K#0TExactly.</t>
  </si>
  <si>
    <t>#4KCaptain Claire.</t>
  </si>
  <si>
    <t>#E_0#M_9We'd be honored to accept your kind offer.</t>
  </si>
  <si>
    <t>#E[1]#M_9Welcome to the team.</t>
  </si>
  <si>
    <t>#E[1]#M_4</t>
  </si>
  <si>
    <t>#KHeehee. The pleasure's all mine.</t>
  </si>
  <si>
    <t>#1PIn addition to my duties as a member
of the RMP...</t>
  </si>
  <si>
    <t>4</t>
  </si>
  <si>
    <t>9</t>
  </si>
  <si>
    <t>#E[5]#M_4</t>
  </si>
  <si>
    <t>...I hereby pledge my support to everyone
in Class VII.</t>
  </si>
  <si>
    <t>With Captain Claire agreeing to join, they began to make
arrangements to leave the military proving ground.</t>
  </si>
  <si>
    <t>Once she'd explained that she had some preparations to take
care of on her own first, however, they decided to stay
for a short while longer.</t>
  </si>
  <si>
    <t>This gave Class VII the perfect opportunity to explore the
4th Armored Division's base while they waited.</t>
  </si>
  <si>
    <t>Captain Claire joined the party.</t>
  </si>
  <si>
    <t>Rean and Claire can now use Overdrive
when linked with one another.</t>
  </si>
  <si>
    <t>QS_2103_01</t>
  </si>
  <si>
    <t>#K#0TOh, Elliot! Did you see my request?</t>
  </si>
  <si>
    <t>#K#0TSure did, Dad.</t>
  </si>
  <si>
    <t>#E_8#M_AYou want us to help you find a missing
civilian, right?</t>
  </si>
  <si>
    <t>#K#0TOh, hello there! Did you come regarding
my request?</t>
  </si>
  <si>
    <t>#K#0TYes, sir.</t>
  </si>
  <si>
    <t>#E_0You want us to help you find a missing
civilian, right?</t>
  </si>
  <si>
    <t>#K#0TAlthough, it looks as though you're busy
with a meeting. Should we come back a
little later?</t>
  </si>
  <si>
    <t>#K#0TPlease, don't hold back on our account.
We're certainly busy, but that's all the
more reason to get this taken care of.</t>
  </si>
  <si>
    <t xml:space="preserve">#K#0THe's right. It was because we don't have
the time to handle it ourselves that we
called you to begin with. </t>
  </si>
  <si>
    <t>#E_2#M_AWhat's more, wasn't it your platoon who
took that civilian in to begin with, Gaul?</t>
  </si>
  <si>
    <t>#E[1]#M_0My men are in charge of patrolling
the area and taking any civilians found
wandering it into our safe custody.</t>
  </si>
  <si>
    <t>#E_0#M_0The one we called you here about was
found wandering the highway a few
days ago.</t>
  </si>
  <si>
    <t>#K#0TAfter that, he remained in base camp
without causing trouble...until this morning,
when he simply disappeared.</t>
  </si>
  <si>
    <t>We haven't the faintest clue where he is.</t>
  </si>
  <si>
    <t>#K#0TAs I said earlier, we don't have the time
to look for him... But even so, we can't very
well sit back and twiddle our thumbs.</t>
  </si>
  <si>
    <t>#E_0#M_AThat was why we chose to call on you.</t>
  </si>
  <si>
    <t>#K#0TI see... Sounds like the perfect job for us.</t>
  </si>
  <si>
    <t>#K#0TYep. Fits us to a T.</t>
  </si>
  <si>
    <t>#K#0TYeah. Fits us to a T.</t>
  </si>
  <si>
    <t>#K#0TMy thoughts exactly. As such, I'd like to
entrust the task to you if you're willing...
So, how about it?</t>
  </si>
  <si>
    <t>#E_I#M_0</t>
  </si>
  <si>
    <t>#K#0THmm...</t>
  </si>
  <si>
    <t>#K#0TWe don't have the time to look for him...
But even so, we can't very well sit back
and twiddle our thumbs.</t>
  </si>
  <si>
    <t>#E_0As such, I'd like to entrust the task to
you if you're willing... So, how about it?</t>
  </si>
  <si>
    <t>Accept</t>
  </si>
  <si>
    <t>Wait</t>
  </si>
  <si>
    <t>#K#0TI don't think this is something we could
ignore in good conscience, so we'd be
happy to accept.</t>
  </si>
  <si>
    <t>#K#0TExcellent! I'll leave finding him to you,
then.</t>
  </si>
  <si>
    <t>#K#0TIt's possible that someone here in the
camp may have seen him leave.</t>
  </si>
  <si>
    <t>#E_0Perhaps asking around may be a good
place to start?</t>
  </si>
  <si>
    <t>#K#0TThat sounds like a good idea. Thanks,
Captain.</t>
  </si>
  <si>
    <t>#K#0TWe'll do just that.</t>
  </si>
  <si>
    <t>#K#0TOther than that, I'll leave it to you to
decide how best to approach this.</t>
  </si>
  <si>
    <t>#E_0But if the provincial army decides to
attack, withdraw to safety immediately.
Understood?</t>
  </si>
  <si>
    <t>#K#0TYes, sir!</t>
  </si>
  <si>
    <t>#3CQuest [Without Leave] started!#0C</t>
  </si>
  <si>
    <t>#K#0TWe'd like to help, but we have some other
pressing business at the moment...</t>
  </si>
  <si>
    <t>#K#0TReally? That's a shame.</t>
  </si>
  <si>
    <t>#E_0If you do find the time, feel free to come
back and speak to me again.</t>
  </si>
  <si>
    <t>FC_End_Party</t>
  </si>
  <si>
    <t>Reinit</t>
  </si>
  <si>
    <t>FC_MapJumpState</t>
  </si>
  <si>
    <t>FC_MapJumpState2</t>
  </si>
  <si>
    <t>QS_2103_05_2</t>
  </si>
  <si>
    <t>#K#0TAnton is resting in the mess hall at the
moment.</t>
  </si>
  <si>
    <t>He's been warned not to cause any more
trouble, so he should hopefully behave
from now on.</t>
  </si>
  <si>
    <t>#K#0TI see. You've all done a fine job.</t>
  </si>
  <si>
    <t>#K#0TAgreed. I couldn't be more pleased with
the results.</t>
  </si>
  <si>
    <t>And it sounds as though you didn't find
him a moment too soon.</t>
  </si>
  <si>
    <t>#K#0TWhat do you mean?</t>
  </si>
  <si>
    <t>#K#0TWe received a report of a unidentifiable
large monster appearing not long ago.</t>
  </si>
  <si>
    <t>...Inside Garrelia Fortress, no less.</t>
  </si>
  <si>
    <t>#K#0TUnidentifiable? Is it some new species?</t>
  </si>
  <si>
    <t>#K#0TIt must have only just appeared, too,
because we didn't see anything like
that when we were there.</t>
  </si>
  <si>
    <t>#K#0TCorrect on both counts. In truth, this isn't
the first time this has happened.</t>
  </si>
  <si>
    <t>#E[1]#M_AWe've been receiving reports of strange
monsters appearing out of nowhere in
various locations for several days now.</t>
  </si>
  <si>
    <t>#K#0TCould they be cryptids?!</t>
  </si>
  <si>
    <t>#K#0TThat's likely due to the chaos in Erebonia
becoming all the greater...</t>
  </si>
  <si>
    <t>#E_2And if that is the cause, it's very possible
the same thing is happening all over the
country.</t>
  </si>
  <si>
    <t>#K#0TIf their appearance really is due to the
chaos in Erebonia becoming greater...</t>
  </si>
  <si>
    <t>Could this be happening all over the
country?</t>
  </si>
  <si>
    <t>#K#0TThat doesn't sound good...</t>
  </si>
  <si>
    <t>#K#0TWe would like to take care of the problem
ourselves, but unfortunately, we simply
don't have the spare manpower.</t>
  </si>
  <si>
    <t>It pains me to leave them be, but we've
no choice until the war situation has settled
down to some degree.</t>
  </si>
  <si>
    <t>#E_2#M_AThis is just one more reason Erebonia has
become an increasingly dangerous land.</t>
  </si>
  <si>
    <t>I suggest you remain vigilant if you intend
to continue your travels.</t>
  </si>
  <si>
    <t>#K#0TWe'll be sure to do so, sir.</t>
  </si>
  <si>
    <t>#K#0TGood. In lighter news, please take this as
thanks for helping us today.</t>
  </si>
  <si>
    <t xml:space="preserve">Received </t>
  </si>
  <si>
    <t>.</t>
  </si>
  <si>
    <t>#K#0TWhat you've done was only possible
because you chose to remain neutral.</t>
  </si>
  <si>
    <t>#E[1]#M_4We'll be counting on you if anything
else should come up.</t>
  </si>
  <si>
    <t>#K#0TWe'll be happy to help!</t>
  </si>
  <si>
    <t>#K#0TFeel free to get in touch if you ever need us.</t>
  </si>
  <si>
    <t>#K#0TWe would be happy to help however we
can. Just let us know.</t>
  </si>
  <si>
    <t>#3CQuest [Without Leave] completed!#0C</t>
  </si>
  <si>
    <t>_EV_01_25_01</t>
  </si>
  <si>
    <t>fill</t>
  </si>
  <si>
    <t>_QS_2103_01</t>
  </si>
  <si>
    <t>_QS_2103_05_2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</si>
</sst>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C0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FD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DFF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FFDC73"/>
      </patternFill>
    </fill>
    <fill>
      <patternFill patternType="solid">
        <fgColor rgb="FFFFAD73"/>
      </patternFill>
    </fill>
    <fill>
      <patternFill patternType="solid">
        <fgColor rgb="FFBBFF73"/>
      </patternFill>
    </fill>
    <fill>
      <patternFill patternType="solid">
        <fgColor rgb="FFFFE573"/>
      </patternFill>
    </fill>
    <fill>
      <patternFill patternType="solid">
        <fgColor rgb="FFD7FF73"/>
      </patternFill>
    </fill>
    <fill>
      <patternFill patternType="solid">
        <fgColor rgb="FFFFEC73"/>
      </patternFill>
    </fill>
    <fill>
      <patternFill patternType="solid">
        <fgColor rgb="FFFFFF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FFE873"/>
      </patternFill>
    </fill>
    <fill>
      <patternFill patternType="solid">
        <fgColor rgb="FFD5FF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9F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0" xfId="0" applyFill="1" applyAlignment="1">
      <alignment horizontal="center" vertical="center" wrapText="1"/>
    </xf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Y2997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336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340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361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364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368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8</v>
      </c>
    </row>
    <row r="18" spans="1:6">
      <c r="A18" t="n">
        <v>373</v>
      </c>
      <c r="B18" s="6" t="n">
        <v>2</v>
      </c>
      <c r="C18" s="7" t="n">
        <v>11</v>
      </c>
      <c r="D18" s="7" t="s">
        <v>11</v>
      </c>
    </row>
    <row r="19" spans="1:6">
      <c r="A19" t="s">
        <v>4</v>
      </c>
      <c r="B19" s="4" t="s">
        <v>5</v>
      </c>
      <c r="C19" s="4" t="s">
        <v>7</v>
      </c>
      <c r="D19" s="4" t="s">
        <v>12</v>
      </c>
      <c r="E19" s="4" t="s">
        <v>12</v>
      </c>
      <c r="F19" s="4" t="s">
        <v>12</v>
      </c>
      <c r="G19" s="4" t="s">
        <v>12</v>
      </c>
      <c r="H19" s="4" t="s">
        <v>12</v>
      </c>
      <c r="I19" s="4" t="s">
        <v>12</v>
      </c>
      <c r="J19" s="4" t="s">
        <v>13</v>
      </c>
      <c r="K19" s="4" t="s">
        <v>13</v>
      </c>
      <c r="L19" s="4" t="s">
        <v>13</v>
      </c>
      <c r="M19" s="4" t="s">
        <v>8</v>
      </c>
    </row>
    <row r="20" spans="1:6">
      <c r="A20" t="n">
        <v>387</v>
      </c>
      <c r="B20" s="10" t="n">
        <v>124</v>
      </c>
      <c r="C20" s="7" t="n">
        <v>255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65535</v>
      </c>
      <c r="J20" s="7" t="n">
        <v>0</v>
      </c>
      <c r="K20" s="7" t="n">
        <v>0</v>
      </c>
      <c r="L20" s="7" t="n">
        <v>0</v>
      </c>
      <c r="M20" s="7" t="s">
        <v>14</v>
      </c>
    </row>
    <row r="21" spans="1:6">
      <c r="A21" t="s">
        <v>4</v>
      </c>
      <c r="B21" s="4" t="s">
        <v>5</v>
      </c>
    </row>
    <row r="22" spans="1:6">
      <c r="A22" t="n">
        <v>414</v>
      </c>
      <c r="B22" s="5" t="n">
        <v>1</v>
      </c>
    </row>
    <row r="23" spans="1:6" s="3" customFormat="1" customHeight="0">
      <c r="A23" s="3" t="s">
        <v>2</v>
      </c>
      <c r="B23" s="3" t="s">
        <v>15</v>
      </c>
    </row>
    <row r="24" spans="1:6">
      <c r="A24" t="s">
        <v>4</v>
      </c>
      <c r="B24" s="4" t="s">
        <v>5</v>
      </c>
      <c r="C24" s="4" t="s">
        <v>7</v>
      </c>
      <c r="D24" s="4" t="s">
        <v>7</v>
      </c>
      <c r="E24" s="4" t="s">
        <v>7</v>
      </c>
      <c r="F24" s="4" t="s">
        <v>13</v>
      </c>
      <c r="G24" s="4" t="s">
        <v>7</v>
      </c>
      <c r="H24" s="4" t="s">
        <v>7</v>
      </c>
      <c r="I24" s="4" t="s">
        <v>16</v>
      </c>
    </row>
    <row r="25" spans="1:6">
      <c r="A25" t="n">
        <v>416</v>
      </c>
      <c r="B25" s="11" t="n">
        <v>5</v>
      </c>
      <c r="C25" s="7" t="n">
        <v>35</v>
      </c>
      <c r="D25" s="7" t="n">
        <v>3</v>
      </c>
      <c r="E25" s="7" t="n">
        <v>0</v>
      </c>
      <c r="F25" s="7" t="n">
        <v>0</v>
      </c>
      <c r="G25" s="7" t="n">
        <v>2</v>
      </c>
      <c r="H25" s="7" t="n">
        <v>1</v>
      </c>
      <c r="I25" s="12" t="n">
        <f t="normal" ca="1">A29</f>
        <v>0</v>
      </c>
    </row>
    <row r="26" spans="1:6">
      <c r="A26" t="s">
        <v>4</v>
      </c>
      <c r="B26" s="4" t="s">
        <v>5</v>
      </c>
      <c r="C26" s="4" t="s">
        <v>16</v>
      </c>
    </row>
    <row r="27" spans="1:6">
      <c r="A27" t="n">
        <v>430</v>
      </c>
      <c r="B27" s="13" t="n">
        <v>3</v>
      </c>
      <c r="C27" s="12" t="n">
        <f t="normal" ca="1">A51</f>
        <v>0</v>
      </c>
    </row>
    <row r="28" spans="1:6">
      <c r="A28" t="s">
        <v>4</v>
      </c>
      <c r="B28" s="4" t="s">
        <v>5</v>
      </c>
      <c r="C28" s="4" t="s">
        <v>7</v>
      </c>
      <c r="D28" s="4" t="s">
        <v>7</v>
      </c>
      <c r="E28" s="4" t="s">
        <v>7</v>
      </c>
      <c r="F28" s="4" t="s">
        <v>13</v>
      </c>
      <c r="G28" s="4" t="s">
        <v>7</v>
      </c>
      <c r="H28" s="4" t="s">
        <v>7</v>
      </c>
      <c r="I28" s="4" t="s">
        <v>16</v>
      </c>
    </row>
    <row r="29" spans="1:6">
      <c r="A29" t="n">
        <v>435</v>
      </c>
      <c r="B29" s="11" t="n">
        <v>5</v>
      </c>
      <c r="C29" s="7" t="n">
        <v>35</v>
      </c>
      <c r="D29" s="7" t="n">
        <v>3</v>
      </c>
      <c r="E29" s="7" t="n">
        <v>0</v>
      </c>
      <c r="F29" s="7" t="n">
        <v>1</v>
      </c>
      <c r="G29" s="7" t="n">
        <v>2</v>
      </c>
      <c r="H29" s="7" t="n">
        <v>1</v>
      </c>
      <c r="I29" s="12" t="n">
        <f t="normal" ca="1">A33</f>
        <v>0</v>
      </c>
    </row>
    <row r="30" spans="1:6">
      <c r="A30" t="s">
        <v>4</v>
      </c>
      <c r="B30" s="4" t="s">
        <v>5</v>
      </c>
      <c r="C30" s="4" t="s">
        <v>16</v>
      </c>
    </row>
    <row r="31" spans="1:6">
      <c r="A31" t="n">
        <v>449</v>
      </c>
      <c r="B31" s="13" t="n">
        <v>3</v>
      </c>
      <c r="C31" s="12" t="n">
        <f t="normal" ca="1">A51</f>
        <v>0</v>
      </c>
    </row>
    <row r="32" spans="1:6">
      <c r="A32" t="s">
        <v>4</v>
      </c>
      <c r="B32" s="4" t="s">
        <v>5</v>
      </c>
      <c r="C32" s="4" t="s">
        <v>7</v>
      </c>
      <c r="D32" s="4" t="s">
        <v>7</v>
      </c>
      <c r="E32" s="4" t="s">
        <v>7</v>
      </c>
      <c r="F32" s="4" t="s">
        <v>13</v>
      </c>
      <c r="G32" s="4" t="s">
        <v>7</v>
      </c>
      <c r="H32" s="4" t="s">
        <v>7</v>
      </c>
      <c r="I32" s="4" t="s">
        <v>16</v>
      </c>
    </row>
    <row r="33" spans="1:13">
      <c r="A33" t="n">
        <v>454</v>
      </c>
      <c r="B33" s="11" t="n">
        <v>5</v>
      </c>
      <c r="C33" s="7" t="n">
        <v>35</v>
      </c>
      <c r="D33" s="7" t="n">
        <v>3</v>
      </c>
      <c r="E33" s="7" t="n">
        <v>0</v>
      </c>
      <c r="F33" s="7" t="n">
        <v>2</v>
      </c>
      <c r="G33" s="7" t="n">
        <v>2</v>
      </c>
      <c r="H33" s="7" t="n">
        <v>1</v>
      </c>
      <c r="I33" s="12" t="n">
        <f t="normal" ca="1">A37</f>
        <v>0</v>
      </c>
    </row>
    <row r="34" spans="1:13">
      <c r="A34" t="s">
        <v>4</v>
      </c>
      <c r="B34" s="4" t="s">
        <v>5</v>
      </c>
      <c r="C34" s="4" t="s">
        <v>16</v>
      </c>
    </row>
    <row r="35" spans="1:13">
      <c r="A35" t="n">
        <v>468</v>
      </c>
      <c r="B35" s="13" t="n">
        <v>3</v>
      </c>
      <c r="C35" s="12" t="n">
        <f t="normal" ca="1">A51</f>
        <v>0</v>
      </c>
    </row>
    <row r="36" spans="1:13">
      <c r="A36" t="s">
        <v>4</v>
      </c>
      <c r="B36" s="4" t="s">
        <v>5</v>
      </c>
      <c r="C36" s="4" t="s">
        <v>7</v>
      </c>
      <c r="D36" s="4" t="s">
        <v>7</v>
      </c>
      <c r="E36" s="4" t="s">
        <v>7</v>
      </c>
      <c r="F36" s="4" t="s">
        <v>13</v>
      </c>
      <c r="G36" s="4" t="s">
        <v>7</v>
      </c>
      <c r="H36" s="4" t="s">
        <v>7</v>
      </c>
      <c r="I36" s="4" t="s">
        <v>16</v>
      </c>
    </row>
    <row r="37" spans="1:13">
      <c r="A37" t="n">
        <v>473</v>
      </c>
      <c r="B37" s="11" t="n">
        <v>5</v>
      </c>
      <c r="C37" s="7" t="n">
        <v>35</v>
      </c>
      <c r="D37" s="7" t="n">
        <v>3</v>
      </c>
      <c r="E37" s="7" t="n">
        <v>0</v>
      </c>
      <c r="F37" s="7" t="n">
        <v>3</v>
      </c>
      <c r="G37" s="7" t="n">
        <v>2</v>
      </c>
      <c r="H37" s="7" t="n">
        <v>1</v>
      </c>
      <c r="I37" s="12" t="n">
        <f t="normal" ca="1">A41</f>
        <v>0</v>
      </c>
    </row>
    <row r="38" spans="1:13">
      <c r="A38" t="s">
        <v>4</v>
      </c>
      <c r="B38" s="4" t="s">
        <v>5</v>
      </c>
      <c r="C38" s="4" t="s">
        <v>16</v>
      </c>
    </row>
    <row r="39" spans="1:13">
      <c r="A39" t="n">
        <v>487</v>
      </c>
      <c r="B39" s="13" t="n">
        <v>3</v>
      </c>
      <c r="C39" s="12" t="n">
        <f t="normal" ca="1">A51</f>
        <v>0</v>
      </c>
    </row>
    <row r="40" spans="1:13">
      <c r="A40" t="s">
        <v>4</v>
      </c>
      <c r="B40" s="4" t="s">
        <v>5</v>
      </c>
      <c r="C40" s="4" t="s">
        <v>7</v>
      </c>
      <c r="D40" s="4" t="s">
        <v>7</v>
      </c>
      <c r="E40" s="4" t="s">
        <v>7</v>
      </c>
      <c r="F40" s="4" t="s">
        <v>13</v>
      </c>
      <c r="G40" s="4" t="s">
        <v>7</v>
      </c>
      <c r="H40" s="4" t="s">
        <v>7</v>
      </c>
      <c r="I40" s="4" t="s">
        <v>16</v>
      </c>
    </row>
    <row r="41" spans="1:13">
      <c r="A41" t="n">
        <v>492</v>
      </c>
      <c r="B41" s="11" t="n">
        <v>5</v>
      </c>
      <c r="C41" s="7" t="n">
        <v>35</v>
      </c>
      <c r="D41" s="7" t="n">
        <v>3</v>
      </c>
      <c r="E41" s="7" t="n">
        <v>0</v>
      </c>
      <c r="F41" s="7" t="n">
        <v>4</v>
      </c>
      <c r="G41" s="7" t="n">
        <v>2</v>
      </c>
      <c r="H41" s="7" t="n">
        <v>1</v>
      </c>
      <c r="I41" s="12" t="n">
        <f t="normal" ca="1">A45</f>
        <v>0</v>
      </c>
    </row>
    <row r="42" spans="1:13">
      <c r="A42" t="s">
        <v>4</v>
      </c>
      <c r="B42" s="4" t="s">
        <v>5</v>
      </c>
      <c r="C42" s="4" t="s">
        <v>16</v>
      </c>
    </row>
    <row r="43" spans="1:13">
      <c r="A43" t="n">
        <v>506</v>
      </c>
      <c r="B43" s="13" t="n">
        <v>3</v>
      </c>
      <c r="C43" s="12" t="n">
        <f t="normal" ca="1">A51</f>
        <v>0</v>
      </c>
    </row>
    <row r="44" spans="1:13">
      <c r="A44" t="s">
        <v>4</v>
      </c>
      <c r="B44" s="4" t="s">
        <v>5</v>
      </c>
      <c r="C44" s="4" t="s">
        <v>7</v>
      </c>
      <c r="D44" s="4" t="s">
        <v>7</v>
      </c>
      <c r="E44" s="4" t="s">
        <v>7</v>
      </c>
      <c r="F44" s="4" t="s">
        <v>13</v>
      </c>
      <c r="G44" s="4" t="s">
        <v>7</v>
      </c>
      <c r="H44" s="4" t="s">
        <v>7</v>
      </c>
      <c r="I44" s="4" t="s">
        <v>16</v>
      </c>
    </row>
    <row r="45" spans="1:13">
      <c r="A45" t="n">
        <v>511</v>
      </c>
      <c r="B45" s="11" t="n">
        <v>5</v>
      </c>
      <c r="C45" s="7" t="n">
        <v>35</v>
      </c>
      <c r="D45" s="7" t="n">
        <v>3</v>
      </c>
      <c r="E45" s="7" t="n">
        <v>0</v>
      </c>
      <c r="F45" s="7" t="n">
        <v>5</v>
      </c>
      <c r="G45" s="7" t="n">
        <v>2</v>
      </c>
      <c r="H45" s="7" t="n">
        <v>1</v>
      </c>
      <c r="I45" s="12" t="n">
        <f t="normal" ca="1">A49</f>
        <v>0</v>
      </c>
    </row>
    <row r="46" spans="1:13">
      <c r="A46" t="s">
        <v>4</v>
      </c>
      <c r="B46" s="4" t="s">
        <v>5</v>
      </c>
      <c r="C46" s="4" t="s">
        <v>16</v>
      </c>
    </row>
    <row r="47" spans="1:13">
      <c r="A47" t="n">
        <v>525</v>
      </c>
      <c r="B47" s="13" t="n">
        <v>3</v>
      </c>
      <c r="C47" s="12" t="n">
        <f t="normal" ca="1">A51</f>
        <v>0</v>
      </c>
    </row>
    <row r="48" spans="1:13">
      <c r="A48" t="s">
        <v>4</v>
      </c>
      <c r="B48" s="4" t="s">
        <v>5</v>
      </c>
      <c r="C48" s="4" t="s">
        <v>7</v>
      </c>
      <c r="D48" s="4" t="s">
        <v>7</v>
      </c>
      <c r="E48" s="4" t="s">
        <v>7</v>
      </c>
      <c r="F48" s="4" t="s">
        <v>13</v>
      </c>
      <c r="G48" s="4" t="s">
        <v>7</v>
      </c>
      <c r="H48" s="4" t="s">
        <v>7</v>
      </c>
      <c r="I48" s="4" t="s">
        <v>16</v>
      </c>
    </row>
    <row r="49" spans="1:9">
      <c r="A49" t="n">
        <v>530</v>
      </c>
      <c r="B49" s="11" t="n">
        <v>5</v>
      </c>
      <c r="C49" s="7" t="n">
        <v>35</v>
      </c>
      <c r="D49" s="7" t="n">
        <v>3</v>
      </c>
      <c r="E49" s="7" t="n">
        <v>0</v>
      </c>
      <c r="F49" s="7" t="n">
        <v>6</v>
      </c>
      <c r="G49" s="7" t="n">
        <v>2</v>
      </c>
      <c r="H49" s="7" t="n">
        <v>1</v>
      </c>
      <c r="I49" s="12" t="n">
        <f t="normal" ca="1">A51</f>
        <v>0</v>
      </c>
    </row>
    <row r="50" spans="1:9">
      <c r="A50" t="s">
        <v>4</v>
      </c>
      <c r="B50" s="4" t="s">
        <v>5</v>
      </c>
    </row>
    <row r="51" spans="1:9">
      <c r="A51" t="n">
        <v>544</v>
      </c>
      <c r="B51" s="5" t="n">
        <v>1</v>
      </c>
    </row>
    <row r="52" spans="1:9" s="3" customFormat="1" customHeight="0">
      <c r="A52" s="3" t="s">
        <v>2</v>
      </c>
      <c r="B52" s="3" t="s">
        <v>17</v>
      </c>
    </row>
    <row r="53" spans="1:9">
      <c r="A53" t="s">
        <v>4</v>
      </c>
      <c r="B53" s="4" t="s">
        <v>5</v>
      </c>
      <c r="C53" s="4" t="s">
        <v>7</v>
      </c>
      <c r="D53" s="4" t="s">
        <v>8</v>
      </c>
    </row>
    <row r="54" spans="1:9">
      <c r="A54" t="n">
        <v>548</v>
      </c>
      <c r="B54" s="6" t="n">
        <v>2</v>
      </c>
      <c r="C54" s="7" t="n">
        <v>11</v>
      </c>
      <c r="D54" s="7" t="s">
        <v>18</v>
      </c>
    </row>
    <row r="55" spans="1:9">
      <c r="A55" t="s">
        <v>4</v>
      </c>
      <c r="B55" s="4" t="s">
        <v>5</v>
      </c>
      <c r="C55" s="4" t="s">
        <v>7</v>
      </c>
      <c r="D55" s="4" t="s">
        <v>7</v>
      </c>
    </row>
    <row r="56" spans="1:9">
      <c r="A56" t="n">
        <v>560</v>
      </c>
      <c r="B56" s="8" t="n">
        <v>162</v>
      </c>
      <c r="C56" s="7" t="n">
        <v>0</v>
      </c>
      <c r="D56" s="7" t="n">
        <v>1</v>
      </c>
    </row>
    <row r="57" spans="1:9">
      <c r="A57" t="s">
        <v>4</v>
      </c>
      <c r="B57" s="4" t="s">
        <v>5</v>
      </c>
    </row>
    <row r="58" spans="1:9">
      <c r="A58" t="n">
        <v>563</v>
      </c>
      <c r="B58" s="5" t="n">
        <v>1</v>
      </c>
    </row>
    <row r="59" spans="1:9" s="3" customFormat="1" customHeight="0">
      <c r="A59" s="3" t="s">
        <v>2</v>
      </c>
      <c r="B59" s="3" t="s">
        <v>19</v>
      </c>
    </row>
    <row r="60" spans="1:9">
      <c r="A60" t="s">
        <v>4</v>
      </c>
      <c r="B60" s="4" t="s">
        <v>5</v>
      </c>
      <c r="C60" s="4" t="s">
        <v>7</v>
      </c>
      <c r="D60" s="4" t="s">
        <v>7</v>
      </c>
      <c r="E60" s="4" t="s">
        <v>12</v>
      </c>
      <c r="F60" s="4" t="s">
        <v>12</v>
      </c>
      <c r="G60" s="4" t="s">
        <v>12</v>
      </c>
      <c r="H60" s="4" t="s">
        <v>12</v>
      </c>
      <c r="I60" s="4" t="s">
        <v>12</v>
      </c>
      <c r="J60" s="4" t="s">
        <v>12</v>
      </c>
      <c r="K60" s="4" t="s">
        <v>12</v>
      </c>
      <c r="L60" s="4" t="s">
        <v>12</v>
      </c>
      <c r="M60" s="4" t="s">
        <v>12</v>
      </c>
      <c r="N60" s="4" t="s">
        <v>12</v>
      </c>
      <c r="O60" s="4" t="s">
        <v>12</v>
      </c>
      <c r="P60" s="4" t="s">
        <v>12</v>
      </c>
      <c r="Q60" s="4" t="s">
        <v>12</v>
      </c>
      <c r="R60" s="4" t="s">
        <v>12</v>
      </c>
      <c r="S60" s="4" t="s">
        <v>12</v>
      </c>
    </row>
    <row r="61" spans="1:9">
      <c r="A61" t="n">
        <v>564</v>
      </c>
      <c r="B61" s="14" t="n">
        <v>161</v>
      </c>
      <c r="C61" s="7" t="n">
        <v>2</v>
      </c>
      <c r="D61" s="7" t="n">
        <v>6</v>
      </c>
      <c r="E61" s="7" t="n">
        <v>8948</v>
      </c>
      <c r="F61" s="7" t="n">
        <v>9712</v>
      </c>
      <c r="G61" s="7" t="n">
        <v>9715</v>
      </c>
      <c r="H61" s="7" t="n">
        <v>9721</v>
      </c>
      <c r="I61" s="7" t="n">
        <v>9724</v>
      </c>
      <c r="J61" s="7" t="n">
        <v>10225</v>
      </c>
      <c r="K61" s="7" t="n">
        <v>0</v>
      </c>
      <c r="L61" s="7" t="n">
        <v>0</v>
      </c>
      <c r="M61" s="7" t="n">
        <v>0</v>
      </c>
      <c r="N61" s="7" t="n">
        <v>0</v>
      </c>
      <c r="O61" s="7" t="n">
        <v>0</v>
      </c>
      <c r="P61" s="7" t="n">
        <v>0</v>
      </c>
      <c r="Q61" s="7" t="n">
        <v>0</v>
      </c>
      <c r="R61" s="7" t="n">
        <v>0</v>
      </c>
      <c r="S61" s="7" t="n">
        <v>0</v>
      </c>
    </row>
    <row r="62" spans="1:9">
      <c r="A62" t="s">
        <v>4</v>
      </c>
      <c r="B62" s="4" t="s">
        <v>5</v>
      </c>
      <c r="C62" s="4" t="s">
        <v>7</v>
      </c>
      <c r="D62" s="4" t="s">
        <v>20</v>
      </c>
      <c r="E62" s="4" t="s">
        <v>20</v>
      </c>
      <c r="F62" s="4" t="s">
        <v>20</v>
      </c>
    </row>
    <row r="63" spans="1:9">
      <c r="A63" t="n">
        <v>597</v>
      </c>
      <c r="B63" s="14" t="n">
        <v>161</v>
      </c>
      <c r="C63" s="7" t="n">
        <v>3</v>
      </c>
      <c r="D63" s="7" t="n">
        <v>1</v>
      </c>
      <c r="E63" s="7" t="n">
        <v>1.60000002384186</v>
      </c>
      <c r="F63" s="7" t="n">
        <v>0.0900000035762787</v>
      </c>
    </row>
    <row r="64" spans="1:9">
      <c r="A64" t="s">
        <v>4</v>
      </c>
      <c r="B64" s="4" t="s">
        <v>5</v>
      </c>
      <c r="C64" s="4" t="s">
        <v>7</v>
      </c>
      <c r="D64" s="4" t="s">
        <v>12</v>
      </c>
      <c r="E64" s="4" t="s">
        <v>7</v>
      </c>
      <c r="F64" s="4" t="s">
        <v>7</v>
      </c>
      <c r="G64" s="4" t="s">
        <v>7</v>
      </c>
      <c r="H64" s="4" t="s">
        <v>7</v>
      </c>
      <c r="I64" s="4" t="s">
        <v>7</v>
      </c>
      <c r="J64" s="4" t="s">
        <v>7</v>
      </c>
      <c r="K64" s="4" t="s">
        <v>7</v>
      </c>
      <c r="L64" s="4" t="s">
        <v>7</v>
      </c>
      <c r="M64" s="4" t="s">
        <v>7</v>
      </c>
      <c r="N64" s="4" t="s">
        <v>7</v>
      </c>
      <c r="O64" s="4" t="s">
        <v>7</v>
      </c>
      <c r="P64" s="4" t="s">
        <v>7</v>
      </c>
      <c r="Q64" s="4" t="s">
        <v>7</v>
      </c>
      <c r="R64" s="4" t="s">
        <v>7</v>
      </c>
      <c r="S64" s="4" t="s">
        <v>7</v>
      </c>
      <c r="T64" s="4" t="s">
        <v>7</v>
      </c>
    </row>
    <row r="65" spans="1:20">
      <c r="A65" t="n">
        <v>611</v>
      </c>
      <c r="B65" s="14" t="n">
        <v>161</v>
      </c>
      <c r="C65" s="7" t="n">
        <v>0</v>
      </c>
      <c r="D65" s="7" t="n">
        <v>7008</v>
      </c>
      <c r="E65" s="7" t="n">
        <v>0</v>
      </c>
      <c r="F65" s="7" t="n">
        <v>100</v>
      </c>
      <c r="G65" s="7" t="n">
        <v>100</v>
      </c>
      <c r="H65" s="7" t="n">
        <v>0</v>
      </c>
      <c r="I65" s="7" t="n">
        <v>0</v>
      </c>
      <c r="J65" s="7" t="n">
        <v>0</v>
      </c>
      <c r="K65" s="7" t="n">
        <v>0</v>
      </c>
      <c r="L65" s="7" t="n">
        <v>0</v>
      </c>
      <c r="M65" s="7" t="n">
        <v>0</v>
      </c>
      <c r="N65" s="7" t="n">
        <v>0</v>
      </c>
      <c r="O65" s="7" t="n">
        <v>0</v>
      </c>
      <c r="P65" s="7" t="n">
        <v>0</v>
      </c>
      <c r="Q65" s="7" t="n">
        <v>0</v>
      </c>
      <c r="R65" s="7" t="n">
        <v>0</v>
      </c>
      <c r="S65" s="7" t="n">
        <v>0</v>
      </c>
      <c r="T65" s="7" t="n">
        <v>0</v>
      </c>
    </row>
    <row r="66" spans="1:20">
      <c r="A66" t="s">
        <v>4</v>
      </c>
      <c r="B66" s="4" t="s">
        <v>5</v>
      </c>
      <c r="C66" s="4" t="s">
        <v>7</v>
      </c>
      <c r="D66" s="4" t="s">
        <v>20</v>
      </c>
      <c r="E66" s="4" t="s">
        <v>20</v>
      </c>
      <c r="F66" s="4" t="s">
        <v>20</v>
      </c>
    </row>
    <row r="67" spans="1:20">
      <c r="A67" t="n">
        <v>631</v>
      </c>
      <c r="B67" s="14" t="n">
        <v>161</v>
      </c>
      <c r="C67" s="7" t="n">
        <v>3</v>
      </c>
      <c r="D67" s="7" t="n">
        <v>1</v>
      </c>
      <c r="E67" s="7" t="n">
        <v>1.60000002384186</v>
      </c>
      <c r="F67" s="7" t="n">
        <v>0.0900000035762787</v>
      </c>
    </row>
    <row r="68" spans="1:20">
      <c r="A68" t="s">
        <v>4</v>
      </c>
      <c r="B68" s="4" t="s">
        <v>5</v>
      </c>
      <c r="C68" s="4" t="s">
        <v>7</v>
      </c>
      <c r="D68" s="4" t="s">
        <v>12</v>
      </c>
      <c r="E68" s="4" t="s">
        <v>7</v>
      </c>
      <c r="F68" s="4" t="s">
        <v>7</v>
      </c>
      <c r="G68" s="4" t="s">
        <v>7</v>
      </c>
      <c r="H68" s="4" t="s">
        <v>7</v>
      </c>
      <c r="I68" s="4" t="s">
        <v>7</v>
      </c>
      <c r="J68" s="4" t="s">
        <v>7</v>
      </c>
      <c r="K68" s="4" t="s">
        <v>7</v>
      </c>
      <c r="L68" s="4" t="s">
        <v>7</v>
      </c>
      <c r="M68" s="4" t="s">
        <v>7</v>
      </c>
      <c r="N68" s="4" t="s">
        <v>7</v>
      </c>
      <c r="O68" s="4" t="s">
        <v>7</v>
      </c>
      <c r="P68" s="4" t="s">
        <v>7</v>
      </c>
      <c r="Q68" s="4" t="s">
        <v>7</v>
      </c>
      <c r="R68" s="4" t="s">
        <v>7</v>
      </c>
      <c r="S68" s="4" t="s">
        <v>7</v>
      </c>
      <c r="T68" s="4" t="s">
        <v>7</v>
      </c>
    </row>
    <row r="69" spans="1:20">
      <c r="A69" t="n">
        <v>645</v>
      </c>
      <c r="B69" s="14" t="n">
        <v>161</v>
      </c>
      <c r="C69" s="7" t="n">
        <v>0</v>
      </c>
      <c r="D69" s="7" t="n">
        <v>5900</v>
      </c>
      <c r="E69" s="7" t="n">
        <v>0</v>
      </c>
      <c r="F69" s="7" t="n">
        <v>0</v>
      </c>
      <c r="G69" s="7" t="n">
        <v>2</v>
      </c>
      <c r="H69" s="7" t="n">
        <v>0</v>
      </c>
      <c r="I69" s="7" t="n">
        <v>0</v>
      </c>
      <c r="J69" s="7" t="n">
        <v>0</v>
      </c>
      <c r="K69" s="7" t="n">
        <v>0</v>
      </c>
      <c r="L69" s="7" t="n">
        <v>0</v>
      </c>
      <c r="M69" s="7" t="n">
        <v>0</v>
      </c>
      <c r="N69" s="7" t="n">
        <v>0</v>
      </c>
      <c r="O69" s="7" t="n">
        <v>0</v>
      </c>
      <c r="P69" s="7" t="n">
        <v>0</v>
      </c>
      <c r="Q69" s="7" t="n">
        <v>0</v>
      </c>
      <c r="R69" s="7" t="n">
        <v>0</v>
      </c>
      <c r="S69" s="7" t="n">
        <v>0</v>
      </c>
      <c r="T69" s="7" t="n">
        <v>0</v>
      </c>
    </row>
    <row r="70" spans="1:20">
      <c r="A70" t="s">
        <v>4</v>
      </c>
      <c r="B70" s="4" t="s">
        <v>5</v>
      </c>
      <c r="C70" s="4" t="s">
        <v>7</v>
      </c>
      <c r="D70" s="4" t="s">
        <v>20</v>
      </c>
      <c r="E70" s="4" t="s">
        <v>20</v>
      </c>
      <c r="F70" s="4" t="s">
        <v>20</v>
      </c>
    </row>
    <row r="71" spans="1:20">
      <c r="A71" t="n">
        <v>665</v>
      </c>
      <c r="B71" s="14" t="n">
        <v>161</v>
      </c>
      <c r="C71" s="7" t="n">
        <v>3</v>
      </c>
      <c r="D71" s="7" t="n">
        <v>1</v>
      </c>
      <c r="E71" s="7" t="n">
        <v>1.60000002384186</v>
      </c>
      <c r="F71" s="7" t="n">
        <v>0.0900000035762787</v>
      </c>
    </row>
    <row r="72" spans="1:20">
      <c r="A72" t="s">
        <v>4</v>
      </c>
      <c r="B72" s="4" t="s">
        <v>5</v>
      </c>
      <c r="C72" s="4" t="s">
        <v>7</v>
      </c>
      <c r="D72" s="4" t="s">
        <v>12</v>
      </c>
      <c r="E72" s="4" t="s">
        <v>7</v>
      </c>
      <c r="F72" s="4" t="s">
        <v>7</v>
      </c>
      <c r="G72" s="4" t="s">
        <v>7</v>
      </c>
      <c r="H72" s="4" t="s">
        <v>7</v>
      </c>
      <c r="I72" s="4" t="s">
        <v>7</v>
      </c>
      <c r="J72" s="4" t="s">
        <v>7</v>
      </c>
      <c r="K72" s="4" t="s">
        <v>7</v>
      </c>
      <c r="L72" s="4" t="s">
        <v>7</v>
      </c>
      <c r="M72" s="4" t="s">
        <v>7</v>
      </c>
      <c r="N72" s="4" t="s">
        <v>7</v>
      </c>
      <c r="O72" s="4" t="s">
        <v>7</v>
      </c>
      <c r="P72" s="4" t="s">
        <v>7</v>
      </c>
      <c r="Q72" s="4" t="s">
        <v>7</v>
      </c>
      <c r="R72" s="4" t="s">
        <v>7</v>
      </c>
      <c r="S72" s="4" t="s">
        <v>7</v>
      </c>
      <c r="T72" s="4" t="s">
        <v>7</v>
      </c>
    </row>
    <row r="73" spans="1:20">
      <c r="A73" t="n">
        <v>679</v>
      </c>
      <c r="B73" s="14" t="n">
        <v>161</v>
      </c>
      <c r="C73" s="7" t="n">
        <v>0</v>
      </c>
      <c r="D73" s="7" t="n">
        <v>5901</v>
      </c>
      <c r="E73" s="7" t="n">
        <v>0</v>
      </c>
      <c r="F73" s="7" t="n">
        <v>0</v>
      </c>
      <c r="G73" s="7" t="n">
        <v>2</v>
      </c>
      <c r="H73" s="7" t="n">
        <v>0</v>
      </c>
      <c r="I73" s="7" t="n">
        <v>0</v>
      </c>
      <c r="J73" s="7" t="n">
        <v>0</v>
      </c>
      <c r="K73" s="7" t="n">
        <v>0</v>
      </c>
      <c r="L73" s="7" t="n">
        <v>0</v>
      </c>
      <c r="M73" s="7" t="n">
        <v>0</v>
      </c>
      <c r="N73" s="7" t="n">
        <v>0</v>
      </c>
      <c r="O73" s="7" t="n">
        <v>0</v>
      </c>
      <c r="P73" s="7" t="n">
        <v>0</v>
      </c>
      <c r="Q73" s="7" t="n">
        <v>0</v>
      </c>
      <c r="R73" s="7" t="n">
        <v>0</v>
      </c>
      <c r="S73" s="7" t="n">
        <v>0</v>
      </c>
      <c r="T73" s="7" t="n">
        <v>0</v>
      </c>
    </row>
    <row r="74" spans="1:20">
      <c r="A74" t="s">
        <v>4</v>
      </c>
      <c r="B74" s="4" t="s">
        <v>5</v>
      </c>
      <c r="C74" s="4" t="s">
        <v>7</v>
      </c>
    </row>
    <row r="75" spans="1:20">
      <c r="A75" t="n">
        <v>699</v>
      </c>
      <c r="B75" s="14" t="n">
        <v>161</v>
      </c>
      <c r="C75" s="7" t="n">
        <v>1</v>
      </c>
    </row>
    <row r="76" spans="1:20">
      <c r="A76" t="s">
        <v>4</v>
      </c>
      <c r="B76" s="4" t="s">
        <v>5</v>
      </c>
    </row>
    <row r="77" spans="1:20">
      <c r="A77" t="n">
        <v>701</v>
      </c>
      <c r="B77" s="5" t="n">
        <v>1</v>
      </c>
    </row>
    <row r="78" spans="1:20" s="3" customFormat="1" customHeight="0">
      <c r="A78" s="3" t="s">
        <v>2</v>
      </c>
      <c r="B78" s="3" t="s">
        <v>21</v>
      </c>
    </row>
    <row r="79" spans="1:20">
      <c r="A79" t="s">
        <v>4</v>
      </c>
      <c r="B79" s="4" t="s">
        <v>5</v>
      </c>
      <c r="C79" s="4" t="s">
        <v>7</v>
      </c>
      <c r="D79" s="4" t="s">
        <v>12</v>
      </c>
      <c r="E79" s="4" t="s">
        <v>7</v>
      </c>
      <c r="F79" s="4" t="s">
        <v>7</v>
      </c>
      <c r="G79" s="4" t="s">
        <v>7</v>
      </c>
      <c r="H79" s="4" t="s">
        <v>12</v>
      </c>
      <c r="I79" s="4" t="s">
        <v>16</v>
      </c>
      <c r="J79" s="4" t="s">
        <v>16</v>
      </c>
    </row>
    <row r="80" spans="1:20">
      <c r="A80" t="n">
        <v>704</v>
      </c>
      <c r="B80" s="15" t="n">
        <v>6</v>
      </c>
      <c r="C80" s="7" t="n">
        <v>33</v>
      </c>
      <c r="D80" s="7" t="n">
        <v>65534</v>
      </c>
      <c r="E80" s="7" t="n">
        <v>9</v>
      </c>
      <c r="F80" s="7" t="n">
        <v>1</v>
      </c>
      <c r="G80" s="7" t="n">
        <v>1</v>
      </c>
      <c r="H80" s="7" t="n">
        <v>100</v>
      </c>
      <c r="I80" s="12" t="n">
        <f t="normal" ca="1">A82</f>
        <v>0</v>
      </c>
      <c r="J80" s="12" t="n">
        <f t="normal" ca="1">A94</f>
        <v>0</v>
      </c>
    </row>
    <row r="81" spans="1:20">
      <c r="A81" t="s">
        <v>4</v>
      </c>
      <c r="B81" s="4" t="s">
        <v>5</v>
      </c>
      <c r="C81" s="4" t="s">
        <v>12</v>
      </c>
      <c r="D81" s="4" t="s">
        <v>20</v>
      </c>
      <c r="E81" s="4" t="s">
        <v>20</v>
      </c>
      <c r="F81" s="4" t="s">
        <v>20</v>
      </c>
      <c r="G81" s="4" t="s">
        <v>20</v>
      </c>
    </row>
    <row r="82" spans="1:20">
      <c r="A82" t="n">
        <v>721</v>
      </c>
      <c r="B82" s="16" t="n">
        <v>46</v>
      </c>
      <c r="C82" s="7" t="n">
        <v>65534</v>
      </c>
      <c r="D82" s="7" t="n">
        <v>0</v>
      </c>
      <c r="E82" s="7" t="n">
        <v>0</v>
      </c>
      <c r="F82" s="7" t="n">
        <v>-6.80000019073486</v>
      </c>
      <c r="G82" s="7" t="n">
        <v>0</v>
      </c>
    </row>
    <row r="83" spans="1:20">
      <c r="A83" t="s">
        <v>4</v>
      </c>
      <c r="B83" s="4" t="s">
        <v>5</v>
      </c>
      <c r="C83" s="4" t="s">
        <v>8</v>
      </c>
      <c r="D83" s="4" t="s">
        <v>7</v>
      </c>
      <c r="E83" s="4" t="s">
        <v>12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12</v>
      </c>
    </row>
    <row r="84" spans="1:20">
      <c r="A84" t="n">
        <v>740</v>
      </c>
      <c r="B84" s="17" t="n">
        <v>87</v>
      </c>
      <c r="C84" s="7" t="s">
        <v>22</v>
      </c>
      <c r="D84" s="7" t="n">
        <v>5</v>
      </c>
      <c r="E84" s="7" t="n">
        <v>7008</v>
      </c>
      <c r="F84" s="7" t="n">
        <v>2.79999995231628</v>
      </c>
      <c r="G84" s="7" t="n">
        <v>0</v>
      </c>
      <c r="H84" s="7" t="n">
        <v>0</v>
      </c>
      <c r="I84" s="7" t="n">
        <v>1</v>
      </c>
      <c r="J84" s="7" t="n">
        <v>0</v>
      </c>
      <c r="K84" s="7" t="n">
        <v>0</v>
      </c>
      <c r="L84" s="7" t="n">
        <v>0</v>
      </c>
      <c r="M84" s="7" t="n">
        <v>7</v>
      </c>
    </row>
    <row r="85" spans="1:20">
      <c r="A85" t="s">
        <v>4</v>
      </c>
      <c r="B85" s="4" t="s">
        <v>5</v>
      </c>
      <c r="C85" s="4" t="s">
        <v>7</v>
      </c>
      <c r="D85" s="4" t="s">
        <v>12</v>
      </c>
      <c r="E85" s="4" t="s">
        <v>7</v>
      </c>
      <c r="F85" s="4" t="s">
        <v>8</v>
      </c>
      <c r="G85" s="4" t="s">
        <v>8</v>
      </c>
      <c r="H85" s="4" t="s">
        <v>8</v>
      </c>
      <c r="I85" s="4" t="s">
        <v>8</v>
      </c>
      <c r="J85" s="4" t="s">
        <v>8</v>
      </c>
      <c r="K85" s="4" t="s">
        <v>8</v>
      </c>
      <c r="L85" s="4" t="s">
        <v>8</v>
      </c>
      <c r="M85" s="4" t="s">
        <v>8</v>
      </c>
      <c r="N85" s="4" t="s">
        <v>8</v>
      </c>
      <c r="O85" s="4" t="s">
        <v>8</v>
      </c>
      <c r="P85" s="4" t="s">
        <v>8</v>
      </c>
      <c r="Q85" s="4" t="s">
        <v>8</v>
      </c>
      <c r="R85" s="4" t="s">
        <v>8</v>
      </c>
      <c r="S85" s="4" t="s">
        <v>8</v>
      </c>
      <c r="T85" s="4" t="s">
        <v>8</v>
      </c>
      <c r="U85" s="4" t="s">
        <v>8</v>
      </c>
    </row>
    <row r="86" spans="1:20">
      <c r="A86" t="n">
        <v>783</v>
      </c>
      <c r="B86" s="18" t="n">
        <v>36</v>
      </c>
      <c r="C86" s="7" t="n">
        <v>8</v>
      </c>
      <c r="D86" s="7" t="n">
        <v>65534</v>
      </c>
      <c r="E86" s="7" t="n">
        <v>0</v>
      </c>
      <c r="F86" s="7" t="s">
        <v>23</v>
      </c>
      <c r="G86" s="7" t="s">
        <v>14</v>
      </c>
      <c r="H86" s="7" t="s">
        <v>14</v>
      </c>
      <c r="I86" s="7" t="s">
        <v>14</v>
      </c>
      <c r="J86" s="7" t="s">
        <v>14</v>
      </c>
      <c r="K86" s="7" t="s">
        <v>14</v>
      </c>
      <c r="L86" s="7" t="s">
        <v>14</v>
      </c>
      <c r="M86" s="7" t="s">
        <v>14</v>
      </c>
      <c r="N86" s="7" t="s">
        <v>14</v>
      </c>
      <c r="O86" s="7" t="s">
        <v>14</v>
      </c>
      <c r="P86" s="7" t="s">
        <v>14</v>
      </c>
      <c r="Q86" s="7" t="s">
        <v>14</v>
      </c>
      <c r="R86" s="7" t="s">
        <v>14</v>
      </c>
      <c r="S86" s="7" t="s">
        <v>14</v>
      </c>
      <c r="T86" s="7" t="s">
        <v>14</v>
      </c>
      <c r="U86" s="7" t="s">
        <v>14</v>
      </c>
    </row>
    <row r="87" spans="1:20">
      <c r="A87" t="s">
        <v>4</v>
      </c>
      <c r="B87" s="4" t="s">
        <v>5</v>
      </c>
      <c r="C87" s="4" t="s">
        <v>12</v>
      </c>
      <c r="D87" s="4" t="s">
        <v>7</v>
      </c>
      <c r="E87" s="4" t="s">
        <v>8</v>
      </c>
      <c r="F87" s="4" t="s">
        <v>20</v>
      </c>
      <c r="G87" s="4" t="s">
        <v>20</v>
      </c>
      <c r="H87" s="4" t="s">
        <v>20</v>
      </c>
    </row>
    <row r="88" spans="1:20">
      <c r="A88" t="n">
        <v>816</v>
      </c>
      <c r="B88" s="19" t="n">
        <v>48</v>
      </c>
      <c r="C88" s="7" t="n">
        <v>65534</v>
      </c>
      <c r="D88" s="7" t="n">
        <v>0</v>
      </c>
      <c r="E88" s="7" t="s">
        <v>23</v>
      </c>
      <c r="F88" s="7" t="n">
        <v>0</v>
      </c>
      <c r="G88" s="7" t="n">
        <v>1</v>
      </c>
      <c r="H88" s="7" t="n">
        <v>0</v>
      </c>
    </row>
    <row r="89" spans="1:20">
      <c r="A89" t="s">
        <v>4</v>
      </c>
      <c r="B89" s="4" t="s">
        <v>5</v>
      </c>
      <c r="C89" s="4" t="s">
        <v>12</v>
      </c>
      <c r="D89" s="4" t="s">
        <v>13</v>
      </c>
    </row>
    <row r="90" spans="1:20">
      <c r="A90" t="n">
        <v>845</v>
      </c>
      <c r="B90" s="20" t="n">
        <v>43</v>
      </c>
      <c r="C90" s="7" t="n">
        <v>65534</v>
      </c>
      <c r="D90" s="7" t="n">
        <v>64</v>
      </c>
    </row>
    <row r="91" spans="1:20">
      <c r="A91" t="s">
        <v>4</v>
      </c>
      <c r="B91" s="4" t="s">
        <v>5</v>
      </c>
      <c r="C91" s="4" t="s">
        <v>16</v>
      </c>
    </row>
    <row r="92" spans="1:20">
      <c r="A92" t="n">
        <v>852</v>
      </c>
      <c r="B92" s="13" t="n">
        <v>3</v>
      </c>
      <c r="C92" s="12" t="n">
        <f t="normal" ca="1">A94</f>
        <v>0</v>
      </c>
    </row>
    <row r="93" spans="1:20">
      <c r="A93" t="s">
        <v>4</v>
      </c>
      <c r="B93" s="4" t="s">
        <v>5</v>
      </c>
    </row>
    <row r="94" spans="1:20">
      <c r="A94" t="n">
        <v>857</v>
      </c>
      <c r="B94" s="5" t="n">
        <v>1</v>
      </c>
    </row>
    <row r="95" spans="1:20" s="3" customFormat="1" customHeight="0">
      <c r="A95" s="3" t="s">
        <v>2</v>
      </c>
      <c r="B95" s="3" t="s">
        <v>24</v>
      </c>
    </row>
    <row r="96" spans="1:20">
      <c r="A96" t="s">
        <v>4</v>
      </c>
      <c r="B96" s="4" t="s">
        <v>5</v>
      </c>
      <c r="C96" s="4" t="s">
        <v>7</v>
      </c>
      <c r="D96" s="4" t="s">
        <v>12</v>
      </c>
      <c r="E96" s="4" t="s">
        <v>7</v>
      </c>
      <c r="F96" s="4" t="s">
        <v>16</v>
      </c>
    </row>
    <row r="97" spans="1:21">
      <c r="A97" t="n">
        <v>860</v>
      </c>
      <c r="B97" s="11" t="n">
        <v>5</v>
      </c>
      <c r="C97" s="7" t="n">
        <v>30</v>
      </c>
      <c r="D97" s="7" t="n">
        <v>10225</v>
      </c>
      <c r="E97" s="7" t="n">
        <v>1</v>
      </c>
      <c r="F97" s="12" t="n">
        <f t="normal" ca="1">A101</f>
        <v>0</v>
      </c>
    </row>
    <row r="98" spans="1:21">
      <c r="A98" t="s">
        <v>4</v>
      </c>
      <c r="B98" s="4" t="s">
        <v>5</v>
      </c>
      <c r="C98" s="4" t="s">
        <v>16</v>
      </c>
    </row>
    <row r="99" spans="1:21">
      <c r="A99" t="n">
        <v>869</v>
      </c>
      <c r="B99" s="13" t="n">
        <v>3</v>
      </c>
      <c r="C99" s="12" t="n">
        <f t="normal" ca="1">A185</f>
        <v>0</v>
      </c>
    </row>
    <row r="100" spans="1:21">
      <c r="A100" t="s">
        <v>4</v>
      </c>
      <c r="B100" s="4" t="s">
        <v>5</v>
      </c>
      <c r="C100" s="4" t="s">
        <v>7</v>
      </c>
      <c r="D100" s="4" t="s">
        <v>12</v>
      </c>
      <c r="E100" s="4" t="s">
        <v>7</v>
      </c>
      <c r="F100" s="4" t="s">
        <v>16</v>
      </c>
    </row>
    <row r="101" spans="1:21">
      <c r="A101" t="n">
        <v>874</v>
      </c>
      <c r="B101" s="11" t="n">
        <v>5</v>
      </c>
      <c r="C101" s="7" t="n">
        <v>30</v>
      </c>
      <c r="D101" s="7" t="n">
        <v>9724</v>
      </c>
      <c r="E101" s="7" t="n">
        <v>1</v>
      </c>
      <c r="F101" s="12" t="n">
        <f t="normal" ca="1">A105</f>
        <v>0</v>
      </c>
    </row>
    <row r="102" spans="1:21">
      <c r="A102" t="s">
        <v>4</v>
      </c>
      <c r="B102" s="4" t="s">
        <v>5</v>
      </c>
      <c r="C102" s="4" t="s">
        <v>16</v>
      </c>
    </row>
    <row r="103" spans="1:21">
      <c r="A103" t="n">
        <v>883</v>
      </c>
      <c r="B103" s="13" t="n">
        <v>3</v>
      </c>
      <c r="C103" s="12" t="n">
        <f t="normal" ca="1">A185</f>
        <v>0</v>
      </c>
    </row>
    <row r="104" spans="1:21">
      <c r="A104" t="s">
        <v>4</v>
      </c>
      <c r="B104" s="4" t="s">
        <v>5</v>
      </c>
      <c r="C104" s="4" t="s">
        <v>7</v>
      </c>
      <c r="D104" s="4" t="s">
        <v>12</v>
      </c>
      <c r="E104" s="4" t="s">
        <v>7</v>
      </c>
      <c r="F104" s="4" t="s">
        <v>16</v>
      </c>
    </row>
    <row r="105" spans="1:21">
      <c r="A105" t="n">
        <v>888</v>
      </c>
      <c r="B105" s="11" t="n">
        <v>5</v>
      </c>
      <c r="C105" s="7" t="n">
        <v>30</v>
      </c>
      <c r="D105" s="7" t="n">
        <v>9721</v>
      </c>
      <c r="E105" s="7" t="n">
        <v>1</v>
      </c>
      <c r="F105" s="12" t="n">
        <f t="normal" ca="1">A109</f>
        <v>0</v>
      </c>
    </row>
    <row r="106" spans="1:21">
      <c r="A106" t="s">
        <v>4</v>
      </c>
      <c r="B106" s="4" t="s">
        <v>5</v>
      </c>
      <c r="C106" s="4" t="s">
        <v>16</v>
      </c>
    </row>
    <row r="107" spans="1:21">
      <c r="A107" t="n">
        <v>897</v>
      </c>
      <c r="B107" s="13" t="n">
        <v>3</v>
      </c>
      <c r="C107" s="12" t="n">
        <f t="normal" ca="1">A185</f>
        <v>0</v>
      </c>
    </row>
    <row r="108" spans="1:21">
      <c r="A108" t="s">
        <v>4</v>
      </c>
      <c r="B108" s="4" t="s">
        <v>5</v>
      </c>
      <c r="C108" s="4" t="s">
        <v>7</v>
      </c>
      <c r="D108" s="4" t="s">
        <v>12</v>
      </c>
      <c r="E108" s="4" t="s">
        <v>7</v>
      </c>
      <c r="F108" s="4" t="s">
        <v>16</v>
      </c>
    </row>
    <row r="109" spans="1:21">
      <c r="A109" t="n">
        <v>902</v>
      </c>
      <c r="B109" s="11" t="n">
        <v>5</v>
      </c>
      <c r="C109" s="7" t="n">
        <v>30</v>
      </c>
      <c r="D109" s="7" t="n">
        <v>9715</v>
      </c>
      <c r="E109" s="7" t="n">
        <v>1</v>
      </c>
      <c r="F109" s="12" t="n">
        <f t="normal" ca="1">A113</f>
        <v>0</v>
      </c>
    </row>
    <row r="110" spans="1:21">
      <c r="A110" t="s">
        <v>4</v>
      </c>
      <c r="B110" s="4" t="s">
        <v>5</v>
      </c>
      <c r="C110" s="4" t="s">
        <v>16</v>
      </c>
    </row>
    <row r="111" spans="1:21">
      <c r="A111" t="n">
        <v>911</v>
      </c>
      <c r="B111" s="13" t="n">
        <v>3</v>
      </c>
      <c r="C111" s="12" t="n">
        <f t="normal" ca="1">A185</f>
        <v>0</v>
      </c>
    </row>
    <row r="112" spans="1:21">
      <c r="A112" t="s">
        <v>4</v>
      </c>
      <c r="B112" s="4" t="s">
        <v>5</v>
      </c>
      <c r="C112" s="4" t="s">
        <v>7</v>
      </c>
      <c r="D112" s="4" t="s">
        <v>12</v>
      </c>
      <c r="E112" s="4" t="s">
        <v>7</v>
      </c>
      <c r="F112" s="4" t="s">
        <v>16</v>
      </c>
    </row>
    <row r="113" spans="1:6">
      <c r="A113" t="n">
        <v>916</v>
      </c>
      <c r="B113" s="11" t="n">
        <v>5</v>
      </c>
      <c r="C113" s="7" t="n">
        <v>30</v>
      </c>
      <c r="D113" s="7" t="n">
        <v>9712</v>
      </c>
      <c r="E113" s="7" t="n">
        <v>1</v>
      </c>
      <c r="F113" s="12" t="n">
        <f t="normal" ca="1">A143</f>
        <v>0</v>
      </c>
    </row>
    <row r="114" spans="1:6">
      <c r="A114" t="s">
        <v>4</v>
      </c>
      <c r="B114" s="4" t="s">
        <v>5</v>
      </c>
      <c r="C114" s="4" t="s">
        <v>12</v>
      </c>
      <c r="D114" s="4" t="s">
        <v>7</v>
      </c>
      <c r="E114" s="4" t="s">
        <v>7</v>
      </c>
      <c r="F114" s="4" t="s">
        <v>8</v>
      </c>
    </row>
    <row r="115" spans="1:6">
      <c r="A115" t="n">
        <v>925</v>
      </c>
      <c r="B115" s="21" t="n">
        <v>20</v>
      </c>
      <c r="C115" s="7" t="n">
        <v>65534</v>
      </c>
      <c r="D115" s="7" t="n">
        <v>3</v>
      </c>
      <c r="E115" s="7" t="n">
        <v>10</v>
      </c>
      <c r="F115" s="7" t="s">
        <v>25</v>
      </c>
    </row>
    <row r="116" spans="1:6">
      <c r="A116" t="s">
        <v>4</v>
      </c>
      <c r="B116" s="4" t="s">
        <v>5</v>
      </c>
      <c r="C116" s="4" t="s">
        <v>12</v>
      </c>
    </row>
    <row r="117" spans="1:6">
      <c r="A117" t="n">
        <v>946</v>
      </c>
      <c r="B117" s="22" t="n">
        <v>16</v>
      </c>
      <c r="C117" s="7" t="n">
        <v>0</v>
      </c>
    </row>
    <row r="118" spans="1:6">
      <c r="A118" t="s">
        <v>4</v>
      </c>
      <c r="B118" s="4" t="s">
        <v>5</v>
      </c>
      <c r="C118" s="4" t="s">
        <v>7</v>
      </c>
      <c r="D118" s="4" t="s">
        <v>12</v>
      </c>
    </row>
    <row r="119" spans="1:6">
      <c r="A119" t="n">
        <v>949</v>
      </c>
      <c r="B119" s="23" t="n">
        <v>22</v>
      </c>
      <c r="C119" s="7" t="n">
        <v>10</v>
      </c>
      <c r="D119" s="7" t="n">
        <v>0</v>
      </c>
    </row>
    <row r="120" spans="1:6">
      <c r="A120" t="s">
        <v>4</v>
      </c>
      <c r="B120" s="4" t="s">
        <v>5</v>
      </c>
      <c r="C120" s="4" t="s">
        <v>7</v>
      </c>
      <c r="D120" s="4" t="s">
        <v>12</v>
      </c>
      <c r="E120" s="4" t="s">
        <v>7</v>
      </c>
      <c r="F120" s="4" t="s">
        <v>16</v>
      </c>
    </row>
    <row r="121" spans="1:6">
      <c r="A121" t="n">
        <v>953</v>
      </c>
      <c r="B121" s="11" t="n">
        <v>5</v>
      </c>
      <c r="C121" s="7" t="n">
        <v>30</v>
      </c>
      <c r="D121" s="7" t="n">
        <v>9484</v>
      </c>
      <c r="E121" s="7" t="n">
        <v>1</v>
      </c>
      <c r="F121" s="12" t="n">
        <f t="normal" ca="1">A133</f>
        <v>0</v>
      </c>
    </row>
    <row r="122" spans="1:6">
      <c r="A122" t="s">
        <v>4</v>
      </c>
      <c r="B122" s="4" t="s">
        <v>5</v>
      </c>
      <c r="C122" s="4" t="s">
        <v>7</v>
      </c>
      <c r="D122" s="4" t="s">
        <v>12</v>
      </c>
      <c r="E122" s="4" t="s">
        <v>8</v>
      </c>
    </row>
    <row r="123" spans="1:6">
      <c r="A123" t="n">
        <v>962</v>
      </c>
      <c r="B123" s="24" t="n">
        <v>51</v>
      </c>
      <c r="C123" s="7" t="n">
        <v>4</v>
      </c>
      <c r="D123" s="7" t="n">
        <v>7008</v>
      </c>
      <c r="E123" s="7" t="s">
        <v>26</v>
      </c>
    </row>
    <row r="124" spans="1:6">
      <c r="A124" t="s">
        <v>4</v>
      </c>
      <c r="B124" s="4" t="s">
        <v>5</v>
      </c>
      <c r="C124" s="4" t="s">
        <v>12</v>
      </c>
    </row>
    <row r="125" spans="1:6">
      <c r="A125" t="n">
        <v>975</v>
      </c>
      <c r="B125" s="22" t="n">
        <v>16</v>
      </c>
      <c r="C125" s="7" t="n">
        <v>0</v>
      </c>
    </row>
    <row r="126" spans="1:6">
      <c r="A126" t="s">
        <v>4</v>
      </c>
      <c r="B126" s="4" t="s">
        <v>5</v>
      </c>
      <c r="C126" s="4" t="s">
        <v>12</v>
      </c>
      <c r="D126" s="4" t="s">
        <v>27</v>
      </c>
      <c r="E126" s="4" t="s">
        <v>7</v>
      </c>
      <c r="F126" s="4" t="s">
        <v>7</v>
      </c>
      <c r="G126" s="4" t="s">
        <v>27</v>
      </c>
      <c r="H126" s="4" t="s">
        <v>7</v>
      </c>
      <c r="I126" s="4" t="s">
        <v>7</v>
      </c>
      <c r="J126" s="4" t="s">
        <v>27</v>
      </c>
      <c r="K126" s="4" t="s">
        <v>7</v>
      </c>
      <c r="L126" s="4" t="s">
        <v>7</v>
      </c>
      <c r="M126" s="4" t="s">
        <v>27</v>
      </c>
      <c r="N126" s="4" t="s">
        <v>7</v>
      </c>
      <c r="O126" s="4" t="s">
        <v>7</v>
      </c>
    </row>
    <row r="127" spans="1:6">
      <c r="A127" t="n">
        <v>978</v>
      </c>
      <c r="B127" s="25" t="n">
        <v>26</v>
      </c>
      <c r="C127" s="7" t="n">
        <v>7008</v>
      </c>
      <c r="D127" s="7" t="s">
        <v>28</v>
      </c>
      <c r="E127" s="7" t="n">
        <v>2</v>
      </c>
      <c r="F127" s="7" t="n">
        <v>3</v>
      </c>
      <c r="G127" s="7" t="s">
        <v>29</v>
      </c>
      <c r="H127" s="7" t="n">
        <v>2</v>
      </c>
      <c r="I127" s="7" t="n">
        <v>3</v>
      </c>
      <c r="J127" s="7" t="s">
        <v>30</v>
      </c>
      <c r="K127" s="7" t="n">
        <v>2</v>
      </c>
      <c r="L127" s="7" t="n">
        <v>3</v>
      </c>
      <c r="M127" s="7" t="s">
        <v>31</v>
      </c>
      <c r="N127" s="7" t="n">
        <v>2</v>
      </c>
      <c r="O127" s="7" t="n">
        <v>0</v>
      </c>
    </row>
    <row r="128" spans="1:6">
      <c r="A128" t="s">
        <v>4</v>
      </c>
      <c r="B128" s="4" t="s">
        <v>5</v>
      </c>
    </row>
    <row r="129" spans="1:15">
      <c r="A129" t="n">
        <v>1217</v>
      </c>
      <c r="B129" s="26" t="n">
        <v>28</v>
      </c>
    </row>
    <row r="130" spans="1:15">
      <c r="A130" t="s">
        <v>4</v>
      </c>
      <c r="B130" s="4" t="s">
        <v>5</v>
      </c>
      <c r="C130" s="4" t="s">
        <v>16</v>
      </c>
    </row>
    <row r="131" spans="1:15">
      <c r="A131" t="n">
        <v>1218</v>
      </c>
      <c r="B131" s="13" t="n">
        <v>3</v>
      </c>
      <c r="C131" s="12" t="n">
        <f t="normal" ca="1">A141</f>
        <v>0</v>
      </c>
    </row>
    <row r="132" spans="1:15">
      <c r="A132" t="s">
        <v>4</v>
      </c>
      <c r="B132" s="4" t="s">
        <v>5</v>
      </c>
      <c r="C132" s="4" t="s">
        <v>7</v>
      </c>
      <c r="D132" s="4" t="s">
        <v>12</v>
      </c>
      <c r="E132" s="4" t="s">
        <v>8</v>
      </c>
    </row>
    <row r="133" spans="1:15">
      <c r="A133" t="n">
        <v>1223</v>
      </c>
      <c r="B133" s="24" t="n">
        <v>51</v>
      </c>
      <c r="C133" s="7" t="n">
        <v>4</v>
      </c>
      <c r="D133" s="7" t="n">
        <v>7008</v>
      </c>
      <c r="E133" s="7" t="s">
        <v>32</v>
      </c>
    </row>
    <row r="134" spans="1:15">
      <c r="A134" t="s">
        <v>4</v>
      </c>
      <c r="B134" s="4" t="s">
        <v>5</v>
      </c>
      <c r="C134" s="4" t="s">
        <v>12</v>
      </c>
    </row>
    <row r="135" spans="1:15">
      <c r="A135" t="n">
        <v>1237</v>
      </c>
      <c r="B135" s="22" t="n">
        <v>16</v>
      </c>
      <c r="C135" s="7" t="n">
        <v>0</v>
      </c>
    </row>
    <row r="136" spans="1:15">
      <c r="A136" t="s">
        <v>4</v>
      </c>
      <c r="B136" s="4" t="s">
        <v>5</v>
      </c>
      <c r="C136" s="4" t="s">
        <v>12</v>
      </c>
      <c r="D136" s="4" t="s">
        <v>27</v>
      </c>
      <c r="E136" s="4" t="s">
        <v>7</v>
      </c>
      <c r="F136" s="4" t="s">
        <v>7</v>
      </c>
      <c r="G136" s="4" t="s">
        <v>27</v>
      </c>
      <c r="H136" s="4" t="s">
        <v>7</v>
      </c>
      <c r="I136" s="4" t="s">
        <v>7</v>
      </c>
    </row>
    <row r="137" spans="1:15">
      <c r="A137" t="n">
        <v>1240</v>
      </c>
      <c r="B137" s="25" t="n">
        <v>26</v>
      </c>
      <c r="C137" s="7" t="n">
        <v>7008</v>
      </c>
      <c r="D137" s="7" t="s">
        <v>33</v>
      </c>
      <c r="E137" s="7" t="n">
        <v>2</v>
      </c>
      <c r="F137" s="7" t="n">
        <v>3</v>
      </c>
      <c r="G137" s="7" t="s">
        <v>34</v>
      </c>
      <c r="H137" s="7" t="n">
        <v>2</v>
      </c>
      <c r="I137" s="7" t="n">
        <v>0</v>
      </c>
    </row>
    <row r="138" spans="1:15">
      <c r="A138" t="s">
        <v>4</v>
      </c>
      <c r="B138" s="4" t="s">
        <v>5</v>
      </c>
    </row>
    <row r="139" spans="1:15">
      <c r="A139" t="n">
        <v>1391</v>
      </c>
      <c r="B139" s="26" t="n">
        <v>28</v>
      </c>
    </row>
    <row r="140" spans="1:15">
      <c r="A140" t="s">
        <v>4</v>
      </c>
      <c r="B140" s="4" t="s">
        <v>5</v>
      </c>
      <c r="C140" s="4" t="s">
        <v>16</v>
      </c>
    </row>
    <row r="141" spans="1:15">
      <c r="A141" t="n">
        <v>1392</v>
      </c>
      <c r="B141" s="13" t="n">
        <v>3</v>
      </c>
      <c r="C141" s="12" t="n">
        <f t="normal" ca="1">A185</f>
        <v>0</v>
      </c>
    </row>
    <row r="142" spans="1:15">
      <c r="A142" t="s">
        <v>4</v>
      </c>
      <c r="B142" s="4" t="s">
        <v>5</v>
      </c>
      <c r="C142" s="4" t="s">
        <v>7</v>
      </c>
      <c r="D142" s="4" t="s">
        <v>12</v>
      </c>
      <c r="E142" s="4" t="s">
        <v>7</v>
      </c>
      <c r="F142" s="4" t="s">
        <v>16</v>
      </c>
    </row>
    <row r="143" spans="1:15">
      <c r="A143" t="n">
        <v>1397</v>
      </c>
      <c r="B143" s="11" t="n">
        <v>5</v>
      </c>
      <c r="C143" s="7" t="n">
        <v>30</v>
      </c>
      <c r="D143" s="7" t="n">
        <v>8948</v>
      </c>
      <c r="E143" s="7" t="n">
        <v>1</v>
      </c>
      <c r="F143" s="12" t="n">
        <f t="normal" ca="1">A185</f>
        <v>0</v>
      </c>
    </row>
    <row r="144" spans="1:15">
      <c r="A144" t="s">
        <v>4</v>
      </c>
      <c r="B144" s="4" t="s">
        <v>5</v>
      </c>
      <c r="C144" s="4" t="s">
        <v>12</v>
      </c>
      <c r="D144" s="4" t="s">
        <v>7</v>
      </c>
      <c r="E144" s="4" t="s">
        <v>7</v>
      </c>
      <c r="F144" s="4" t="s">
        <v>8</v>
      </c>
    </row>
    <row r="145" spans="1:9">
      <c r="A145" t="n">
        <v>1406</v>
      </c>
      <c r="B145" s="21" t="n">
        <v>20</v>
      </c>
      <c r="C145" s="7" t="n">
        <v>65534</v>
      </c>
      <c r="D145" s="7" t="n">
        <v>3</v>
      </c>
      <c r="E145" s="7" t="n">
        <v>10</v>
      </c>
      <c r="F145" s="7" t="s">
        <v>25</v>
      </c>
    </row>
    <row r="146" spans="1:9">
      <c r="A146" t="s">
        <v>4</v>
      </c>
      <c r="B146" s="4" t="s">
        <v>5</v>
      </c>
      <c r="C146" s="4" t="s">
        <v>12</v>
      </c>
    </row>
    <row r="147" spans="1:9">
      <c r="A147" t="n">
        <v>1427</v>
      </c>
      <c r="B147" s="22" t="n">
        <v>16</v>
      </c>
      <c r="C147" s="7" t="n">
        <v>0</v>
      </c>
    </row>
    <row r="148" spans="1:9">
      <c r="A148" t="s">
        <v>4</v>
      </c>
      <c r="B148" s="4" t="s">
        <v>5</v>
      </c>
      <c r="C148" s="4" t="s">
        <v>7</v>
      </c>
      <c r="D148" s="4" t="s">
        <v>12</v>
      </c>
    </row>
    <row r="149" spans="1:9">
      <c r="A149" t="n">
        <v>1430</v>
      </c>
      <c r="B149" s="23" t="n">
        <v>22</v>
      </c>
      <c r="C149" s="7" t="n">
        <v>10</v>
      </c>
      <c r="D149" s="7" t="n">
        <v>0</v>
      </c>
    </row>
    <row r="150" spans="1:9">
      <c r="A150" t="s">
        <v>4</v>
      </c>
      <c r="B150" s="4" t="s">
        <v>5</v>
      </c>
      <c r="C150" s="4" t="s">
        <v>7</v>
      </c>
      <c r="D150" s="4" t="s">
        <v>12</v>
      </c>
      <c r="E150" s="4" t="s">
        <v>7</v>
      </c>
      <c r="F150" s="4" t="s">
        <v>7</v>
      </c>
      <c r="G150" s="4" t="s">
        <v>16</v>
      </c>
    </row>
    <row r="151" spans="1:9">
      <c r="A151" t="n">
        <v>1434</v>
      </c>
      <c r="B151" s="11" t="n">
        <v>5</v>
      </c>
      <c r="C151" s="7" t="n">
        <v>30</v>
      </c>
      <c r="D151" s="7" t="n">
        <v>0</v>
      </c>
      <c r="E151" s="7" t="n">
        <v>8</v>
      </c>
      <c r="F151" s="7" t="n">
        <v>1</v>
      </c>
      <c r="G151" s="12" t="n">
        <f t="normal" ca="1">A177</f>
        <v>0</v>
      </c>
    </row>
    <row r="152" spans="1:9">
      <c r="A152" t="s">
        <v>4</v>
      </c>
      <c r="B152" s="4" t="s">
        <v>5</v>
      </c>
      <c r="C152" s="4" t="s">
        <v>7</v>
      </c>
      <c r="D152" s="4" t="s">
        <v>12</v>
      </c>
      <c r="E152" s="4" t="s">
        <v>8</v>
      </c>
    </row>
    <row r="153" spans="1:9">
      <c r="A153" t="n">
        <v>1444</v>
      </c>
      <c r="B153" s="24" t="n">
        <v>51</v>
      </c>
      <c r="C153" s="7" t="n">
        <v>4</v>
      </c>
      <c r="D153" s="7" t="n">
        <v>7008</v>
      </c>
      <c r="E153" s="7" t="s">
        <v>26</v>
      </c>
    </row>
    <row r="154" spans="1:9">
      <c r="A154" t="s">
        <v>4</v>
      </c>
      <c r="B154" s="4" t="s">
        <v>5</v>
      </c>
      <c r="C154" s="4" t="s">
        <v>12</v>
      </c>
    </row>
    <row r="155" spans="1:9">
      <c r="A155" t="n">
        <v>1457</v>
      </c>
      <c r="B155" s="22" t="n">
        <v>16</v>
      </c>
      <c r="C155" s="7" t="n">
        <v>0</v>
      </c>
    </row>
    <row r="156" spans="1:9">
      <c r="A156" t="s">
        <v>4</v>
      </c>
      <c r="B156" s="4" t="s">
        <v>5</v>
      </c>
      <c r="C156" s="4" t="s">
        <v>12</v>
      </c>
      <c r="D156" s="4" t="s">
        <v>27</v>
      </c>
      <c r="E156" s="4" t="s">
        <v>7</v>
      </c>
      <c r="F156" s="4" t="s">
        <v>7</v>
      </c>
      <c r="G156" s="4" t="s">
        <v>27</v>
      </c>
      <c r="H156" s="4" t="s">
        <v>7</v>
      </c>
      <c r="I156" s="4" t="s">
        <v>7</v>
      </c>
      <c r="J156" s="4" t="s">
        <v>27</v>
      </c>
      <c r="K156" s="4" t="s">
        <v>7</v>
      </c>
      <c r="L156" s="4" t="s">
        <v>7</v>
      </c>
      <c r="M156" s="4" t="s">
        <v>27</v>
      </c>
      <c r="N156" s="4" t="s">
        <v>7</v>
      </c>
      <c r="O156" s="4" t="s">
        <v>7</v>
      </c>
    </row>
    <row r="157" spans="1:9">
      <c r="A157" t="n">
        <v>1460</v>
      </c>
      <c r="B157" s="25" t="n">
        <v>26</v>
      </c>
      <c r="C157" s="7" t="n">
        <v>7008</v>
      </c>
      <c r="D157" s="7" t="s">
        <v>35</v>
      </c>
      <c r="E157" s="7" t="n">
        <v>2</v>
      </c>
      <c r="F157" s="7" t="n">
        <v>3</v>
      </c>
      <c r="G157" s="7" t="s">
        <v>36</v>
      </c>
      <c r="H157" s="7" t="n">
        <v>2</v>
      </c>
      <c r="I157" s="7" t="n">
        <v>3</v>
      </c>
      <c r="J157" s="7" t="s">
        <v>37</v>
      </c>
      <c r="K157" s="7" t="n">
        <v>2</v>
      </c>
      <c r="L157" s="7" t="n">
        <v>3</v>
      </c>
      <c r="M157" s="7" t="s">
        <v>38</v>
      </c>
      <c r="N157" s="7" t="n">
        <v>2</v>
      </c>
      <c r="O157" s="7" t="n">
        <v>0</v>
      </c>
    </row>
    <row r="158" spans="1:9">
      <c r="A158" t="s">
        <v>4</v>
      </c>
      <c r="B158" s="4" t="s">
        <v>5</v>
      </c>
    </row>
    <row r="159" spans="1:9">
      <c r="A159" t="n">
        <v>1819</v>
      </c>
      <c r="B159" s="26" t="n">
        <v>28</v>
      </c>
    </row>
    <row r="160" spans="1:9">
      <c r="A160" t="s">
        <v>4</v>
      </c>
      <c r="B160" s="4" t="s">
        <v>5</v>
      </c>
      <c r="C160" s="4" t="s">
        <v>12</v>
      </c>
      <c r="D160" s="4" t="s">
        <v>7</v>
      </c>
      <c r="E160" s="4" t="s">
        <v>20</v>
      </c>
      <c r="F160" s="4" t="s">
        <v>12</v>
      </c>
    </row>
    <row r="161" spans="1:15">
      <c r="A161" t="n">
        <v>1820</v>
      </c>
      <c r="B161" s="27" t="n">
        <v>59</v>
      </c>
      <c r="C161" s="7" t="n">
        <v>61456</v>
      </c>
      <c r="D161" s="7" t="n">
        <v>6</v>
      </c>
      <c r="E161" s="7" t="n">
        <v>0</v>
      </c>
      <c r="F161" s="7" t="n">
        <v>0</v>
      </c>
    </row>
    <row r="162" spans="1:15">
      <c r="A162" t="s">
        <v>4</v>
      </c>
      <c r="B162" s="4" t="s">
        <v>5</v>
      </c>
      <c r="C162" s="4" t="s">
        <v>12</v>
      </c>
    </row>
    <row r="163" spans="1:15">
      <c r="A163" t="n">
        <v>1830</v>
      </c>
      <c r="B163" s="22" t="n">
        <v>16</v>
      </c>
      <c r="C163" s="7" t="n">
        <v>1300</v>
      </c>
    </row>
    <row r="164" spans="1:15">
      <c r="A164" t="s">
        <v>4</v>
      </c>
      <c r="B164" s="4" t="s">
        <v>5</v>
      </c>
      <c r="C164" s="4" t="s">
        <v>7</v>
      </c>
      <c r="D164" s="4" t="s">
        <v>12</v>
      </c>
      <c r="E164" s="4" t="s">
        <v>8</v>
      </c>
    </row>
    <row r="165" spans="1:15">
      <c r="A165" t="n">
        <v>1833</v>
      </c>
      <c r="B165" s="24" t="n">
        <v>51</v>
      </c>
      <c r="C165" s="7" t="n">
        <v>4</v>
      </c>
      <c r="D165" s="7" t="n">
        <v>2</v>
      </c>
      <c r="E165" s="7" t="s">
        <v>39</v>
      </c>
    </row>
    <row r="166" spans="1:15">
      <c r="A166" t="s">
        <v>4</v>
      </c>
      <c r="B166" s="4" t="s">
        <v>5</v>
      </c>
      <c r="C166" s="4" t="s">
        <v>12</v>
      </c>
    </row>
    <row r="167" spans="1:15">
      <c r="A167" t="n">
        <v>1847</v>
      </c>
      <c r="B167" s="22" t="n">
        <v>16</v>
      </c>
      <c r="C167" s="7" t="n">
        <v>0</v>
      </c>
    </row>
    <row r="168" spans="1:15">
      <c r="A168" t="s">
        <v>4</v>
      </c>
      <c r="B168" s="4" t="s">
        <v>5</v>
      </c>
      <c r="C168" s="4" t="s">
        <v>12</v>
      </c>
      <c r="D168" s="4" t="s">
        <v>27</v>
      </c>
      <c r="E168" s="4" t="s">
        <v>7</v>
      </c>
      <c r="F168" s="4" t="s">
        <v>7</v>
      </c>
    </row>
    <row r="169" spans="1:15">
      <c r="A169" t="n">
        <v>1850</v>
      </c>
      <c r="B169" s="25" t="n">
        <v>26</v>
      </c>
      <c r="C169" s="7" t="n">
        <v>2</v>
      </c>
      <c r="D169" s="7" t="s">
        <v>40</v>
      </c>
      <c r="E169" s="7" t="n">
        <v>2</v>
      </c>
      <c r="F169" s="7" t="n">
        <v>0</v>
      </c>
    </row>
    <row r="170" spans="1:15">
      <c r="A170" t="s">
        <v>4</v>
      </c>
      <c r="B170" s="4" t="s">
        <v>5</v>
      </c>
    </row>
    <row r="171" spans="1:15">
      <c r="A171" t="n">
        <v>1891</v>
      </c>
      <c r="B171" s="26" t="n">
        <v>28</v>
      </c>
    </row>
    <row r="172" spans="1:15">
      <c r="A172" t="s">
        <v>4</v>
      </c>
      <c r="B172" s="4" t="s">
        <v>5</v>
      </c>
      <c r="C172" s="4" t="s">
        <v>12</v>
      </c>
    </row>
    <row r="173" spans="1:15">
      <c r="A173" t="n">
        <v>1892</v>
      </c>
      <c r="B173" s="28" t="n">
        <v>12</v>
      </c>
      <c r="C173" s="7" t="n">
        <v>0</v>
      </c>
    </row>
    <row r="174" spans="1:15">
      <c r="A174" t="s">
        <v>4</v>
      </c>
      <c r="B174" s="4" t="s">
        <v>5</v>
      </c>
      <c r="C174" s="4" t="s">
        <v>16</v>
      </c>
    </row>
    <row r="175" spans="1:15">
      <c r="A175" t="n">
        <v>1895</v>
      </c>
      <c r="B175" s="13" t="n">
        <v>3</v>
      </c>
      <c r="C175" s="12" t="n">
        <f t="normal" ca="1">A185</f>
        <v>0</v>
      </c>
    </row>
    <row r="176" spans="1:15">
      <c r="A176" t="s">
        <v>4</v>
      </c>
      <c r="B176" s="4" t="s">
        <v>5</v>
      </c>
      <c r="C176" s="4" t="s">
        <v>7</v>
      </c>
      <c r="D176" s="4" t="s">
        <v>12</v>
      </c>
      <c r="E176" s="4" t="s">
        <v>8</v>
      </c>
    </row>
    <row r="177" spans="1:6">
      <c r="A177" t="n">
        <v>1900</v>
      </c>
      <c r="B177" s="24" t="n">
        <v>51</v>
      </c>
      <c r="C177" s="7" t="n">
        <v>4</v>
      </c>
      <c r="D177" s="7" t="n">
        <v>7008</v>
      </c>
      <c r="E177" s="7" t="s">
        <v>41</v>
      </c>
    </row>
    <row r="178" spans="1:6">
      <c r="A178" t="s">
        <v>4</v>
      </c>
      <c r="B178" s="4" t="s">
        <v>5</v>
      </c>
      <c r="C178" s="4" t="s">
        <v>12</v>
      </c>
    </row>
    <row r="179" spans="1:6">
      <c r="A179" t="n">
        <v>1914</v>
      </c>
      <c r="B179" s="22" t="n">
        <v>16</v>
      </c>
      <c r="C179" s="7" t="n">
        <v>0</v>
      </c>
    </row>
    <row r="180" spans="1:6">
      <c r="A180" t="s">
        <v>4</v>
      </c>
      <c r="B180" s="4" t="s">
        <v>5</v>
      </c>
      <c r="C180" s="4" t="s">
        <v>12</v>
      </c>
      <c r="D180" s="4" t="s">
        <v>27</v>
      </c>
      <c r="E180" s="4" t="s">
        <v>7</v>
      </c>
      <c r="F180" s="4" t="s">
        <v>7</v>
      </c>
      <c r="G180" s="4" t="s">
        <v>27</v>
      </c>
      <c r="H180" s="4" t="s">
        <v>7</v>
      </c>
      <c r="I180" s="4" t="s">
        <v>7</v>
      </c>
    </row>
    <row r="181" spans="1:6">
      <c r="A181" t="n">
        <v>1917</v>
      </c>
      <c r="B181" s="25" t="n">
        <v>26</v>
      </c>
      <c r="C181" s="7" t="n">
        <v>7008</v>
      </c>
      <c r="D181" s="7" t="s">
        <v>42</v>
      </c>
      <c r="E181" s="7" t="n">
        <v>2</v>
      </c>
      <c r="F181" s="7" t="n">
        <v>3</v>
      </c>
      <c r="G181" s="7" t="s">
        <v>43</v>
      </c>
      <c r="H181" s="7" t="n">
        <v>2</v>
      </c>
      <c r="I181" s="7" t="n">
        <v>0</v>
      </c>
    </row>
    <row r="182" spans="1:6">
      <c r="A182" t="s">
        <v>4</v>
      </c>
      <c r="B182" s="4" t="s">
        <v>5</v>
      </c>
    </row>
    <row r="183" spans="1:6">
      <c r="A183" t="n">
        <v>2071</v>
      </c>
      <c r="B183" s="26" t="n">
        <v>28</v>
      </c>
    </row>
    <row r="184" spans="1:6">
      <c r="A184" t="s">
        <v>4</v>
      </c>
      <c r="B184" s="4" t="s">
        <v>5</v>
      </c>
      <c r="C184" s="4" t="s">
        <v>7</v>
      </c>
    </row>
    <row r="185" spans="1:6">
      <c r="A185" t="n">
        <v>2072</v>
      </c>
      <c r="B185" s="29" t="n">
        <v>23</v>
      </c>
      <c r="C185" s="7" t="n">
        <v>10</v>
      </c>
    </row>
    <row r="186" spans="1:6">
      <c r="A186" t="s">
        <v>4</v>
      </c>
      <c r="B186" s="4" t="s">
        <v>5</v>
      </c>
      <c r="C186" s="4" t="s">
        <v>7</v>
      </c>
      <c r="D186" s="4" t="s">
        <v>8</v>
      </c>
    </row>
    <row r="187" spans="1:6">
      <c r="A187" t="n">
        <v>2074</v>
      </c>
      <c r="B187" s="6" t="n">
        <v>2</v>
      </c>
      <c r="C187" s="7" t="n">
        <v>10</v>
      </c>
      <c r="D187" s="7" t="s">
        <v>44</v>
      </c>
    </row>
    <row r="188" spans="1:6">
      <c r="A188" t="s">
        <v>4</v>
      </c>
      <c r="B188" s="4" t="s">
        <v>5</v>
      </c>
      <c r="C188" s="4" t="s">
        <v>7</v>
      </c>
    </row>
    <row r="189" spans="1:6">
      <c r="A189" t="n">
        <v>2097</v>
      </c>
      <c r="B189" s="30" t="n">
        <v>74</v>
      </c>
      <c r="C189" s="7" t="n">
        <v>46</v>
      </c>
    </row>
    <row r="190" spans="1:6">
      <c r="A190" t="s">
        <v>4</v>
      </c>
      <c r="B190" s="4" t="s">
        <v>5</v>
      </c>
      <c r="C190" s="4" t="s">
        <v>7</v>
      </c>
    </row>
    <row r="191" spans="1:6">
      <c r="A191" t="n">
        <v>2099</v>
      </c>
      <c r="B191" s="30" t="n">
        <v>74</v>
      </c>
      <c r="C191" s="7" t="n">
        <v>54</v>
      </c>
    </row>
    <row r="192" spans="1:6">
      <c r="A192" t="s">
        <v>4</v>
      </c>
      <c r="B192" s="4" t="s">
        <v>5</v>
      </c>
    </row>
    <row r="193" spans="1:9">
      <c r="A193" t="n">
        <v>2101</v>
      </c>
      <c r="B193" s="5" t="n">
        <v>1</v>
      </c>
    </row>
    <row r="194" spans="1:9" s="3" customFormat="1" customHeight="0">
      <c r="A194" s="3" t="s">
        <v>2</v>
      </c>
      <c r="B194" s="3" t="s">
        <v>45</v>
      </c>
    </row>
    <row r="195" spans="1:9">
      <c r="A195" t="s">
        <v>4</v>
      </c>
      <c r="B195" s="4" t="s">
        <v>5</v>
      </c>
      <c r="C195" s="4" t="s">
        <v>7</v>
      </c>
      <c r="D195" s="4" t="s">
        <v>12</v>
      </c>
      <c r="E195" s="4" t="s">
        <v>7</v>
      </c>
      <c r="F195" s="4" t="s">
        <v>7</v>
      </c>
      <c r="G195" s="4" t="s">
        <v>7</v>
      </c>
      <c r="H195" s="4" t="s">
        <v>12</v>
      </c>
      <c r="I195" s="4" t="s">
        <v>16</v>
      </c>
      <c r="J195" s="4" t="s">
        <v>16</v>
      </c>
    </row>
    <row r="196" spans="1:9">
      <c r="A196" t="n">
        <v>2104</v>
      </c>
      <c r="B196" s="15" t="n">
        <v>6</v>
      </c>
      <c r="C196" s="7" t="n">
        <v>33</v>
      </c>
      <c r="D196" s="7" t="n">
        <v>65534</v>
      </c>
      <c r="E196" s="7" t="n">
        <v>9</v>
      </c>
      <c r="F196" s="7" t="n">
        <v>1</v>
      </c>
      <c r="G196" s="7" t="n">
        <v>1</v>
      </c>
      <c r="H196" s="7" t="n">
        <v>2</v>
      </c>
      <c r="I196" s="12" t="n">
        <f t="normal" ca="1">A198</f>
        <v>0</v>
      </c>
      <c r="J196" s="12" t="n">
        <f t="normal" ca="1">A212</f>
        <v>0</v>
      </c>
    </row>
    <row r="197" spans="1:9">
      <c r="A197" t="s">
        <v>4</v>
      </c>
      <c r="B197" s="4" t="s">
        <v>5</v>
      </c>
      <c r="C197" s="4" t="s">
        <v>12</v>
      </c>
      <c r="D197" s="4" t="s">
        <v>20</v>
      </c>
      <c r="E197" s="4" t="s">
        <v>20</v>
      </c>
      <c r="F197" s="4" t="s">
        <v>20</v>
      </c>
      <c r="G197" s="4" t="s">
        <v>20</v>
      </c>
    </row>
    <row r="198" spans="1:9">
      <c r="A198" t="n">
        <v>2121</v>
      </c>
      <c r="B198" s="16" t="n">
        <v>46</v>
      </c>
      <c r="C198" s="7" t="n">
        <v>65534</v>
      </c>
      <c r="D198" s="7" t="n">
        <v>-1.79999995231628</v>
      </c>
      <c r="E198" s="7" t="n">
        <v>0</v>
      </c>
      <c r="F198" s="7" t="n">
        <v>-3.20000004768372</v>
      </c>
      <c r="G198" s="7" t="n">
        <v>90</v>
      </c>
    </row>
    <row r="199" spans="1:9">
      <c r="A199" t="s">
        <v>4</v>
      </c>
      <c r="B199" s="4" t="s">
        <v>5</v>
      </c>
      <c r="C199" s="4" t="s">
        <v>7</v>
      </c>
      <c r="D199" s="4" t="s">
        <v>12</v>
      </c>
      <c r="E199" s="4" t="s">
        <v>7</v>
      </c>
      <c r="F199" s="4" t="s">
        <v>8</v>
      </c>
      <c r="G199" s="4" t="s">
        <v>8</v>
      </c>
      <c r="H199" s="4" t="s">
        <v>8</v>
      </c>
      <c r="I199" s="4" t="s">
        <v>8</v>
      </c>
      <c r="J199" s="4" t="s">
        <v>8</v>
      </c>
      <c r="K199" s="4" t="s">
        <v>8</v>
      </c>
      <c r="L199" s="4" t="s">
        <v>8</v>
      </c>
      <c r="M199" s="4" t="s">
        <v>8</v>
      </c>
      <c r="N199" s="4" t="s">
        <v>8</v>
      </c>
      <c r="O199" s="4" t="s">
        <v>8</v>
      </c>
      <c r="P199" s="4" t="s">
        <v>8</v>
      </c>
      <c r="Q199" s="4" t="s">
        <v>8</v>
      </c>
      <c r="R199" s="4" t="s">
        <v>8</v>
      </c>
      <c r="S199" s="4" t="s">
        <v>8</v>
      </c>
      <c r="T199" s="4" t="s">
        <v>8</v>
      </c>
      <c r="U199" s="4" t="s">
        <v>8</v>
      </c>
    </row>
    <row r="200" spans="1:9">
      <c r="A200" t="n">
        <v>2140</v>
      </c>
      <c r="B200" s="18" t="n">
        <v>36</v>
      </c>
      <c r="C200" s="7" t="n">
        <v>8</v>
      </c>
      <c r="D200" s="7" t="n">
        <v>65534</v>
      </c>
      <c r="E200" s="7" t="n">
        <v>0</v>
      </c>
      <c r="F200" s="7" t="s">
        <v>23</v>
      </c>
      <c r="G200" s="7" t="s">
        <v>14</v>
      </c>
      <c r="H200" s="7" t="s">
        <v>14</v>
      </c>
      <c r="I200" s="7" t="s">
        <v>14</v>
      </c>
      <c r="J200" s="7" t="s">
        <v>14</v>
      </c>
      <c r="K200" s="7" t="s">
        <v>14</v>
      </c>
      <c r="L200" s="7" t="s">
        <v>14</v>
      </c>
      <c r="M200" s="7" t="s">
        <v>14</v>
      </c>
      <c r="N200" s="7" t="s">
        <v>14</v>
      </c>
      <c r="O200" s="7" t="s">
        <v>14</v>
      </c>
      <c r="P200" s="7" t="s">
        <v>14</v>
      </c>
      <c r="Q200" s="7" t="s">
        <v>14</v>
      </c>
      <c r="R200" s="7" t="s">
        <v>14</v>
      </c>
      <c r="S200" s="7" t="s">
        <v>14</v>
      </c>
      <c r="T200" s="7" t="s">
        <v>14</v>
      </c>
      <c r="U200" s="7" t="s">
        <v>14</v>
      </c>
    </row>
    <row r="201" spans="1:9">
      <c r="A201" t="s">
        <v>4</v>
      </c>
      <c r="B201" s="4" t="s">
        <v>5</v>
      </c>
      <c r="C201" s="4" t="s">
        <v>12</v>
      </c>
      <c r="D201" s="4" t="s">
        <v>7</v>
      </c>
      <c r="E201" s="4" t="s">
        <v>8</v>
      </c>
      <c r="F201" s="4" t="s">
        <v>20</v>
      </c>
      <c r="G201" s="4" t="s">
        <v>20</v>
      </c>
      <c r="H201" s="4" t="s">
        <v>20</v>
      </c>
    </row>
    <row r="202" spans="1:9">
      <c r="A202" t="n">
        <v>2173</v>
      </c>
      <c r="B202" s="19" t="n">
        <v>48</v>
      </c>
      <c r="C202" s="7" t="n">
        <v>65534</v>
      </c>
      <c r="D202" s="7" t="n">
        <v>0</v>
      </c>
      <c r="E202" s="7" t="s">
        <v>23</v>
      </c>
      <c r="F202" s="7" t="n">
        <v>0</v>
      </c>
      <c r="G202" s="7" t="n">
        <v>1</v>
      </c>
      <c r="H202" s="7" t="n">
        <v>0</v>
      </c>
    </row>
    <row r="203" spans="1:9">
      <c r="A203" t="s">
        <v>4</v>
      </c>
      <c r="B203" s="4" t="s">
        <v>5</v>
      </c>
      <c r="C203" s="4" t="s">
        <v>12</v>
      </c>
      <c r="D203" s="4" t="s">
        <v>13</v>
      </c>
    </row>
    <row r="204" spans="1:9">
      <c r="A204" t="n">
        <v>2202</v>
      </c>
      <c r="B204" s="20" t="n">
        <v>43</v>
      </c>
      <c r="C204" s="7" t="n">
        <v>65534</v>
      </c>
      <c r="D204" s="7" t="n">
        <v>64</v>
      </c>
    </row>
    <row r="205" spans="1:9">
      <c r="A205" t="s">
        <v>4</v>
      </c>
      <c r="B205" s="4" t="s">
        <v>5</v>
      </c>
      <c r="C205" s="4" t="s">
        <v>12</v>
      </c>
    </row>
    <row r="206" spans="1:9">
      <c r="A206" t="n">
        <v>2209</v>
      </c>
      <c r="B206" s="22" t="n">
        <v>16</v>
      </c>
      <c r="C206" s="7" t="n">
        <v>0</v>
      </c>
    </row>
    <row r="207" spans="1:9">
      <c r="A207" t="s">
        <v>4</v>
      </c>
      <c r="B207" s="4" t="s">
        <v>5</v>
      </c>
      <c r="C207" s="4" t="s">
        <v>12</v>
      </c>
      <c r="D207" s="4" t="s">
        <v>12</v>
      </c>
      <c r="E207" s="4" t="s">
        <v>12</v>
      </c>
    </row>
    <row r="208" spans="1:9">
      <c r="A208" t="n">
        <v>2212</v>
      </c>
      <c r="B208" s="31" t="n">
        <v>61</v>
      </c>
      <c r="C208" s="7" t="n">
        <v>65534</v>
      </c>
      <c r="D208" s="7" t="n">
        <v>7008</v>
      </c>
      <c r="E208" s="7" t="n">
        <v>0</v>
      </c>
    </row>
    <row r="209" spans="1:21">
      <c r="A209" t="s">
        <v>4</v>
      </c>
      <c r="B209" s="4" t="s">
        <v>5</v>
      </c>
      <c r="C209" s="4" t="s">
        <v>16</v>
      </c>
    </row>
    <row r="210" spans="1:21">
      <c r="A210" t="n">
        <v>2219</v>
      </c>
      <c r="B210" s="13" t="n">
        <v>3</v>
      </c>
      <c r="C210" s="12" t="n">
        <f t="normal" ca="1">A212</f>
        <v>0</v>
      </c>
    </row>
    <row r="211" spans="1:21">
      <c r="A211" t="s">
        <v>4</v>
      </c>
      <c r="B211" s="4" t="s">
        <v>5</v>
      </c>
    </row>
    <row r="212" spans="1:21">
      <c r="A212" t="n">
        <v>2224</v>
      </c>
      <c r="B212" s="5" t="n">
        <v>1</v>
      </c>
    </row>
    <row r="213" spans="1:21" s="3" customFormat="1" customHeight="0">
      <c r="A213" s="3" t="s">
        <v>2</v>
      </c>
      <c r="B213" s="3" t="s">
        <v>46</v>
      </c>
    </row>
    <row r="214" spans="1:21">
      <c r="A214" t="s">
        <v>4</v>
      </c>
      <c r="B214" s="4" t="s">
        <v>5</v>
      </c>
      <c r="C214" s="4" t="s">
        <v>7</v>
      </c>
      <c r="D214" s="4" t="s">
        <v>12</v>
      </c>
      <c r="E214" s="4" t="s">
        <v>7</v>
      </c>
      <c r="F214" s="4" t="s">
        <v>16</v>
      </c>
    </row>
    <row r="215" spans="1:21">
      <c r="A215" t="n">
        <v>2228</v>
      </c>
      <c r="B215" s="11" t="n">
        <v>5</v>
      </c>
      <c r="C215" s="7" t="n">
        <v>30</v>
      </c>
      <c r="D215" s="7" t="n">
        <v>10225</v>
      </c>
      <c r="E215" s="7" t="n">
        <v>1</v>
      </c>
      <c r="F215" s="12" t="n">
        <f t="normal" ca="1">A219</f>
        <v>0</v>
      </c>
    </row>
    <row r="216" spans="1:21">
      <c r="A216" t="s">
        <v>4</v>
      </c>
      <c r="B216" s="4" t="s">
        <v>5</v>
      </c>
      <c r="C216" s="4" t="s">
        <v>16</v>
      </c>
    </row>
    <row r="217" spans="1:21">
      <c r="A217" t="n">
        <v>2237</v>
      </c>
      <c r="B217" s="13" t="n">
        <v>3</v>
      </c>
      <c r="C217" s="12" t="n">
        <f t="normal" ca="1">A287</f>
        <v>0</v>
      </c>
    </row>
    <row r="218" spans="1:21">
      <c r="A218" t="s">
        <v>4</v>
      </c>
      <c r="B218" s="4" t="s">
        <v>5</v>
      </c>
      <c r="C218" s="4" t="s">
        <v>7</v>
      </c>
      <c r="D218" s="4" t="s">
        <v>12</v>
      </c>
      <c r="E218" s="4" t="s">
        <v>7</v>
      </c>
      <c r="F218" s="4" t="s">
        <v>16</v>
      </c>
    </row>
    <row r="219" spans="1:21">
      <c r="A219" t="n">
        <v>2242</v>
      </c>
      <c r="B219" s="11" t="n">
        <v>5</v>
      </c>
      <c r="C219" s="7" t="n">
        <v>30</v>
      </c>
      <c r="D219" s="7" t="n">
        <v>9724</v>
      </c>
      <c r="E219" s="7" t="n">
        <v>1</v>
      </c>
      <c r="F219" s="12" t="n">
        <f t="normal" ca="1">A223</f>
        <v>0</v>
      </c>
    </row>
    <row r="220" spans="1:21">
      <c r="A220" t="s">
        <v>4</v>
      </c>
      <c r="B220" s="4" t="s">
        <v>5</v>
      </c>
      <c r="C220" s="4" t="s">
        <v>16</v>
      </c>
    </row>
    <row r="221" spans="1:21">
      <c r="A221" t="n">
        <v>2251</v>
      </c>
      <c r="B221" s="13" t="n">
        <v>3</v>
      </c>
      <c r="C221" s="12" t="n">
        <f t="normal" ca="1">A287</f>
        <v>0</v>
      </c>
    </row>
    <row r="222" spans="1:21">
      <c r="A222" t="s">
        <v>4</v>
      </c>
      <c r="B222" s="4" t="s">
        <v>5</v>
      </c>
      <c r="C222" s="4" t="s">
        <v>7</v>
      </c>
      <c r="D222" s="4" t="s">
        <v>12</v>
      </c>
      <c r="E222" s="4" t="s">
        <v>7</v>
      </c>
      <c r="F222" s="4" t="s">
        <v>16</v>
      </c>
    </row>
    <row r="223" spans="1:21">
      <c r="A223" t="n">
        <v>2256</v>
      </c>
      <c r="B223" s="11" t="n">
        <v>5</v>
      </c>
      <c r="C223" s="7" t="n">
        <v>30</v>
      </c>
      <c r="D223" s="7" t="n">
        <v>9721</v>
      </c>
      <c r="E223" s="7" t="n">
        <v>1</v>
      </c>
      <c r="F223" s="12" t="n">
        <f t="normal" ca="1">A227</f>
        <v>0</v>
      </c>
    </row>
    <row r="224" spans="1:21">
      <c r="A224" t="s">
        <v>4</v>
      </c>
      <c r="B224" s="4" t="s">
        <v>5</v>
      </c>
      <c r="C224" s="4" t="s">
        <v>16</v>
      </c>
    </row>
    <row r="225" spans="1:6">
      <c r="A225" t="n">
        <v>2265</v>
      </c>
      <c r="B225" s="13" t="n">
        <v>3</v>
      </c>
      <c r="C225" s="12" t="n">
        <f t="normal" ca="1">A287</f>
        <v>0</v>
      </c>
    </row>
    <row r="226" spans="1:6">
      <c r="A226" t="s">
        <v>4</v>
      </c>
      <c r="B226" s="4" t="s">
        <v>5</v>
      </c>
      <c r="C226" s="4" t="s">
        <v>7</v>
      </c>
      <c r="D226" s="4" t="s">
        <v>12</v>
      </c>
      <c r="E226" s="4" t="s">
        <v>7</v>
      </c>
      <c r="F226" s="4" t="s">
        <v>16</v>
      </c>
    </row>
    <row r="227" spans="1:6">
      <c r="A227" t="n">
        <v>2270</v>
      </c>
      <c r="B227" s="11" t="n">
        <v>5</v>
      </c>
      <c r="C227" s="7" t="n">
        <v>30</v>
      </c>
      <c r="D227" s="7" t="n">
        <v>9715</v>
      </c>
      <c r="E227" s="7" t="n">
        <v>1</v>
      </c>
      <c r="F227" s="12" t="n">
        <f t="normal" ca="1">A231</f>
        <v>0</v>
      </c>
    </row>
    <row r="228" spans="1:6">
      <c r="A228" t="s">
        <v>4</v>
      </c>
      <c r="B228" s="4" t="s">
        <v>5</v>
      </c>
      <c r="C228" s="4" t="s">
        <v>16</v>
      </c>
    </row>
    <row r="229" spans="1:6">
      <c r="A229" t="n">
        <v>2279</v>
      </c>
      <c r="B229" s="13" t="n">
        <v>3</v>
      </c>
      <c r="C229" s="12" t="n">
        <f t="normal" ca="1">A287</f>
        <v>0</v>
      </c>
    </row>
    <row r="230" spans="1:6">
      <c r="A230" t="s">
        <v>4</v>
      </c>
      <c r="B230" s="4" t="s">
        <v>5</v>
      </c>
      <c r="C230" s="4" t="s">
        <v>7</v>
      </c>
      <c r="D230" s="4" t="s">
        <v>12</v>
      </c>
      <c r="E230" s="4" t="s">
        <v>7</v>
      </c>
      <c r="F230" s="4" t="s">
        <v>16</v>
      </c>
    </row>
    <row r="231" spans="1:6">
      <c r="A231" t="n">
        <v>2284</v>
      </c>
      <c r="B231" s="11" t="n">
        <v>5</v>
      </c>
      <c r="C231" s="7" t="n">
        <v>30</v>
      </c>
      <c r="D231" s="7" t="n">
        <v>9712</v>
      </c>
      <c r="E231" s="7" t="n">
        <v>1</v>
      </c>
      <c r="F231" s="12" t="n">
        <f t="normal" ca="1">A285</f>
        <v>0</v>
      </c>
    </row>
    <row r="232" spans="1:6">
      <c r="A232" t="s">
        <v>4</v>
      </c>
      <c r="B232" s="4" t="s">
        <v>5</v>
      </c>
      <c r="C232" s="4" t="s">
        <v>7</v>
      </c>
      <c r="D232" s="4" t="s">
        <v>12</v>
      </c>
      <c r="E232" s="4" t="s">
        <v>7</v>
      </c>
      <c r="F232" s="4" t="s">
        <v>16</v>
      </c>
    </row>
    <row r="233" spans="1:6">
      <c r="A233" t="n">
        <v>2293</v>
      </c>
      <c r="B233" s="11" t="n">
        <v>5</v>
      </c>
      <c r="C233" s="7" t="n">
        <v>30</v>
      </c>
      <c r="D233" s="7" t="n">
        <v>9484</v>
      </c>
      <c r="E233" s="7" t="n">
        <v>1</v>
      </c>
      <c r="F233" s="12" t="n">
        <f t="normal" ca="1">A251</f>
        <v>0</v>
      </c>
    </row>
    <row r="234" spans="1:6">
      <c r="A234" t="s">
        <v>4</v>
      </c>
      <c r="B234" s="4" t="s">
        <v>5</v>
      </c>
      <c r="C234" s="4" t="s">
        <v>12</v>
      </c>
      <c r="D234" s="4" t="s">
        <v>7</v>
      </c>
      <c r="E234" s="4" t="s">
        <v>7</v>
      </c>
      <c r="F234" s="4" t="s">
        <v>8</v>
      </c>
    </row>
    <row r="235" spans="1:6">
      <c r="A235" t="n">
        <v>2302</v>
      </c>
      <c r="B235" s="21" t="n">
        <v>20</v>
      </c>
      <c r="C235" s="7" t="n">
        <v>65534</v>
      </c>
      <c r="D235" s="7" t="n">
        <v>3</v>
      </c>
      <c r="E235" s="7" t="n">
        <v>10</v>
      </c>
      <c r="F235" s="7" t="s">
        <v>25</v>
      </c>
    </row>
    <row r="236" spans="1:6">
      <c r="A236" t="s">
        <v>4</v>
      </c>
      <c r="B236" s="4" t="s">
        <v>5</v>
      </c>
      <c r="C236" s="4" t="s">
        <v>12</v>
      </c>
    </row>
    <row r="237" spans="1:6">
      <c r="A237" t="n">
        <v>2323</v>
      </c>
      <c r="B237" s="22" t="n">
        <v>16</v>
      </c>
      <c r="C237" s="7" t="n">
        <v>0</v>
      </c>
    </row>
    <row r="238" spans="1:6">
      <c r="A238" t="s">
        <v>4</v>
      </c>
      <c r="B238" s="4" t="s">
        <v>5</v>
      </c>
      <c r="C238" s="4" t="s">
        <v>7</v>
      </c>
      <c r="D238" s="4" t="s">
        <v>12</v>
      </c>
    </row>
    <row r="239" spans="1:6">
      <c r="A239" t="n">
        <v>2326</v>
      </c>
      <c r="B239" s="23" t="n">
        <v>22</v>
      </c>
      <c r="C239" s="7" t="n">
        <v>10</v>
      </c>
      <c r="D239" s="7" t="n">
        <v>0</v>
      </c>
    </row>
    <row r="240" spans="1:6">
      <c r="A240" t="s">
        <v>4</v>
      </c>
      <c r="B240" s="4" t="s">
        <v>5</v>
      </c>
      <c r="C240" s="4" t="s">
        <v>7</v>
      </c>
      <c r="D240" s="4" t="s">
        <v>12</v>
      </c>
      <c r="E240" s="4" t="s">
        <v>8</v>
      </c>
    </row>
    <row r="241" spans="1:6">
      <c r="A241" t="n">
        <v>2330</v>
      </c>
      <c r="B241" s="24" t="n">
        <v>51</v>
      </c>
      <c r="C241" s="7" t="n">
        <v>4</v>
      </c>
      <c r="D241" s="7" t="n">
        <v>65534</v>
      </c>
      <c r="E241" s="7" t="s">
        <v>26</v>
      </c>
    </row>
    <row r="242" spans="1:6">
      <c r="A242" t="s">
        <v>4</v>
      </c>
      <c r="B242" s="4" t="s">
        <v>5</v>
      </c>
      <c r="C242" s="4" t="s">
        <v>12</v>
      </c>
    </row>
    <row r="243" spans="1:6">
      <c r="A243" t="n">
        <v>2343</v>
      </c>
      <c r="B243" s="22" t="n">
        <v>16</v>
      </c>
      <c r="C243" s="7" t="n">
        <v>0</v>
      </c>
    </row>
    <row r="244" spans="1:6">
      <c r="A244" t="s">
        <v>4</v>
      </c>
      <c r="B244" s="4" t="s">
        <v>5</v>
      </c>
      <c r="C244" s="4" t="s">
        <v>12</v>
      </c>
      <c r="D244" s="4" t="s">
        <v>27</v>
      </c>
      <c r="E244" s="4" t="s">
        <v>7</v>
      </c>
      <c r="F244" s="4" t="s">
        <v>7</v>
      </c>
      <c r="G244" s="4" t="s">
        <v>27</v>
      </c>
      <c r="H244" s="4" t="s">
        <v>7</v>
      </c>
      <c r="I244" s="4" t="s">
        <v>7</v>
      </c>
      <c r="J244" s="4" t="s">
        <v>27</v>
      </c>
      <c r="K244" s="4" t="s">
        <v>7</v>
      </c>
      <c r="L244" s="4" t="s">
        <v>7</v>
      </c>
    </row>
    <row r="245" spans="1:6">
      <c r="A245" t="n">
        <v>2346</v>
      </c>
      <c r="B245" s="25" t="n">
        <v>26</v>
      </c>
      <c r="C245" s="7" t="n">
        <v>65534</v>
      </c>
      <c r="D245" s="7" t="s">
        <v>47</v>
      </c>
      <c r="E245" s="7" t="n">
        <v>2</v>
      </c>
      <c r="F245" s="7" t="n">
        <v>3</v>
      </c>
      <c r="G245" s="7" t="s">
        <v>48</v>
      </c>
      <c r="H245" s="7" t="n">
        <v>2</v>
      </c>
      <c r="I245" s="7" t="n">
        <v>3</v>
      </c>
      <c r="J245" s="7" t="s">
        <v>49</v>
      </c>
      <c r="K245" s="7" t="n">
        <v>2</v>
      </c>
      <c r="L245" s="7" t="n">
        <v>0</v>
      </c>
    </row>
    <row r="246" spans="1:6">
      <c r="A246" t="s">
        <v>4</v>
      </c>
      <c r="B246" s="4" t="s">
        <v>5</v>
      </c>
    </row>
    <row r="247" spans="1:6">
      <c r="A247" t="n">
        <v>2618</v>
      </c>
      <c r="B247" s="26" t="n">
        <v>28</v>
      </c>
    </row>
    <row r="248" spans="1:6">
      <c r="A248" t="s">
        <v>4</v>
      </c>
      <c r="B248" s="4" t="s">
        <v>5</v>
      </c>
      <c r="C248" s="4" t="s">
        <v>16</v>
      </c>
    </row>
    <row r="249" spans="1:6">
      <c r="A249" t="n">
        <v>2619</v>
      </c>
      <c r="B249" s="13" t="n">
        <v>3</v>
      </c>
      <c r="C249" s="12" t="n">
        <f t="normal" ca="1">A283</f>
        <v>0</v>
      </c>
    </row>
    <row r="250" spans="1:6">
      <c r="A250" t="s">
        <v>4</v>
      </c>
      <c r="B250" s="4" t="s">
        <v>5</v>
      </c>
      <c r="C250" s="4" t="s">
        <v>12</v>
      </c>
      <c r="D250" s="4" t="s">
        <v>7</v>
      </c>
      <c r="E250" s="4" t="s">
        <v>7</v>
      </c>
      <c r="F250" s="4" t="s">
        <v>8</v>
      </c>
    </row>
    <row r="251" spans="1:6">
      <c r="A251" t="n">
        <v>2624</v>
      </c>
      <c r="B251" s="21" t="n">
        <v>20</v>
      </c>
      <c r="C251" s="7" t="n">
        <v>65534</v>
      </c>
      <c r="D251" s="7" t="n">
        <v>3</v>
      </c>
      <c r="E251" s="7" t="n">
        <v>10</v>
      </c>
      <c r="F251" s="7" t="s">
        <v>25</v>
      </c>
    </row>
    <row r="252" spans="1:6">
      <c r="A252" t="s">
        <v>4</v>
      </c>
      <c r="B252" s="4" t="s">
        <v>5</v>
      </c>
      <c r="C252" s="4" t="s">
        <v>12</v>
      </c>
    </row>
    <row r="253" spans="1:6">
      <c r="A253" t="n">
        <v>2645</v>
      </c>
      <c r="B253" s="22" t="n">
        <v>16</v>
      </c>
      <c r="C253" s="7" t="n">
        <v>0</v>
      </c>
    </row>
    <row r="254" spans="1:6">
      <c r="A254" t="s">
        <v>4</v>
      </c>
      <c r="B254" s="4" t="s">
        <v>5</v>
      </c>
      <c r="C254" s="4" t="s">
        <v>7</v>
      </c>
      <c r="D254" s="4" t="s">
        <v>13</v>
      </c>
    </row>
    <row r="255" spans="1:6">
      <c r="A255" t="n">
        <v>2648</v>
      </c>
      <c r="B255" s="30" t="n">
        <v>74</v>
      </c>
      <c r="C255" s="7" t="n">
        <v>48</v>
      </c>
      <c r="D255" s="7" t="n">
        <v>1088</v>
      </c>
    </row>
    <row r="256" spans="1:6">
      <c r="A256" t="s">
        <v>4</v>
      </c>
      <c r="B256" s="4" t="s">
        <v>5</v>
      </c>
      <c r="C256" s="4" t="s">
        <v>7</v>
      </c>
      <c r="D256" s="4" t="s">
        <v>12</v>
      </c>
    </row>
    <row r="257" spans="1:12">
      <c r="A257" t="n">
        <v>2654</v>
      </c>
      <c r="B257" s="23" t="n">
        <v>22</v>
      </c>
      <c r="C257" s="7" t="n">
        <v>10</v>
      </c>
      <c r="D257" s="7" t="n">
        <v>0</v>
      </c>
    </row>
    <row r="258" spans="1:12">
      <c r="A258" t="s">
        <v>4</v>
      </c>
      <c r="B258" s="4" t="s">
        <v>5</v>
      </c>
      <c r="C258" s="4" t="s">
        <v>7</v>
      </c>
      <c r="D258" s="4" t="s">
        <v>12</v>
      </c>
      <c r="E258" s="4" t="s">
        <v>8</v>
      </c>
    </row>
    <row r="259" spans="1:12">
      <c r="A259" t="n">
        <v>2658</v>
      </c>
      <c r="B259" s="24" t="n">
        <v>51</v>
      </c>
      <c r="C259" s="7" t="n">
        <v>4</v>
      </c>
      <c r="D259" s="7" t="n">
        <v>5900</v>
      </c>
      <c r="E259" s="7" t="s">
        <v>26</v>
      </c>
    </row>
    <row r="260" spans="1:12">
      <c r="A260" t="s">
        <v>4</v>
      </c>
      <c r="B260" s="4" t="s">
        <v>5</v>
      </c>
      <c r="C260" s="4" t="s">
        <v>12</v>
      </c>
    </row>
    <row r="261" spans="1:12">
      <c r="A261" t="n">
        <v>2671</v>
      </c>
      <c r="B261" s="22" t="n">
        <v>16</v>
      </c>
      <c r="C261" s="7" t="n">
        <v>0</v>
      </c>
    </row>
    <row r="262" spans="1:12">
      <c r="A262" t="s">
        <v>4</v>
      </c>
      <c r="B262" s="4" t="s">
        <v>5</v>
      </c>
      <c r="C262" s="4" t="s">
        <v>12</v>
      </c>
      <c r="D262" s="4" t="s">
        <v>27</v>
      </c>
      <c r="E262" s="4" t="s">
        <v>7</v>
      </c>
      <c r="F262" s="4" t="s">
        <v>7</v>
      </c>
      <c r="G262" s="4" t="s">
        <v>27</v>
      </c>
      <c r="H262" s="4" t="s">
        <v>7</v>
      </c>
      <c r="I262" s="4" t="s">
        <v>7</v>
      </c>
    </row>
    <row r="263" spans="1:12">
      <c r="A263" t="n">
        <v>2674</v>
      </c>
      <c r="B263" s="25" t="n">
        <v>26</v>
      </c>
      <c r="C263" s="7" t="n">
        <v>5900</v>
      </c>
      <c r="D263" s="7" t="s">
        <v>50</v>
      </c>
      <c r="E263" s="7" t="n">
        <v>2</v>
      </c>
      <c r="F263" s="7" t="n">
        <v>3</v>
      </c>
      <c r="G263" s="7" t="s">
        <v>51</v>
      </c>
      <c r="H263" s="7" t="n">
        <v>2</v>
      </c>
      <c r="I263" s="7" t="n">
        <v>0</v>
      </c>
    </row>
    <row r="264" spans="1:12">
      <c r="A264" t="s">
        <v>4</v>
      </c>
      <c r="B264" s="4" t="s">
        <v>5</v>
      </c>
    </row>
    <row r="265" spans="1:12">
      <c r="A265" t="n">
        <v>2845</v>
      </c>
      <c r="B265" s="26" t="n">
        <v>28</v>
      </c>
    </row>
    <row r="266" spans="1:12">
      <c r="A266" t="s">
        <v>4</v>
      </c>
      <c r="B266" s="4" t="s">
        <v>5</v>
      </c>
      <c r="C266" s="4" t="s">
        <v>7</v>
      </c>
      <c r="D266" s="4" t="s">
        <v>12</v>
      </c>
      <c r="E266" s="4" t="s">
        <v>8</v>
      </c>
    </row>
    <row r="267" spans="1:12">
      <c r="A267" t="n">
        <v>2846</v>
      </c>
      <c r="B267" s="24" t="n">
        <v>51</v>
      </c>
      <c r="C267" s="7" t="n">
        <v>4</v>
      </c>
      <c r="D267" s="7" t="n">
        <v>5901</v>
      </c>
      <c r="E267" s="7" t="s">
        <v>26</v>
      </c>
    </row>
    <row r="268" spans="1:12">
      <c r="A268" t="s">
        <v>4</v>
      </c>
      <c r="B268" s="4" t="s">
        <v>5</v>
      </c>
      <c r="C268" s="4" t="s">
        <v>12</v>
      </c>
    </row>
    <row r="269" spans="1:12">
      <c r="A269" t="n">
        <v>2859</v>
      </c>
      <c r="B269" s="22" t="n">
        <v>16</v>
      </c>
      <c r="C269" s="7" t="n">
        <v>0</v>
      </c>
    </row>
    <row r="270" spans="1:12">
      <c r="A270" t="s">
        <v>4</v>
      </c>
      <c r="B270" s="4" t="s">
        <v>5</v>
      </c>
      <c r="C270" s="4" t="s">
        <v>12</v>
      </c>
      <c r="D270" s="4" t="s">
        <v>27</v>
      </c>
      <c r="E270" s="4" t="s">
        <v>7</v>
      </c>
      <c r="F270" s="4" t="s">
        <v>7</v>
      </c>
    </row>
    <row r="271" spans="1:12">
      <c r="A271" t="n">
        <v>2862</v>
      </c>
      <c r="B271" s="25" t="n">
        <v>26</v>
      </c>
      <c r="C271" s="7" t="n">
        <v>5901</v>
      </c>
      <c r="D271" s="7" t="s">
        <v>52</v>
      </c>
      <c r="E271" s="7" t="n">
        <v>2</v>
      </c>
      <c r="F271" s="7" t="n">
        <v>0</v>
      </c>
    </row>
    <row r="272" spans="1:12">
      <c r="A272" t="s">
        <v>4</v>
      </c>
      <c r="B272" s="4" t="s">
        <v>5</v>
      </c>
    </row>
    <row r="273" spans="1:9">
      <c r="A273" t="n">
        <v>2970</v>
      </c>
      <c r="B273" s="26" t="n">
        <v>28</v>
      </c>
    </row>
    <row r="274" spans="1:9">
      <c r="A274" t="s">
        <v>4</v>
      </c>
      <c r="B274" s="4" t="s">
        <v>5</v>
      </c>
      <c r="C274" s="4" t="s">
        <v>7</v>
      </c>
      <c r="D274" s="4" t="s">
        <v>12</v>
      </c>
      <c r="E274" s="4" t="s">
        <v>8</v>
      </c>
    </row>
    <row r="275" spans="1:9">
      <c r="A275" t="n">
        <v>2971</v>
      </c>
      <c r="B275" s="24" t="n">
        <v>51</v>
      </c>
      <c r="C275" s="7" t="n">
        <v>4</v>
      </c>
      <c r="D275" s="7" t="n">
        <v>7008</v>
      </c>
      <c r="E275" s="7" t="s">
        <v>32</v>
      </c>
    </row>
    <row r="276" spans="1:9">
      <c r="A276" t="s">
        <v>4</v>
      </c>
      <c r="B276" s="4" t="s">
        <v>5</v>
      </c>
      <c r="C276" s="4" t="s">
        <v>12</v>
      </c>
    </row>
    <row r="277" spans="1:9">
      <c r="A277" t="n">
        <v>2985</v>
      </c>
      <c r="B277" s="22" t="n">
        <v>16</v>
      </c>
      <c r="C277" s="7" t="n">
        <v>0</v>
      </c>
    </row>
    <row r="278" spans="1:9">
      <c r="A278" t="s">
        <v>4</v>
      </c>
      <c r="B278" s="4" t="s">
        <v>5</v>
      </c>
      <c r="C278" s="4" t="s">
        <v>12</v>
      </c>
      <c r="D278" s="4" t="s">
        <v>27</v>
      </c>
      <c r="E278" s="4" t="s">
        <v>7</v>
      </c>
      <c r="F278" s="4" t="s">
        <v>7</v>
      </c>
    </row>
    <row r="279" spans="1:9">
      <c r="A279" t="n">
        <v>2988</v>
      </c>
      <c r="B279" s="25" t="n">
        <v>26</v>
      </c>
      <c r="C279" s="7" t="n">
        <v>7008</v>
      </c>
      <c r="D279" s="7" t="s">
        <v>53</v>
      </c>
      <c r="E279" s="7" t="n">
        <v>2</v>
      </c>
      <c r="F279" s="7" t="n">
        <v>0</v>
      </c>
    </row>
    <row r="280" spans="1:9">
      <c r="A280" t="s">
        <v>4</v>
      </c>
      <c r="B280" s="4" t="s">
        <v>5</v>
      </c>
    </row>
    <row r="281" spans="1:9">
      <c r="A281" t="n">
        <v>3095</v>
      </c>
      <c r="B281" s="26" t="n">
        <v>28</v>
      </c>
    </row>
    <row r="282" spans="1:9">
      <c r="A282" t="s">
        <v>4</v>
      </c>
      <c r="B282" s="4" t="s">
        <v>5</v>
      </c>
      <c r="C282" s="4" t="s">
        <v>16</v>
      </c>
    </row>
    <row r="283" spans="1:9">
      <c r="A283" t="n">
        <v>3096</v>
      </c>
      <c r="B283" s="13" t="n">
        <v>3</v>
      </c>
      <c r="C283" s="12" t="n">
        <f t="normal" ca="1">A287</f>
        <v>0</v>
      </c>
    </row>
    <row r="284" spans="1:9">
      <c r="A284" t="s">
        <v>4</v>
      </c>
      <c r="B284" s="4" t="s">
        <v>5</v>
      </c>
      <c r="C284" s="4" t="s">
        <v>7</v>
      </c>
      <c r="D284" s="4" t="s">
        <v>12</v>
      </c>
      <c r="E284" s="4" t="s">
        <v>7</v>
      </c>
      <c r="F284" s="4" t="s">
        <v>16</v>
      </c>
    </row>
    <row r="285" spans="1:9">
      <c r="A285" t="n">
        <v>3101</v>
      </c>
      <c r="B285" s="11" t="n">
        <v>5</v>
      </c>
      <c r="C285" s="7" t="n">
        <v>30</v>
      </c>
      <c r="D285" s="7" t="n">
        <v>8948</v>
      </c>
      <c r="E285" s="7" t="n">
        <v>1</v>
      </c>
      <c r="F285" s="12" t="n">
        <f t="normal" ca="1">A287</f>
        <v>0</v>
      </c>
    </row>
    <row r="286" spans="1:9">
      <c r="A286" t="s">
        <v>4</v>
      </c>
      <c r="B286" s="4" t="s">
        <v>5</v>
      </c>
      <c r="C286" s="4" t="s">
        <v>7</v>
      </c>
    </row>
    <row r="287" spans="1:9">
      <c r="A287" t="n">
        <v>3110</v>
      </c>
      <c r="B287" s="29" t="n">
        <v>23</v>
      </c>
      <c r="C287" s="7" t="n">
        <v>10</v>
      </c>
    </row>
    <row r="288" spans="1:9">
      <c r="A288" t="s">
        <v>4</v>
      </c>
      <c r="B288" s="4" t="s">
        <v>5</v>
      </c>
      <c r="C288" s="4" t="s">
        <v>7</v>
      </c>
      <c r="D288" s="4" t="s">
        <v>8</v>
      </c>
    </row>
    <row r="289" spans="1:6">
      <c r="A289" t="n">
        <v>3112</v>
      </c>
      <c r="B289" s="6" t="n">
        <v>2</v>
      </c>
      <c r="C289" s="7" t="n">
        <v>10</v>
      </c>
      <c r="D289" s="7" t="s">
        <v>44</v>
      </c>
    </row>
    <row r="290" spans="1:6">
      <c r="A290" t="s">
        <v>4</v>
      </c>
      <c r="B290" s="4" t="s">
        <v>5</v>
      </c>
      <c r="C290" s="4" t="s">
        <v>7</v>
      </c>
    </row>
    <row r="291" spans="1:6">
      <c r="A291" t="n">
        <v>3135</v>
      </c>
      <c r="B291" s="30" t="n">
        <v>74</v>
      </c>
      <c r="C291" s="7" t="n">
        <v>46</v>
      </c>
    </row>
    <row r="292" spans="1:6">
      <c r="A292" t="s">
        <v>4</v>
      </c>
      <c r="B292" s="4" t="s">
        <v>5</v>
      </c>
      <c r="C292" s="4" t="s">
        <v>7</v>
      </c>
    </row>
    <row r="293" spans="1:6">
      <c r="A293" t="n">
        <v>3137</v>
      </c>
      <c r="B293" s="30" t="n">
        <v>74</v>
      </c>
      <c r="C293" s="7" t="n">
        <v>54</v>
      </c>
    </row>
    <row r="294" spans="1:6">
      <c r="A294" t="s">
        <v>4</v>
      </c>
      <c r="B294" s="4" t="s">
        <v>5</v>
      </c>
    </row>
    <row r="295" spans="1:6">
      <c r="A295" t="n">
        <v>3139</v>
      </c>
      <c r="B295" s="5" t="n">
        <v>1</v>
      </c>
    </row>
    <row r="296" spans="1:6" s="3" customFormat="1" customHeight="0">
      <c r="A296" s="3" t="s">
        <v>2</v>
      </c>
      <c r="B296" s="3" t="s">
        <v>54</v>
      </c>
    </row>
    <row r="297" spans="1:6">
      <c r="A297" t="s">
        <v>4</v>
      </c>
      <c r="B297" s="4" t="s">
        <v>5</v>
      </c>
      <c r="C297" s="4" t="s">
        <v>7</v>
      </c>
      <c r="D297" s="4" t="s">
        <v>12</v>
      </c>
      <c r="E297" s="4" t="s">
        <v>7</v>
      </c>
      <c r="F297" s="4" t="s">
        <v>7</v>
      </c>
      <c r="G297" s="4" t="s">
        <v>7</v>
      </c>
      <c r="H297" s="4" t="s">
        <v>12</v>
      </c>
      <c r="I297" s="4" t="s">
        <v>16</v>
      </c>
      <c r="J297" s="4" t="s">
        <v>16</v>
      </c>
    </row>
    <row r="298" spans="1:6">
      <c r="A298" t="n">
        <v>3140</v>
      </c>
      <c r="B298" s="15" t="n">
        <v>6</v>
      </c>
      <c r="C298" s="7" t="n">
        <v>33</v>
      </c>
      <c r="D298" s="7" t="n">
        <v>65534</v>
      </c>
      <c r="E298" s="7" t="n">
        <v>9</v>
      </c>
      <c r="F298" s="7" t="n">
        <v>1</v>
      </c>
      <c r="G298" s="7" t="n">
        <v>1</v>
      </c>
      <c r="H298" s="7" t="n">
        <v>2</v>
      </c>
      <c r="I298" s="12" t="n">
        <f t="normal" ca="1">A300</f>
        <v>0</v>
      </c>
      <c r="J298" s="12" t="n">
        <f t="normal" ca="1">A314</f>
        <v>0</v>
      </c>
    </row>
    <row r="299" spans="1:6">
      <c r="A299" t="s">
        <v>4</v>
      </c>
      <c r="B299" s="4" t="s">
        <v>5</v>
      </c>
      <c r="C299" s="4" t="s">
        <v>12</v>
      </c>
      <c r="D299" s="4" t="s">
        <v>20</v>
      </c>
      <c r="E299" s="4" t="s">
        <v>20</v>
      </c>
      <c r="F299" s="4" t="s">
        <v>20</v>
      </c>
      <c r="G299" s="4" t="s">
        <v>20</v>
      </c>
    </row>
    <row r="300" spans="1:6">
      <c r="A300" t="n">
        <v>3157</v>
      </c>
      <c r="B300" s="16" t="n">
        <v>46</v>
      </c>
      <c r="C300" s="7" t="n">
        <v>65534</v>
      </c>
      <c r="D300" s="7" t="n">
        <v>1.79999995231628</v>
      </c>
      <c r="E300" s="7" t="n">
        <v>0</v>
      </c>
      <c r="F300" s="7" t="n">
        <v>-3.20000004768372</v>
      </c>
      <c r="G300" s="7" t="n">
        <v>270</v>
      </c>
    </row>
    <row r="301" spans="1:6">
      <c r="A301" t="s">
        <v>4</v>
      </c>
      <c r="B301" s="4" t="s">
        <v>5</v>
      </c>
      <c r="C301" s="4" t="s">
        <v>7</v>
      </c>
      <c r="D301" s="4" t="s">
        <v>12</v>
      </c>
      <c r="E301" s="4" t="s">
        <v>7</v>
      </c>
      <c r="F301" s="4" t="s">
        <v>8</v>
      </c>
      <c r="G301" s="4" t="s">
        <v>8</v>
      </c>
      <c r="H301" s="4" t="s">
        <v>8</v>
      </c>
      <c r="I301" s="4" t="s">
        <v>8</v>
      </c>
      <c r="J301" s="4" t="s">
        <v>8</v>
      </c>
      <c r="K301" s="4" t="s">
        <v>8</v>
      </c>
      <c r="L301" s="4" t="s">
        <v>8</v>
      </c>
      <c r="M301" s="4" t="s">
        <v>8</v>
      </c>
      <c r="N301" s="4" t="s">
        <v>8</v>
      </c>
      <c r="O301" s="4" t="s">
        <v>8</v>
      </c>
      <c r="P301" s="4" t="s">
        <v>8</v>
      </c>
      <c r="Q301" s="4" t="s">
        <v>8</v>
      </c>
      <c r="R301" s="4" t="s">
        <v>8</v>
      </c>
      <c r="S301" s="4" t="s">
        <v>8</v>
      </c>
      <c r="T301" s="4" t="s">
        <v>8</v>
      </c>
      <c r="U301" s="4" t="s">
        <v>8</v>
      </c>
    </row>
    <row r="302" spans="1:6">
      <c r="A302" t="n">
        <v>3176</v>
      </c>
      <c r="B302" s="18" t="n">
        <v>36</v>
      </c>
      <c r="C302" s="7" t="n">
        <v>8</v>
      </c>
      <c r="D302" s="7" t="n">
        <v>65534</v>
      </c>
      <c r="E302" s="7" t="n">
        <v>0</v>
      </c>
      <c r="F302" s="7" t="s">
        <v>55</v>
      </c>
      <c r="G302" s="7" t="s">
        <v>14</v>
      </c>
      <c r="H302" s="7" t="s">
        <v>14</v>
      </c>
      <c r="I302" s="7" t="s">
        <v>14</v>
      </c>
      <c r="J302" s="7" t="s">
        <v>14</v>
      </c>
      <c r="K302" s="7" t="s">
        <v>14</v>
      </c>
      <c r="L302" s="7" t="s">
        <v>14</v>
      </c>
      <c r="M302" s="7" t="s">
        <v>14</v>
      </c>
      <c r="N302" s="7" t="s">
        <v>14</v>
      </c>
      <c r="O302" s="7" t="s">
        <v>14</v>
      </c>
      <c r="P302" s="7" t="s">
        <v>14</v>
      </c>
      <c r="Q302" s="7" t="s">
        <v>14</v>
      </c>
      <c r="R302" s="7" t="s">
        <v>14</v>
      </c>
      <c r="S302" s="7" t="s">
        <v>14</v>
      </c>
      <c r="T302" s="7" t="s">
        <v>14</v>
      </c>
      <c r="U302" s="7" t="s">
        <v>14</v>
      </c>
    </row>
    <row r="303" spans="1:6">
      <c r="A303" t="s">
        <v>4</v>
      </c>
      <c r="B303" s="4" t="s">
        <v>5</v>
      </c>
      <c r="C303" s="4" t="s">
        <v>12</v>
      </c>
      <c r="D303" s="4" t="s">
        <v>7</v>
      </c>
      <c r="E303" s="4" t="s">
        <v>8</v>
      </c>
      <c r="F303" s="4" t="s">
        <v>20</v>
      </c>
      <c r="G303" s="4" t="s">
        <v>20</v>
      </c>
      <c r="H303" s="4" t="s">
        <v>20</v>
      </c>
    </row>
    <row r="304" spans="1:6">
      <c r="A304" t="n">
        <v>3212</v>
      </c>
      <c r="B304" s="19" t="n">
        <v>48</v>
      </c>
      <c r="C304" s="7" t="n">
        <v>65534</v>
      </c>
      <c r="D304" s="7" t="n">
        <v>0</v>
      </c>
      <c r="E304" s="7" t="s">
        <v>55</v>
      </c>
      <c r="F304" s="7" t="n">
        <v>0</v>
      </c>
      <c r="G304" s="7" t="n">
        <v>1</v>
      </c>
      <c r="H304" s="7" t="n">
        <v>1.40129846432482e-45</v>
      </c>
    </row>
    <row r="305" spans="1:21">
      <c r="A305" t="s">
        <v>4</v>
      </c>
      <c r="B305" s="4" t="s">
        <v>5</v>
      </c>
      <c r="C305" s="4" t="s">
        <v>12</v>
      </c>
      <c r="D305" s="4" t="s">
        <v>13</v>
      </c>
    </row>
    <row r="306" spans="1:21">
      <c r="A306" t="n">
        <v>3244</v>
      </c>
      <c r="B306" s="20" t="n">
        <v>43</v>
      </c>
      <c r="C306" s="7" t="n">
        <v>65534</v>
      </c>
      <c r="D306" s="7" t="n">
        <v>64</v>
      </c>
    </row>
    <row r="307" spans="1:21">
      <c r="A307" t="s">
        <v>4</v>
      </c>
      <c r="B307" s="4" t="s">
        <v>5</v>
      </c>
      <c r="C307" s="4" t="s">
        <v>12</v>
      </c>
    </row>
    <row r="308" spans="1:21">
      <c r="A308" t="n">
        <v>3251</v>
      </c>
      <c r="B308" s="22" t="n">
        <v>16</v>
      </c>
      <c r="C308" s="7" t="n">
        <v>0</v>
      </c>
    </row>
    <row r="309" spans="1:21">
      <c r="A309" t="s">
        <v>4</v>
      </c>
      <c r="B309" s="4" t="s">
        <v>5</v>
      </c>
      <c r="C309" s="4" t="s">
        <v>12</v>
      </c>
      <c r="D309" s="4" t="s">
        <v>12</v>
      </c>
      <c r="E309" s="4" t="s">
        <v>12</v>
      </c>
    </row>
    <row r="310" spans="1:21">
      <c r="A310" t="n">
        <v>3254</v>
      </c>
      <c r="B310" s="31" t="n">
        <v>61</v>
      </c>
      <c r="C310" s="7" t="n">
        <v>65534</v>
      </c>
      <c r="D310" s="7" t="n">
        <v>7008</v>
      </c>
      <c r="E310" s="7" t="n">
        <v>0</v>
      </c>
    </row>
    <row r="311" spans="1:21">
      <c r="A311" t="s">
        <v>4</v>
      </c>
      <c r="B311" s="4" t="s">
        <v>5</v>
      </c>
      <c r="C311" s="4" t="s">
        <v>16</v>
      </c>
    </row>
    <row r="312" spans="1:21">
      <c r="A312" t="n">
        <v>3261</v>
      </c>
      <c r="B312" s="13" t="n">
        <v>3</v>
      </c>
      <c r="C312" s="12" t="n">
        <f t="normal" ca="1">A314</f>
        <v>0</v>
      </c>
    </row>
    <row r="313" spans="1:21">
      <c r="A313" t="s">
        <v>4</v>
      </c>
      <c r="B313" s="4" t="s">
        <v>5</v>
      </c>
    </row>
    <row r="314" spans="1:21">
      <c r="A314" t="n">
        <v>3266</v>
      </c>
      <c r="B314" s="5" t="n">
        <v>1</v>
      </c>
    </row>
    <row r="315" spans="1:21" s="3" customFormat="1" customHeight="0">
      <c r="A315" s="3" t="s">
        <v>2</v>
      </c>
      <c r="B315" s="3" t="s">
        <v>56</v>
      </c>
    </row>
    <row r="316" spans="1:21">
      <c r="A316" t="s">
        <v>4</v>
      </c>
      <c r="B316" s="4" t="s">
        <v>5</v>
      </c>
      <c r="C316" s="4" t="s">
        <v>7</v>
      </c>
      <c r="D316" s="4" t="s">
        <v>12</v>
      </c>
      <c r="E316" s="4" t="s">
        <v>7</v>
      </c>
      <c r="F316" s="4" t="s">
        <v>16</v>
      </c>
    </row>
    <row r="317" spans="1:21">
      <c r="A317" t="n">
        <v>3268</v>
      </c>
      <c r="B317" s="11" t="n">
        <v>5</v>
      </c>
      <c r="C317" s="7" t="n">
        <v>30</v>
      </c>
      <c r="D317" s="7" t="n">
        <v>10225</v>
      </c>
      <c r="E317" s="7" t="n">
        <v>1</v>
      </c>
      <c r="F317" s="12" t="n">
        <f t="normal" ca="1">A321</f>
        <v>0</v>
      </c>
    </row>
    <row r="318" spans="1:21">
      <c r="A318" t="s">
        <v>4</v>
      </c>
      <c r="B318" s="4" t="s">
        <v>5</v>
      </c>
      <c r="C318" s="4" t="s">
        <v>16</v>
      </c>
    </row>
    <row r="319" spans="1:21">
      <c r="A319" t="n">
        <v>3277</v>
      </c>
      <c r="B319" s="13" t="n">
        <v>3</v>
      </c>
      <c r="C319" s="12" t="n">
        <f t="normal" ca="1">A377</f>
        <v>0</v>
      </c>
    </row>
    <row r="320" spans="1:21">
      <c r="A320" t="s">
        <v>4</v>
      </c>
      <c r="B320" s="4" t="s">
        <v>5</v>
      </c>
      <c r="C320" s="4" t="s">
        <v>7</v>
      </c>
      <c r="D320" s="4" t="s">
        <v>12</v>
      </c>
      <c r="E320" s="4" t="s">
        <v>7</v>
      </c>
      <c r="F320" s="4" t="s">
        <v>16</v>
      </c>
    </row>
    <row r="321" spans="1:6">
      <c r="A321" t="n">
        <v>3282</v>
      </c>
      <c r="B321" s="11" t="n">
        <v>5</v>
      </c>
      <c r="C321" s="7" t="n">
        <v>30</v>
      </c>
      <c r="D321" s="7" t="n">
        <v>9724</v>
      </c>
      <c r="E321" s="7" t="n">
        <v>1</v>
      </c>
      <c r="F321" s="12" t="n">
        <f t="normal" ca="1">A325</f>
        <v>0</v>
      </c>
    </row>
    <row r="322" spans="1:6">
      <c r="A322" t="s">
        <v>4</v>
      </c>
      <c r="B322" s="4" t="s">
        <v>5</v>
      </c>
      <c r="C322" s="4" t="s">
        <v>16</v>
      </c>
    </row>
    <row r="323" spans="1:6">
      <c r="A323" t="n">
        <v>3291</v>
      </c>
      <c r="B323" s="13" t="n">
        <v>3</v>
      </c>
      <c r="C323" s="12" t="n">
        <f t="normal" ca="1">A377</f>
        <v>0</v>
      </c>
    </row>
    <row r="324" spans="1:6">
      <c r="A324" t="s">
        <v>4</v>
      </c>
      <c r="B324" s="4" t="s">
        <v>5</v>
      </c>
      <c r="C324" s="4" t="s">
        <v>7</v>
      </c>
      <c r="D324" s="4" t="s">
        <v>12</v>
      </c>
      <c r="E324" s="4" t="s">
        <v>7</v>
      </c>
      <c r="F324" s="4" t="s">
        <v>16</v>
      </c>
    </row>
    <row r="325" spans="1:6">
      <c r="A325" t="n">
        <v>3296</v>
      </c>
      <c r="B325" s="11" t="n">
        <v>5</v>
      </c>
      <c r="C325" s="7" t="n">
        <v>30</v>
      </c>
      <c r="D325" s="7" t="n">
        <v>9721</v>
      </c>
      <c r="E325" s="7" t="n">
        <v>1</v>
      </c>
      <c r="F325" s="12" t="n">
        <f t="normal" ca="1">A329</f>
        <v>0</v>
      </c>
    </row>
    <row r="326" spans="1:6">
      <c r="A326" t="s">
        <v>4</v>
      </c>
      <c r="B326" s="4" t="s">
        <v>5</v>
      </c>
      <c r="C326" s="4" t="s">
        <v>16</v>
      </c>
    </row>
    <row r="327" spans="1:6">
      <c r="A327" t="n">
        <v>3305</v>
      </c>
      <c r="B327" s="13" t="n">
        <v>3</v>
      </c>
      <c r="C327" s="12" t="n">
        <f t="normal" ca="1">A377</f>
        <v>0</v>
      </c>
    </row>
    <row r="328" spans="1:6">
      <c r="A328" t="s">
        <v>4</v>
      </c>
      <c r="B328" s="4" t="s">
        <v>5</v>
      </c>
      <c r="C328" s="4" t="s">
        <v>7</v>
      </c>
      <c r="D328" s="4" t="s">
        <v>12</v>
      </c>
      <c r="E328" s="4" t="s">
        <v>7</v>
      </c>
      <c r="F328" s="4" t="s">
        <v>16</v>
      </c>
    </row>
    <row r="329" spans="1:6">
      <c r="A329" t="n">
        <v>3310</v>
      </c>
      <c r="B329" s="11" t="n">
        <v>5</v>
      </c>
      <c r="C329" s="7" t="n">
        <v>30</v>
      </c>
      <c r="D329" s="7" t="n">
        <v>9715</v>
      </c>
      <c r="E329" s="7" t="n">
        <v>1</v>
      </c>
      <c r="F329" s="12" t="n">
        <f t="normal" ca="1">A333</f>
        <v>0</v>
      </c>
    </row>
    <row r="330" spans="1:6">
      <c r="A330" t="s">
        <v>4</v>
      </c>
      <c r="B330" s="4" t="s">
        <v>5</v>
      </c>
      <c r="C330" s="4" t="s">
        <v>16</v>
      </c>
    </row>
    <row r="331" spans="1:6">
      <c r="A331" t="n">
        <v>3319</v>
      </c>
      <c r="B331" s="13" t="n">
        <v>3</v>
      </c>
      <c r="C331" s="12" t="n">
        <f t="normal" ca="1">A377</f>
        <v>0</v>
      </c>
    </row>
    <row r="332" spans="1:6">
      <c r="A332" t="s">
        <v>4</v>
      </c>
      <c r="B332" s="4" t="s">
        <v>5</v>
      </c>
      <c r="C332" s="4" t="s">
        <v>7</v>
      </c>
      <c r="D332" s="4" t="s">
        <v>12</v>
      </c>
      <c r="E332" s="4" t="s">
        <v>7</v>
      </c>
      <c r="F332" s="4" t="s">
        <v>16</v>
      </c>
    </row>
    <row r="333" spans="1:6">
      <c r="A333" t="n">
        <v>3324</v>
      </c>
      <c r="B333" s="11" t="n">
        <v>5</v>
      </c>
      <c r="C333" s="7" t="n">
        <v>30</v>
      </c>
      <c r="D333" s="7" t="n">
        <v>9712</v>
      </c>
      <c r="E333" s="7" t="n">
        <v>1</v>
      </c>
      <c r="F333" s="12" t="n">
        <f t="normal" ca="1">A375</f>
        <v>0</v>
      </c>
    </row>
    <row r="334" spans="1:6">
      <c r="A334" t="s">
        <v>4</v>
      </c>
      <c r="B334" s="4" t="s">
        <v>5</v>
      </c>
      <c r="C334" s="4" t="s">
        <v>12</v>
      </c>
      <c r="D334" s="4" t="s">
        <v>7</v>
      </c>
      <c r="E334" s="4" t="s">
        <v>7</v>
      </c>
      <c r="F334" s="4" t="s">
        <v>8</v>
      </c>
    </row>
    <row r="335" spans="1:6">
      <c r="A335" t="n">
        <v>3333</v>
      </c>
      <c r="B335" s="21" t="n">
        <v>20</v>
      </c>
      <c r="C335" s="7" t="n">
        <v>65534</v>
      </c>
      <c r="D335" s="7" t="n">
        <v>3</v>
      </c>
      <c r="E335" s="7" t="n">
        <v>10</v>
      </c>
      <c r="F335" s="7" t="s">
        <v>25</v>
      </c>
    </row>
    <row r="336" spans="1:6">
      <c r="A336" t="s">
        <v>4</v>
      </c>
      <c r="B336" s="4" t="s">
        <v>5</v>
      </c>
      <c r="C336" s="4" t="s">
        <v>12</v>
      </c>
    </row>
    <row r="337" spans="1:6">
      <c r="A337" t="n">
        <v>3354</v>
      </c>
      <c r="B337" s="22" t="n">
        <v>16</v>
      </c>
      <c r="C337" s="7" t="n">
        <v>0</v>
      </c>
    </row>
    <row r="338" spans="1:6">
      <c r="A338" t="s">
        <v>4</v>
      </c>
      <c r="B338" s="4" t="s">
        <v>5</v>
      </c>
      <c r="C338" s="4" t="s">
        <v>7</v>
      </c>
      <c r="D338" s="4" t="s">
        <v>12</v>
      </c>
    </row>
    <row r="339" spans="1:6">
      <c r="A339" t="n">
        <v>3357</v>
      </c>
      <c r="B339" s="23" t="n">
        <v>22</v>
      </c>
      <c r="C339" s="7" t="n">
        <v>10</v>
      </c>
      <c r="D339" s="7" t="n">
        <v>0</v>
      </c>
    </row>
    <row r="340" spans="1:6">
      <c r="A340" t="s">
        <v>4</v>
      </c>
      <c r="B340" s="4" t="s">
        <v>5</v>
      </c>
      <c r="C340" s="4" t="s">
        <v>7</v>
      </c>
      <c r="D340" s="4" t="s">
        <v>12</v>
      </c>
      <c r="E340" s="4" t="s">
        <v>7</v>
      </c>
      <c r="F340" s="4" t="s">
        <v>16</v>
      </c>
    </row>
    <row r="341" spans="1:6">
      <c r="A341" t="n">
        <v>3361</v>
      </c>
      <c r="B341" s="11" t="n">
        <v>5</v>
      </c>
      <c r="C341" s="7" t="n">
        <v>30</v>
      </c>
      <c r="D341" s="7" t="n">
        <v>9484</v>
      </c>
      <c r="E341" s="7" t="n">
        <v>1</v>
      </c>
      <c r="F341" s="12" t="n">
        <f t="normal" ca="1">A353</f>
        <v>0</v>
      </c>
    </row>
    <row r="342" spans="1:6">
      <c r="A342" t="s">
        <v>4</v>
      </c>
      <c r="B342" s="4" t="s">
        <v>5</v>
      </c>
      <c r="C342" s="4" t="s">
        <v>7</v>
      </c>
      <c r="D342" s="4" t="s">
        <v>12</v>
      </c>
      <c r="E342" s="4" t="s">
        <v>8</v>
      </c>
    </row>
    <row r="343" spans="1:6">
      <c r="A343" t="n">
        <v>3370</v>
      </c>
      <c r="B343" s="24" t="n">
        <v>51</v>
      </c>
      <c r="C343" s="7" t="n">
        <v>4</v>
      </c>
      <c r="D343" s="7" t="n">
        <v>65534</v>
      </c>
      <c r="E343" s="7" t="s">
        <v>26</v>
      </c>
    </row>
    <row r="344" spans="1:6">
      <c r="A344" t="s">
        <v>4</v>
      </c>
      <c r="B344" s="4" t="s">
        <v>5</v>
      </c>
      <c r="C344" s="4" t="s">
        <v>12</v>
      </c>
    </row>
    <row r="345" spans="1:6">
      <c r="A345" t="n">
        <v>3383</v>
      </c>
      <c r="B345" s="22" t="n">
        <v>16</v>
      </c>
      <c r="C345" s="7" t="n">
        <v>0</v>
      </c>
    </row>
    <row r="346" spans="1:6">
      <c r="A346" t="s">
        <v>4</v>
      </c>
      <c r="B346" s="4" t="s">
        <v>5</v>
      </c>
      <c r="C346" s="4" t="s">
        <v>12</v>
      </c>
      <c r="D346" s="4" t="s">
        <v>27</v>
      </c>
      <c r="E346" s="4" t="s">
        <v>7</v>
      </c>
      <c r="F346" s="4" t="s">
        <v>7</v>
      </c>
      <c r="G346" s="4" t="s">
        <v>27</v>
      </c>
      <c r="H346" s="4" t="s">
        <v>7</v>
      </c>
      <c r="I346" s="4" t="s">
        <v>7</v>
      </c>
      <c r="J346" s="4" t="s">
        <v>27</v>
      </c>
      <c r="K346" s="4" t="s">
        <v>7</v>
      </c>
      <c r="L346" s="4" t="s">
        <v>7</v>
      </c>
    </row>
    <row r="347" spans="1:6">
      <c r="A347" t="n">
        <v>3386</v>
      </c>
      <c r="B347" s="25" t="n">
        <v>26</v>
      </c>
      <c r="C347" s="7" t="n">
        <v>65534</v>
      </c>
      <c r="D347" s="7" t="s">
        <v>57</v>
      </c>
      <c r="E347" s="7" t="n">
        <v>2</v>
      </c>
      <c r="F347" s="7" t="n">
        <v>3</v>
      </c>
      <c r="G347" s="7" t="s">
        <v>58</v>
      </c>
      <c r="H347" s="7" t="n">
        <v>2</v>
      </c>
      <c r="I347" s="7" t="n">
        <v>3</v>
      </c>
      <c r="J347" s="7" t="s">
        <v>59</v>
      </c>
      <c r="K347" s="7" t="n">
        <v>2</v>
      </c>
      <c r="L347" s="7" t="n">
        <v>0</v>
      </c>
    </row>
    <row r="348" spans="1:6">
      <c r="A348" t="s">
        <v>4</v>
      </c>
      <c r="B348" s="4" t="s">
        <v>5</v>
      </c>
    </row>
    <row r="349" spans="1:6">
      <c r="A349" t="n">
        <v>3678</v>
      </c>
      <c r="B349" s="26" t="n">
        <v>28</v>
      </c>
    </row>
    <row r="350" spans="1:6">
      <c r="A350" t="s">
        <v>4</v>
      </c>
      <c r="B350" s="4" t="s">
        <v>5</v>
      </c>
      <c r="C350" s="4" t="s">
        <v>16</v>
      </c>
    </row>
    <row r="351" spans="1:6">
      <c r="A351" t="n">
        <v>3679</v>
      </c>
      <c r="B351" s="13" t="n">
        <v>3</v>
      </c>
      <c r="C351" s="12" t="n">
        <f t="normal" ca="1">A373</f>
        <v>0</v>
      </c>
    </row>
    <row r="352" spans="1:6">
      <c r="A352" t="s">
        <v>4</v>
      </c>
      <c r="B352" s="4" t="s">
        <v>5</v>
      </c>
      <c r="C352" s="4" t="s">
        <v>7</v>
      </c>
      <c r="D352" s="4" t="s">
        <v>12</v>
      </c>
      <c r="E352" s="4" t="s">
        <v>7</v>
      </c>
      <c r="F352" s="4" t="s">
        <v>16</v>
      </c>
    </row>
    <row r="353" spans="1:12">
      <c r="A353" t="n">
        <v>3684</v>
      </c>
      <c r="B353" s="11" t="n">
        <v>5</v>
      </c>
      <c r="C353" s="7" t="n">
        <v>30</v>
      </c>
      <c r="D353" s="7" t="n">
        <v>9481</v>
      </c>
      <c r="E353" s="7" t="n">
        <v>1</v>
      </c>
      <c r="F353" s="12" t="n">
        <f t="normal" ca="1">A365</f>
        <v>0</v>
      </c>
    </row>
    <row r="354" spans="1:12">
      <c r="A354" t="s">
        <v>4</v>
      </c>
      <c r="B354" s="4" t="s">
        <v>5</v>
      </c>
      <c r="C354" s="4" t="s">
        <v>7</v>
      </c>
      <c r="D354" s="4" t="s">
        <v>12</v>
      </c>
      <c r="E354" s="4" t="s">
        <v>8</v>
      </c>
    </row>
    <row r="355" spans="1:12">
      <c r="A355" t="n">
        <v>3693</v>
      </c>
      <c r="B355" s="24" t="n">
        <v>51</v>
      </c>
      <c r="C355" s="7" t="n">
        <v>4</v>
      </c>
      <c r="D355" s="7" t="n">
        <v>65534</v>
      </c>
      <c r="E355" s="7" t="s">
        <v>26</v>
      </c>
    </row>
    <row r="356" spans="1:12">
      <c r="A356" t="s">
        <v>4</v>
      </c>
      <c r="B356" s="4" t="s">
        <v>5</v>
      </c>
      <c r="C356" s="4" t="s">
        <v>12</v>
      </c>
    </row>
    <row r="357" spans="1:12">
      <c r="A357" t="n">
        <v>3706</v>
      </c>
      <c r="B357" s="22" t="n">
        <v>16</v>
      </c>
      <c r="C357" s="7" t="n">
        <v>0</v>
      </c>
    </row>
    <row r="358" spans="1:12">
      <c r="A358" t="s">
        <v>4</v>
      </c>
      <c r="B358" s="4" t="s">
        <v>5</v>
      </c>
      <c r="C358" s="4" t="s">
        <v>12</v>
      </c>
      <c r="D358" s="4" t="s">
        <v>27</v>
      </c>
      <c r="E358" s="4" t="s">
        <v>7</v>
      </c>
      <c r="F358" s="4" t="s">
        <v>7</v>
      </c>
      <c r="G358" s="4" t="s">
        <v>27</v>
      </c>
      <c r="H358" s="4" t="s">
        <v>7</v>
      </c>
      <c r="I358" s="4" t="s">
        <v>7</v>
      </c>
    </row>
    <row r="359" spans="1:12">
      <c r="A359" t="n">
        <v>3709</v>
      </c>
      <c r="B359" s="25" t="n">
        <v>26</v>
      </c>
      <c r="C359" s="7" t="n">
        <v>65534</v>
      </c>
      <c r="D359" s="7" t="s">
        <v>60</v>
      </c>
      <c r="E359" s="7" t="n">
        <v>2</v>
      </c>
      <c r="F359" s="7" t="n">
        <v>3</v>
      </c>
      <c r="G359" s="7" t="s">
        <v>61</v>
      </c>
      <c r="H359" s="7" t="n">
        <v>2</v>
      </c>
      <c r="I359" s="7" t="n">
        <v>0</v>
      </c>
    </row>
    <row r="360" spans="1:12">
      <c r="A360" t="s">
        <v>4</v>
      </c>
      <c r="B360" s="4" t="s">
        <v>5</v>
      </c>
    </row>
    <row r="361" spans="1:12">
      <c r="A361" t="n">
        <v>3859</v>
      </c>
      <c r="B361" s="26" t="n">
        <v>28</v>
      </c>
    </row>
    <row r="362" spans="1:12">
      <c r="A362" t="s">
        <v>4</v>
      </c>
      <c r="B362" s="4" t="s">
        <v>5</v>
      </c>
      <c r="C362" s="4" t="s">
        <v>16</v>
      </c>
    </row>
    <row r="363" spans="1:12">
      <c r="A363" t="n">
        <v>3860</v>
      </c>
      <c r="B363" s="13" t="n">
        <v>3</v>
      </c>
      <c r="C363" s="12" t="n">
        <f t="normal" ca="1">A373</f>
        <v>0</v>
      </c>
    </row>
    <row r="364" spans="1:12">
      <c r="A364" t="s">
        <v>4</v>
      </c>
      <c r="B364" s="4" t="s">
        <v>5</v>
      </c>
      <c r="C364" s="4" t="s">
        <v>7</v>
      </c>
      <c r="D364" s="4" t="s">
        <v>12</v>
      </c>
      <c r="E364" s="4" t="s">
        <v>8</v>
      </c>
    </row>
    <row r="365" spans="1:12">
      <c r="A365" t="n">
        <v>3865</v>
      </c>
      <c r="B365" s="24" t="n">
        <v>51</v>
      </c>
      <c r="C365" s="7" t="n">
        <v>4</v>
      </c>
      <c r="D365" s="7" t="n">
        <v>65534</v>
      </c>
      <c r="E365" s="7" t="s">
        <v>26</v>
      </c>
    </row>
    <row r="366" spans="1:12">
      <c r="A366" t="s">
        <v>4</v>
      </c>
      <c r="B366" s="4" t="s">
        <v>5</v>
      </c>
      <c r="C366" s="4" t="s">
        <v>12</v>
      </c>
    </row>
    <row r="367" spans="1:12">
      <c r="A367" t="n">
        <v>3878</v>
      </c>
      <c r="B367" s="22" t="n">
        <v>16</v>
      </c>
      <c r="C367" s="7" t="n">
        <v>0</v>
      </c>
    </row>
    <row r="368" spans="1:12">
      <c r="A368" t="s">
        <v>4</v>
      </c>
      <c r="B368" s="4" t="s">
        <v>5</v>
      </c>
      <c r="C368" s="4" t="s">
        <v>12</v>
      </c>
      <c r="D368" s="4" t="s">
        <v>27</v>
      </c>
      <c r="E368" s="4" t="s">
        <v>7</v>
      </c>
      <c r="F368" s="4" t="s">
        <v>7</v>
      </c>
      <c r="G368" s="4" t="s">
        <v>27</v>
      </c>
      <c r="H368" s="4" t="s">
        <v>7</v>
      </c>
      <c r="I368" s="4" t="s">
        <v>7</v>
      </c>
    </row>
    <row r="369" spans="1:9">
      <c r="A369" t="n">
        <v>3881</v>
      </c>
      <c r="B369" s="25" t="n">
        <v>26</v>
      </c>
      <c r="C369" s="7" t="n">
        <v>65534</v>
      </c>
      <c r="D369" s="7" t="s">
        <v>62</v>
      </c>
      <c r="E369" s="7" t="n">
        <v>2</v>
      </c>
      <c r="F369" s="7" t="n">
        <v>3</v>
      </c>
      <c r="G369" s="7" t="s">
        <v>63</v>
      </c>
      <c r="H369" s="7" t="n">
        <v>2</v>
      </c>
      <c r="I369" s="7" t="n">
        <v>0</v>
      </c>
    </row>
    <row r="370" spans="1:9">
      <c r="A370" t="s">
        <v>4</v>
      </c>
      <c r="B370" s="4" t="s">
        <v>5</v>
      </c>
    </row>
    <row r="371" spans="1:9">
      <c r="A371" t="n">
        <v>4023</v>
      </c>
      <c r="B371" s="26" t="n">
        <v>28</v>
      </c>
    </row>
    <row r="372" spans="1:9">
      <c r="A372" t="s">
        <v>4</v>
      </c>
      <c r="B372" s="4" t="s">
        <v>5</v>
      </c>
      <c r="C372" s="4" t="s">
        <v>16</v>
      </c>
    </row>
    <row r="373" spans="1:9">
      <c r="A373" t="n">
        <v>4024</v>
      </c>
      <c r="B373" s="13" t="n">
        <v>3</v>
      </c>
      <c r="C373" s="12" t="n">
        <f t="normal" ca="1">A377</f>
        <v>0</v>
      </c>
    </row>
    <row r="374" spans="1:9">
      <c r="A374" t="s">
        <v>4</v>
      </c>
      <c r="B374" s="4" t="s">
        <v>5</v>
      </c>
      <c r="C374" s="4" t="s">
        <v>7</v>
      </c>
      <c r="D374" s="4" t="s">
        <v>12</v>
      </c>
      <c r="E374" s="4" t="s">
        <v>7</v>
      </c>
      <c r="F374" s="4" t="s">
        <v>16</v>
      </c>
    </row>
    <row r="375" spans="1:9">
      <c r="A375" t="n">
        <v>4029</v>
      </c>
      <c r="B375" s="11" t="n">
        <v>5</v>
      </c>
      <c r="C375" s="7" t="n">
        <v>30</v>
      </c>
      <c r="D375" s="7" t="n">
        <v>8948</v>
      </c>
      <c r="E375" s="7" t="n">
        <v>1</v>
      </c>
      <c r="F375" s="12" t="n">
        <f t="normal" ca="1">A377</f>
        <v>0</v>
      </c>
    </row>
    <row r="376" spans="1:9">
      <c r="A376" t="s">
        <v>4</v>
      </c>
      <c r="B376" s="4" t="s">
        <v>5</v>
      </c>
      <c r="C376" s="4" t="s">
        <v>7</v>
      </c>
    </row>
    <row r="377" spans="1:9">
      <c r="A377" t="n">
        <v>4038</v>
      </c>
      <c r="B377" s="29" t="n">
        <v>23</v>
      </c>
      <c r="C377" s="7" t="n">
        <v>10</v>
      </c>
    </row>
    <row r="378" spans="1:9">
      <c r="A378" t="s">
        <v>4</v>
      </c>
      <c r="B378" s="4" t="s">
        <v>5</v>
      </c>
      <c r="C378" s="4" t="s">
        <v>7</v>
      </c>
      <c r="D378" s="4" t="s">
        <v>8</v>
      </c>
    </row>
    <row r="379" spans="1:9">
      <c r="A379" t="n">
        <v>4040</v>
      </c>
      <c r="B379" s="6" t="n">
        <v>2</v>
      </c>
      <c r="C379" s="7" t="n">
        <v>10</v>
      </c>
      <c r="D379" s="7" t="s">
        <v>44</v>
      </c>
    </row>
    <row r="380" spans="1:9">
      <c r="A380" t="s">
        <v>4</v>
      </c>
      <c r="B380" s="4" t="s">
        <v>5</v>
      </c>
      <c r="C380" s="4" t="s">
        <v>7</v>
      </c>
    </row>
    <row r="381" spans="1:9">
      <c r="A381" t="n">
        <v>4063</v>
      </c>
      <c r="B381" s="30" t="n">
        <v>74</v>
      </c>
      <c r="C381" s="7" t="n">
        <v>46</v>
      </c>
    </row>
    <row r="382" spans="1:9">
      <c r="A382" t="s">
        <v>4</v>
      </c>
      <c r="B382" s="4" t="s">
        <v>5</v>
      </c>
      <c r="C382" s="4" t="s">
        <v>7</v>
      </c>
    </row>
    <row r="383" spans="1:9">
      <c r="A383" t="n">
        <v>4065</v>
      </c>
      <c r="B383" s="30" t="n">
        <v>74</v>
      </c>
      <c r="C383" s="7" t="n">
        <v>54</v>
      </c>
    </row>
    <row r="384" spans="1:9">
      <c r="A384" t="s">
        <v>4</v>
      </c>
      <c r="B384" s="4" t="s">
        <v>5</v>
      </c>
    </row>
    <row r="385" spans="1:9">
      <c r="A385" t="n">
        <v>4067</v>
      </c>
      <c r="B385" s="5" t="n">
        <v>1</v>
      </c>
    </row>
    <row r="386" spans="1:9" s="3" customFormat="1" customHeight="0">
      <c r="A386" s="3" t="s">
        <v>2</v>
      </c>
      <c r="B386" s="3" t="s">
        <v>64</v>
      </c>
    </row>
    <row r="387" spans="1:9">
      <c r="A387" t="s">
        <v>4</v>
      </c>
      <c r="B387" s="4" t="s">
        <v>5</v>
      </c>
      <c r="C387" s="4" t="s">
        <v>7</v>
      </c>
      <c r="D387" s="4" t="s">
        <v>7</v>
      </c>
      <c r="E387" s="4" t="s">
        <v>7</v>
      </c>
      <c r="F387" s="4" t="s">
        <v>7</v>
      </c>
    </row>
    <row r="388" spans="1:9">
      <c r="A388" t="n">
        <v>4068</v>
      </c>
      <c r="B388" s="9" t="n">
        <v>14</v>
      </c>
      <c r="C388" s="7" t="n">
        <v>2</v>
      </c>
      <c r="D388" s="7" t="n">
        <v>0</v>
      </c>
      <c r="E388" s="7" t="n">
        <v>0</v>
      </c>
      <c r="F388" s="7" t="n">
        <v>0</v>
      </c>
    </row>
    <row r="389" spans="1:9">
      <c r="A389" t="s">
        <v>4</v>
      </c>
      <c r="B389" s="4" t="s">
        <v>5</v>
      </c>
      <c r="C389" s="4" t="s">
        <v>7</v>
      </c>
      <c r="D389" s="32" t="s">
        <v>65</v>
      </c>
      <c r="E389" s="4" t="s">
        <v>5</v>
      </c>
      <c r="F389" s="4" t="s">
        <v>7</v>
      </c>
      <c r="G389" s="4" t="s">
        <v>12</v>
      </c>
      <c r="H389" s="32" t="s">
        <v>66</v>
      </c>
      <c r="I389" s="4" t="s">
        <v>7</v>
      </c>
      <c r="J389" s="4" t="s">
        <v>13</v>
      </c>
      <c r="K389" s="4" t="s">
        <v>7</v>
      </c>
      <c r="L389" s="4" t="s">
        <v>7</v>
      </c>
      <c r="M389" s="32" t="s">
        <v>65</v>
      </c>
      <c r="N389" s="4" t="s">
        <v>5</v>
      </c>
      <c r="O389" s="4" t="s">
        <v>7</v>
      </c>
      <c r="P389" s="4" t="s">
        <v>12</v>
      </c>
      <c r="Q389" s="32" t="s">
        <v>66</v>
      </c>
      <c r="R389" s="4" t="s">
        <v>7</v>
      </c>
      <c r="S389" s="4" t="s">
        <v>13</v>
      </c>
      <c r="T389" s="4" t="s">
        <v>7</v>
      </c>
      <c r="U389" s="4" t="s">
        <v>7</v>
      </c>
      <c r="V389" s="4" t="s">
        <v>7</v>
      </c>
      <c r="W389" s="4" t="s">
        <v>16</v>
      </c>
    </row>
    <row r="390" spans="1:9">
      <c r="A390" t="n">
        <v>4073</v>
      </c>
      <c r="B390" s="11" t="n">
        <v>5</v>
      </c>
      <c r="C390" s="7" t="n">
        <v>28</v>
      </c>
      <c r="D390" s="32" t="s">
        <v>3</v>
      </c>
      <c r="E390" s="8" t="n">
        <v>162</v>
      </c>
      <c r="F390" s="7" t="n">
        <v>3</v>
      </c>
      <c r="G390" s="7" t="n">
        <v>4139</v>
      </c>
      <c r="H390" s="32" t="s">
        <v>3</v>
      </c>
      <c r="I390" s="7" t="n">
        <v>0</v>
      </c>
      <c r="J390" s="7" t="n">
        <v>1</v>
      </c>
      <c r="K390" s="7" t="n">
        <v>2</v>
      </c>
      <c r="L390" s="7" t="n">
        <v>28</v>
      </c>
      <c r="M390" s="32" t="s">
        <v>3</v>
      </c>
      <c r="N390" s="8" t="n">
        <v>162</v>
      </c>
      <c r="O390" s="7" t="n">
        <v>3</v>
      </c>
      <c r="P390" s="7" t="n">
        <v>4139</v>
      </c>
      <c r="Q390" s="32" t="s">
        <v>3</v>
      </c>
      <c r="R390" s="7" t="n">
        <v>0</v>
      </c>
      <c r="S390" s="7" t="n">
        <v>2</v>
      </c>
      <c r="T390" s="7" t="n">
        <v>2</v>
      </c>
      <c r="U390" s="7" t="n">
        <v>11</v>
      </c>
      <c r="V390" s="7" t="n">
        <v>1</v>
      </c>
      <c r="W390" s="12" t="n">
        <f t="normal" ca="1">A394</f>
        <v>0</v>
      </c>
    </row>
    <row r="391" spans="1:9">
      <c r="A391" t="s">
        <v>4</v>
      </c>
      <c r="B391" s="4" t="s">
        <v>5</v>
      </c>
      <c r="C391" s="4" t="s">
        <v>7</v>
      </c>
      <c r="D391" s="4" t="s">
        <v>12</v>
      </c>
      <c r="E391" s="4" t="s">
        <v>20</v>
      </c>
    </row>
    <row r="392" spans="1:9">
      <c r="A392" t="n">
        <v>4102</v>
      </c>
      <c r="B392" s="33" t="n">
        <v>58</v>
      </c>
      <c r="C392" s="7" t="n">
        <v>0</v>
      </c>
      <c r="D392" s="7" t="n">
        <v>0</v>
      </c>
      <c r="E392" s="7" t="n">
        <v>1</v>
      </c>
    </row>
    <row r="393" spans="1:9">
      <c r="A393" t="s">
        <v>4</v>
      </c>
      <c r="B393" s="4" t="s">
        <v>5</v>
      </c>
      <c r="C393" s="4" t="s">
        <v>7</v>
      </c>
      <c r="D393" s="32" t="s">
        <v>65</v>
      </c>
      <c r="E393" s="4" t="s">
        <v>5</v>
      </c>
      <c r="F393" s="4" t="s">
        <v>7</v>
      </c>
      <c r="G393" s="4" t="s">
        <v>12</v>
      </c>
      <c r="H393" s="32" t="s">
        <v>66</v>
      </c>
      <c r="I393" s="4" t="s">
        <v>7</v>
      </c>
      <c r="J393" s="4" t="s">
        <v>13</v>
      </c>
      <c r="K393" s="4" t="s">
        <v>7</v>
      </c>
      <c r="L393" s="4" t="s">
        <v>7</v>
      </c>
      <c r="M393" s="32" t="s">
        <v>65</v>
      </c>
      <c r="N393" s="4" t="s">
        <v>5</v>
      </c>
      <c r="O393" s="4" t="s">
        <v>7</v>
      </c>
      <c r="P393" s="4" t="s">
        <v>12</v>
      </c>
      <c r="Q393" s="32" t="s">
        <v>66</v>
      </c>
      <c r="R393" s="4" t="s">
        <v>7</v>
      </c>
      <c r="S393" s="4" t="s">
        <v>13</v>
      </c>
      <c r="T393" s="4" t="s">
        <v>7</v>
      </c>
      <c r="U393" s="4" t="s">
        <v>7</v>
      </c>
      <c r="V393" s="4" t="s">
        <v>7</v>
      </c>
      <c r="W393" s="4" t="s">
        <v>16</v>
      </c>
    </row>
    <row r="394" spans="1:9">
      <c r="A394" t="n">
        <v>4110</v>
      </c>
      <c r="B394" s="11" t="n">
        <v>5</v>
      </c>
      <c r="C394" s="7" t="n">
        <v>28</v>
      </c>
      <c r="D394" s="32" t="s">
        <v>3</v>
      </c>
      <c r="E394" s="8" t="n">
        <v>162</v>
      </c>
      <c r="F394" s="7" t="n">
        <v>3</v>
      </c>
      <c r="G394" s="7" t="n">
        <v>4139</v>
      </c>
      <c r="H394" s="32" t="s">
        <v>3</v>
      </c>
      <c r="I394" s="7" t="n">
        <v>0</v>
      </c>
      <c r="J394" s="7" t="n">
        <v>1</v>
      </c>
      <c r="K394" s="7" t="n">
        <v>3</v>
      </c>
      <c r="L394" s="7" t="n">
        <v>28</v>
      </c>
      <c r="M394" s="32" t="s">
        <v>3</v>
      </c>
      <c r="N394" s="8" t="n">
        <v>162</v>
      </c>
      <c r="O394" s="7" t="n">
        <v>3</v>
      </c>
      <c r="P394" s="7" t="n">
        <v>4139</v>
      </c>
      <c r="Q394" s="32" t="s">
        <v>3</v>
      </c>
      <c r="R394" s="7" t="n">
        <v>0</v>
      </c>
      <c r="S394" s="7" t="n">
        <v>2</v>
      </c>
      <c r="T394" s="7" t="n">
        <v>3</v>
      </c>
      <c r="U394" s="7" t="n">
        <v>9</v>
      </c>
      <c r="V394" s="7" t="n">
        <v>1</v>
      </c>
      <c r="W394" s="12" t="n">
        <f t="normal" ca="1">A404</f>
        <v>0</v>
      </c>
    </row>
    <row r="395" spans="1:9">
      <c r="A395" t="s">
        <v>4</v>
      </c>
      <c r="B395" s="4" t="s">
        <v>5</v>
      </c>
      <c r="C395" s="4" t="s">
        <v>7</v>
      </c>
      <c r="D395" s="32" t="s">
        <v>65</v>
      </c>
      <c r="E395" s="4" t="s">
        <v>5</v>
      </c>
      <c r="F395" s="4" t="s">
        <v>12</v>
      </c>
      <c r="G395" s="4" t="s">
        <v>7</v>
      </c>
      <c r="H395" s="4" t="s">
        <v>7</v>
      </c>
      <c r="I395" s="4" t="s">
        <v>8</v>
      </c>
      <c r="J395" s="32" t="s">
        <v>66</v>
      </c>
      <c r="K395" s="4" t="s">
        <v>7</v>
      </c>
      <c r="L395" s="4" t="s">
        <v>7</v>
      </c>
      <c r="M395" s="32" t="s">
        <v>65</v>
      </c>
      <c r="N395" s="4" t="s">
        <v>5</v>
      </c>
      <c r="O395" s="4" t="s">
        <v>7</v>
      </c>
      <c r="P395" s="32" t="s">
        <v>66</v>
      </c>
      <c r="Q395" s="4" t="s">
        <v>7</v>
      </c>
      <c r="R395" s="4" t="s">
        <v>13</v>
      </c>
      <c r="S395" s="4" t="s">
        <v>7</v>
      </c>
      <c r="T395" s="4" t="s">
        <v>7</v>
      </c>
      <c r="U395" s="4" t="s">
        <v>7</v>
      </c>
      <c r="V395" s="32" t="s">
        <v>65</v>
      </c>
      <c r="W395" s="4" t="s">
        <v>5</v>
      </c>
      <c r="X395" s="4" t="s">
        <v>7</v>
      </c>
      <c r="Y395" s="32" t="s">
        <v>66</v>
      </c>
      <c r="Z395" s="4" t="s">
        <v>7</v>
      </c>
      <c r="AA395" s="4" t="s">
        <v>13</v>
      </c>
      <c r="AB395" s="4" t="s">
        <v>7</v>
      </c>
      <c r="AC395" s="4" t="s">
        <v>7</v>
      </c>
      <c r="AD395" s="4" t="s">
        <v>7</v>
      </c>
      <c r="AE395" s="4" t="s">
        <v>16</v>
      </c>
    </row>
    <row r="396" spans="1:9">
      <c r="A396" t="n">
        <v>4139</v>
      </c>
      <c r="B396" s="11" t="n">
        <v>5</v>
      </c>
      <c r="C396" s="7" t="n">
        <v>28</v>
      </c>
      <c r="D396" s="32" t="s">
        <v>3</v>
      </c>
      <c r="E396" s="34" t="n">
        <v>47</v>
      </c>
      <c r="F396" s="7" t="n">
        <v>61456</v>
      </c>
      <c r="G396" s="7" t="n">
        <v>2</v>
      </c>
      <c r="H396" s="7" t="n">
        <v>0</v>
      </c>
      <c r="I396" s="7" t="s">
        <v>67</v>
      </c>
      <c r="J396" s="32" t="s">
        <v>3</v>
      </c>
      <c r="K396" s="7" t="n">
        <v>8</v>
      </c>
      <c r="L396" s="7" t="n">
        <v>28</v>
      </c>
      <c r="M396" s="32" t="s">
        <v>3</v>
      </c>
      <c r="N396" s="30" t="n">
        <v>74</v>
      </c>
      <c r="O396" s="7" t="n">
        <v>65</v>
      </c>
      <c r="P396" s="32" t="s">
        <v>3</v>
      </c>
      <c r="Q396" s="7" t="n">
        <v>0</v>
      </c>
      <c r="R396" s="7" t="n">
        <v>1</v>
      </c>
      <c r="S396" s="7" t="n">
        <v>3</v>
      </c>
      <c r="T396" s="7" t="n">
        <v>9</v>
      </c>
      <c r="U396" s="7" t="n">
        <v>28</v>
      </c>
      <c r="V396" s="32" t="s">
        <v>3</v>
      </c>
      <c r="W396" s="30" t="n">
        <v>74</v>
      </c>
      <c r="X396" s="7" t="n">
        <v>65</v>
      </c>
      <c r="Y396" s="32" t="s">
        <v>3</v>
      </c>
      <c r="Z396" s="7" t="n">
        <v>0</v>
      </c>
      <c r="AA396" s="7" t="n">
        <v>2</v>
      </c>
      <c r="AB396" s="7" t="n">
        <v>3</v>
      </c>
      <c r="AC396" s="7" t="n">
        <v>9</v>
      </c>
      <c r="AD396" s="7" t="n">
        <v>1</v>
      </c>
      <c r="AE396" s="12" t="n">
        <f t="normal" ca="1">A400</f>
        <v>0</v>
      </c>
    </row>
    <row r="397" spans="1:9">
      <c r="A397" t="s">
        <v>4</v>
      </c>
      <c r="B397" s="4" t="s">
        <v>5</v>
      </c>
      <c r="C397" s="4" t="s">
        <v>12</v>
      </c>
      <c r="D397" s="4" t="s">
        <v>7</v>
      </c>
      <c r="E397" s="4" t="s">
        <v>7</v>
      </c>
      <c r="F397" s="4" t="s">
        <v>8</v>
      </c>
    </row>
    <row r="398" spans="1:9">
      <c r="A398" t="n">
        <v>4187</v>
      </c>
      <c r="B398" s="34" t="n">
        <v>47</v>
      </c>
      <c r="C398" s="7" t="n">
        <v>61456</v>
      </c>
      <c r="D398" s="7" t="n">
        <v>0</v>
      </c>
      <c r="E398" s="7" t="n">
        <v>0</v>
      </c>
      <c r="F398" s="7" t="s">
        <v>68</v>
      </c>
    </row>
    <row r="399" spans="1:9">
      <c r="A399" t="s">
        <v>4</v>
      </c>
      <c r="B399" s="4" t="s">
        <v>5</v>
      </c>
      <c r="C399" s="4" t="s">
        <v>7</v>
      </c>
      <c r="D399" s="4" t="s">
        <v>12</v>
      </c>
      <c r="E399" s="4" t="s">
        <v>20</v>
      </c>
    </row>
    <row r="400" spans="1:9">
      <c r="A400" t="n">
        <v>4200</v>
      </c>
      <c r="B400" s="33" t="n">
        <v>58</v>
      </c>
      <c r="C400" s="7" t="n">
        <v>0</v>
      </c>
      <c r="D400" s="7" t="n">
        <v>300</v>
      </c>
      <c r="E400" s="7" t="n">
        <v>1</v>
      </c>
    </row>
    <row r="401" spans="1:31">
      <c r="A401" t="s">
        <v>4</v>
      </c>
      <c r="B401" s="4" t="s">
        <v>5</v>
      </c>
      <c r="C401" s="4" t="s">
        <v>7</v>
      </c>
      <c r="D401" s="4" t="s">
        <v>12</v>
      </c>
    </row>
    <row r="402" spans="1:31">
      <c r="A402" t="n">
        <v>4208</v>
      </c>
      <c r="B402" s="33" t="n">
        <v>58</v>
      </c>
      <c r="C402" s="7" t="n">
        <v>255</v>
      </c>
      <c r="D402" s="7" t="n">
        <v>0</v>
      </c>
    </row>
    <row r="403" spans="1:31">
      <c r="A403" t="s">
        <v>4</v>
      </c>
      <c r="B403" s="4" t="s">
        <v>5</v>
      </c>
      <c r="C403" s="4" t="s">
        <v>7</v>
      </c>
      <c r="D403" s="4" t="s">
        <v>7</v>
      </c>
      <c r="E403" s="4" t="s">
        <v>7</v>
      </c>
      <c r="F403" s="4" t="s">
        <v>7</v>
      </c>
    </row>
    <row r="404" spans="1:31">
      <c r="A404" t="n">
        <v>4212</v>
      </c>
      <c r="B404" s="9" t="n">
        <v>14</v>
      </c>
      <c r="C404" s="7" t="n">
        <v>0</v>
      </c>
      <c r="D404" s="7" t="n">
        <v>0</v>
      </c>
      <c r="E404" s="7" t="n">
        <v>0</v>
      </c>
      <c r="F404" s="7" t="n">
        <v>64</v>
      </c>
    </row>
    <row r="405" spans="1:31">
      <c r="A405" t="s">
        <v>4</v>
      </c>
      <c r="B405" s="4" t="s">
        <v>5</v>
      </c>
      <c r="C405" s="4" t="s">
        <v>7</v>
      </c>
      <c r="D405" s="4" t="s">
        <v>12</v>
      </c>
    </row>
    <row r="406" spans="1:31">
      <c r="A406" t="n">
        <v>4217</v>
      </c>
      <c r="B406" s="23" t="n">
        <v>22</v>
      </c>
      <c r="C406" s="7" t="n">
        <v>0</v>
      </c>
      <c r="D406" s="7" t="n">
        <v>4139</v>
      </c>
    </row>
    <row r="407" spans="1:31">
      <c r="A407" t="s">
        <v>4</v>
      </c>
      <c r="B407" s="4" t="s">
        <v>5</v>
      </c>
      <c r="C407" s="4" t="s">
        <v>7</v>
      </c>
      <c r="D407" s="4" t="s">
        <v>12</v>
      </c>
    </row>
    <row r="408" spans="1:31">
      <c r="A408" t="n">
        <v>4221</v>
      </c>
      <c r="B408" s="33" t="n">
        <v>58</v>
      </c>
      <c r="C408" s="7" t="n">
        <v>5</v>
      </c>
      <c r="D408" s="7" t="n">
        <v>300</v>
      </c>
    </row>
    <row r="409" spans="1:31">
      <c r="A409" t="s">
        <v>4</v>
      </c>
      <c r="B409" s="4" t="s">
        <v>5</v>
      </c>
      <c r="C409" s="4" t="s">
        <v>20</v>
      </c>
      <c r="D409" s="4" t="s">
        <v>12</v>
      </c>
    </row>
    <row r="410" spans="1:31">
      <c r="A410" t="n">
        <v>4225</v>
      </c>
      <c r="B410" s="35" t="n">
        <v>103</v>
      </c>
      <c r="C410" s="7" t="n">
        <v>0</v>
      </c>
      <c r="D410" s="7" t="n">
        <v>300</v>
      </c>
    </row>
    <row r="411" spans="1:31">
      <c r="A411" t="s">
        <v>4</v>
      </c>
      <c r="B411" s="4" t="s">
        <v>5</v>
      </c>
      <c r="C411" s="4" t="s">
        <v>7</v>
      </c>
    </row>
    <row r="412" spans="1:31">
      <c r="A412" t="n">
        <v>4232</v>
      </c>
      <c r="B412" s="36" t="n">
        <v>64</v>
      </c>
      <c r="C412" s="7" t="n">
        <v>7</v>
      </c>
    </row>
    <row r="413" spans="1:31">
      <c r="A413" t="s">
        <v>4</v>
      </c>
      <c r="B413" s="4" t="s">
        <v>5</v>
      </c>
      <c r="C413" s="4" t="s">
        <v>7</v>
      </c>
      <c r="D413" s="4" t="s">
        <v>12</v>
      </c>
    </row>
    <row r="414" spans="1:31">
      <c r="A414" t="n">
        <v>4234</v>
      </c>
      <c r="B414" s="37" t="n">
        <v>72</v>
      </c>
      <c r="C414" s="7" t="n">
        <v>5</v>
      </c>
      <c r="D414" s="7" t="n">
        <v>0</v>
      </c>
    </row>
    <row r="415" spans="1:31">
      <c r="A415" t="s">
        <v>4</v>
      </c>
      <c r="B415" s="4" t="s">
        <v>5</v>
      </c>
      <c r="C415" s="4" t="s">
        <v>7</v>
      </c>
      <c r="D415" s="32" t="s">
        <v>65</v>
      </c>
      <c r="E415" s="4" t="s">
        <v>5</v>
      </c>
      <c r="F415" s="4" t="s">
        <v>7</v>
      </c>
      <c r="G415" s="4" t="s">
        <v>12</v>
      </c>
      <c r="H415" s="32" t="s">
        <v>66</v>
      </c>
      <c r="I415" s="4" t="s">
        <v>7</v>
      </c>
      <c r="J415" s="4" t="s">
        <v>13</v>
      </c>
      <c r="K415" s="4" t="s">
        <v>7</v>
      </c>
      <c r="L415" s="4" t="s">
        <v>7</v>
      </c>
      <c r="M415" s="4" t="s">
        <v>16</v>
      </c>
    </row>
    <row r="416" spans="1:31">
      <c r="A416" t="n">
        <v>4238</v>
      </c>
      <c r="B416" s="11" t="n">
        <v>5</v>
      </c>
      <c r="C416" s="7" t="n">
        <v>28</v>
      </c>
      <c r="D416" s="32" t="s">
        <v>3</v>
      </c>
      <c r="E416" s="8" t="n">
        <v>162</v>
      </c>
      <c r="F416" s="7" t="n">
        <v>4</v>
      </c>
      <c r="G416" s="7" t="n">
        <v>4139</v>
      </c>
      <c r="H416" s="32" t="s">
        <v>3</v>
      </c>
      <c r="I416" s="7" t="n">
        <v>0</v>
      </c>
      <c r="J416" s="7" t="n">
        <v>1</v>
      </c>
      <c r="K416" s="7" t="n">
        <v>2</v>
      </c>
      <c r="L416" s="7" t="n">
        <v>1</v>
      </c>
      <c r="M416" s="12" t="n">
        <f t="normal" ca="1">A422</f>
        <v>0</v>
      </c>
    </row>
    <row r="417" spans="1:13">
      <c r="A417" t="s">
        <v>4</v>
      </c>
      <c r="B417" s="4" t="s">
        <v>5</v>
      </c>
      <c r="C417" s="4" t="s">
        <v>7</v>
      </c>
      <c r="D417" s="4" t="s">
        <v>8</v>
      </c>
    </row>
    <row r="418" spans="1:13">
      <c r="A418" t="n">
        <v>4255</v>
      </c>
      <c r="B418" s="6" t="n">
        <v>2</v>
      </c>
      <c r="C418" s="7" t="n">
        <v>10</v>
      </c>
      <c r="D418" s="7" t="s">
        <v>69</v>
      </c>
    </row>
    <row r="419" spans="1:13">
      <c r="A419" t="s">
        <v>4</v>
      </c>
      <c r="B419" s="4" t="s">
        <v>5</v>
      </c>
      <c r="C419" s="4" t="s">
        <v>12</v>
      </c>
    </row>
    <row r="420" spans="1:13">
      <c r="A420" t="n">
        <v>4272</v>
      </c>
      <c r="B420" s="22" t="n">
        <v>16</v>
      </c>
      <c r="C420" s="7" t="n">
        <v>0</v>
      </c>
    </row>
    <row r="421" spans="1:13">
      <c r="A421" t="s">
        <v>4</v>
      </c>
      <c r="B421" s="4" t="s">
        <v>5</v>
      </c>
      <c r="C421" s="4" t="s">
        <v>7</v>
      </c>
      <c r="D421" s="4" t="s">
        <v>12</v>
      </c>
      <c r="E421" s="4" t="s">
        <v>12</v>
      </c>
      <c r="F421" s="4" t="s">
        <v>12</v>
      </c>
      <c r="G421" s="4" t="s">
        <v>12</v>
      </c>
      <c r="H421" s="4" t="s">
        <v>12</v>
      </c>
      <c r="I421" s="4" t="s">
        <v>12</v>
      </c>
      <c r="J421" s="4" t="s">
        <v>12</v>
      </c>
      <c r="K421" s="4" t="s">
        <v>12</v>
      </c>
      <c r="L421" s="4" t="s">
        <v>12</v>
      </c>
      <c r="M421" s="4" t="s">
        <v>12</v>
      </c>
      <c r="N421" s="4" t="s">
        <v>13</v>
      </c>
      <c r="O421" s="4" t="s">
        <v>13</v>
      </c>
      <c r="P421" s="4" t="s">
        <v>13</v>
      </c>
      <c r="Q421" s="4" t="s">
        <v>13</v>
      </c>
      <c r="R421" s="4" t="s">
        <v>7</v>
      </c>
      <c r="S421" s="4" t="s">
        <v>8</v>
      </c>
    </row>
    <row r="422" spans="1:13">
      <c r="A422" t="n">
        <v>4275</v>
      </c>
      <c r="B422" s="38" t="n">
        <v>75</v>
      </c>
      <c r="C422" s="7" t="n">
        <v>0</v>
      </c>
      <c r="D422" s="7" t="n">
        <v>0</v>
      </c>
      <c r="E422" s="7" t="n">
        <v>0</v>
      </c>
      <c r="F422" s="7" t="n">
        <v>1024</v>
      </c>
      <c r="G422" s="7" t="n">
        <v>720</v>
      </c>
      <c r="H422" s="7" t="n">
        <v>0</v>
      </c>
      <c r="I422" s="7" t="n">
        <v>0</v>
      </c>
      <c r="J422" s="7" t="n">
        <v>0</v>
      </c>
      <c r="K422" s="7" t="n">
        <v>0</v>
      </c>
      <c r="L422" s="7" t="n">
        <v>1024</v>
      </c>
      <c r="M422" s="7" t="n">
        <v>720</v>
      </c>
      <c r="N422" s="7" t="n">
        <v>1065353216</v>
      </c>
      <c r="O422" s="7" t="n">
        <v>1065353216</v>
      </c>
      <c r="P422" s="7" t="n">
        <v>1065353216</v>
      </c>
      <c r="Q422" s="7" t="n">
        <v>0</v>
      </c>
      <c r="R422" s="7" t="n">
        <v>0</v>
      </c>
      <c r="S422" s="7" t="s">
        <v>70</v>
      </c>
    </row>
    <row r="423" spans="1:13">
      <c r="A423" t="s">
        <v>4</v>
      </c>
      <c r="B423" s="4" t="s">
        <v>5</v>
      </c>
      <c r="C423" s="4" t="s">
        <v>7</v>
      </c>
      <c r="D423" s="4" t="s">
        <v>7</v>
      </c>
      <c r="E423" s="4" t="s">
        <v>7</v>
      </c>
      <c r="F423" s="4" t="s">
        <v>20</v>
      </c>
      <c r="G423" s="4" t="s">
        <v>20</v>
      </c>
      <c r="H423" s="4" t="s">
        <v>20</v>
      </c>
      <c r="I423" s="4" t="s">
        <v>20</v>
      </c>
      <c r="J423" s="4" t="s">
        <v>20</v>
      </c>
    </row>
    <row r="424" spans="1:13">
      <c r="A424" t="n">
        <v>4324</v>
      </c>
      <c r="B424" s="39" t="n">
        <v>76</v>
      </c>
      <c r="C424" s="7" t="n">
        <v>0</v>
      </c>
      <c r="D424" s="7" t="n">
        <v>9</v>
      </c>
      <c r="E424" s="7" t="n">
        <v>2</v>
      </c>
      <c r="F424" s="7" t="n">
        <v>0</v>
      </c>
      <c r="G424" s="7" t="n">
        <v>0</v>
      </c>
      <c r="H424" s="7" t="n">
        <v>0</v>
      </c>
      <c r="I424" s="7" t="n">
        <v>0</v>
      </c>
      <c r="J424" s="7" t="n">
        <v>0</v>
      </c>
    </row>
    <row r="425" spans="1:13">
      <c r="A425" t="s">
        <v>4</v>
      </c>
      <c r="B425" s="4" t="s">
        <v>5</v>
      </c>
      <c r="C425" s="4" t="s">
        <v>12</v>
      </c>
      <c r="D425" s="4" t="s">
        <v>8</v>
      </c>
      <c r="E425" s="4" t="s">
        <v>8</v>
      </c>
      <c r="F425" s="4" t="s">
        <v>8</v>
      </c>
      <c r="G425" s="4" t="s">
        <v>7</v>
      </c>
      <c r="H425" s="4" t="s">
        <v>13</v>
      </c>
      <c r="I425" s="4" t="s">
        <v>20</v>
      </c>
      <c r="J425" s="4" t="s">
        <v>20</v>
      </c>
      <c r="K425" s="4" t="s">
        <v>20</v>
      </c>
      <c r="L425" s="4" t="s">
        <v>20</v>
      </c>
      <c r="M425" s="4" t="s">
        <v>20</v>
      </c>
      <c r="N425" s="4" t="s">
        <v>20</v>
      </c>
      <c r="O425" s="4" t="s">
        <v>20</v>
      </c>
      <c r="P425" s="4" t="s">
        <v>8</v>
      </c>
      <c r="Q425" s="4" t="s">
        <v>8</v>
      </c>
      <c r="R425" s="4" t="s">
        <v>13</v>
      </c>
      <c r="S425" s="4" t="s">
        <v>7</v>
      </c>
      <c r="T425" s="4" t="s">
        <v>13</v>
      </c>
      <c r="U425" s="4" t="s">
        <v>13</v>
      </c>
      <c r="V425" s="4" t="s">
        <v>12</v>
      </c>
    </row>
    <row r="426" spans="1:13">
      <c r="A426" t="n">
        <v>4348</v>
      </c>
      <c r="B426" s="40" t="n">
        <v>19</v>
      </c>
      <c r="C426" s="7" t="n">
        <v>7032</v>
      </c>
      <c r="D426" s="7" t="s">
        <v>71</v>
      </c>
      <c r="E426" s="7" t="s">
        <v>72</v>
      </c>
      <c r="F426" s="7" t="s">
        <v>14</v>
      </c>
      <c r="G426" s="7" t="n">
        <v>0</v>
      </c>
      <c r="H426" s="7" t="n">
        <v>1</v>
      </c>
      <c r="I426" s="7" t="n">
        <v>0</v>
      </c>
      <c r="J426" s="7" t="n">
        <v>0</v>
      </c>
      <c r="K426" s="7" t="n">
        <v>0</v>
      </c>
      <c r="L426" s="7" t="n">
        <v>0</v>
      </c>
      <c r="M426" s="7" t="n">
        <v>1</v>
      </c>
      <c r="N426" s="7" t="n">
        <v>1.60000002384186</v>
      </c>
      <c r="O426" s="7" t="n">
        <v>0.0900000035762787</v>
      </c>
      <c r="P426" s="7" t="s">
        <v>14</v>
      </c>
      <c r="Q426" s="7" t="s">
        <v>14</v>
      </c>
      <c r="R426" s="7" t="n">
        <v>-1</v>
      </c>
      <c r="S426" s="7" t="n">
        <v>0</v>
      </c>
      <c r="T426" s="7" t="n">
        <v>0</v>
      </c>
      <c r="U426" s="7" t="n">
        <v>0</v>
      </c>
      <c r="V426" s="7" t="n">
        <v>0</v>
      </c>
    </row>
    <row r="427" spans="1:13">
      <c r="A427" t="s">
        <v>4</v>
      </c>
      <c r="B427" s="4" t="s">
        <v>5</v>
      </c>
      <c r="C427" s="4" t="s">
        <v>12</v>
      </c>
      <c r="D427" s="4" t="s">
        <v>8</v>
      </c>
      <c r="E427" s="4" t="s">
        <v>8</v>
      </c>
      <c r="F427" s="4" t="s">
        <v>8</v>
      </c>
      <c r="G427" s="4" t="s">
        <v>7</v>
      </c>
      <c r="H427" s="4" t="s">
        <v>13</v>
      </c>
      <c r="I427" s="4" t="s">
        <v>20</v>
      </c>
      <c r="J427" s="4" t="s">
        <v>20</v>
      </c>
      <c r="K427" s="4" t="s">
        <v>20</v>
      </c>
      <c r="L427" s="4" t="s">
        <v>20</v>
      </c>
      <c r="M427" s="4" t="s">
        <v>20</v>
      </c>
      <c r="N427" s="4" t="s">
        <v>20</v>
      </c>
      <c r="O427" s="4" t="s">
        <v>20</v>
      </c>
      <c r="P427" s="4" t="s">
        <v>8</v>
      </c>
      <c r="Q427" s="4" t="s">
        <v>8</v>
      </c>
      <c r="R427" s="4" t="s">
        <v>13</v>
      </c>
      <c r="S427" s="4" t="s">
        <v>7</v>
      </c>
      <c r="T427" s="4" t="s">
        <v>13</v>
      </c>
      <c r="U427" s="4" t="s">
        <v>13</v>
      </c>
      <c r="V427" s="4" t="s">
        <v>12</v>
      </c>
    </row>
    <row r="428" spans="1:13">
      <c r="A428" t="n">
        <v>4418</v>
      </c>
      <c r="B428" s="40" t="n">
        <v>19</v>
      </c>
      <c r="C428" s="7" t="n">
        <v>15</v>
      </c>
      <c r="D428" s="7" t="s">
        <v>73</v>
      </c>
      <c r="E428" s="7" t="s">
        <v>74</v>
      </c>
      <c r="F428" s="7" t="s">
        <v>14</v>
      </c>
      <c r="G428" s="7" t="n">
        <v>0</v>
      </c>
      <c r="H428" s="7" t="n">
        <v>1</v>
      </c>
      <c r="I428" s="7" t="n">
        <v>0</v>
      </c>
      <c r="J428" s="7" t="n">
        <v>0</v>
      </c>
      <c r="K428" s="7" t="n">
        <v>0</v>
      </c>
      <c r="L428" s="7" t="n">
        <v>0</v>
      </c>
      <c r="M428" s="7" t="n">
        <v>1</v>
      </c>
      <c r="N428" s="7" t="n">
        <v>1.60000002384186</v>
      </c>
      <c r="O428" s="7" t="n">
        <v>0.0900000035762787</v>
      </c>
      <c r="P428" s="7" t="s">
        <v>14</v>
      </c>
      <c r="Q428" s="7" t="s">
        <v>14</v>
      </c>
      <c r="R428" s="7" t="n">
        <v>-1</v>
      </c>
      <c r="S428" s="7" t="n">
        <v>0</v>
      </c>
      <c r="T428" s="7" t="n">
        <v>0</v>
      </c>
      <c r="U428" s="7" t="n">
        <v>0</v>
      </c>
      <c r="V428" s="7" t="n">
        <v>0</v>
      </c>
    </row>
    <row r="429" spans="1:13">
      <c r="A429" t="s">
        <v>4</v>
      </c>
      <c r="B429" s="4" t="s">
        <v>5</v>
      </c>
      <c r="C429" s="4" t="s">
        <v>12</v>
      </c>
      <c r="D429" s="4" t="s">
        <v>8</v>
      </c>
      <c r="E429" s="4" t="s">
        <v>8</v>
      </c>
      <c r="F429" s="4" t="s">
        <v>8</v>
      </c>
      <c r="G429" s="4" t="s">
        <v>7</v>
      </c>
      <c r="H429" s="4" t="s">
        <v>13</v>
      </c>
      <c r="I429" s="4" t="s">
        <v>20</v>
      </c>
      <c r="J429" s="4" t="s">
        <v>20</v>
      </c>
      <c r="K429" s="4" t="s">
        <v>20</v>
      </c>
      <c r="L429" s="4" t="s">
        <v>20</v>
      </c>
      <c r="M429" s="4" t="s">
        <v>20</v>
      </c>
      <c r="N429" s="4" t="s">
        <v>20</v>
      </c>
      <c r="O429" s="4" t="s">
        <v>20</v>
      </c>
      <c r="P429" s="4" t="s">
        <v>8</v>
      </c>
      <c r="Q429" s="4" t="s">
        <v>8</v>
      </c>
      <c r="R429" s="4" t="s">
        <v>13</v>
      </c>
      <c r="S429" s="4" t="s">
        <v>7</v>
      </c>
      <c r="T429" s="4" t="s">
        <v>13</v>
      </c>
      <c r="U429" s="4" t="s">
        <v>13</v>
      </c>
      <c r="V429" s="4" t="s">
        <v>12</v>
      </c>
    </row>
    <row r="430" spans="1:13">
      <c r="A430" t="n">
        <v>4496</v>
      </c>
      <c r="B430" s="40" t="n">
        <v>19</v>
      </c>
      <c r="C430" s="7" t="n">
        <v>7008</v>
      </c>
      <c r="D430" s="7" t="s">
        <v>75</v>
      </c>
      <c r="E430" s="7" t="s">
        <v>76</v>
      </c>
      <c r="F430" s="7" t="s">
        <v>14</v>
      </c>
      <c r="G430" s="7" t="n">
        <v>0</v>
      </c>
      <c r="H430" s="7" t="n">
        <v>1</v>
      </c>
      <c r="I430" s="7" t="n">
        <v>0</v>
      </c>
      <c r="J430" s="7" t="n">
        <v>0</v>
      </c>
      <c r="K430" s="7" t="n">
        <v>0</v>
      </c>
      <c r="L430" s="7" t="n">
        <v>0</v>
      </c>
      <c r="M430" s="7" t="n">
        <v>1</v>
      </c>
      <c r="N430" s="7" t="n">
        <v>1.60000002384186</v>
      </c>
      <c r="O430" s="7" t="n">
        <v>0.0900000035762787</v>
      </c>
      <c r="P430" s="7" t="s">
        <v>14</v>
      </c>
      <c r="Q430" s="7" t="s">
        <v>14</v>
      </c>
      <c r="R430" s="7" t="n">
        <v>-1</v>
      </c>
      <c r="S430" s="7" t="n">
        <v>0</v>
      </c>
      <c r="T430" s="7" t="n">
        <v>0</v>
      </c>
      <c r="U430" s="7" t="n">
        <v>0</v>
      </c>
      <c r="V430" s="7" t="n">
        <v>0</v>
      </c>
    </row>
    <row r="431" spans="1:13">
      <c r="A431" t="s">
        <v>4</v>
      </c>
      <c r="B431" s="4" t="s">
        <v>5</v>
      </c>
      <c r="C431" s="4" t="s">
        <v>12</v>
      </c>
      <c r="D431" s="4" t="s">
        <v>8</v>
      </c>
      <c r="E431" s="4" t="s">
        <v>8</v>
      </c>
      <c r="F431" s="4" t="s">
        <v>8</v>
      </c>
      <c r="G431" s="4" t="s">
        <v>7</v>
      </c>
      <c r="H431" s="4" t="s">
        <v>13</v>
      </c>
      <c r="I431" s="4" t="s">
        <v>20</v>
      </c>
      <c r="J431" s="4" t="s">
        <v>20</v>
      </c>
      <c r="K431" s="4" t="s">
        <v>20</v>
      </c>
      <c r="L431" s="4" t="s">
        <v>20</v>
      </c>
      <c r="M431" s="4" t="s">
        <v>20</v>
      </c>
      <c r="N431" s="4" t="s">
        <v>20</v>
      </c>
      <c r="O431" s="4" t="s">
        <v>20</v>
      </c>
      <c r="P431" s="4" t="s">
        <v>8</v>
      </c>
      <c r="Q431" s="4" t="s">
        <v>8</v>
      </c>
      <c r="R431" s="4" t="s">
        <v>13</v>
      </c>
      <c r="S431" s="4" t="s">
        <v>7</v>
      </c>
      <c r="T431" s="4" t="s">
        <v>13</v>
      </c>
      <c r="U431" s="4" t="s">
        <v>13</v>
      </c>
      <c r="V431" s="4" t="s">
        <v>12</v>
      </c>
    </row>
    <row r="432" spans="1:13">
      <c r="A432" t="n">
        <v>4584</v>
      </c>
      <c r="B432" s="40" t="n">
        <v>19</v>
      </c>
      <c r="C432" s="7" t="n">
        <v>1590</v>
      </c>
      <c r="D432" s="7" t="s">
        <v>77</v>
      </c>
      <c r="E432" s="7" t="s">
        <v>78</v>
      </c>
      <c r="F432" s="7" t="s">
        <v>14</v>
      </c>
      <c r="G432" s="7" t="n">
        <v>0</v>
      </c>
      <c r="H432" s="7" t="n">
        <v>129</v>
      </c>
      <c r="I432" s="7" t="n">
        <v>0</v>
      </c>
      <c r="J432" s="7" t="n">
        <v>0</v>
      </c>
      <c r="K432" s="7" t="n">
        <v>0</v>
      </c>
      <c r="L432" s="7" t="n">
        <v>0</v>
      </c>
      <c r="M432" s="7" t="n">
        <v>0</v>
      </c>
      <c r="N432" s="7" t="n">
        <v>0</v>
      </c>
      <c r="O432" s="7" t="n">
        <v>0</v>
      </c>
      <c r="P432" s="7" t="s">
        <v>14</v>
      </c>
      <c r="Q432" s="7" t="s">
        <v>14</v>
      </c>
      <c r="R432" s="7" t="n">
        <v>-1</v>
      </c>
      <c r="S432" s="7" t="n">
        <v>0</v>
      </c>
      <c r="T432" s="7" t="n">
        <v>0</v>
      </c>
      <c r="U432" s="7" t="n">
        <v>0</v>
      </c>
      <c r="V432" s="7" t="n">
        <v>0</v>
      </c>
    </row>
    <row r="433" spans="1:22">
      <c r="A433" t="s">
        <v>4</v>
      </c>
      <c r="B433" s="4" t="s">
        <v>5</v>
      </c>
      <c r="C433" s="4" t="s">
        <v>12</v>
      </c>
      <c r="D433" s="4" t="s">
        <v>7</v>
      </c>
      <c r="E433" s="4" t="s">
        <v>7</v>
      </c>
      <c r="F433" s="4" t="s">
        <v>8</v>
      </c>
    </row>
    <row r="434" spans="1:22">
      <c r="A434" t="n">
        <v>4659</v>
      </c>
      <c r="B434" s="21" t="n">
        <v>20</v>
      </c>
      <c r="C434" s="7" t="n">
        <v>0</v>
      </c>
      <c r="D434" s="7" t="n">
        <v>3</v>
      </c>
      <c r="E434" s="7" t="n">
        <v>10</v>
      </c>
      <c r="F434" s="7" t="s">
        <v>79</v>
      </c>
    </row>
    <row r="435" spans="1:22">
      <c r="A435" t="s">
        <v>4</v>
      </c>
      <c r="B435" s="4" t="s">
        <v>5</v>
      </c>
      <c r="C435" s="4" t="s">
        <v>12</v>
      </c>
    </row>
    <row r="436" spans="1:22">
      <c r="A436" t="n">
        <v>4677</v>
      </c>
      <c r="B436" s="22" t="n">
        <v>16</v>
      </c>
      <c r="C436" s="7" t="n">
        <v>0</v>
      </c>
    </row>
    <row r="437" spans="1:22">
      <c r="A437" t="s">
        <v>4</v>
      </c>
      <c r="B437" s="4" t="s">
        <v>5</v>
      </c>
      <c r="C437" s="4" t="s">
        <v>12</v>
      </c>
      <c r="D437" s="4" t="s">
        <v>7</v>
      </c>
      <c r="E437" s="4" t="s">
        <v>7</v>
      </c>
      <c r="F437" s="4" t="s">
        <v>8</v>
      </c>
    </row>
    <row r="438" spans="1:22">
      <c r="A438" t="n">
        <v>4680</v>
      </c>
      <c r="B438" s="21" t="n">
        <v>20</v>
      </c>
      <c r="C438" s="7" t="n">
        <v>2</v>
      </c>
      <c r="D438" s="7" t="n">
        <v>3</v>
      </c>
      <c r="E438" s="7" t="n">
        <v>10</v>
      </c>
      <c r="F438" s="7" t="s">
        <v>79</v>
      </c>
    </row>
    <row r="439" spans="1:22">
      <c r="A439" t="s">
        <v>4</v>
      </c>
      <c r="B439" s="4" t="s">
        <v>5</v>
      </c>
      <c r="C439" s="4" t="s">
        <v>12</v>
      </c>
    </row>
    <row r="440" spans="1:22">
      <c r="A440" t="n">
        <v>4698</v>
      </c>
      <c r="B440" s="22" t="n">
        <v>16</v>
      </c>
      <c r="C440" s="7" t="n">
        <v>0</v>
      </c>
    </row>
    <row r="441" spans="1:22">
      <c r="A441" t="s">
        <v>4</v>
      </c>
      <c r="B441" s="4" t="s">
        <v>5</v>
      </c>
      <c r="C441" s="4" t="s">
        <v>12</v>
      </c>
      <c r="D441" s="4" t="s">
        <v>7</v>
      </c>
      <c r="E441" s="4" t="s">
        <v>7</v>
      </c>
      <c r="F441" s="4" t="s">
        <v>8</v>
      </c>
    </row>
    <row r="442" spans="1:22">
      <c r="A442" t="n">
        <v>4701</v>
      </c>
      <c r="B442" s="21" t="n">
        <v>20</v>
      </c>
      <c r="C442" s="7" t="n">
        <v>4</v>
      </c>
      <c r="D442" s="7" t="n">
        <v>3</v>
      </c>
      <c r="E442" s="7" t="n">
        <v>10</v>
      </c>
      <c r="F442" s="7" t="s">
        <v>79</v>
      </c>
    </row>
    <row r="443" spans="1:22">
      <c r="A443" t="s">
        <v>4</v>
      </c>
      <c r="B443" s="4" t="s">
        <v>5</v>
      </c>
      <c r="C443" s="4" t="s">
        <v>12</v>
      </c>
    </row>
    <row r="444" spans="1:22">
      <c r="A444" t="n">
        <v>4719</v>
      </c>
      <c r="B444" s="22" t="n">
        <v>16</v>
      </c>
      <c r="C444" s="7" t="n">
        <v>0</v>
      </c>
    </row>
    <row r="445" spans="1:22">
      <c r="A445" t="s">
        <v>4</v>
      </c>
      <c r="B445" s="4" t="s">
        <v>5</v>
      </c>
      <c r="C445" s="4" t="s">
        <v>12</v>
      </c>
      <c r="D445" s="4" t="s">
        <v>7</v>
      </c>
      <c r="E445" s="4" t="s">
        <v>7</v>
      </c>
      <c r="F445" s="4" t="s">
        <v>8</v>
      </c>
    </row>
    <row r="446" spans="1:22">
      <c r="A446" t="n">
        <v>4722</v>
      </c>
      <c r="B446" s="21" t="n">
        <v>20</v>
      </c>
      <c r="C446" s="7" t="n">
        <v>7</v>
      </c>
      <c r="D446" s="7" t="n">
        <v>3</v>
      </c>
      <c r="E446" s="7" t="n">
        <v>10</v>
      </c>
      <c r="F446" s="7" t="s">
        <v>79</v>
      </c>
    </row>
    <row r="447" spans="1:22">
      <c r="A447" t="s">
        <v>4</v>
      </c>
      <c r="B447" s="4" t="s">
        <v>5</v>
      </c>
      <c r="C447" s="4" t="s">
        <v>12</v>
      </c>
    </row>
    <row r="448" spans="1:22">
      <c r="A448" t="n">
        <v>4740</v>
      </c>
      <c r="B448" s="22" t="n">
        <v>16</v>
      </c>
      <c r="C448" s="7" t="n">
        <v>0</v>
      </c>
    </row>
    <row r="449" spans="1:6">
      <c r="A449" t="s">
        <v>4</v>
      </c>
      <c r="B449" s="4" t="s">
        <v>5</v>
      </c>
      <c r="C449" s="4" t="s">
        <v>12</v>
      </c>
      <c r="D449" s="4" t="s">
        <v>7</v>
      </c>
      <c r="E449" s="4" t="s">
        <v>7</v>
      </c>
      <c r="F449" s="4" t="s">
        <v>8</v>
      </c>
    </row>
    <row r="450" spans="1:6">
      <c r="A450" t="n">
        <v>4743</v>
      </c>
      <c r="B450" s="21" t="n">
        <v>20</v>
      </c>
      <c r="C450" s="7" t="n">
        <v>16</v>
      </c>
      <c r="D450" s="7" t="n">
        <v>3</v>
      </c>
      <c r="E450" s="7" t="n">
        <v>10</v>
      </c>
      <c r="F450" s="7" t="s">
        <v>79</v>
      </c>
    </row>
    <row r="451" spans="1:6">
      <c r="A451" t="s">
        <v>4</v>
      </c>
      <c r="B451" s="4" t="s">
        <v>5</v>
      </c>
      <c r="C451" s="4" t="s">
        <v>12</v>
      </c>
    </row>
    <row r="452" spans="1:6">
      <c r="A452" t="n">
        <v>4761</v>
      </c>
      <c r="B452" s="22" t="n">
        <v>16</v>
      </c>
      <c r="C452" s="7" t="n">
        <v>0</v>
      </c>
    </row>
    <row r="453" spans="1:6">
      <c r="A453" t="s">
        <v>4</v>
      </c>
      <c r="B453" s="4" t="s">
        <v>5</v>
      </c>
      <c r="C453" s="4" t="s">
        <v>12</v>
      </c>
      <c r="D453" s="4" t="s">
        <v>7</v>
      </c>
      <c r="E453" s="4" t="s">
        <v>7</v>
      </c>
      <c r="F453" s="4" t="s">
        <v>8</v>
      </c>
    </row>
    <row r="454" spans="1:6">
      <c r="A454" t="n">
        <v>4764</v>
      </c>
      <c r="B454" s="21" t="n">
        <v>20</v>
      </c>
      <c r="C454" s="7" t="n">
        <v>7032</v>
      </c>
      <c r="D454" s="7" t="n">
        <v>3</v>
      </c>
      <c r="E454" s="7" t="n">
        <v>10</v>
      </c>
      <c r="F454" s="7" t="s">
        <v>79</v>
      </c>
    </row>
    <row r="455" spans="1:6">
      <c r="A455" t="s">
        <v>4</v>
      </c>
      <c r="B455" s="4" t="s">
        <v>5</v>
      </c>
      <c r="C455" s="4" t="s">
        <v>12</v>
      </c>
    </row>
    <row r="456" spans="1:6">
      <c r="A456" t="n">
        <v>4782</v>
      </c>
      <c r="B456" s="22" t="n">
        <v>16</v>
      </c>
      <c r="C456" s="7" t="n">
        <v>0</v>
      </c>
    </row>
    <row r="457" spans="1:6">
      <c r="A457" t="s">
        <v>4</v>
      </c>
      <c r="B457" s="4" t="s">
        <v>5</v>
      </c>
      <c r="C457" s="4" t="s">
        <v>12</v>
      </c>
      <c r="D457" s="4" t="s">
        <v>7</v>
      </c>
      <c r="E457" s="4" t="s">
        <v>7</v>
      </c>
      <c r="F457" s="4" t="s">
        <v>8</v>
      </c>
    </row>
    <row r="458" spans="1:6">
      <c r="A458" t="n">
        <v>4785</v>
      </c>
      <c r="B458" s="21" t="n">
        <v>20</v>
      </c>
      <c r="C458" s="7" t="n">
        <v>15</v>
      </c>
      <c r="D458" s="7" t="n">
        <v>3</v>
      </c>
      <c r="E458" s="7" t="n">
        <v>10</v>
      </c>
      <c r="F458" s="7" t="s">
        <v>79</v>
      </c>
    </row>
    <row r="459" spans="1:6">
      <c r="A459" t="s">
        <v>4</v>
      </c>
      <c r="B459" s="4" t="s">
        <v>5</v>
      </c>
      <c r="C459" s="4" t="s">
        <v>12</v>
      </c>
    </row>
    <row r="460" spans="1:6">
      <c r="A460" t="n">
        <v>4803</v>
      </c>
      <c r="B460" s="22" t="n">
        <v>16</v>
      </c>
      <c r="C460" s="7" t="n">
        <v>0</v>
      </c>
    </row>
    <row r="461" spans="1:6">
      <c r="A461" t="s">
        <v>4</v>
      </c>
      <c r="B461" s="4" t="s">
        <v>5</v>
      </c>
      <c r="C461" s="4" t="s">
        <v>12</v>
      </c>
      <c r="D461" s="4" t="s">
        <v>7</v>
      </c>
      <c r="E461" s="4" t="s">
        <v>7</v>
      </c>
      <c r="F461" s="4" t="s">
        <v>8</v>
      </c>
    </row>
    <row r="462" spans="1:6">
      <c r="A462" t="n">
        <v>4806</v>
      </c>
      <c r="B462" s="21" t="n">
        <v>20</v>
      </c>
      <c r="C462" s="7" t="n">
        <v>7008</v>
      </c>
      <c r="D462" s="7" t="n">
        <v>3</v>
      </c>
      <c r="E462" s="7" t="n">
        <v>10</v>
      </c>
      <c r="F462" s="7" t="s">
        <v>79</v>
      </c>
    </row>
    <row r="463" spans="1:6">
      <c r="A463" t="s">
        <v>4</v>
      </c>
      <c r="B463" s="4" t="s">
        <v>5</v>
      </c>
      <c r="C463" s="4" t="s">
        <v>12</v>
      </c>
    </row>
    <row r="464" spans="1:6">
      <c r="A464" t="n">
        <v>4824</v>
      </c>
      <c r="B464" s="22" t="n">
        <v>16</v>
      </c>
      <c r="C464" s="7" t="n">
        <v>0</v>
      </c>
    </row>
    <row r="465" spans="1:6">
      <c r="A465" t="s">
        <v>4</v>
      </c>
      <c r="B465" s="4" t="s">
        <v>5</v>
      </c>
      <c r="C465" s="4" t="s">
        <v>12</v>
      </c>
      <c r="D465" s="4" t="s">
        <v>7</v>
      </c>
      <c r="E465" s="4" t="s">
        <v>7</v>
      </c>
      <c r="F465" s="4" t="s">
        <v>8</v>
      </c>
    </row>
    <row r="466" spans="1:6">
      <c r="A466" t="n">
        <v>4827</v>
      </c>
      <c r="B466" s="21" t="n">
        <v>20</v>
      </c>
      <c r="C466" s="7" t="n">
        <v>1590</v>
      </c>
      <c r="D466" s="7" t="n">
        <v>3</v>
      </c>
      <c r="E466" s="7" t="n">
        <v>10</v>
      </c>
      <c r="F466" s="7" t="s">
        <v>79</v>
      </c>
    </row>
    <row r="467" spans="1:6">
      <c r="A467" t="s">
        <v>4</v>
      </c>
      <c r="B467" s="4" t="s">
        <v>5</v>
      </c>
      <c r="C467" s="4" t="s">
        <v>12</v>
      </c>
    </row>
    <row r="468" spans="1:6">
      <c r="A468" t="n">
        <v>4845</v>
      </c>
      <c r="B468" s="22" t="n">
        <v>16</v>
      </c>
      <c r="C468" s="7" t="n">
        <v>0</v>
      </c>
    </row>
    <row r="469" spans="1:6">
      <c r="A469" t="s">
        <v>4</v>
      </c>
      <c r="B469" s="4" t="s">
        <v>5</v>
      </c>
      <c r="C469" s="4" t="s">
        <v>7</v>
      </c>
    </row>
    <row r="470" spans="1:6">
      <c r="A470" t="n">
        <v>4848</v>
      </c>
      <c r="B470" s="41" t="n">
        <v>116</v>
      </c>
      <c r="C470" s="7" t="n">
        <v>0</v>
      </c>
    </row>
    <row r="471" spans="1:6">
      <c r="A471" t="s">
        <v>4</v>
      </c>
      <c r="B471" s="4" t="s">
        <v>5</v>
      </c>
      <c r="C471" s="4" t="s">
        <v>7</v>
      </c>
      <c r="D471" s="4" t="s">
        <v>12</v>
      </c>
    </row>
    <row r="472" spans="1:6">
      <c r="A472" t="n">
        <v>4850</v>
      </c>
      <c r="B472" s="41" t="n">
        <v>116</v>
      </c>
      <c r="C472" s="7" t="n">
        <v>2</v>
      </c>
      <c r="D472" s="7" t="n">
        <v>1</v>
      </c>
    </row>
    <row r="473" spans="1:6">
      <c r="A473" t="s">
        <v>4</v>
      </c>
      <c r="B473" s="4" t="s">
        <v>5</v>
      </c>
      <c r="C473" s="4" t="s">
        <v>7</v>
      </c>
      <c r="D473" s="4" t="s">
        <v>13</v>
      </c>
    </row>
    <row r="474" spans="1:6">
      <c r="A474" t="n">
        <v>4854</v>
      </c>
      <c r="B474" s="41" t="n">
        <v>116</v>
      </c>
      <c r="C474" s="7" t="n">
        <v>5</v>
      </c>
      <c r="D474" s="7" t="n">
        <v>1101004800</v>
      </c>
    </row>
    <row r="475" spans="1:6">
      <c r="A475" t="s">
        <v>4</v>
      </c>
      <c r="B475" s="4" t="s">
        <v>5</v>
      </c>
      <c r="C475" s="4" t="s">
        <v>7</v>
      </c>
      <c r="D475" s="4" t="s">
        <v>12</v>
      </c>
    </row>
    <row r="476" spans="1:6">
      <c r="A476" t="n">
        <v>4860</v>
      </c>
      <c r="B476" s="41" t="n">
        <v>116</v>
      </c>
      <c r="C476" s="7" t="n">
        <v>6</v>
      </c>
      <c r="D476" s="7" t="n">
        <v>1</v>
      </c>
    </row>
    <row r="477" spans="1:6">
      <c r="A477" t="s">
        <v>4</v>
      </c>
      <c r="B477" s="4" t="s">
        <v>5</v>
      </c>
      <c r="C477" s="4" t="s">
        <v>12</v>
      </c>
      <c r="D477" s="4" t="s">
        <v>20</v>
      </c>
      <c r="E477" s="4" t="s">
        <v>20</v>
      </c>
      <c r="F477" s="4" t="s">
        <v>20</v>
      </c>
      <c r="G477" s="4" t="s">
        <v>20</v>
      </c>
    </row>
    <row r="478" spans="1:6">
      <c r="A478" t="n">
        <v>4864</v>
      </c>
      <c r="B478" s="16" t="n">
        <v>46</v>
      </c>
      <c r="C478" s="7" t="n">
        <v>0</v>
      </c>
      <c r="D478" s="7" t="n">
        <v>-1.78999996185303</v>
      </c>
      <c r="E478" s="7" t="n">
        <v>0</v>
      </c>
      <c r="F478" s="7" t="n">
        <v>-1.6599999666214</v>
      </c>
      <c r="G478" s="7" t="n">
        <v>90</v>
      </c>
    </row>
    <row r="479" spans="1:6">
      <c r="A479" t="s">
        <v>4</v>
      </c>
      <c r="B479" s="4" t="s">
        <v>5</v>
      </c>
      <c r="C479" s="4" t="s">
        <v>12</v>
      </c>
      <c r="D479" s="4" t="s">
        <v>20</v>
      </c>
      <c r="E479" s="4" t="s">
        <v>20</v>
      </c>
      <c r="F479" s="4" t="s">
        <v>20</v>
      </c>
      <c r="G479" s="4" t="s">
        <v>20</v>
      </c>
    </row>
    <row r="480" spans="1:6">
      <c r="A480" t="n">
        <v>4883</v>
      </c>
      <c r="B480" s="16" t="n">
        <v>46</v>
      </c>
      <c r="C480" s="7" t="n">
        <v>2</v>
      </c>
      <c r="D480" s="7" t="n">
        <v>1.82000005245209</v>
      </c>
      <c r="E480" s="7" t="n">
        <v>0</v>
      </c>
      <c r="F480" s="7" t="n">
        <v>-0.180000007152557</v>
      </c>
      <c r="G480" s="7" t="n">
        <v>270</v>
      </c>
    </row>
    <row r="481" spans="1:7">
      <c r="A481" t="s">
        <v>4</v>
      </c>
      <c r="B481" s="4" t="s">
        <v>5</v>
      </c>
      <c r="C481" s="4" t="s">
        <v>12</v>
      </c>
      <c r="D481" s="4" t="s">
        <v>20</v>
      </c>
      <c r="E481" s="4" t="s">
        <v>20</v>
      </c>
      <c r="F481" s="4" t="s">
        <v>20</v>
      </c>
      <c r="G481" s="4" t="s">
        <v>20</v>
      </c>
    </row>
    <row r="482" spans="1:7">
      <c r="A482" t="n">
        <v>4902</v>
      </c>
      <c r="B482" s="16" t="n">
        <v>46</v>
      </c>
      <c r="C482" s="7" t="n">
        <v>4</v>
      </c>
      <c r="D482" s="7" t="n">
        <v>-1.78999996185303</v>
      </c>
      <c r="E482" s="7" t="n">
        <v>0</v>
      </c>
      <c r="F482" s="7" t="n">
        <v>-0.170000001788139</v>
      </c>
      <c r="G482" s="7" t="n">
        <v>90</v>
      </c>
    </row>
    <row r="483" spans="1:7">
      <c r="A483" t="s">
        <v>4</v>
      </c>
      <c r="B483" s="4" t="s">
        <v>5</v>
      </c>
      <c r="C483" s="4" t="s">
        <v>12</v>
      </c>
      <c r="D483" s="4" t="s">
        <v>20</v>
      </c>
      <c r="E483" s="4" t="s">
        <v>20</v>
      </c>
      <c r="F483" s="4" t="s">
        <v>20</v>
      </c>
      <c r="G483" s="4" t="s">
        <v>20</v>
      </c>
    </row>
    <row r="484" spans="1:7">
      <c r="A484" t="n">
        <v>4921</v>
      </c>
      <c r="B484" s="16" t="n">
        <v>46</v>
      </c>
      <c r="C484" s="7" t="n">
        <v>7</v>
      </c>
      <c r="D484" s="7" t="n">
        <v>-1.73000001907349</v>
      </c>
      <c r="E484" s="7" t="n">
        <v>0</v>
      </c>
      <c r="F484" s="7" t="n">
        <v>1.29999995231628</v>
      </c>
      <c r="G484" s="7" t="n">
        <v>90</v>
      </c>
    </row>
    <row r="485" spans="1:7">
      <c r="A485" t="s">
        <v>4</v>
      </c>
      <c r="B485" s="4" t="s">
        <v>5</v>
      </c>
      <c r="C485" s="4" t="s">
        <v>12</v>
      </c>
      <c r="D485" s="4" t="s">
        <v>20</v>
      </c>
      <c r="E485" s="4" t="s">
        <v>20</v>
      </c>
      <c r="F485" s="4" t="s">
        <v>20</v>
      </c>
      <c r="G485" s="4" t="s">
        <v>20</v>
      </c>
    </row>
    <row r="486" spans="1:7">
      <c r="A486" t="n">
        <v>4940</v>
      </c>
      <c r="B486" s="16" t="n">
        <v>46</v>
      </c>
      <c r="C486" s="7" t="n">
        <v>16</v>
      </c>
      <c r="D486" s="7" t="n">
        <v>-1.8400000333786</v>
      </c>
      <c r="E486" s="7" t="n">
        <v>0</v>
      </c>
      <c r="F486" s="7" t="n">
        <v>-3.1800000667572</v>
      </c>
      <c r="G486" s="7" t="n">
        <v>90</v>
      </c>
    </row>
    <row r="487" spans="1:7">
      <c r="A487" t="s">
        <v>4</v>
      </c>
      <c r="B487" s="4" t="s">
        <v>5</v>
      </c>
      <c r="C487" s="4" t="s">
        <v>12</v>
      </c>
      <c r="D487" s="4" t="s">
        <v>20</v>
      </c>
      <c r="E487" s="4" t="s">
        <v>20</v>
      </c>
      <c r="F487" s="4" t="s">
        <v>20</v>
      </c>
      <c r="G487" s="4" t="s">
        <v>20</v>
      </c>
    </row>
    <row r="488" spans="1:7">
      <c r="A488" t="n">
        <v>4959</v>
      </c>
      <c r="B488" s="16" t="n">
        <v>46</v>
      </c>
      <c r="C488" s="7" t="n">
        <v>7032</v>
      </c>
      <c r="D488" s="7" t="n">
        <v>-1.17999994754791</v>
      </c>
      <c r="E488" s="7" t="n">
        <v>0.810000002384186</v>
      </c>
      <c r="F488" s="7" t="n">
        <v>2.39000010490417</v>
      </c>
      <c r="G488" s="7" t="n">
        <v>144.399993896484</v>
      </c>
    </row>
    <row r="489" spans="1:7">
      <c r="A489" t="s">
        <v>4</v>
      </c>
      <c r="B489" s="4" t="s">
        <v>5</v>
      </c>
      <c r="C489" s="4" t="s">
        <v>12</v>
      </c>
      <c r="D489" s="4" t="s">
        <v>20</v>
      </c>
      <c r="E489" s="4" t="s">
        <v>20</v>
      </c>
      <c r="F489" s="4" t="s">
        <v>20</v>
      </c>
      <c r="G489" s="4" t="s">
        <v>20</v>
      </c>
    </row>
    <row r="490" spans="1:7">
      <c r="A490" t="n">
        <v>4978</v>
      </c>
      <c r="B490" s="16" t="n">
        <v>46</v>
      </c>
      <c r="C490" s="7" t="n">
        <v>15</v>
      </c>
      <c r="D490" s="7" t="n">
        <v>1.76999998092651</v>
      </c>
      <c r="E490" s="7" t="n">
        <v>0</v>
      </c>
      <c r="F490" s="7" t="n">
        <v>-3.19000005722046</v>
      </c>
      <c r="G490" s="7" t="n">
        <v>270</v>
      </c>
    </row>
    <row r="491" spans="1:7">
      <c r="A491" t="s">
        <v>4</v>
      </c>
      <c r="B491" s="4" t="s">
        <v>5</v>
      </c>
      <c r="C491" s="4" t="s">
        <v>12</v>
      </c>
      <c r="D491" s="4" t="s">
        <v>20</v>
      </c>
      <c r="E491" s="4" t="s">
        <v>20</v>
      </c>
      <c r="F491" s="4" t="s">
        <v>20</v>
      </c>
      <c r="G491" s="4" t="s">
        <v>20</v>
      </c>
    </row>
    <row r="492" spans="1:7">
      <c r="A492" t="n">
        <v>4997</v>
      </c>
      <c r="B492" s="16" t="n">
        <v>46</v>
      </c>
      <c r="C492" s="7" t="n">
        <v>7008</v>
      </c>
      <c r="D492" s="7" t="n">
        <v>1.8400000333786</v>
      </c>
      <c r="E492" s="7" t="n">
        <v>0</v>
      </c>
      <c r="F492" s="7" t="n">
        <v>-1.73000001907349</v>
      </c>
      <c r="G492" s="7" t="n">
        <v>270</v>
      </c>
    </row>
    <row r="493" spans="1:7">
      <c r="A493" t="s">
        <v>4</v>
      </c>
      <c r="B493" s="4" t="s">
        <v>5</v>
      </c>
      <c r="C493" s="4" t="s">
        <v>12</v>
      </c>
      <c r="D493" s="4" t="s">
        <v>20</v>
      </c>
      <c r="E493" s="4" t="s">
        <v>20</v>
      </c>
      <c r="F493" s="4" t="s">
        <v>20</v>
      </c>
      <c r="G493" s="4" t="s">
        <v>20</v>
      </c>
    </row>
    <row r="494" spans="1:7">
      <c r="A494" t="n">
        <v>5016</v>
      </c>
      <c r="B494" s="16" t="n">
        <v>46</v>
      </c>
      <c r="C494" s="7" t="n">
        <v>1590</v>
      </c>
      <c r="D494" s="7" t="n">
        <v>0</v>
      </c>
      <c r="E494" s="7" t="n">
        <v>1.39999997615814</v>
      </c>
      <c r="F494" s="7" t="n">
        <v>-0.819999992847443</v>
      </c>
      <c r="G494" s="7" t="n">
        <v>0</v>
      </c>
    </row>
    <row r="495" spans="1:7">
      <c r="A495" t="s">
        <v>4</v>
      </c>
      <c r="B495" s="4" t="s">
        <v>5</v>
      </c>
      <c r="C495" s="4" t="s">
        <v>7</v>
      </c>
      <c r="D495" s="4" t="s">
        <v>12</v>
      </c>
      <c r="E495" s="4" t="s">
        <v>7</v>
      </c>
      <c r="F495" s="4" t="s">
        <v>8</v>
      </c>
      <c r="G495" s="4" t="s">
        <v>8</v>
      </c>
      <c r="H495" s="4" t="s">
        <v>8</v>
      </c>
      <c r="I495" s="4" t="s">
        <v>8</v>
      </c>
      <c r="J495" s="4" t="s">
        <v>8</v>
      </c>
      <c r="K495" s="4" t="s">
        <v>8</v>
      </c>
      <c r="L495" s="4" t="s">
        <v>8</v>
      </c>
      <c r="M495" s="4" t="s">
        <v>8</v>
      </c>
      <c r="N495" s="4" t="s">
        <v>8</v>
      </c>
      <c r="O495" s="4" t="s">
        <v>8</v>
      </c>
      <c r="P495" s="4" t="s">
        <v>8</v>
      </c>
      <c r="Q495" s="4" t="s">
        <v>8</v>
      </c>
      <c r="R495" s="4" t="s">
        <v>8</v>
      </c>
      <c r="S495" s="4" t="s">
        <v>8</v>
      </c>
      <c r="T495" s="4" t="s">
        <v>8</v>
      </c>
      <c r="U495" s="4" t="s">
        <v>8</v>
      </c>
    </row>
    <row r="496" spans="1:7">
      <c r="A496" t="n">
        <v>5035</v>
      </c>
      <c r="B496" s="18" t="n">
        <v>36</v>
      </c>
      <c r="C496" s="7" t="n">
        <v>8</v>
      </c>
      <c r="D496" s="7" t="n">
        <v>7008</v>
      </c>
      <c r="E496" s="7" t="n">
        <v>0</v>
      </c>
      <c r="F496" s="7" t="s">
        <v>55</v>
      </c>
      <c r="G496" s="7" t="s">
        <v>14</v>
      </c>
      <c r="H496" s="7" t="s">
        <v>14</v>
      </c>
      <c r="I496" s="7" t="s">
        <v>14</v>
      </c>
      <c r="J496" s="7" t="s">
        <v>14</v>
      </c>
      <c r="K496" s="7" t="s">
        <v>14</v>
      </c>
      <c r="L496" s="7" t="s">
        <v>14</v>
      </c>
      <c r="M496" s="7" t="s">
        <v>14</v>
      </c>
      <c r="N496" s="7" t="s">
        <v>14</v>
      </c>
      <c r="O496" s="7" t="s">
        <v>14</v>
      </c>
      <c r="P496" s="7" t="s">
        <v>14</v>
      </c>
      <c r="Q496" s="7" t="s">
        <v>14</v>
      </c>
      <c r="R496" s="7" t="s">
        <v>14</v>
      </c>
      <c r="S496" s="7" t="s">
        <v>14</v>
      </c>
      <c r="T496" s="7" t="s">
        <v>14</v>
      </c>
      <c r="U496" s="7" t="s">
        <v>14</v>
      </c>
    </row>
    <row r="497" spans="1:21">
      <c r="A497" t="s">
        <v>4</v>
      </c>
      <c r="B497" s="4" t="s">
        <v>5</v>
      </c>
      <c r="C497" s="4" t="s">
        <v>7</v>
      </c>
      <c r="D497" s="4" t="s">
        <v>12</v>
      </c>
      <c r="E497" s="4" t="s">
        <v>7</v>
      </c>
      <c r="F497" s="4" t="s">
        <v>8</v>
      </c>
      <c r="G497" s="4" t="s">
        <v>8</v>
      </c>
      <c r="H497" s="4" t="s">
        <v>8</v>
      </c>
      <c r="I497" s="4" t="s">
        <v>8</v>
      </c>
      <c r="J497" s="4" t="s">
        <v>8</v>
      </c>
      <c r="K497" s="4" t="s">
        <v>8</v>
      </c>
      <c r="L497" s="4" t="s">
        <v>8</v>
      </c>
      <c r="M497" s="4" t="s">
        <v>8</v>
      </c>
      <c r="N497" s="4" t="s">
        <v>8</v>
      </c>
      <c r="O497" s="4" t="s">
        <v>8</v>
      </c>
      <c r="P497" s="4" t="s">
        <v>8</v>
      </c>
      <c r="Q497" s="4" t="s">
        <v>8</v>
      </c>
      <c r="R497" s="4" t="s">
        <v>8</v>
      </c>
      <c r="S497" s="4" t="s">
        <v>8</v>
      </c>
      <c r="T497" s="4" t="s">
        <v>8</v>
      </c>
      <c r="U497" s="4" t="s">
        <v>8</v>
      </c>
    </row>
    <row r="498" spans="1:21">
      <c r="A498" t="n">
        <v>5071</v>
      </c>
      <c r="B498" s="18" t="n">
        <v>36</v>
      </c>
      <c r="C498" s="7" t="n">
        <v>8</v>
      </c>
      <c r="D498" s="7" t="n">
        <v>15</v>
      </c>
      <c r="E498" s="7" t="n">
        <v>0</v>
      </c>
      <c r="F498" s="7" t="s">
        <v>80</v>
      </c>
      <c r="G498" s="7" t="s">
        <v>14</v>
      </c>
      <c r="H498" s="7" t="s">
        <v>14</v>
      </c>
      <c r="I498" s="7" t="s">
        <v>14</v>
      </c>
      <c r="J498" s="7" t="s">
        <v>14</v>
      </c>
      <c r="K498" s="7" t="s">
        <v>14</v>
      </c>
      <c r="L498" s="7" t="s">
        <v>14</v>
      </c>
      <c r="M498" s="7" t="s">
        <v>14</v>
      </c>
      <c r="N498" s="7" t="s">
        <v>14</v>
      </c>
      <c r="O498" s="7" t="s">
        <v>14</v>
      </c>
      <c r="P498" s="7" t="s">
        <v>14</v>
      </c>
      <c r="Q498" s="7" t="s">
        <v>14</v>
      </c>
      <c r="R498" s="7" t="s">
        <v>14</v>
      </c>
      <c r="S498" s="7" t="s">
        <v>14</v>
      </c>
      <c r="T498" s="7" t="s">
        <v>14</v>
      </c>
      <c r="U498" s="7" t="s">
        <v>14</v>
      </c>
    </row>
    <row r="499" spans="1:21">
      <c r="A499" t="s">
        <v>4</v>
      </c>
      <c r="B499" s="4" t="s">
        <v>5</v>
      </c>
      <c r="C499" s="4" t="s">
        <v>12</v>
      </c>
      <c r="D499" s="4" t="s">
        <v>7</v>
      </c>
      <c r="E499" s="4" t="s">
        <v>8</v>
      </c>
      <c r="F499" s="4" t="s">
        <v>20</v>
      </c>
      <c r="G499" s="4" t="s">
        <v>20</v>
      </c>
      <c r="H499" s="4" t="s">
        <v>20</v>
      </c>
    </row>
    <row r="500" spans="1:21">
      <c r="A500" t="n">
        <v>5106</v>
      </c>
      <c r="B500" s="19" t="n">
        <v>48</v>
      </c>
      <c r="C500" s="7" t="n">
        <v>0</v>
      </c>
      <c r="D500" s="7" t="n">
        <v>0</v>
      </c>
      <c r="E500" s="7" t="s">
        <v>81</v>
      </c>
      <c r="F500" s="7" t="n">
        <v>-1</v>
      </c>
      <c r="G500" s="7" t="n">
        <v>1</v>
      </c>
      <c r="H500" s="7" t="n">
        <v>0</v>
      </c>
    </row>
    <row r="501" spans="1:21">
      <c r="A501" t="s">
        <v>4</v>
      </c>
      <c r="B501" s="4" t="s">
        <v>5</v>
      </c>
      <c r="C501" s="4" t="s">
        <v>12</v>
      </c>
      <c r="D501" s="4" t="s">
        <v>7</v>
      </c>
      <c r="E501" s="4" t="s">
        <v>8</v>
      </c>
      <c r="F501" s="4" t="s">
        <v>20</v>
      </c>
      <c r="G501" s="4" t="s">
        <v>20</v>
      </c>
      <c r="H501" s="4" t="s">
        <v>20</v>
      </c>
    </row>
    <row r="502" spans="1:21">
      <c r="A502" t="n">
        <v>5133</v>
      </c>
      <c r="B502" s="19" t="n">
        <v>48</v>
      </c>
      <c r="C502" s="7" t="n">
        <v>2</v>
      </c>
      <c r="D502" s="7" t="n">
        <v>0</v>
      </c>
      <c r="E502" s="7" t="s">
        <v>81</v>
      </c>
      <c r="F502" s="7" t="n">
        <v>-1</v>
      </c>
      <c r="G502" s="7" t="n">
        <v>1</v>
      </c>
      <c r="H502" s="7" t="n">
        <v>0</v>
      </c>
    </row>
    <row r="503" spans="1:21">
      <c r="A503" t="s">
        <v>4</v>
      </c>
      <c r="B503" s="4" t="s">
        <v>5</v>
      </c>
      <c r="C503" s="4" t="s">
        <v>12</v>
      </c>
      <c r="D503" s="4" t="s">
        <v>7</v>
      </c>
      <c r="E503" s="4" t="s">
        <v>8</v>
      </c>
      <c r="F503" s="4" t="s">
        <v>20</v>
      </c>
      <c r="G503" s="4" t="s">
        <v>20</v>
      </c>
      <c r="H503" s="4" t="s">
        <v>20</v>
      </c>
    </row>
    <row r="504" spans="1:21">
      <c r="A504" t="n">
        <v>5160</v>
      </c>
      <c r="B504" s="19" t="n">
        <v>48</v>
      </c>
      <c r="C504" s="7" t="n">
        <v>4</v>
      </c>
      <c r="D504" s="7" t="n">
        <v>0</v>
      </c>
      <c r="E504" s="7" t="s">
        <v>81</v>
      </c>
      <c r="F504" s="7" t="n">
        <v>-1</v>
      </c>
      <c r="G504" s="7" t="n">
        <v>1</v>
      </c>
      <c r="H504" s="7" t="n">
        <v>0</v>
      </c>
    </row>
    <row r="505" spans="1:21">
      <c r="A505" t="s">
        <v>4</v>
      </c>
      <c r="B505" s="4" t="s">
        <v>5</v>
      </c>
      <c r="C505" s="4" t="s">
        <v>12</v>
      </c>
      <c r="D505" s="4" t="s">
        <v>7</v>
      </c>
      <c r="E505" s="4" t="s">
        <v>8</v>
      </c>
      <c r="F505" s="4" t="s">
        <v>20</v>
      </c>
      <c r="G505" s="4" t="s">
        <v>20</v>
      </c>
      <c r="H505" s="4" t="s">
        <v>20</v>
      </c>
    </row>
    <row r="506" spans="1:21">
      <c r="A506" t="n">
        <v>5187</v>
      </c>
      <c r="B506" s="19" t="n">
        <v>48</v>
      </c>
      <c r="C506" s="7" t="n">
        <v>7</v>
      </c>
      <c r="D506" s="7" t="n">
        <v>0</v>
      </c>
      <c r="E506" s="7" t="s">
        <v>81</v>
      </c>
      <c r="F506" s="7" t="n">
        <v>-1</v>
      </c>
      <c r="G506" s="7" t="n">
        <v>1</v>
      </c>
      <c r="H506" s="7" t="n">
        <v>0</v>
      </c>
    </row>
    <row r="507" spans="1:21">
      <c r="A507" t="s">
        <v>4</v>
      </c>
      <c r="B507" s="4" t="s">
        <v>5</v>
      </c>
      <c r="C507" s="4" t="s">
        <v>12</v>
      </c>
      <c r="D507" s="4" t="s">
        <v>7</v>
      </c>
      <c r="E507" s="4" t="s">
        <v>8</v>
      </c>
      <c r="F507" s="4" t="s">
        <v>20</v>
      </c>
      <c r="G507" s="4" t="s">
        <v>20</v>
      </c>
      <c r="H507" s="4" t="s">
        <v>20</v>
      </c>
    </row>
    <row r="508" spans="1:21">
      <c r="A508" t="n">
        <v>5214</v>
      </c>
      <c r="B508" s="19" t="n">
        <v>48</v>
      </c>
      <c r="C508" s="7" t="n">
        <v>16</v>
      </c>
      <c r="D508" s="7" t="n">
        <v>0</v>
      </c>
      <c r="E508" s="7" t="s">
        <v>81</v>
      </c>
      <c r="F508" s="7" t="n">
        <v>-1</v>
      </c>
      <c r="G508" s="7" t="n">
        <v>1</v>
      </c>
      <c r="H508" s="7" t="n">
        <v>0</v>
      </c>
    </row>
    <row r="509" spans="1:21">
      <c r="A509" t="s">
        <v>4</v>
      </c>
      <c r="B509" s="4" t="s">
        <v>5</v>
      </c>
      <c r="C509" s="4" t="s">
        <v>12</v>
      </c>
      <c r="D509" s="4" t="s">
        <v>7</v>
      </c>
      <c r="E509" s="4" t="s">
        <v>8</v>
      </c>
      <c r="F509" s="4" t="s">
        <v>20</v>
      </c>
      <c r="G509" s="4" t="s">
        <v>20</v>
      </c>
      <c r="H509" s="4" t="s">
        <v>20</v>
      </c>
    </row>
    <row r="510" spans="1:21">
      <c r="A510" t="n">
        <v>5241</v>
      </c>
      <c r="B510" s="19" t="n">
        <v>48</v>
      </c>
      <c r="C510" s="7" t="n">
        <v>16</v>
      </c>
      <c r="D510" s="7" t="n">
        <v>0</v>
      </c>
      <c r="E510" s="7" t="s">
        <v>81</v>
      </c>
      <c r="F510" s="7" t="n">
        <v>-1</v>
      </c>
      <c r="G510" s="7" t="n">
        <v>1</v>
      </c>
      <c r="H510" s="7" t="n">
        <v>0</v>
      </c>
    </row>
    <row r="511" spans="1:21">
      <c r="A511" t="s">
        <v>4</v>
      </c>
      <c r="B511" s="4" t="s">
        <v>5</v>
      </c>
      <c r="C511" s="4" t="s">
        <v>12</v>
      </c>
      <c r="D511" s="4" t="s">
        <v>7</v>
      </c>
      <c r="E511" s="4" t="s">
        <v>8</v>
      </c>
      <c r="F511" s="4" t="s">
        <v>20</v>
      </c>
      <c r="G511" s="4" t="s">
        <v>20</v>
      </c>
      <c r="H511" s="4" t="s">
        <v>20</v>
      </c>
    </row>
    <row r="512" spans="1:21">
      <c r="A512" t="n">
        <v>5268</v>
      </c>
      <c r="B512" s="19" t="n">
        <v>48</v>
      </c>
      <c r="C512" s="7" t="n">
        <v>15</v>
      </c>
      <c r="D512" s="7" t="n">
        <v>0</v>
      </c>
      <c r="E512" s="7" t="s">
        <v>81</v>
      </c>
      <c r="F512" s="7" t="n">
        <v>-1</v>
      </c>
      <c r="G512" s="7" t="n">
        <v>1</v>
      </c>
      <c r="H512" s="7" t="n">
        <v>0</v>
      </c>
    </row>
    <row r="513" spans="1:21">
      <c r="A513" t="s">
        <v>4</v>
      </c>
      <c r="B513" s="4" t="s">
        <v>5</v>
      </c>
      <c r="C513" s="4" t="s">
        <v>12</v>
      </c>
      <c r="D513" s="4" t="s">
        <v>7</v>
      </c>
      <c r="E513" s="4" t="s">
        <v>8</v>
      </c>
      <c r="F513" s="4" t="s">
        <v>20</v>
      </c>
      <c r="G513" s="4" t="s">
        <v>20</v>
      </c>
      <c r="H513" s="4" t="s">
        <v>20</v>
      </c>
    </row>
    <row r="514" spans="1:21">
      <c r="A514" t="n">
        <v>5295</v>
      </c>
      <c r="B514" s="19" t="n">
        <v>48</v>
      </c>
      <c r="C514" s="7" t="n">
        <v>7008</v>
      </c>
      <c r="D514" s="7" t="n">
        <v>0</v>
      </c>
      <c r="E514" s="7" t="s">
        <v>81</v>
      </c>
      <c r="F514" s="7" t="n">
        <v>-1</v>
      </c>
      <c r="G514" s="7" t="n">
        <v>1</v>
      </c>
      <c r="H514" s="7" t="n">
        <v>0</v>
      </c>
    </row>
    <row r="515" spans="1:21">
      <c r="A515" t="s">
        <v>4</v>
      </c>
      <c r="B515" s="4" t="s">
        <v>5</v>
      </c>
      <c r="C515" s="4" t="s">
        <v>12</v>
      </c>
      <c r="D515" s="4" t="s">
        <v>7</v>
      </c>
      <c r="E515" s="4" t="s">
        <v>8</v>
      </c>
      <c r="F515" s="4" t="s">
        <v>20</v>
      </c>
      <c r="G515" s="4" t="s">
        <v>20</v>
      </c>
      <c r="H515" s="4" t="s">
        <v>20</v>
      </c>
    </row>
    <row r="516" spans="1:21">
      <c r="A516" t="n">
        <v>5322</v>
      </c>
      <c r="B516" s="19" t="n">
        <v>48</v>
      </c>
      <c r="C516" s="7" t="n">
        <v>7032</v>
      </c>
      <c r="D516" s="7" t="n">
        <v>0</v>
      </c>
      <c r="E516" s="7" t="s">
        <v>82</v>
      </c>
      <c r="F516" s="7" t="n">
        <v>0</v>
      </c>
      <c r="G516" s="7" t="n">
        <v>1</v>
      </c>
      <c r="H516" s="7" t="n">
        <v>0</v>
      </c>
    </row>
    <row r="517" spans="1:21">
      <c r="A517" t="s">
        <v>4</v>
      </c>
      <c r="B517" s="4" t="s">
        <v>5</v>
      </c>
      <c r="C517" s="4" t="s">
        <v>12</v>
      </c>
      <c r="D517" s="4" t="s">
        <v>12</v>
      </c>
      <c r="E517" s="4" t="s">
        <v>12</v>
      </c>
    </row>
    <row r="518" spans="1:21">
      <c r="A518" t="n">
        <v>5347</v>
      </c>
      <c r="B518" s="31" t="n">
        <v>61</v>
      </c>
      <c r="C518" s="7" t="n">
        <v>15</v>
      </c>
      <c r="D518" s="7" t="n">
        <v>0</v>
      </c>
      <c r="E518" s="7" t="n">
        <v>0</v>
      </c>
    </row>
    <row r="519" spans="1:21">
      <c r="A519" t="s">
        <v>4</v>
      </c>
      <c r="B519" s="4" t="s">
        <v>5</v>
      </c>
      <c r="C519" s="4" t="s">
        <v>12</v>
      </c>
      <c r="D519" s="4" t="s">
        <v>12</v>
      </c>
      <c r="E519" s="4" t="s">
        <v>12</v>
      </c>
    </row>
    <row r="520" spans="1:21">
      <c r="A520" t="n">
        <v>5354</v>
      </c>
      <c r="B520" s="31" t="n">
        <v>61</v>
      </c>
      <c r="C520" s="7" t="n">
        <v>0</v>
      </c>
      <c r="D520" s="7" t="n">
        <v>15</v>
      </c>
      <c r="E520" s="7" t="n">
        <v>0</v>
      </c>
    </row>
    <row r="521" spans="1:21">
      <c r="A521" t="s">
        <v>4</v>
      </c>
      <c r="B521" s="4" t="s">
        <v>5</v>
      </c>
      <c r="C521" s="4" t="s">
        <v>12</v>
      </c>
      <c r="D521" s="4" t="s">
        <v>12</v>
      </c>
      <c r="E521" s="4" t="s">
        <v>12</v>
      </c>
    </row>
    <row r="522" spans="1:21">
      <c r="A522" t="n">
        <v>5361</v>
      </c>
      <c r="B522" s="31" t="n">
        <v>61</v>
      </c>
      <c r="C522" s="7" t="n">
        <v>2</v>
      </c>
      <c r="D522" s="7" t="n">
        <v>15</v>
      </c>
      <c r="E522" s="7" t="n">
        <v>0</v>
      </c>
    </row>
    <row r="523" spans="1:21">
      <c r="A523" t="s">
        <v>4</v>
      </c>
      <c r="B523" s="4" t="s">
        <v>5</v>
      </c>
      <c r="C523" s="4" t="s">
        <v>12</v>
      </c>
      <c r="D523" s="4" t="s">
        <v>12</v>
      </c>
      <c r="E523" s="4" t="s">
        <v>12</v>
      </c>
    </row>
    <row r="524" spans="1:21">
      <c r="A524" t="n">
        <v>5368</v>
      </c>
      <c r="B524" s="31" t="n">
        <v>61</v>
      </c>
      <c r="C524" s="7" t="n">
        <v>16</v>
      </c>
      <c r="D524" s="7" t="n">
        <v>15</v>
      </c>
      <c r="E524" s="7" t="n">
        <v>0</v>
      </c>
    </row>
    <row r="525" spans="1:21">
      <c r="A525" t="s">
        <v>4</v>
      </c>
      <c r="B525" s="4" t="s">
        <v>5</v>
      </c>
      <c r="C525" s="4" t="s">
        <v>12</v>
      </c>
      <c r="D525" s="4" t="s">
        <v>12</v>
      </c>
      <c r="E525" s="4" t="s">
        <v>12</v>
      </c>
    </row>
    <row r="526" spans="1:21">
      <c r="A526" t="n">
        <v>5375</v>
      </c>
      <c r="B526" s="31" t="n">
        <v>61</v>
      </c>
      <c r="C526" s="7" t="n">
        <v>4</v>
      </c>
      <c r="D526" s="7" t="n">
        <v>15</v>
      </c>
      <c r="E526" s="7" t="n">
        <v>0</v>
      </c>
    </row>
    <row r="527" spans="1:21">
      <c r="A527" t="s">
        <v>4</v>
      </c>
      <c r="B527" s="4" t="s">
        <v>5</v>
      </c>
      <c r="C527" s="4" t="s">
        <v>12</v>
      </c>
      <c r="D527" s="4" t="s">
        <v>12</v>
      </c>
      <c r="E527" s="4" t="s">
        <v>12</v>
      </c>
    </row>
    <row r="528" spans="1:21">
      <c r="A528" t="n">
        <v>5382</v>
      </c>
      <c r="B528" s="31" t="n">
        <v>61</v>
      </c>
      <c r="C528" s="7" t="n">
        <v>7</v>
      </c>
      <c r="D528" s="7" t="n">
        <v>15</v>
      </c>
      <c r="E528" s="7" t="n">
        <v>0</v>
      </c>
    </row>
    <row r="529" spans="1:8">
      <c r="A529" t="s">
        <v>4</v>
      </c>
      <c r="B529" s="4" t="s">
        <v>5</v>
      </c>
      <c r="C529" s="4" t="s">
        <v>12</v>
      </c>
      <c r="D529" s="4" t="s">
        <v>12</v>
      </c>
      <c r="E529" s="4" t="s">
        <v>12</v>
      </c>
    </row>
    <row r="530" spans="1:8">
      <c r="A530" t="n">
        <v>5389</v>
      </c>
      <c r="B530" s="31" t="n">
        <v>61</v>
      </c>
      <c r="C530" s="7" t="n">
        <v>7032</v>
      </c>
      <c r="D530" s="7" t="n">
        <v>7008</v>
      </c>
      <c r="E530" s="7" t="n">
        <v>0</v>
      </c>
    </row>
    <row r="531" spans="1:8">
      <c r="A531" t="s">
        <v>4</v>
      </c>
      <c r="B531" s="4" t="s">
        <v>5</v>
      </c>
      <c r="C531" s="4" t="s">
        <v>7</v>
      </c>
      <c r="D531" s="4" t="s">
        <v>7</v>
      </c>
      <c r="E531" s="4" t="s">
        <v>20</v>
      </c>
      <c r="F531" s="4" t="s">
        <v>20</v>
      </c>
      <c r="G531" s="4" t="s">
        <v>20</v>
      </c>
      <c r="H531" s="4" t="s">
        <v>12</v>
      </c>
    </row>
    <row r="532" spans="1:8">
      <c r="A532" t="n">
        <v>5396</v>
      </c>
      <c r="B532" s="42" t="n">
        <v>45</v>
      </c>
      <c r="C532" s="7" t="n">
        <v>2</v>
      </c>
      <c r="D532" s="7" t="n">
        <v>3</v>
      </c>
      <c r="E532" s="7" t="n">
        <v>-2.14000010490417</v>
      </c>
      <c r="F532" s="7" t="n">
        <v>2.32999992370605</v>
      </c>
      <c r="G532" s="7" t="n">
        <v>2.17000007629395</v>
      </c>
      <c r="H532" s="7" t="n">
        <v>0</v>
      </c>
    </row>
    <row r="533" spans="1:8">
      <c r="A533" t="s">
        <v>4</v>
      </c>
      <c r="B533" s="4" t="s">
        <v>5</v>
      </c>
      <c r="C533" s="4" t="s">
        <v>7</v>
      </c>
      <c r="D533" s="4" t="s">
        <v>7</v>
      </c>
      <c r="E533" s="4" t="s">
        <v>20</v>
      </c>
      <c r="F533" s="4" t="s">
        <v>20</v>
      </c>
      <c r="G533" s="4" t="s">
        <v>20</v>
      </c>
      <c r="H533" s="4" t="s">
        <v>12</v>
      </c>
      <c r="I533" s="4" t="s">
        <v>7</v>
      </c>
    </row>
    <row r="534" spans="1:8">
      <c r="A534" t="n">
        <v>5413</v>
      </c>
      <c r="B534" s="42" t="n">
        <v>45</v>
      </c>
      <c r="C534" s="7" t="n">
        <v>4</v>
      </c>
      <c r="D534" s="7" t="n">
        <v>3</v>
      </c>
      <c r="E534" s="7" t="n">
        <v>13.4799995422363</v>
      </c>
      <c r="F534" s="7" t="n">
        <v>320.440002441406</v>
      </c>
      <c r="G534" s="7" t="n">
        <v>0</v>
      </c>
      <c r="H534" s="7" t="n">
        <v>0</v>
      </c>
      <c r="I534" s="7" t="n">
        <v>0</v>
      </c>
    </row>
    <row r="535" spans="1:8">
      <c r="A535" t="s">
        <v>4</v>
      </c>
      <c r="B535" s="4" t="s">
        <v>5</v>
      </c>
      <c r="C535" s="4" t="s">
        <v>7</v>
      </c>
      <c r="D535" s="4" t="s">
        <v>7</v>
      </c>
      <c r="E535" s="4" t="s">
        <v>20</v>
      </c>
      <c r="F535" s="4" t="s">
        <v>12</v>
      </c>
    </row>
    <row r="536" spans="1:8">
      <c r="A536" t="n">
        <v>5431</v>
      </c>
      <c r="B536" s="42" t="n">
        <v>45</v>
      </c>
      <c r="C536" s="7" t="n">
        <v>5</v>
      </c>
      <c r="D536" s="7" t="n">
        <v>3</v>
      </c>
      <c r="E536" s="7" t="n">
        <v>2.90000009536743</v>
      </c>
      <c r="F536" s="7" t="n">
        <v>0</v>
      </c>
    </row>
    <row r="537" spans="1:8">
      <c r="A537" t="s">
        <v>4</v>
      </c>
      <c r="B537" s="4" t="s">
        <v>5</v>
      </c>
      <c r="C537" s="4" t="s">
        <v>7</v>
      </c>
      <c r="D537" s="4" t="s">
        <v>7</v>
      </c>
      <c r="E537" s="4" t="s">
        <v>20</v>
      </c>
      <c r="F537" s="4" t="s">
        <v>12</v>
      </c>
    </row>
    <row r="538" spans="1:8">
      <c r="A538" t="n">
        <v>5440</v>
      </c>
      <c r="B538" s="42" t="n">
        <v>45</v>
      </c>
      <c r="C538" s="7" t="n">
        <v>11</v>
      </c>
      <c r="D538" s="7" t="n">
        <v>3</v>
      </c>
      <c r="E538" s="7" t="n">
        <v>38</v>
      </c>
      <c r="F538" s="7" t="n">
        <v>0</v>
      </c>
    </row>
    <row r="539" spans="1:8">
      <c r="A539" t="s">
        <v>4</v>
      </c>
      <c r="B539" s="4" t="s">
        <v>5</v>
      </c>
      <c r="C539" s="4" t="s">
        <v>7</v>
      </c>
      <c r="D539" s="4" t="s">
        <v>7</v>
      </c>
      <c r="E539" s="4" t="s">
        <v>20</v>
      </c>
      <c r="F539" s="4" t="s">
        <v>20</v>
      </c>
      <c r="G539" s="4" t="s">
        <v>20</v>
      </c>
      <c r="H539" s="4" t="s">
        <v>12</v>
      </c>
    </row>
    <row r="540" spans="1:8">
      <c r="A540" t="n">
        <v>5449</v>
      </c>
      <c r="B540" s="42" t="n">
        <v>45</v>
      </c>
      <c r="C540" s="7" t="n">
        <v>2</v>
      </c>
      <c r="D540" s="7" t="n">
        <v>3</v>
      </c>
      <c r="E540" s="7" t="n">
        <v>-2.14000010490417</v>
      </c>
      <c r="F540" s="7" t="n">
        <v>1.78999996185303</v>
      </c>
      <c r="G540" s="7" t="n">
        <v>2.17000007629395</v>
      </c>
      <c r="H540" s="7" t="n">
        <v>3500</v>
      </c>
    </row>
    <row r="541" spans="1:8">
      <c r="A541" t="s">
        <v>4</v>
      </c>
      <c r="B541" s="4" t="s">
        <v>5</v>
      </c>
      <c r="C541" s="4" t="s">
        <v>7</v>
      </c>
      <c r="D541" s="4" t="s">
        <v>12</v>
      </c>
      <c r="E541" s="4" t="s">
        <v>20</v>
      </c>
    </row>
    <row r="542" spans="1:8">
      <c r="A542" t="n">
        <v>5466</v>
      </c>
      <c r="B542" s="33" t="n">
        <v>58</v>
      </c>
      <c r="C542" s="7" t="n">
        <v>100</v>
      </c>
      <c r="D542" s="7" t="n">
        <v>1000</v>
      </c>
      <c r="E542" s="7" t="n">
        <v>1</v>
      </c>
    </row>
    <row r="543" spans="1:8">
      <c r="A543" t="s">
        <v>4</v>
      </c>
      <c r="B543" s="4" t="s">
        <v>5</v>
      </c>
      <c r="C543" s="4" t="s">
        <v>7</v>
      </c>
      <c r="D543" s="4" t="s">
        <v>12</v>
      </c>
    </row>
    <row r="544" spans="1:8">
      <c r="A544" t="n">
        <v>5474</v>
      </c>
      <c r="B544" s="33" t="n">
        <v>58</v>
      </c>
      <c r="C544" s="7" t="n">
        <v>255</v>
      </c>
      <c r="D544" s="7" t="n">
        <v>0</v>
      </c>
    </row>
    <row r="545" spans="1:9">
      <c r="A545" t="s">
        <v>4</v>
      </c>
      <c r="B545" s="4" t="s">
        <v>5</v>
      </c>
      <c r="C545" s="4" t="s">
        <v>7</v>
      </c>
      <c r="D545" s="4" t="s">
        <v>12</v>
      </c>
    </row>
    <row r="546" spans="1:9">
      <c r="A546" t="n">
        <v>5478</v>
      </c>
      <c r="B546" s="42" t="n">
        <v>45</v>
      </c>
      <c r="C546" s="7" t="n">
        <v>7</v>
      </c>
      <c r="D546" s="7" t="n">
        <v>255</v>
      </c>
    </row>
    <row r="547" spans="1:9">
      <c r="A547" t="s">
        <v>4</v>
      </c>
      <c r="B547" s="4" t="s">
        <v>5</v>
      </c>
      <c r="C547" s="4" t="s">
        <v>7</v>
      </c>
      <c r="D547" s="4" t="s">
        <v>12</v>
      </c>
      <c r="E547" s="4" t="s">
        <v>20</v>
      </c>
    </row>
    <row r="548" spans="1:9">
      <c r="A548" t="n">
        <v>5482</v>
      </c>
      <c r="B548" s="33" t="n">
        <v>58</v>
      </c>
      <c r="C548" s="7" t="n">
        <v>101</v>
      </c>
      <c r="D548" s="7" t="n">
        <v>300</v>
      </c>
      <c r="E548" s="7" t="n">
        <v>1</v>
      </c>
    </row>
    <row r="549" spans="1:9">
      <c r="A549" t="s">
        <v>4</v>
      </c>
      <c r="B549" s="4" t="s">
        <v>5</v>
      </c>
      <c r="C549" s="4" t="s">
        <v>7</v>
      </c>
      <c r="D549" s="4" t="s">
        <v>12</v>
      </c>
    </row>
    <row r="550" spans="1:9">
      <c r="A550" t="n">
        <v>5490</v>
      </c>
      <c r="B550" s="33" t="n">
        <v>58</v>
      </c>
      <c r="C550" s="7" t="n">
        <v>254</v>
      </c>
      <c r="D550" s="7" t="n">
        <v>0</v>
      </c>
    </row>
    <row r="551" spans="1:9">
      <c r="A551" t="s">
        <v>4</v>
      </c>
      <c r="B551" s="4" t="s">
        <v>5</v>
      </c>
      <c r="C551" s="4" t="s">
        <v>7</v>
      </c>
      <c r="D551" s="4" t="s">
        <v>7</v>
      </c>
      <c r="E551" s="4" t="s">
        <v>20</v>
      </c>
      <c r="F551" s="4" t="s">
        <v>20</v>
      </c>
      <c r="G551" s="4" t="s">
        <v>20</v>
      </c>
      <c r="H551" s="4" t="s">
        <v>12</v>
      </c>
    </row>
    <row r="552" spans="1:9">
      <c r="A552" t="n">
        <v>5494</v>
      </c>
      <c r="B552" s="42" t="n">
        <v>45</v>
      </c>
      <c r="C552" s="7" t="n">
        <v>2</v>
      </c>
      <c r="D552" s="7" t="n">
        <v>3</v>
      </c>
      <c r="E552" s="7" t="n">
        <v>1.71000003814697</v>
      </c>
      <c r="F552" s="7" t="n">
        <v>1.10000002384186</v>
      </c>
      <c r="G552" s="7" t="n">
        <v>-3.15000009536743</v>
      </c>
      <c r="H552" s="7" t="n">
        <v>0</v>
      </c>
    </row>
    <row r="553" spans="1:9">
      <c r="A553" t="s">
        <v>4</v>
      </c>
      <c r="B553" s="4" t="s">
        <v>5</v>
      </c>
      <c r="C553" s="4" t="s">
        <v>7</v>
      </c>
      <c r="D553" s="4" t="s">
        <v>7</v>
      </c>
      <c r="E553" s="4" t="s">
        <v>20</v>
      </c>
      <c r="F553" s="4" t="s">
        <v>20</v>
      </c>
      <c r="G553" s="4" t="s">
        <v>20</v>
      </c>
      <c r="H553" s="4" t="s">
        <v>12</v>
      </c>
      <c r="I553" s="4" t="s">
        <v>7</v>
      </c>
    </row>
    <row r="554" spans="1:9">
      <c r="A554" t="n">
        <v>5511</v>
      </c>
      <c r="B554" s="42" t="n">
        <v>45</v>
      </c>
      <c r="C554" s="7" t="n">
        <v>4</v>
      </c>
      <c r="D554" s="7" t="n">
        <v>3</v>
      </c>
      <c r="E554" s="7" t="n">
        <v>358.510009765625</v>
      </c>
      <c r="F554" s="7" t="n">
        <v>282.829986572266</v>
      </c>
      <c r="G554" s="7" t="n">
        <v>0</v>
      </c>
      <c r="H554" s="7" t="n">
        <v>0</v>
      </c>
      <c r="I554" s="7" t="n">
        <v>0</v>
      </c>
    </row>
    <row r="555" spans="1:9">
      <c r="A555" t="s">
        <v>4</v>
      </c>
      <c r="B555" s="4" t="s">
        <v>5</v>
      </c>
      <c r="C555" s="4" t="s">
        <v>7</v>
      </c>
      <c r="D555" s="4" t="s">
        <v>7</v>
      </c>
      <c r="E555" s="4" t="s">
        <v>20</v>
      </c>
      <c r="F555" s="4" t="s">
        <v>12</v>
      </c>
    </row>
    <row r="556" spans="1:9">
      <c r="A556" t="n">
        <v>5529</v>
      </c>
      <c r="B556" s="42" t="n">
        <v>45</v>
      </c>
      <c r="C556" s="7" t="n">
        <v>5</v>
      </c>
      <c r="D556" s="7" t="n">
        <v>3</v>
      </c>
      <c r="E556" s="7" t="n">
        <v>1.20000004768372</v>
      </c>
      <c r="F556" s="7" t="n">
        <v>0</v>
      </c>
    </row>
    <row r="557" spans="1:9">
      <c r="A557" t="s">
        <v>4</v>
      </c>
      <c r="B557" s="4" t="s">
        <v>5</v>
      </c>
      <c r="C557" s="4" t="s">
        <v>7</v>
      </c>
      <c r="D557" s="4" t="s">
        <v>7</v>
      </c>
      <c r="E557" s="4" t="s">
        <v>20</v>
      </c>
      <c r="F557" s="4" t="s">
        <v>12</v>
      </c>
    </row>
    <row r="558" spans="1:9">
      <c r="A558" t="n">
        <v>5538</v>
      </c>
      <c r="B558" s="42" t="n">
        <v>45</v>
      </c>
      <c r="C558" s="7" t="n">
        <v>11</v>
      </c>
      <c r="D558" s="7" t="n">
        <v>3</v>
      </c>
      <c r="E558" s="7" t="n">
        <v>37.5</v>
      </c>
      <c r="F558" s="7" t="n">
        <v>0</v>
      </c>
    </row>
    <row r="559" spans="1:9">
      <c r="A559" t="s">
        <v>4</v>
      </c>
      <c r="B559" s="4" t="s">
        <v>5</v>
      </c>
      <c r="C559" s="4" t="s">
        <v>7</v>
      </c>
      <c r="D559" s="4" t="s">
        <v>12</v>
      </c>
    </row>
    <row r="560" spans="1:9">
      <c r="A560" t="n">
        <v>5547</v>
      </c>
      <c r="B560" s="33" t="n">
        <v>58</v>
      </c>
      <c r="C560" s="7" t="n">
        <v>255</v>
      </c>
      <c r="D560" s="7" t="n">
        <v>0</v>
      </c>
    </row>
    <row r="561" spans="1:9">
      <c r="A561" t="s">
        <v>4</v>
      </c>
      <c r="B561" s="4" t="s">
        <v>5</v>
      </c>
      <c r="C561" s="4" t="s">
        <v>7</v>
      </c>
      <c r="D561" s="4" t="s">
        <v>12</v>
      </c>
      <c r="E561" s="4" t="s">
        <v>8</v>
      </c>
    </row>
    <row r="562" spans="1:9">
      <c r="A562" t="n">
        <v>5551</v>
      </c>
      <c r="B562" s="24" t="n">
        <v>51</v>
      </c>
      <c r="C562" s="7" t="n">
        <v>4</v>
      </c>
      <c r="D562" s="7" t="n">
        <v>15</v>
      </c>
      <c r="E562" s="7" t="s">
        <v>83</v>
      </c>
    </row>
    <row r="563" spans="1:9">
      <c r="A563" t="s">
        <v>4</v>
      </c>
      <c r="B563" s="4" t="s">
        <v>5</v>
      </c>
      <c r="C563" s="4" t="s">
        <v>12</v>
      </c>
    </row>
    <row r="564" spans="1:9">
      <c r="A564" t="n">
        <v>5565</v>
      </c>
      <c r="B564" s="22" t="n">
        <v>16</v>
      </c>
      <c r="C564" s="7" t="n">
        <v>0</v>
      </c>
    </row>
    <row r="565" spans="1:9">
      <c r="A565" t="s">
        <v>4</v>
      </c>
      <c r="B565" s="4" t="s">
        <v>5</v>
      </c>
      <c r="C565" s="4" t="s">
        <v>12</v>
      </c>
      <c r="D565" s="4" t="s">
        <v>7</v>
      </c>
      <c r="E565" s="4" t="s">
        <v>13</v>
      </c>
      <c r="F565" s="4" t="s">
        <v>27</v>
      </c>
      <c r="G565" s="4" t="s">
        <v>7</v>
      </c>
      <c r="H565" s="4" t="s">
        <v>7</v>
      </c>
      <c r="I565" s="4" t="s">
        <v>7</v>
      </c>
      <c r="J565" s="4" t="s">
        <v>13</v>
      </c>
      <c r="K565" s="4" t="s">
        <v>27</v>
      </c>
      <c r="L565" s="4" t="s">
        <v>7</v>
      </c>
      <c r="M565" s="4" t="s">
        <v>7</v>
      </c>
    </row>
    <row r="566" spans="1:9">
      <c r="A566" t="n">
        <v>5568</v>
      </c>
      <c r="B566" s="25" t="n">
        <v>26</v>
      </c>
      <c r="C566" s="7" t="n">
        <v>15</v>
      </c>
      <c r="D566" s="7" t="n">
        <v>17</v>
      </c>
      <c r="E566" s="7" t="n">
        <v>61188</v>
      </c>
      <c r="F566" s="7" t="s">
        <v>84</v>
      </c>
      <c r="G566" s="7" t="n">
        <v>2</v>
      </c>
      <c r="H566" s="7" t="n">
        <v>3</v>
      </c>
      <c r="I566" s="7" t="n">
        <v>17</v>
      </c>
      <c r="J566" s="7" t="n">
        <v>61189</v>
      </c>
      <c r="K566" s="7" t="s">
        <v>85</v>
      </c>
      <c r="L566" s="7" t="n">
        <v>2</v>
      </c>
      <c r="M566" s="7" t="n">
        <v>0</v>
      </c>
    </row>
    <row r="567" spans="1:9">
      <c r="A567" t="s">
        <v>4</v>
      </c>
      <c r="B567" s="4" t="s">
        <v>5</v>
      </c>
    </row>
    <row r="568" spans="1:9">
      <c r="A568" t="n">
        <v>5698</v>
      </c>
      <c r="B568" s="26" t="n">
        <v>28</v>
      </c>
    </row>
    <row r="569" spans="1:9">
      <c r="A569" t="s">
        <v>4</v>
      </c>
      <c r="B569" s="4" t="s">
        <v>5</v>
      </c>
      <c r="C569" s="4" t="s">
        <v>7</v>
      </c>
      <c r="D569" s="4" t="s">
        <v>12</v>
      </c>
      <c r="E569" s="4" t="s">
        <v>12</v>
      </c>
      <c r="F569" s="4" t="s">
        <v>7</v>
      </c>
    </row>
    <row r="570" spans="1:9">
      <c r="A570" t="n">
        <v>5699</v>
      </c>
      <c r="B570" s="43" t="n">
        <v>25</v>
      </c>
      <c r="C570" s="7" t="n">
        <v>1</v>
      </c>
      <c r="D570" s="7" t="n">
        <v>60</v>
      </c>
      <c r="E570" s="7" t="n">
        <v>640</v>
      </c>
      <c r="F570" s="7" t="n">
        <v>2</v>
      </c>
    </row>
    <row r="571" spans="1:9">
      <c r="A571" t="s">
        <v>4</v>
      </c>
      <c r="B571" s="4" t="s">
        <v>5</v>
      </c>
      <c r="C571" s="4" t="s">
        <v>7</v>
      </c>
      <c r="D571" s="4" t="s">
        <v>12</v>
      </c>
      <c r="E571" s="4" t="s">
        <v>8</v>
      </c>
    </row>
    <row r="572" spans="1:9">
      <c r="A572" t="n">
        <v>5706</v>
      </c>
      <c r="B572" s="24" t="n">
        <v>51</v>
      </c>
      <c r="C572" s="7" t="n">
        <v>4</v>
      </c>
      <c r="D572" s="7" t="n">
        <v>2</v>
      </c>
      <c r="E572" s="7" t="s">
        <v>26</v>
      </c>
    </row>
    <row r="573" spans="1:9">
      <c r="A573" t="s">
        <v>4</v>
      </c>
      <c r="B573" s="4" t="s">
        <v>5</v>
      </c>
      <c r="C573" s="4" t="s">
        <v>12</v>
      </c>
    </row>
    <row r="574" spans="1:9">
      <c r="A574" t="n">
        <v>5719</v>
      </c>
      <c r="B574" s="22" t="n">
        <v>16</v>
      </c>
      <c r="C574" s="7" t="n">
        <v>0</v>
      </c>
    </row>
    <row r="575" spans="1:9">
      <c r="A575" t="s">
        <v>4</v>
      </c>
      <c r="B575" s="4" t="s">
        <v>5</v>
      </c>
      <c r="C575" s="4" t="s">
        <v>12</v>
      </c>
      <c r="D575" s="4" t="s">
        <v>7</v>
      </c>
      <c r="E575" s="4" t="s">
        <v>13</v>
      </c>
      <c r="F575" s="4" t="s">
        <v>27</v>
      </c>
      <c r="G575" s="4" t="s">
        <v>7</v>
      </c>
      <c r="H575" s="4" t="s">
        <v>7</v>
      </c>
    </row>
    <row r="576" spans="1:9">
      <c r="A576" t="n">
        <v>5722</v>
      </c>
      <c r="B576" s="25" t="n">
        <v>26</v>
      </c>
      <c r="C576" s="7" t="n">
        <v>2</v>
      </c>
      <c r="D576" s="7" t="n">
        <v>17</v>
      </c>
      <c r="E576" s="7" t="n">
        <v>61190</v>
      </c>
      <c r="F576" s="7" t="s">
        <v>86</v>
      </c>
      <c r="G576" s="7" t="n">
        <v>2</v>
      </c>
      <c r="H576" s="7" t="n">
        <v>0</v>
      </c>
    </row>
    <row r="577" spans="1:13">
      <c r="A577" t="s">
        <v>4</v>
      </c>
      <c r="B577" s="4" t="s">
        <v>5</v>
      </c>
    </row>
    <row r="578" spans="1:13">
      <c r="A578" t="n">
        <v>5762</v>
      </c>
      <c r="B578" s="26" t="n">
        <v>28</v>
      </c>
    </row>
    <row r="579" spans="1:13">
      <c r="A579" t="s">
        <v>4</v>
      </c>
      <c r="B579" s="4" t="s">
        <v>5</v>
      </c>
      <c r="C579" s="4" t="s">
        <v>7</v>
      </c>
      <c r="D579" s="4" t="s">
        <v>12</v>
      </c>
      <c r="E579" s="4" t="s">
        <v>12</v>
      </c>
      <c r="F579" s="4" t="s">
        <v>7</v>
      </c>
    </row>
    <row r="580" spans="1:13">
      <c r="A580" t="n">
        <v>5763</v>
      </c>
      <c r="B580" s="43" t="n">
        <v>25</v>
      </c>
      <c r="C580" s="7" t="n">
        <v>1</v>
      </c>
      <c r="D580" s="7" t="n">
        <v>260</v>
      </c>
      <c r="E580" s="7" t="n">
        <v>640</v>
      </c>
      <c r="F580" s="7" t="n">
        <v>2</v>
      </c>
    </row>
    <row r="581" spans="1:13">
      <c r="A581" t="s">
        <v>4</v>
      </c>
      <c r="B581" s="4" t="s">
        <v>5</v>
      </c>
      <c r="C581" s="4" t="s">
        <v>7</v>
      </c>
      <c r="D581" s="4" t="s">
        <v>12</v>
      </c>
      <c r="E581" s="4" t="s">
        <v>8</v>
      </c>
    </row>
    <row r="582" spans="1:13">
      <c r="A582" t="n">
        <v>5770</v>
      </c>
      <c r="B582" s="24" t="n">
        <v>51</v>
      </c>
      <c r="C582" s="7" t="n">
        <v>4</v>
      </c>
      <c r="D582" s="7" t="n">
        <v>0</v>
      </c>
      <c r="E582" s="7" t="s">
        <v>41</v>
      </c>
    </row>
    <row r="583" spans="1:13">
      <c r="A583" t="s">
        <v>4</v>
      </c>
      <c r="B583" s="4" t="s">
        <v>5</v>
      </c>
      <c r="C583" s="4" t="s">
        <v>12</v>
      </c>
    </row>
    <row r="584" spans="1:13">
      <c r="A584" t="n">
        <v>5784</v>
      </c>
      <c r="B584" s="22" t="n">
        <v>16</v>
      </c>
      <c r="C584" s="7" t="n">
        <v>0</v>
      </c>
    </row>
    <row r="585" spans="1:13">
      <c r="A585" t="s">
        <v>4</v>
      </c>
      <c r="B585" s="4" t="s">
        <v>5</v>
      </c>
      <c r="C585" s="4" t="s">
        <v>12</v>
      </c>
      <c r="D585" s="4" t="s">
        <v>7</v>
      </c>
      <c r="E585" s="4" t="s">
        <v>13</v>
      </c>
      <c r="F585" s="4" t="s">
        <v>27</v>
      </c>
      <c r="G585" s="4" t="s">
        <v>7</v>
      </c>
      <c r="H585" s="4" t="s">
        <v>7</v>
      </c>
      <c r="I585" s="4" t="s">
        <v>7</v>
      </c>
      <c r="J585" s="4" t="s">
        <v>13</v>
      </c>
      <c r="K585" s="4" t="s">
        <v>27</v>
      </c>
      <c r="L585" s="4" t="s">
        <v>7</v>
      </c>
      <c r="M585" s="4" t="s">
        <v>7</v>
      </c>
    </row>
    <row r="586" spans="1:13">
      <c r="A586" t="n">
        <v>5787</v>
      </c>
      <c r="B586" s="25" t="n">
        <v>26</v>
      </c>
      <c r="C586" s="7" t="n">
        <v>0</v>
      </c>
      <c r="D586" s="7" t="n">
        <v>17</v>
      </c>
      <c r="E586" s="7" t="n">
        <v>61191</v>
      </c>
      <c r="F586" s="7" t="s">
        <v>87</v>
      </c>
      <c r="G586" s="7" t="n">
        <v>2</v>
      </c>
      <c r="H586" s="7" t="n">
        <v>3</v>
      </c>
      <c r="I586" s="7" t="n">
        <v>17</v>
      </c>
      <c r="J586" s="7" t="n">
        <v>61192</v>
      </c>
      <c r="K586" s="7" t="s">
        <v>88</v>
      </c>
      <c r="L586" s="7" t="n">
        <v>2</v>
      </c>
      <c r="M586" s="7" t="n">
        <v>0</v>
      </c>
    </row>
    <row r="587" spans="1:13">
      <c r="A587" t="s">
        <v>4</v>
      </c>
      <c r="B587" s="4" t="s">
        <v>5</v>
      </c>
    </row>
    <row r="588" spans="1:13">
      <c r="A588" t="n">
        <v>5934</v>
      </c>
      <c r="B588" s="26" t="n">
        <v>28</v>
      </c>
    </row>
    <row r="589" spans="1:13">
      <c r="A589" t="s">
        <v>4</v>
      </c>
      <c r="B589" s="4" t="s">
        <v>5</v>
      </c>
      <c r="C589" s="4" t="s">
        <v>7</v>
      </c>
      <c r="D589" s="4" t="s">
        <v>12</v>
      </c>
      <c r="E589" s="4" t="s">
        <v>12</v>
      </c>
      <c r="F589" s="4" t="s">
        <v>7</v>
      </c>
    </row>
    <row r="590" spans="1:13">
      <c r="A590" t="n">
        <v>5935</v>
      </c>
      <c r="B590" s="43" t="n">
        <v>25</v>
      </c>
      <c r="C590" s="7" t="n">
        <v>1</v>
      </c>
      <c r="D590" s="7" t="n">
        <v>65535</v>
      </c>
      <c r="E590" s="7" t="n">
        <v>65535</v>
      </c>
      <c r="F590" s="7" t="n">
        <v>0</v>
      </c>
    </row>
    <row r="591" spans="1:13">
      <c r="A591" t="s">
        <v>4</v>
      </c>
      <c r="B591" s="4" t="s">
        <v>5</v>
      </c>
      <c r="C591" s="4" t="s">
        <v>7</v>
      </c>
      <c r="D591" s="4" t="s">
        <v>12</v>
      </c>
      <c r="E591" s="4" t="s">
        <v>8</v>
      </c>
    </row>
    <row r="592" spans="1:13">
      <c r="A592" t="n">
        <v>5942</v>
      </c>
      <c r="B592" s="24" t="n">
        <v>51</v>
      </c>
      <c r="C592" s="7" t="n">
        <v>4</v>
      </c>
      <c r="D592" s="7" t="n">
        <v>15</v>
      </c>
      <c r="E592" s="7" t="s">
        <v>83</v>
      </c>
    </row>
    <row r="593" spans="1:13">
      <c r="A593" t="s">
        <v>4</v>
      </c>
      <c r="B593" s="4" t="s">
        <v>5</v>
      </c>
      <c r="C593" s="4" t="s">
        <v>12</v>
      </c>
    </row>
    <row r="594" spans="1:13">
      <c r="A594" t="n">
        <v>5956</v>
      </c>
      <c r="B594" s="22" t="n">
        <v>16</v>
      </c>
      <c r="C594" s="7" t="n">
        <v>0</v>
      </c>
    </row>
    <row r="595" spans="1:13">
      <c r="A595" t="s">
        <v>4</v>
      </c>
      <c r="B595" s="4" t="s">
        <v>5</v>
      </c>
      <c r="C595" s="4" t="s">
        <v>12</v>
      </c>
      <c r="D595" s="4" t="s">
        <v>7</v>
      </c>
      <c r="E595" s="4" t="s">
        <v>13</v>
      </c>
      <c r="F595" s="4" t="s">
        <v>27</v>
      </c>
      <c r="G595" s="4" t="s">
        <v>7</v>
      </c>
      <c r="H595" s="4" t="s">
        <v>7</v>
      </c>
    </row>
    <row r="596" spans="1:13">
      <c r="A596" t="n">
        <v>5959</v>
      </c>
      <c r="B596" s="25" t="n">
        <v>26</v>
      </c>
      <c r="C596" s="7" t="n">
        <v>15</v>
      </c>
      <c r="D596" s="7" t="n">
        <v>17</v>
      </c>
      <c r="E596" s="7" t="n">
        <v>61193</v>
      </c>
      <c r="F596" s="7" t="s">
        <v>89</v>
      </c>
      <c r="G596" s="7" t="n">
        <v>2</v>
      </c>
      <c r="H596" s="7" t="n">
        <v>0</v>
      </c>
    </row>
    <row r="597" spans="1:13">
      <c r="A597" t="s">
        <v>4</v>
      </c>
      <c r="B597" s="4" t="s">
        <v>5</v>
      </c>
    </row>
    <row r="598" spans="1:13">
      <c r="A598" t="n">
        <v>6015</v>
      </c>
      <c r="B598" s="26" t="n">
        <v>28</v>
      </c>
    </row>
    <row r="599" spans="1:13">
      <c r="A599" t="s">
        <v>4</v>
      </c>
      <c r="B599" s="4" t="s">
        <v>5</v>
      </c>
      <c r="C599" s="4" t="s">
        <v>12</v>
      </c>
      <c r="D599" s="4" t="s">
        <v>7</v>
      </c>
    </row>
    <row r="600" spans="1:13">
      <c r="A600" t="n">
        <v>6016</v>
      </c>
      <c r="B600" s="44" t="n">
        <v>89</v>
      </c>
      <c r="C600" s="7" t="n">
        <v>65533</v>
      </c>
      <c r="D600" s="7" t="n">
        <v>1</v>
      </c>
    </row>
    <row r="601" spans="1:13">
      <c r="A601" t="s">
        <v>4</v>
      </c>
      <c r="B601" s="4" t="s">
        <v>5</v>
      </c>
      <c r="C601" s="4" t="s">
        <v>7</v>
      </c>
      <c r="D601" s="4" t="s">
        <v>12</v>
      </c>
      <c r="E601" s="4" t="s">
        <v>20</v>
      </c>
    </row>
    <row r="602" spans="1:13">
      <c r="A602" t="n">
        <v>6020</v>
      </c>
      <c r="B602" s="33" t="n">
        <v>58</v>
      </c>
      <c r="C602" s="7" t="n">
        <v>101</v>
      </c>
      <c r="D602" s="7" t="n">
        <v>300</v>
      </c>
      <c r="E602" s="7" t="n">
        <v>1</v>
      </c>
    </row>
    <row r="603" spans="1:13">
      <c r="A603" t="s">
        <v>4</v>
      </c>
      <c r="B603" s="4" t="s">
        <v>5</v>
      </c>
      <c r="C603" s="4" t="s">
        <v>7</v>
      </c>
      <c r="D603" s="4" t="s">
        <v>12</v>
      </c>
    </row>
    <row r="604" spans="1:13">
      <c r="A604" t="n">
        <v>6028</v>
      </c>
      <c r="B604" s="33" t="n">
        <v>58</v>
      </c>
      <c r="C604" s="7" t="n">
        <v>254</v>
      </c>
      <c r="D604" s="7" t="n">
        <v>0</v>
      </c>
    </row>
    <row r="605" spans="1:13">
      <c r="A605" t="s">
        <v>4</v>
      </c>
      <c r="B605" s="4" t="s">
        <v>5</v>
      </c>
      <c r="C605" s="4" t="s">
        <v>7</v>
      </c>
      <c r="D605" s="4" t="s">
        <v>7</v>
      </c>
      <c r="E605" s="4" t="s">
        <v>20</v>
      </c>
      <c r="F605" s="4" t="s">
        <v>20</v>
      </c>
      <c r="G605" s="4" t="s">
        <v>20</v>
      </c>
      <c r="H605" s="4" t="s">
        <v>12</v>
      </c>
    </row>
    <row r="606" spans="1:13">
      <c r="A606" t="n">
        <v>6032</v>
      </c>
      <c r="B606" s="42" t="n">
        <v>45</v>
      </c>
      <c r="C606" s="7" t="n">
        <v>2</v>
      </c>
      <c r="D606" s="7" t="n">
        <v>3</v>
      </c>
      <c r="E606" s="7" t="n">
        <v>-1.17999994754791</v>
      </c>
      <c r="F606" s="7" t="n">
        <v>0.959999978542328</v>
      </c>
      <c r="G606" s="7" t="n">
        <v>-3.35999989509583</v>
      </c>
      <c r="H606" s="7" t="n">
        <v>0</v>
      </c>
    </row>
    <row r="607" spans="1:13">
      <c r="A607" t="s">
        <v>4</v>
      </c>
      <c r="B607" s="4" t="s">
        <v>5</v>
      </c>
      <c r="C607" s="4" t="s">
        <v>7</v>
      </c>
      <c r="D607" s="4" t="s">
        <v>7</v>
      </c>
      <c r="E607" s="4" t="s">
        <v>20</v>
      </c>
      <c r="F607" s="4" t="s">
        <v>20</v>
      </c>
      <c r="G607" s="4" t="s">
        <v>20</v>
      </c>
      <c r="H607" s="4" t="s">
        <v>12</v>
      </c>
      <c r="I607" s="4" t="s">
        <v>7</v>
      </c>
    </row>
    <row r="608" spans="1:13">
      <c r="A608" t="n">
        <v>6049</v>
      </c>
      <c r="B608" s="42" t="n">
        <v>45</v>
      </c>
      <c r="C608" s="7" t="n">
        <v>4</v>
      </c>
      <c r="D608" s="7" t="n">
        <v>3</v>
      </c>
      <c r="E608" s="7" t="n">
        <v>3.53999996185303</v>
      </c>
      <c r="F608" s="7" t="n">
        <v>217.270004272461</v>
      </c>
      <c r="G608" s="7" t="n">
        <v>0</v>
      </c>
      <c r="H608" s="7" t="n">
        <v>0</v>
      </c>
      <c r="I608" s="7" t="n">
        <v>0</v>
      </c>
    </row>
    <row r="609" spans="1:9">
      <c r="A609" t="s">
        <v>4</v>
      </c>
      <c r="B609" s="4" t="s">
        <v>5</v>
      </c>
      <c r="C609" s="4" t="s">
        <v>7</v>
      </c>
      <c r="D609" s="4" t="s">
        <v>7</v>
      </c>
      <c r="E609" s="4" t="s">
        <v>20</v>
      </c>
      <c r="F609" s="4" t="s">
        <v>12</v>
      </c>
    </row>
    <row r="610" spans="1:9">
      <c r="A610" t="n">
        <v>6067</v>
      </c>
      <c r="B610" s="42" t="n">
        <v>45</v>
      </c>
      <c r="C610" s="7" t="n">
        <v>5</v>
      </c>
      <c r="D610" s="7" t="n">
        <v>3</v>
      </c>
      <c r="E610" s="7" t="n">
        <v>3.40000009536743</v>
      </c>
      <c r="F610" s="7" t="n">
        <v>0</v>
      </c>
    </row>
    <row r="611" spans="1:9">
      <c r="A611" t="s">
        <v>4</v>
      </c>
      <c r="B611" s="4" t="s">
        <v>5</v>
      </c>
      <c r="C611" s="4" t="s">
        <v>7</v>
      </c>
      <c r="D611" s="4" t="s">
        <v>7</v>
      </c>
      <c r="E611" s="4" t="s">
        <v>20</v>
      </c>
      <c r="F611" s="4" t="s">
        <v>12</v>
      </c>
    </row>
    <row r="612" spans="1:9">
      <c r="A612" t="n">
        <v>6076</v>
      </c>
      <c r="B612" s="42" t="n">
        <v>45</v>
      </c>
      <c r="C612" s="7" t="n">
        <v>11</v>
      </c>
      <c r="D612" s="7" t="n">
        <v>3</v>
      </c>
      <c r="E612" s="7" t="n">
        <v>34.5999984741211</v>
      </c>
      <c r="F612" s="7" t="n">
        <v>0</v>
      </c>
    </row>
    <row r="613" spans="1:9">
      <c r="A613" t="s">
        <v>4</v>
      </c>
      <c r="B613" s="4" t="s">
        <v>5</v>
      </c>
      <c r="C613" s="4" t="s">
        <v>7</v>
      </c>
      <c r="D613" s="4" t="s">
        <v>7</v>
      </c>
      <c r="E613" s="4" t="s">
        <v>20</v>
      </c>
      <c r="F613" s="4" t="s">
        <v>20</v>
      </c>
      <c r="G613" s="4" t="s">
        <v>20</v>
      </c>
      <c r="H613" s="4" t="s">
        <v>12</v>
      </c>
    </row>
    <row r="614" spans="1:9">
      <c r="A614" t="n">
        <v>6085</v>
      </c>
      <c r="B614" s="42" t="n">
        <v>45</v>
      </c>
      <c r="C614" s="7" t="n">
        <v>2</v>
      </c>
      <c r="D614" s="7" t="n">
        <v>3</v>
      </c>
      <c r="E614" s="7" t="n">
        <v>-1.36000001430511</v>
      </c>
      <c r="F614" s="7" t="n">
        <v>0.959999978542328</v>
      </c>
      <c r="G614" s="7" t="n">
        <v>-3.21000003814697</v>
      </c>
      <c r="H614" s="7" t="n">
        <v>30000</v>
      </c>
    </row>
    <row r="615" spans="1:9">
      <c r="A615" t="s">
        <v>4</v>
      </c>
      <c r="B615" s="4" t="s">
        <v>5</v>
      </c>
      <c r="C615" s="4" t="s">
        <v>7</v>
      </c>
      <c r="D615" s="4" t="s">
        <v>7</v>
      </c>
      <c r="E615" s="4" t="s">
        <v>20</v>
      </c>
      <c r="F615" s="4" t="s">
        <v>20</v>
      </c>
      <c r="G615" s="4" t="s">
        <v>20</v>
      </c>
      <c r="H615" s="4" t="s">
        <v>12</v>
      </c>
      <c r="I615" s="4" t="s">
        <v>7</v>
      </c>
    </row>
    <row r="616" spans="1:9">
      <c r="A616" t="n">
        <v>6102</v>
      </c>
      <c r="B616" s="42" t="n">
        <v>45</v>
      </c>
      <c r="C616" s="7" t="n">
        <v>4</v>
      </c>
      <c r="D616" s="7" t="n">
        <v>3</v>
      </c>
      <c r="E616" s="7" t="n">
        <v>3.53999996185303</v>
      </c>
      <c r="F616" s="7" t="n">
        <v>220.440002441406</v>
      </c>
      <c r="G616" s="7" t="n">
        <v>0</v>
      </c>
      <c r="H616" s="7" t="n">
        <v>30000</v>
      </c>
      <c r="I616" s="7" t="n">
        <v>1</v>
      </c>
    </row>
    <row r="617" spans="1:9">
      <c r="A617" t="s">
        <v>4</v>
      </c>
      <c r="B617" s="4" t="s">
        <v>5</v>
      </c>
      <c r="C617" s="4" t="s">
        <v>12</v>
      </c>
      <c r="D617" s="4" t="s">
        <v>12</v>
      </c>
      <c r="E617" s="4" t="s">
        <v>12</v>
      </c>
    </row>
    <row r="618" spans="1:9">
      <c r="A618" t="n">
        <v>6120</v>
      </c>
      <c r="B618" s="31" t="n">
        <v>61</v>
      </c>
      <c r="C618" s="7" t="n">
        <v>15</v>
      </c>
      <c r="D618" s="7" t="n">
        <v>0</v>
      </c>
      <c r="E618" s="7" t="n">
        <v>1000</v>
      </c>
    </row>
    <row r="619" spans="1:9">
      <c r="A619" t="s">
        <v>4</v>
      </c>
      <c r="B619" s="4" t="s">
        <v>5</v>
      </c>
      <c r="C619" s="4" t="s">
        <v>12</v>
      </c>
      <c r="D619" s="4" t="s">
        <v>12</v>
      </c>
      <c r="E619" s="4" t="s">
        <v>12</v>
      </c>
    </row>
    <row r="620" spans="1:9">
      <c r="A620" t="n">
        <v>6127</v>
      </c>
      <c r="B620" s="31" t="n">
        <v>61</v>
      </c>
      <c r="C620" s="7" t="n">
        <v>7</v>
      </c>
      <c r="D620" s="7" t="n">
        <v>7008</v>
      </c>
      <c r="E620" s="7" t="n">
        <v>1000</v>
      </c>
    </row>
    <row r="621" spans="1:9">
      <c r="A621" t="s">
        <v>4</v>
      </c>
      <c r="B621" s="4" t="s">
        <v>5</v>
      </c>
      <c r="C621" s="4" t="s">
        <v>12</v>
      </c>
      <c r="D621" s="4" t="s">
        <v>12</v>
      </c>
      <c r="E621" s="4" t="s">
        <v>12</v>
      </c>
    </row>
    <row r="622" spans="1:9">
      <c r="A622" t="n">
        <v>6134</v>
      </c>
      <c r="B622" s="31" t="n">
        <v>61</v>
      </c>
      <c r="C622" s="7" t="n">
        <v>7</v>
      </c>
      <c r="D622" s="7" t="n">
        <v>7008</v>
      </c>
      <c r="E622" s="7" t="n">
        <v>1000</v>
      </c>
    </row>
    <row r="623" spans="1:9">
      <c r="A623" t="s">
        <v>4</v>
      </c>
      <c r="B623" s="4" t="s">
        <v>5</v>
      </c>
      <c r="C623" s="4" t="s">
        <v>7</v>
      </c>
      <c r="D623" s="4" t="s">
        <v>12</v>
      </c>
    </row>
    <row r="624" spans="1:9">
      <c r="A624" t="n">
        <v>6141</v>
      </c>
      <c r="B624" s="33" t="n">
        <v>58</v>
      </c>
      <c r="C624" s="7" t="n">
        <v>255</v>
      </c>
      <c r="D624" s="7" t="n">
        <v>0</v>
      </c>
    </row>
    <row r="625" spans="1:9">
      <c r="A625" t="s">
        <v>4</v>
      </c>
      <c r="B625" s="4" t="s">
        <v>5</v>
      </c>
      <c r="C625" s="4" t="s">
        <v>12</v>
      </c>
      <c r="D625" s="4" t="s">
        <v>12</v>
      </c>
      <c r="E625" s="4" t="s">
        <v>12</v>
      </c>
    </row>
    <row r="626" spans="1:9">
      <c r="A626" t="n">
        <v>6145</v>
      </c>
      <c r="B626" s="31" t="n">
        <v>61</v>
      </c>
      <c r="C626" s="7" t="n">
        <v>15</v>
      </c>
      <c r="D626" s="7" t="n">
        <v>16</v>
      </c>
      <c r="E626" s="7" t="n">
        <v>1000</v>
      </c>
    </row>
    <row r="627" spans="1:9">
      <c r="A627" t="s">
        <v>4</v>
      </c>
      <c r="B627" s="4" t="s">
        <v>5</v>
      </c>
      <c r="C627" s="4" t="s">
        <v>12</v>
      </c>
    </row>
    <row r="628" spans="1:9">
      <c r="A628" t="n">
        <v>6152</v>
      </c>
      <c r="B628" s="22" t="n">
        <v>16</v>
      </c>
      <c r="C628" s="7" t="n">
        <v>300</v>
      </c>
    </row>
    <row r="629" spans="1:9">
      <c r="A629" t="s">
        <v>4</v>
      </c>
      <c r="B629" s="4" t="s">
        <v>5</v>
      </c>
      <c r="C629" s="4" t="s">
        <v>7</v>
      </c>
      <c r="D629" s="4" t="s">
        <v>12</v>
      </c>
      <c r="E629" s="4" t="s">
        <v>8</v>
      </c>
    </row>
    <row r="630" spans="1:9">
      <c r="A630" t="n">
        <v>6155</v>
      </c>
      <c r="B630" s="24" t="n">
        <v>51</v>
      </c>
      <c r="C630" s="7" t="n">
        <v>4</v>
      </c>
      <c r="D630" s="7" t="n">
        <v>15</v>
      </c>
      <c r="E630" s="7" t="s">
        <v>90</v>
      </c>
    </row>
    <row r="631" spans="1:9">
      <c r="A631" t="s">
        <v>4</v>
      </c>
      <c r="B631" s="4" t="s">
        <v>5</v>
      </c>
      <c r="C631" s="4" t="s">
        <v>12</v>
      </c>
    </row>
    <row r="632" spans="1:9">
      <c r="A632" t="n">
        <v>6168</v>
      </c>
      <c r="B632" s="22" t="n">
        <v>16</v>
      </c>
      <c r="C632" s="7" t="n">
        <v>0</v>
      </c>
    </row>
    <row r="633" spans="1:9">
      <c r="A633" t="s">
        <v>4</v>
      </c>
      <c r="B633" s="4" t="s">
        <v>5</v>
      </c>
      <c r="C633" s="4" t="s">
        <v>12</v>
      </c>
      <c r="D633" s="4" t="s">
        <v>7</v>
      </c>
      <c r="E633" s="4" t="s">
        <v>13</v>
      </c>
      <c r="F633" s="4" t="s">
        <v>27</v>
      </c>
      <c r="G633" s="4" t="s">
        <v>7</v>
      </c>
      <c r="H633" s="4" t="s">
        <v>7</v>
      </c>
      <c r="I633" s="4" t="s">
        <v>7</v>
      </c>
      <c r="J633" s="4" t="s">
        <v>13</v>
      </c>
      <c r="K633" s="4" t="s">
        <v>27</v>
      </c>
      <c r="L633" s="4" t="s">
        <v>7</v>
      </c>
      <c r="M633" s="4" t="s">
        <v>7</v>
      </c>
    </row>
    <row r="634" spans="1:9">
      <c r="A634" t="n">
        <v>6171</v>
      </c>
      <c r="B634" s="25" t="n">
        <v>26</v>
      </c>
      <c r="C634" s="7" t="n">
        <v>15</v>
      </c>
      <c r="D634" s="7" t="n">
        <v>17</v>
      </c>
      <c r="E634" s="7" t="n">
        <v>61194</v>
      </c>
      <c r="F634" s="7" t="s">
        <v>91</v>
      </c>
      <c r="G634" s="7" t="n">
        <v>2</v>
      </c>
      <c r="H634" s="7" t="n">
        <v>3</v>
      </c>
      <c r="I634" s="7" t="n">
        <v>17</v>
      </c>
      <c r="J634" s="7" t="n">
        <v>61195</v>
      </c>
      <c r="K634" s="7" t="s">
        <v>92</v>
      </c>
      <c r="L634" s="7" t="n">
        <v>2</v>
      </c>
      <c r="M634" s="7" t="n">
        <v>0</v>
      </c>
    </row>
    <row r="635" spans="1:9">
      <c r="A635" t="s">
        <v>4</v>
      </c>
      <c r="B635" s="4" t="s">
        <v>5</v>
      </c>
    </row>
    <row r="636" spans="1:9">
      <c r="A636" t="n">
        <v>6340</v>
      </c>
      <c r="B636" s="26" t="n">
        <v>28</v>
      </c>
    </row>
    <row r="637" spans="1:9">
      <c r="A637" t="s">
        <v>4</v>
      </c>
      <c r="B637" s="4" t="s">
        <v>5</v>
      </c>
      <c r="C637" s="4" t="s">
        <v>7</v>
      </c>
      <c r="D637" s="4" t="s">
        <v>12</v>
      </c>
      <c r="E637" s="4" t="s">
        <v>8</v>
      </c>
    </row>
    <row r="638" spans="1:9">
      <c r="A638" t="n">
        <v>6341</v>
      </c>
      <c r="B638" s="24" t="n">
        <v>51</v>
      </c>
      <c r="C638" s="7" t="n">
        <v>4</v>
      </c>
      <c r="D638" s="7" t="n">
        <v>16</v>
      </c>
      <c r="E638" s="7" t="s">
        <v>93</v>
      </c>
    </row>
    <row r="639" spans="1:9">
      <c r="A639" t="s">
        <v>4</v>
      </c>
      <c r="B639" s="4" t="s">
        <v>5</v>
      </c>
      <c r="C639" s="4" t="s">
        <v>12</v>
      </c>
    </row>
    <row r="640" spans="1:9">
      <c r="A640" t="n">
        <v>6355</v>
      </c>
      <c r="B640" s="22" t="n">
        <v>16</v>
      </c>
      <c r="C640" s="7" t="n">
        <v>0</v>
      </c>
    </row>
    <row r="641" spans="1:13">
      <c r="A641" t="s">
        <v>4</v>
      </c>
      <c r="B641" s="4" t="s">
        <v>5</v>
      </c>
      <c r="C641" s="4" t="s">
        <v>12</v>
      </c>
      <c r="D641" s="4" t="s">
        <v>7</v>
      </c>
      <c r="E641" s="4" t="s">
        <v>13</v>
      </c>
      <c r="F641" s="4" t="s">
        <v>27</v>
      </c>
      <c r="G641" s="4" t="s">
        <v>7</v>
      </c>
      <c r="H641" s="4" t="s">
        <v>7</v>
      </c>
      <c r="I641" s="4" t="s">
        <v>7</v>
      </c>
      <c r="J641" s="4" t="s">
        <v>13</v>
      </c>
      <c r="K641" s="4" t="s">
        <v>27</v>
      </c>
      <c r="L641" s="4" t="s">
        <v>7</v>
      </c>
      <c r="M641" s="4" t="s">
        <v>7</v>
      </c>
    </row>
    <row r="642" spans="1:13">
      <c r="A642" t="n">
        <v>6358</v>
      </c>
      <c r="B642" s="25" t="n">
        <v>26</v>
      </c>
      <c r="C642" s="7" t="n">
        <v>16</v>
      </c>
      <c r="D642" s="7" t="n">
        <v>17</v>
      </c>
      <c r="E642" s="7" t="n">
        <v>61196</v>
      </c>
      <c r="F642" s="7" t="s">
        <v>94</v>
      </c>
      <c r="G642" s="7" t="n">
        <v>2</v>
      </c>
      <c r="H642" s="7" t="n">
        <v>3</v>
      </c>
      <c r="I642" s="7" t="n">
        <v>17</v>
      </c>
      <c r="J642" s="7" t="n">
        <v>61197</v>
      </c>
      <c r="K642" s="7" t="s">
        <v>95</v>
      </c>
      <c r="L642" s="7" t="n">
        <v>2</v>
      </c>
      <c r="M642" s="7" t="n">
        <v>0</v>
      </c>
    </row>
    <row r="643" spans="1:13">
      <c r="A643" t="s">
        <v>4</v>
      </c>
      <c r="B643" s="4" t="s">
        <v>5</v>
      </c>
    </row>
    <row r="644" spans="1:13">
      <c r="A644" t="n">
        <v>6520</v>
      </c>
      <c r="B644" s="26" t="n">
        <v>28</v>
      </c>
    </row>
    <row r="645" spans="1:13">
      <c r="A645" t="s">
        <v>4</v>
      </c>
      <c r="B645" s="4" t="s">
        <v>5</v>
      </c>
      <c r="C645" s="4" t="s">
        <v>7</v>
      </c>
      <c r="D645" s="4" t="s">
        <v>12</v>
      </c>
      <c r="E645" s="4" t="s">
        <v>8</v>
      </c>
    </row>
    <row r="646" spans="1:13">
      <c r="A646" t="n">
        <v>6521</v>
      </c>
      <c r="B646" s="24" t="n">
        <v>51</v>
      </c>
      <c r="C646" s="7" t="n">
        <v>4</v>
      </c>
      <c r="D646" s="7" t="n">
        <v>7</v>
      </c>
      <c r="E646" s="7" t="s">
        <v>96</v>
      </c>
    </row>
    <row r="647" spans="1:13">
      <c r="A647" t="s">
        <v>4</v>
      </c>
      <c r="B647" s="4" t="s">
        <v>5</v>
      </c>
      <c r="C647" s="4" t="s">
        <v>12</v>
      </c>
    </row>
    <row r="648" spans="1:13">
      <c r="A648" t="n">
        <v>6534</v>
      </c>
      <c r="B648" s="22" t="n">
        <v>16</v>
      </c>
      <c r="C648" s="7" t="n">
        <v>0</v>
      </c>
    </row>
    <row r="649" spans="1:13">
      <c r="A649" t="s">
        <v>4</v>
      </c>
      <c r="B649" s="4" t="s">
        <v>5</v>
      </c>
      <c r="C649" s="4" t="s">
        <v>12</v>
      </c>
      <c r="D649" s="4" t="s">
        <v>7</v>
      </c>
      <c r="E649" s="4" t="s">
        <v>13</v>
      </c>
      <c r="F649" s="4" t="s">
        <v>27</v>
      </c>
      <c r="G649" s="4" t="s">
        <v>7</v>
      </c>
      <c r="H649" s="4" t="s">
        <v>7</v>
      </c>
    </row>
    <row r="650" spans="1:13">
      <c r="A650" t="n">
        <v>6537</v>
      </c>
      <c r="B650" s="25" t="n">
        <v>26</v>
      </c>
      <c r="C650" s="7" t="n">
        <v>7</v>
      </c>
      <c r="D650" s="7" t="n">
        <v>17</v>
      </c>
      <c r="E650" s="7" t="n">
        <v>61198</v>
      </c>
      <c r="F650" s="7" t="s">
        <v>97</v>
      </c>
      <c r="G650" s="7" t="n">
        <v>2</v>
      </c>
      <c r="H650" s="7" t="n">
        <v>0</v>
      </c>
    </row>
    <row r="651" spans="1:13">
      <c r="A651" t="s">
        <v>4</v>
      </c>
      <c r="B651" s="4" t="s">
        <v>5</v>
      </c>
    </row>
    <row r="652" spans="1:13">
      <c r="A652" t="n">
        <v>6608</v>
      </c>
      <c r="B652" s="26" t="n">
        <v>28</v>
      </c>
    </row>
    <row r="653" spans="1:13">
      <c r="A653" t="s">
        <v>4</v>
      </c>
      <c r="B653" s="4" t="s">
        <v>5</v>
      </c>
      <c r="C653" s="4" t="s">
        <v>12</v>
      </c>
      <c r="D653" s="4" t="s">
        <v>12</v>
      </c>
      <c r="E653" s="4" t="s">
        <v>12</v>
      </c>
    </row>
    <row r="654" spans="1:13">
      <c r="A654" t="n">
        <v>6609</v>
      </c>
      <c r="B654" s="31" t="n">
        <v>61</v>
      </c>
      <c r="C654" s="7" t="n">
        <v>15</v>
      </c>
      <c r="D654" s="7" t="n">
        <v>0</v>
      </c>
      <c r="E654" s="7" t="n">
        <v>1000</v>
      </c>
    </row>
    <row r="655" spans="1:13">
      <c r="A655" t="s">
        <v>4</v>
      </c>
      <c r="B655" s="4" t="s">
        <v>5</v>
      </c>
      <c r="C655" s="4" t="s">
        <v>7</v>
      </c>
      <c r="D655" s="4" t="s">
        <v>12</v>
      </c>
      <c r="E655" s="4" t="s">
        <v>8</v>
      </c>
    </row>
    <row r="656" spans="1:13">
      <c r="A656" t="n">
        <v>6616</v>
      </c>
      <c r="B656" s="24" t="n">
        <v>51</v>
      </c>
      <c r="C656" s="7" t="n">
        <v>4</v>
      </c>
      <c r="D656" s="7" t="n">
        <v>7008</v>
      </c>
      <c r="E656" s="7" t="s">
        <v>26</v>
      </c>
    </row>
    <row r="657" spans="1:13">
      <c r="A657" t="s">
        <v>4</v>
      </c>
      <c r="B657" s="4" t="s">
        <v>5</v>
      </c>
      <c r="C657" s="4" t="s">
        <v>12</v>
      </c>
    </row>
    <row r="658" spans="1:13">
      <c r="A658" t="n">
        <v>6629</v>
      </c>
      <c r="B658" s="22" t="n">
        <v>16</v>
      </c>
      <c r="C658" s="7" t="n">
        <v>0</v>
      </c>
    </row>
    <row r="659" spans="1:13">
      <c r="A659" t="s">
        <v>4</v>
      </c>
      <c r="B659" s="4" t="s">
        <v>5</v>
      </c>
      <c r="C659" s="4" t="s">
        <v>12</v>
      </c>
      <c r="D659" s="4" t="s">
        <v>7</v>
      </c>
      <c r="E659" s="4" t="s">
        <v>13</v>
      </c>
      <c r="F659" s="4" t="s">
        <v>27</v>
      </c>
      <c r="G659" s="4" t="s">
        <v>7</v>
      </c>
      <c r="H659" s="4" t="s">
        <v>7</v>
      </c>
      <c r="I659" s="4" t="s">
        <v>7</v>
      </c>
      <c r="J659" s="4" t="s">
        <v>13</v>
      </c>
      <c r="K659" s="4" t="s">
        <v>27</v>
      </c>
      <c r="L659" s="4" t="s">
        <v>7</v>
      </c>
      <c r="M659" s="4" t="s">
        <v>7</v>
      </c>
      <c r="N659" s="4" t="s">
        <v>7</v>
      </c>
      <c r="O659" s="4" t="s">
        <v>13</v>
      </c>
      <c r="P659" s="4" t="s">
        <v>27</v>
      </c>
      <c r="Q659" s="4" t="s">
        <v>7</v>
      </c>
      <c r="R659" s="4" t="s">
        <v>7</v>
      </c>
    </row>
    <row r="660" spans="1:13">
      <c r="A660" t="n">
        <v>6632</v>
      </c>
      <c r="B660" s="25" t="n">
        <v>26</v>
      </c>
      <c r="C660" s="7" t="n">
        <v>7008</v>
      </c>
      <c r="D660" s="7" t="n">
        <v>17</v>
      </c>
      <c r="E660" s="7" t="n">
        <v>61199</v>
      </c>
      <c r="F660" s="7" t="s">
        <v>98</v>
      </c>
      <c r="G660" s="7" t="n">
        <v>2</v>
      </c>
      <c r="H660" s="7" t="n">
        <v>3</v>
      </c>
      <c r="I660" s="7" t="n">
        <v>17</v>
      </c>
      <c r="J660" s="7" t="n">
        <v>61200</v>
      </c>
      <c r="K660" s="7" t="s">
        <v>99</v>
      </c>
      <c r="L660" s="7" t="n">
        <v>2</v>
      </c>
      <c r="M660" s="7" t="n">
        <v>3</v>
      </c>
      <c r="N660" s="7" t="n">
        <v>17</v>
      </c>
      <c r="O660" s="7" t="n">
        <v>61201</v>
      </c>
      <c r="P660" s="7" t="s">
        <v>100</v>
      </c>
      <c r="Q660" s="7" t="n">
        <v>2</v>
      </c>
      <c r="R660" s="7" t="n">
        <v>0</v>
      </c>
    </row>
    <row r="661" spans="1:13">
      <c r="A661" t="s">
        <v>4</v>
      </c>
      <c r="B661" s="4" t="s">
        <v>5</v>
      </c>
    </row>
    <row r="662" spans="1:13">
      <c r="A662" t="n">
        <v>6873</v>
      </c>
      <c r="B662" s="26" t="n">
        <v>28</v>
      </c>
    </row>
    <row r="663" spans="1:13">
      <c r="A663" t="s">
        <v>4</v>
      </c>
      <c r="B663" s="4" t="s">
        <v>5</v>
      </c>
      <c r="C663" s="4" t="s">
        <v>7</v>
      </c>
      <c r="D663" s="4" t="s">
        <v>12</v>
      </c>
      <c r="E663" s="4" t="s">
        <v>8</v>
      </c>
    </row>
    <row r="664" spans="1:13">
      <c r="A664" t="n">
        <v>6874</v>
      </c>
      <c r="B664" s="24" t="n">
        <v>51</v>
      </c>
      <c r="C664" s="7" t="n">
        <v>4</v>
      </c>
      <c r="D664" s="7" t="n">
        <v>2</v>
      </c>
      <c r="E664" s="7" t="s">
        <v>93</v>
      </c>
    </row>
    <row r="665" spans="1:13">
      <c r="A665" t="s">
        <v>4</v>
      </c>
      <c r="B665" s="4" t="s">
        <v>5</v>
      </c>
      <c r="C665" s="4" t="s">
        <v>12</v>
      </c>
    </row>
    <row r="666" spans="1:13">
      <c r="A666" t="n">
        <v>6888</v>
      </c>
      <c r="B666" s="22" t="n">
        <v>16</v>
      </c>
      <c r="C666" s="7" t="n">
        <v>0</v>
      </c>
    </row>
    <row r="667" spans="1:13">
      <c r="A667" t="s">
        <v>4</v>
      </c>
      <c r="B667" s="4" t="s">
        <v>5</v>
      </c>
      <c r="C667" s="4" t="s">
        <v>12</v>
      </c>
      <c r="D667" s="4" t="s">
        <v>7</v>
      </c>
      <c r="E667" s="4" t="s">
        <v>13</v>
      </c>
      <c r="F667" s="4" t="s">
        <v>27</v>
      </c>
      <c r="G667" s="4" t="s">
        <v>7</v>
      </c>
      <c r="H667" s="4" t="s">
        <v>7</v>
      </c>
    </row>
    <row r="668" spans="1:13">
      <c r="A668" t="n">
        <v>6891</v>
      </c>
      <c r="B668" s="25" t="n">
        <v>26</v>
      </c>
      <c r="C668" s="7" t="n">
        <v>2</v>
      </c>
      <c r="D668" s="7" t="n">
        <v>17</v>
      </c>
      <c r="E668" s="7" t="n">
        <v>61202</v>
      </c>
      <c r="F668" s="7" t="s">
        <v>101</v>
      </c>
      <c r="G668" s="7" t="n">
        <v>2</v>
      </c>
      <c r="H668" s="7" t="n">
        <v>0</v>
      </c>
    </row>
    <row r="669" spans="1:13">
      <c r="A669" t="s">
        <v>4</v>
      </c>
      <c r="B669" s="4" t="s">
        <v>5</v>
      </c>
    </row>
    <row r="670" spans="1:13">
      <c r="A670" t="n">
        <v>6916</v>
      </c>
      <c r="B670" s="26" t="n">
        <v>28</v>
      </c>
    </row>
    <row r="671" spans="1:13">
      <c r="A671" t="s">
        <v>4</v>
      </c>
      <c r="B671" s="4" t="s">
        <v>5</v>
      </c>
      <c r="C671" s="4" t="s">
        <v>7</v>
      </c>
      <c r="D671" s="4" t="s">
        <v>12</v>
      </c>
      <c r="E671" s="4" t="s">
        <v>8</v>
      </c>
    </row>
    <row r="672" spans="1:13">
      <c r="A672" t="n">
        <v>6917</v>
      </c>
      <c r="B672" s="24" t="n">
        <v>51</v>
      </c>
      <c r="C672" s="7" t="n">
        <v>4</v>
      </c>
      <c r="D672" s="7" t="n">
        <v>4</v>
      </c>
      <c r="E672" s="7" t="s">
        <v>102</v>
      </c>
    </row>
    <row r="673" spans="1:18">
      <c r="A673" t="s">
        <v>4</v>
      </c>
      <c r="B673" s="4" t="s">
        <v>5</v>
      </c>
      <c r="C673" s="4" t="s">
        <v>12</v>
      </c>
    </row>
    <row r="674" spans="1:18">
      <c r="A674" t="n">
        <v>6930</v>
      </c>
      <c r="B674" s="22" t="n">
        <v>16</v>
      </c>
      <c r="C674" s="7" t="n">
        <v>0</v>
      </c>
    </row>
    <row r="675" spans="1:18">
      <c r="A675" t="s">
        <v>4</v>
      </c>
      <c r="B675" s="4" t="s">
        <v>5</v>
      </c>
      <c r="C675" s="4" t="s">
        <v>12</v>
      </c>
      <c r="D675" s="4" t="s">
        <v>7</v>
      </c>
      <c r="E675" s="4" t="s">
        <v>13</v>
      </c>
      <c r="F675" s="4" t="s">
        <v>27</v>
      </c>
      <c r="G675" s="4" t="s">
        <v>7</v>
      </c>
      <c r="H675" s="4" t="s">
        <v>7</v>
      </c>
    </row>
    <row r="676" spans="1:18">
      <c r="A676" t="n">
        <v>6933</v>
      </c>
      <c r="B676" s="25" t="n">
        <v>26</v>
      </c>
      <c r="C676" s="7" t="n">
        <v>4</v>
      </c>
      <c r="D676" s="7" t="n">
        <v>17</v>
      </c>
      <c r="E676" s="7" t="n">
        <v>61203</v>
      </c>
      <c r="F676" s="7" t="s">
        <v>103</v>
      </c>
      <c r="G676" s="7" t="n">
        <v>2</v>
      </c>
      <c r="H676" s="7" t="n">
        <v>0</v>
      </c>
    </row>
    <row r="677" spans="1:18">
      <c r="A677" t="s">
        <v>4</v>
      </c>
      <c r="B677" s="4" t="s">
        <v>5</v>
      </c>
    </row>
    <row r="678" spans="1:18">
      <c r="A678" t="n">
        <v>7011</v>
      </c>
      <c r="B678" s="26" t="n">
        <v>28</v>
      </c>
    </row>
    <row r="679" spans="1:18">
      <c r="A679" t="s">
        <v>4</v>
      </c>
      <c r="B679" s="4" t="s">
        <v>5</v>
      </c>
      <c r="C679" s="4" t="s">
        <v>7</v>
      </c>
      <c r="D679" s="4" t="s">
        <v>12</v>
      </c>
      <c r="E679" s="4" t="s">
        <v>8</v>
      </c>
    </row>
    <row r="680" spans="1:18">
      <c r="A680" t="n">
        <v>7012</v>
      </c>
      <c r="B680" s="24" t="n">
        <v>51</v>
      </c>
      <c r="C680" s="7" t="n">
        <v>4</v>
      </c>
      <c r="D680" s="7" t="n">
        <v>15</v>
      </c>
      <c r="E680" s="7" t="s">
        <v>104</v>
      </c>
    </row>
    <row r="681" spans="1:18">
      <c r="A681" t="s">
        <v>4</v>
      </c>
      <c r="B681" s="4" t="s">
        <v>5</v>
      </c>
      <c r="C681" s="4" t="s">
        <v>12</v>
      </c>
    </row>
    <row r="682" spans="1:18">
      <c r="A682" t="n">
        <v>7026</v>
      </c>
      <c r="B682" s="22" t="n">
        <v>16</v>
      </c>
      <c r="C682" s="7" t="n">
        <v>0</v>
      </c>
    </row>
    <row r="683" spans="1:18">
      <c r="A683" t="s">
        <v>4</v>
      </c>
      <c r="B683" s="4" t="s">
        <v>5</v>
      </c>
      <c r="C683" s="4" t="s">
        <v>12</v>
      </c>
      <c r="D683" s="4" t="s">
        <v>7</v>
      </c>
      <c r="E683" s="4" t="s">
        <v>13</v>
      </c>
      <c r="F683" s="4" t="s">
        <v>27</v>
      </c>
      <c r="G683" s="4" t="s">
        <v>7</v>
      </c>
      <c r="H683" s="4" t="s">
        <v>7</v>
      </c>
      <c r="I683" s="4" t="s">
        <v>7</v>
      </c>
      <c r="J683" s="4" t="s">
        <v>13</v>
      </c>
      <c r="K683" s="4" t="s">
        <v>27</v>
      </c>
      <c r="L683" s="4" t="s">
        <v>7</v>
      </c>
      <c r="M683" s="4" t="s">
        <v>7</v>
      </c>
      <c r="N683" s="4" t="s">
        <v>7</v>
      </c>
      <c r="O683" s="4" t="s">
        <v>13</v>
      </c>
      <c r="P683" s="4" t="s">
        <v>27</v>
      </c>
      <c r="Q683" s="4" t="s">
        <v>7</v>
      </c>
      <c r="R683" s="4" t="s">
        <v>7</v>
      </c>
    </row>
    <row r="684" spans="1:18">
      <c r="A684" t="n">
        <v>7029</v>
      </c>
      <c r="B684" s="25" t="n">
        <v>26</v>
      </c>
      <c r="C684" s="7" t="n">
        <v>15</v>
      </c>
      <c r="D684" s="7" t="n">
        <v>17</v>
      </c>
      <c r="E684" s="7" t="n">
        <v>61204</v>
      </c>
      <c r="F684" s="7" t="s">
        <v>105</v>
      </c>
      <c r="G684" s="7" t="n">
        <v>2</v>
      </c>
      <c r="H684" s="7" t="n">
        <v>3</v>
      </c>
      <c r="I684" s="7" t="n">
        <v>17</v>
      </c>
      <c r="J684" s="7" t="n">
        <v>61205</v>
      </c>
      <c r="K684" s="7" t="s">
        <v>106</v>
      </c>
      <c r="L684" s="7" t="n">
        <v>2</v>
      </c>
      <c r="M684" s="7" t="n">
        <v>3</v>
      </c>
      <c r="N684" s="7" t="n">
        <v>17</v>
      </c>
      <c r="O684" s="7" t="n">
        <v>61206</v>
      </c>
      <c r="P684" s="7" t="s">
        <v>107</v>
      </c>
      <c r="Q684" s="7" t="n">
        <v>2</v>
      </c>
      <c r="R684" s="7" t="n">
        <v>0</v>
      </c>
    </row>
    <row r="685" spans="1:18">
      <c r="A685" t="s">
        <v>4</v>
      </c>
      <c r="B685" s="4" t="s">
        <v>5</v>
      </c>
    </row>
    <row r="686" spans="1:18">
      <c r="A686" t="n">
        <v>7306</v>
      </c>
      <c r="B686" s="26" t="n">
        <v>28</v>
      </c>
    </row>
    <row r="687" spans="1:18">
      <c r="A687" t="s">
        <v>4</v>
      </c>
      <c r="B687" s="4" t="s">
        <v>5</v>
      </c>
      <c r="C687" s="4" t="s">
        <v>7</v>
      </c>
      <c r="D687" s="4" t="s">
        <v>12</v>
      </c>
      <c r="E687" s="4" t="s">
        <v>8</v>
      </c>
    </row>
    <row r="688" spans="1:18">
      <c r="A688" t="n">
        <v>7307</v>
      </c>
      <c r="B688" s="24" t="n">
        <v>51</v>
      </c>
      <c r="C688" s="7" t="n">
        <v>4</v>
      </c>
      <c r="D688" s="7" t="n">
        <v>2</v>
      </c>
      <c r="E688" s="7" t="s">
        <v>108</v>
      </c>
    </row>
    <row r="689" spans="1:18">
      <c r="A689" t="s">
        <v>4</v>
      </c>
      <c r="B689" s="4" t="s">
        <v>5</v>
      </c>
      <c r="C689" s="4" t="s">
        <v>12</v>
      </c>
    </row>
    <row r="690" spans="1:18">
      <c r="A690" t="n">
        <v>7321</v>
      </c>
      <c r="B690" s="22" t="n">
        <v>16</v>
      </c>
      <c r="C690" s="7" t="n">
        <v>0</v>
      </c>
    </row>
    <row r="691" spans="1:18">
      <c r="A691" t="s">
        <v>4</v>
      </c>
      <c r="B691" s="4" t="s">
        <v>5</v>
      </c>
      <c r="C691" s="4" t="s">
        <v>12</v>
      </c>
      <c r="D691" s="4" t="s">
        <v>7</v>
      </c>
      <c r="E691" s="4" t="s">
        <v>13</v>
      </c>
      <c r="F691" s="4" t="s">
        <v>27</v>
      </c>
      <c r="G691" s="4" t="s">
        <v>7</v>
      </c>
      <c r="H691" s="4" t="s">
        <v>7</v>
      </c>
    </row>
    <row r="692" spans="1:18">
      <c r="A692" t="n">
        <v>7324</v>
      </c>
      <c r="B692" s="25" t="n">
        <v>26</v>
      </c>
      <c r="C692" s="7" t="n">
        <v>2</v>
      </c>
      <c r="D692" s="7" t="n">
        <v>17</v>
      </c>
      <c r="E692" s="7" t="n">
        <v>61207</v>
      </c>
      <c r="F692" s="7" t="s">
        <v>109</v>
      </c>
      <c r="G692" s="7" t="n">
        <v>2</v>
      </c>
      <c r="H692" s="7" t="n">
        <v>0</v>
      </c>
    </row>
    <row r="693" spans="1:18">
      <c r="A693" t="s">
        <v>4</v>
      </c>
      <c r="B693" s="4" t="s">
        <v>5</v>
      </c>
    </row>
    <row r="694" spans="1:18">
      <c r="A694" t="n">
        <v>7342</v>
      </c>
      <c r="B694" s="26" t="n">
        <v>28</v>
      </c>
    </row>
    <row r="695" spans="1:18">
      <c r="A695" t="s">
        <v>4</v>
      </c>
      <c r="B695" s="4" t="s">
        <v>5</v>
      </c>
      <c r="C695" s="4" t="s">
        <v>7</v>
      </c>
      <c r="D695" s="4" t="s">
        <v>12</v>
      </c>
      <c r="E695" s="4" t="s">
        <v>8</v>
      </c>
    </row>
    <row r="696" spans="1:18">
      <c r="A696" t="n">
        <v>7343</v>
      </c>
      <c r="B696" s="24" t="n">
        <v>51</v>
      </c>
      <c r="C696" s="7" t="n">
        <v>4</v>
      </c>
      <c r="D696" s="7" t="n">
        <v>4</v>
      </c>
      <c r="E696" s="7" t="s">
        <v>110</v>
      </c>
    </row>
    <row r="697" spans="1:18">
      <c r="A697" t="s">
        <v>4</v>
      </c>
      <c r="B697" s="4" t="s">
        <v>5</v>
      </c>
      <c r="C697" s="4" t="s">
        <v>12</v>
      </c>
    </row>
    <row r="698" spans="1:18">
      <c r="A698" t="n">
        <v>7356</v>
      </c>
      <c r="B698" s="22" t="n">
        <v>16</v>
      </c>
      <c r="C698" s="7" t="n">
        <v>0</v>
      </c>
    </row>
    <row r="699" spans="1:18">
      <c r="A699" t="s">
        <v>4</v>
      </c>
      <c r="B699" s="4" t="s">
        <v>5</v>
      </c>
      <c r="C699" s="4" t="s">
        <v>12</v>
      </c>
      <c r="D699" s="4" t="s">
        <v>7</v>
      </c>
      <c r="E699" s="4" t="s">
        <v>13</v>
      </c>
      <c r="F699" s="4" t="s">
        <v>27</v>
      </c>
      <c r="G699" s="4" t="s">
        <v>7</v>
      </c>
      <c r="H699" s="4" t="s">
        <v>7</v>
      </c>
    </row>
    <row r="700" spans="1:18">
      <c r="A700" t="n">
        <v>7359</v>
      </c>
      <c r="B700" s="25" t="n">
        <v>26</v>
      </c>
      <c r="C700" s="7" t="n">
        <v>4</v>
      </c>
      <c r="D700" s="7" t="n">
        <v>17</v>
      </c>
      <c r="E700" s="7" t="n">
        <v>61208</v>
      </c>
      <c r="F700" s="7" t="s">
        <v>111</v>
      </c>
      <c r="G700" s="7" t="n">
        <v>2</v>
      </c>
      <c r="H700" s="7" t="n">
        <v>0</v>
      </c>
    </row>
    <row r="701" spans="1:18">
      <c r="A701" t="s">
        <v>4</v>
      </c>
      <c r="B701" s="4" t="s">
        <v>5</v>
      </c>
    </row>
    <row r="702" spans="1:18">
      <c r="A702" t="n">
        <v>7400</v>
      </c>
      <c r="B702" s="26" t="n">
        <v>28</v>
      </c>
    </row>
    <row r="703" spans="1:18">
      <c r="A703" t="s">
        <v>4</v>
      </c>
      <c r="B703" s="4" t="s">
        <v>5</v>
      </c>
      <c r="C703" s="4" t="s">
        <v>12</v>
      </c>
      <c r="D703" s="4" t="s">
        <v>7</v>
      </c>
    </row>
    <row r="704" spans="1:18">
      <c r="A704" t="n">
        <v>7401</v>
      </c>
      <c r="B704" s="44" t="n">
        <v>89</v>
      </c>
      <c r="C704" s="7" t="n">
        <v>65533</v>
      </c>
      <c r="D704" s="7" t="n">
        <v>1</v>
      </c>
    </row>
    <row r="705" spans="1:8">
      <c r="A705" t="s">
        <v>4</v>
      </c>
      <c r="B705" s="4" t="s">
        <v>5</v>
      </c>
      <c r="C705" s="4" t="s">
        <v>7</v>
      </c>
      <c r="D705" s="4" t="s">
        <v>20</v>
      </c>
      <c r="E705" s="4" t="s">
        <v>12</v>
      </c>
      <c r="F705" s="4" t="s">
        <v>7</v>
      </c>
    </row>
    <row r="706" spans="1:8">
      <c r="A706" t="n">
        <v>7405</v>
      </c>
      <c r="B706" s="45" t="n">
        <v>49</v>
      </c>
      <c r="C706" s="7" t="n">
        <v>3</v>
      </c>
      <c r="D706" s="7" t="n">
        <v>0.600000023841858</v>
      </c>
      <c r="E706" s="7" t="n">
        <v>500</v>
      </c>
      <c r="F706" s="7" t="n">
        <v>0</v>
      </c>
    </row>
    <row r="707" spans="1:8">
      <c r="A707" t="s">
        <v>4</v>
      </c>
      <c r="B707" s="4" t="s">
        <v>5</v>
      </c>
      <c r="C707" s="4" t="s">
        <v>7</v>
      </c>
      <c r="D707" s="4" t="s">
        <v>7</v>
      </c>
      <c r="E707" s="4" t="s">
        <v>7</v>
      </c>
      <c r="F707" s="4" t="s">
        <v>20</v>
      </c>
      <c r="G707" s="4" t="s">
        <v>20</v>
      </c>
      <c r="H707" s="4" t="s">
        <v>20</v>
      </c>
      <c r="I707" s="4" t="s">
        <v>20</v>
      </c>
      <c r="J707" s="4" t="s">
        <v>20</v>
      </c>
    </row>
    <row r="708" spans="1:8">
      <c r="A708" t="n">
        <v>7414</v>
      </c>
      <c r="B708" s="39" t="n">
        <v>76</v>
      </c>
      <c r="C708" s="7" t="n">
        <v>0</v>
      </c>
      <c r="D708" s="7" t="n">
        <v>3</v>
      </c>
      <c r="E708" s="7" t="n">
        <v>0</v>
      </c>
      <c r="F708" s="7" t="n">
        <v>1</v>
      </c>
      <c r="G708" s="7" t="n">
        <v>1</v>
      </c>
      <c r="H708" s="7" t="n">
        <v>1</v>
      </c>
      <c r="I708" s="7" t="n">
        <v>1</v>
      </c>
      <c r="J708" s="7" t="n">
        <v>1000</v>
      </c>
    </row>
    <row r="709" spans="1:8">
      <c r="A709" t="s">
        <v>4</v>
      </c>
      <c r="B709" s="4" t="s">
        <v>5</v>
      </c>
      <c r="C709" s="4" t="s">
        <v>7</v>
      </c>
      <c r="D709" s="4" t="s">
        <v>7</v>
      </c>
    </row>
    <row r="710" spans="1:8">
      <c r="A710" t="n">
        <v>7438</v>
      </c>
      <c r="B710" s="46" t="n">
        <v>77</v>
      </c>
      <c r="C710" s="7" t="n">
        <v>0</v>
      </c>
      <c r="D710" s="7" t="n">
        <v>3</v>
      </c>
    </row>
    <row r="711" spans="1:8">
      <c r="A711" t="s">
        <v>4</v>
      </c>
      <c r="B711" s="4" t="s">
        <v>5</v>
      </c>
      <c r="C711" s="4" t="s">
        <v>12</v>
      </c>
    </row>
    <row r="712" spans="1:8">
      <c r="A712" t="n">
        <v>7441</v>
      </c>
      <c r="B712" s="22" t="n">
        <v>16</v>
      </c>
      <c r="C712" s="7" t="n">
        <v>2000</v>
      </c>
    </row>
    <row r="713" spans="1:8">
      <c r="A713" t="s">
        <v>4</v>
      </c>
      <c r="B713" s="4" t="s">
        <v>5</v>
      </c>
      <c r="C713" s="4" t="s">
        <v>7</v>
      </c>
      <c r="D713" s="4" t="s">
        <v>7</v>
      </c>
      <c r="E713" s="4" t="s">
        <v>20</v>
      </c>
      <c r="F713" s="4" t="s">
        <v>20</v>
      </c>
      <c r="G713" s="4" t="s">
        <v>20</v>
      </c>
      <c r="H713" s="4" t="s">
        <v>12</v>
      </c>
    </row>
    <row r="714" spans="1:8">
      <c r="A714" t="n">
        <v>7444</v>
      </c>
      <c r="B714" s="42" t="n">
        <v>45</v>
      </c>
      <c r="C714" s="7" t="n">
        <v>2</v>
      </c>
      <c r="D714" s="7" t="n">
        <v>3</v>
      </c>
      <c r="E714" s="7" t="n">
        <v>0.400000005960464</v>
      </c>
      <c r="F714" s="7" t="n">
        <v>1.01999998092651</v>
      </c>
      <c r="G714" s="7" t="n">
        <v>-2.27999997138977</v>
      </c>
      <c r="H714" s="7" t="n">
        <v>0</v>
      </c>
    </row>
    <row r="715" spans="1:8">
      <c r="A715" t="s">
        <v>4</v>
      </c>
      <c r="B715" s="4" t="s">
        <v>5</v>
      </c>
      <c r="C715" s="4" t="s">
        <v>7</v>
      </c>
      <c r="D715" s="4" t="s">
        <v>7</v>
      </c>
      <c r="E715" s="4" t="s">
        <v>20</v>
      </c>
      <c r="F715" s="4" t="s">
        <v>20</v>
      </c>
      <c r="G715" s="4" t="s">
        <v>20</v>
      </c>
      <c r="H715" s="4" t="s">
        <v>12</v>
      </c>
      <c r="I715" s="4" t="s">
        <v>7</v>
      </c>
    </row>
    <row r="716" spans="1:8">
      <c r="A716" t="n">
        <v>7461</v>
      </c>
      <c r="B716" s="42" t="n">
        <v>45</v>
      </c>
      <c r="C716" s="7" t="n">
        <v>4</v>
      </c>
      <c r="D716" s="7" t="n">
        <v>3</v>
      </c>
      <c r="E716" s="7" t="n">
        <v>2.15000009536743</v>
      </c>
      <c r="F716" s="7" t="n">
        <v>139.300003051758</v>
      </c>
      <c r="G716" s="7" t="n">
        <v>0</v>
      </c>
      <c r="H716" s="7" t="n">
        <v>0</v>
      </c>
      <c r="I716" s="7" t="n">
        <v>0</v>
      </c>
    </row>
    <row r="717" spans="1:8">
      <c r="A717" t="s">
        <v>4</v>
      </c>
      <c r="B717" s="4" t="s">
        <v>5</v>
      </c>
      <c r="C717" s="4" t="s">
        <v>7</v>
      </c>
      <c r="D717" s="4" t="s">
        <v>7</v>
      </c>
      <c r="E717" s="4" t="s">
        <v>20</v>
      </c>
      <c r="F717" s="4" t="s">
        <v>12</v>
      </c>
    </row>
    <row r="718" spans="1:8">
      <c r="A718" t="n">
        <v>7479</v>
      </c>
      <c r="B718" s="42" t="n">
        <v>45</v>
      </c>
      <c r="C718" s="7" t="n">
        <v>5</v>
      </c>
      <c r="D718" s="7" t="n">
        <v>3</v>
      </c>
      <c r="E718" s="7" t="n">
        <v>3.20000004768372</v>
      </c>
      <c r="F718" s="7" t="n">
        <v>0</v>
      </c>
    </row>
    <row r="719" spans="1:8">
      <c r="A719" t="s">
        <v>4</v>
      </c>
      <c r="B719" s="4" t="s">
        <v>5</v>
      </c>
      <c r="C719" s="4" t="s">
        <v>7</v>
      </c>
      <c r="D719" s="4" t="s">
        <v>7</v>
      </c>
      <c r="E719" s="4" t="s">
        <v>20</v>
      </c>
      <c r="F719" s="4" t="s">
        <v>12</v>
      </c>
    </row>
    <row r="720" spans="1:8">
      <c r="A720" t="n">
        <v>7488</v>
      </c>
      <c r="B720" s="42" t="n">
        <v>45</v>
      </c>
      <c r="C720" s="7" t="n">
        <v>11</v>
      </c>
      <c r="D720" s="7" t="n">
        <v>3</v>
      </c>
      <c r="E720" s="7" t="n">
        <v>22.6000003814697</v>
      </c>
      <c r="F720" s="7" t="n">
        <v>0</v>
      </c>
    </row>
    <row r="721" spans="1:10">
      <c r="A721" t="s">
        <v>4</v>
      </c>
      <c r="B721" s="4" t="s">
        <v>5</v>
      </c>
      <c r="C721" s="4" t="s">
        <v>7</v>
      </c>
      <c r="D721" s="4" t="s">
        <v>20</v>
      </c>
      <c r="E721" s="4" t="s">
        <v>12</v>
      </c>
      <c r="F721" s="4" t="s">
        <v>7</v>
      </c>
    </row>
    <row r="722" spans="1:10">
      <c r="A722" t="n">
        <v>7497</v>
      </c>
      <c r="B722" s="45" t="n">
        <v>49</v>
      </c>
      <c r="C722" s="7" t="n">
        <v>3</v>
      </c>
      <c r="D722" s="7" t="n">
        <v>1</v>
      </c>
      <c r="E722" s="7" t="n">
        <v>1000</v>
      </c>
      <c r="F722" s="7" t="n">
        <v>0</v>
      </c>
    </row>
    <row r="723" spans="1:10">
      <c r="A723" t="s">
        <v>4</v>
      </c>
      <c r="B723" s="4" t="s">
        <v>5</v>
      </c>
      <c r="C723" s="4" t="s">
        <v>7</v>
      </c>
      <c r="D723" s="4" t="s">
        <v>7</v>
      </c>
      <c r="E723" s="4" t="s">
        <v>7</v>
      </c>
      <c r="F723" s="4" t="s">
        <v>20</v>
      </c>
      <c r="G723" s="4" t="s">
        <v>20</v>
      </c>
      <c r="H723" s="4" t="s">
        <v>20</v>
      </c>
      <c r="I723" s="4" t="s">
        <v>20</v>
      </c>
      <c r="J723" s="4" t="s">
        <v>20</v>
      </c>
    </row>
    <row r="724" spans="1:10">
      <c r="A724" t="n">
        <v>7506</v>
      </c>
      <c r="B724" s="39" t="n">
        <v>76</v>
      </c>
      <c r="C724" s="7" t="n">
        <v>0</v>
      </c>
      <c r="D724" s="7" t="n">
        <v>3</v>
      </c>
      <c r="E724" s="7" t="n">
        <v>0</v>
      </c>
      <c r="F724" s="7" t="n">
        <v>1</v>
      </c>
      <c r="G724" s="7" t="n">
        <v>1</v>
      </c>
      <c r="H724" s="7" t="n">
        <v>1</v>
      </c>
      <c r="I724" s="7" t="n">
        <v>0</v>
      </c>
      <c r="J724" s="7" t="n">
        <v>1000</v>
      </c>
    </row>
    <row r="725" spans="1:10">
      <c r="A725" t="s">
        <v>4</v>
      </c>
      <c r="B725" s="4" t="s">
        <v>5</v>
      </c>
      <c r="C725" s="4" t="s">
        <v>7</v>
      </c>
      <c r="D725" s="4" t="s">
        <v>7</v>
      </c>
    </row>
    <row r="726" spans="1:10">
      <c r="A726" t="n">
        <v>7530</v>
      </c>
      <c r="B726" s="46" t="n">
        <v>77</v>
      </c>
      <c r="C726" s="7" t="n">
        <v>0</v>
      </c>
      <c r="D726" s="7" t="n">
        <v>3</v>
      </c>
    </row>
    <row r="727" spans="1:10">
      <c r="A727" t="s">
        <v>4</v>
      </c>
      <c r="B727" s="4" t="s">
        <v>5</v>
      </c>
      <c r="C727" s="4" t="s">
        <v>7</v>
      </c>
      <c r="D727" s="4" t="s">
        <v>12</v>
      </c>
      <c r="E727" s="4" t="s">
        <v>8</v>
      </c>
    </row>
    <row r="728" spans="1:10">
      <c r="A728" t="n">
        <v>7533</v>
      </c>
      <c r="B728" s="24" t="n">
        <v>51</v>
      </c>
      <c r="C728" s="7" t="n">
        <v>4</v>
      </c>
      <c r="D728" s="7" t="n">
        <v>0</v>
      </c>
      <c r="E728" s="7" t="s">
        <v>112</v>
      </c>
    </row>
    <row r="729" spans="1:10">
      <c r="A729" t="s">
        <v>4</v>
      </c>
      <c r="B729" s="4" t="s">
        <v>5</v>
      </c>
      <c r="C729" s="4" t="s">
        <v>12</v>
      </c>
    </row>
    <row r="730" spans="1:10">
      <c r="A730" t="n">
        <v>7547</v>
      </c>
      <c r="B730" s="22" t="n">
        <v>16</v>
      </c>
      <c r="C730" s="7" t="n">
        <v>0</v>
      </c>
    </row>
    <row r="731" spans="1:10">
      <c r="A731" t="s">
        <v>4</v>
      </c>
      <c r="B731" s="4" t="s">
        <v>5</v>
      </c>
      <c r="C731" s="4" t="s">
        <v>12</v>
      </c>
      <c r="D731" s="4" t="s">
        <v>7</v>
      </c>
      <c r="E731" s="4" t="s">
        <v>13</v>
      </c>
      <c r="F731" s="4" t="s">
        <v>27</v>
      </c>
      <c r="G731" s="4" t="s">
        <v>7</v>
      </c>
      <c r="H731" s="4" t="s">
        <v>7</v>
      </c>
      <c r="I731" s="4" t="s">
        <v>7</v>
      </c>
      <c r="J731" s="4" t="s">
        <v>13</v>
      </c>
      <c r="K731" s="4" t="s">
        <v>27</v>
      </c>
      <c r="L731" s="4" t="s">
        <v>7</v>
      </c>
      <c r="M731" s="4" t="s">
        <v>7</v>
      </c>
    </row>
    <row r="732" spans="1:10">
      <c r="A732" t="n">
        <v>7550</v>
      </c>
      <c r="B732" s="25" t="n">
        <v>26</v>
      </c>
      <c r="C732" s="7" t="n">
        <v>0</v>
      </c>
      <c r="D732" s="7" t="n">
        <v>17</v>
      </c>
      <c r="E732" s="7" t="n">
        <v>61209</v>
      </c>
      <c r="F732" s="7" t="s">
        <v>113</v>
      </c>
      <c r="G732" s="7" t="n">
        <v>2</v>
      </c>
      <c r="H732" s="7" t="n">
        <v>3</v>
      </c>
      <c r="I732" s="7" t="n">
        <v>17</v>
      </c>
      <c r="J732" s="7" t="n">
        <v>61210</v>
      </c>
      <c r="K732" s="7" t="s">
        <v>114</v>
      </c>
      <c r="L732" s="7" t="n">
        <v>2</v>
      </c>
      <c r="M732" s="7" t="n">
        <v>0</v>
      </c>
    </row>
    <row r="733" spans="1:10">
      <c r="A733" t="s">
        <v>4</v>
      </c>
      <c r="B733" s="4" t="s">
        <v>5</v>
      </c>
    </row>
    <row r="734" spans="1:10">
      <c r="A734" t="n">
        <v>7709</v>
      </c>
      <c r="B734" s="26" t="n">
        <v>28</v>
      </c>
    </row>
    <row r="735" spans="1:10">
      <c r="A735" t="s">
        <v>4</v>
      </c>
      <c r="B735" s="4" t="s">
        <v>5</v>
      </c>
      <c r="C735" s="4" t="s">
        <v>7</v>
      </c>
      <c r="D735" s="4" t="s">
        <v>12</v>
      </c>
      <c r="E735" s="4" t="s">
        <v>8</v>
      </c>
    </row>
    <row r="736" spans="1:10">
      <c r="A736" t="n">
        <v>7710</v>
      </c>
      <c r="B736" s="24" t="n">
        <v>51</v>
      </c>
      <c r="C736" s="7" t="n">
        <v>4</v>
      </c>
      <c r="D736" s="7" t="n">
        <v>7</v>
      </c>
      <c r="E736" s="7" t="s">
        <v>112</v>
      </c>
    </row>
    <row r="737" spans="1:13">
      <c r="A737" t="s">
        <v>4</v>
      </c>
      <c r="B737" s="4" t="s">
        <v>5</v>
      </c>
      <c r="C737" s="4" t="s">
        <v>12</v>
      </c>
    </row>
    <row r="738" spans="1:13">
      <c r="A738" t="n">
        <v>7724</v>
      </c>
      <c r="B738" s="22" t="n">
        <v>16</v>
      </c>
      <c r="C738" s="7" t="n">
        <v>0</v>
      </c>
    </row>
    <row r="739" spans="1:13">
      <c r="A739" t="s">
        <v>4</v>
      </c>
      <c r="B739" s="4" t="s">
        <v>5</v>
      </c>
      <c r="C739" s="4" t="s">
        <v>12</v>
      </c>
      <c r="D739" s="4" t="s">
        <v>7</v>
      </c>
      <c r="E739" s="4" t="s">
        <v>13</v>
      </c>
      <c r="F739" s="4" t="s">
        <v>27</v>
      </c>
      <c r="G739" s="4" t="s">
        <v>7</v>
      </c>
      <c r="H739" s="4" t="s">
        <v>7</v>
      </c>
    </row>
    <row r="740" spans="1:13">
      <c r="A740" t="n">
        <v>7727</v>
      </c>
      <c r="B740" s="25" t="n">
        <v>26</v>
      </c>
      <c r="C740" s="7" t="n">
        <v>7</v>
      </c>
      <c r="D740" s="7" t="n">
        <v>17</v>
      </c>
      <c r="E740" s="7" t="n">
        <v>61211</v>
      </c>
      <c r="F740" s="7" t="s">
        <v>115</v>
      </c>
      <c r="G740" s="7" t="n">
        <v>2</v>
      </c>
      <c r="H740" s="7" t="n">
        <v>0</v>
      </c>
    </row>
    <row r="741" spans="1:13">
      <c r="A741" t="s">
        <v>4</v>
      </c>
      <c r="B741" s="4" t="s">
        <v>5</v>
      </c>
    </row>
    <row r="742" spans="1:13">
      <c r="A742" t="n">
        <v>7743</v>
      </c>
      <c r="B742" s="26" t="n">
        <v>28</v>
      </c>
    </row>
    <row r="743" spans="1:13">
      <c r="A743" t="s">
        <v>4</v>
      </c>
      <c r="B743" s="4" t="s">
        <v>5</v>
      </c>
      <c r="C743" s="4" t="s">
        <v>12</v>
      </c>
      <c r="D743" s="4" t="s">
        <v>7</v>
      </c>
    </row>
    <row r="744" spans="1:13">
      <c r="A744" t="n">
        <v>7744</v>
      </c>
      <c r="B744" s="44" t="n">
        <v>89</v>
      </c>
      <c r="C744" s="7" t="n">
        <v>65533</v>
      </c>
      <c r="D744" s="7" t="n">
        <v>1</v>
      </c>
    </row>
    <row r="745" spans="1:13">
      <c r="A745" t="s">
        <v>4</v>
      </c>
      <c r="B745" s="4" t="s">
        <v>5</v>
      </c>
      <c r="C745" s="4" t="s">
        <v>7</v>
      </c>
      <c r="D745" s="4" t="s">
        <v>12</v>
      </c>
      <c r="E745" s="4" t="s">
        <v>20</v>
      </c>
    </row>
    <row r="746" spans="1:13">
      <c r="A746" t="n">
        <v>7748</v>
      </c>
      <c r="B746" s="33" t="n">
        <v>58</v>
      </c>
      <c r="C746" s="7" t="n">
        <v>101</v>
      </c>
      <c r="D746" s="7" t="n">
        <v>300</v>
      </c>
      <c r="E746" s="7" t="n">
        <v>1</v>
      </c>
    </row>
    <row r="747" spans="1:13">
      <c r="A747" t="s">
        <v>4</v>
      </c>
      <c r="B747" s="4" t="s">
        <v>5</v>
      </c>
      <c r="C747" s="4" t="s">
        <v>7</v>
      </c>
      <c r="D747" s="4" t="s">
        <v>12</v>
      </c>
    </row>
    <row r="748" spans="1:13">
      <c r="A748" t="n">
        <v>7756</v>
      </c>
      <c r="B748" s="33" t="n">
        <v>58</v>
      </c>
      <c r="C748" s="7" t="n">
        <v>254</v>
      </c>
      <c r="D748" s="7" t="n">
        <v>0</v>
      </c>
    </row>
    <row r="749" spans="1:13">
      <c r="A749" t="s">
        <v>4</v>
      </c>
      <c r="B749" s="4" t="s">
        <v>5</v>
      </c>
      <c r="C749" s="4" t="s">
        <v>7</v>
      </c>
      <c r="D749" s="4" t="s">
        <v>7</v>
      </c>
      <c r="E749" s="4" t="s">
        <v>20</v>
      </c>
      <c r="F749" s="4" t="s">
        <v>20</v>
      </c>
      <c r="G749" s="4" t="s">
        <v>20</v>
      </c>
      <c r="H749" s="4" t="s">
        <v>12</v>
      </c>
    </row>
    <row r="750" spans="1:13">
      <c r="A750" t="n">
        <v>7760</v>
      </c>
      <c r="B750" s="42" t="n">
        <v>45</v>
      </c>
      <c r="C750" s="7" t="n">
        <v>2</v>
      </c>
      <c r="D750" s="7" t="n">
        <v>3</v>
      </c>
      <c r="E750" s="7" t="n">
        <v>1.5900000333786</v>
      </c>
      <c r="F750" s="7" t="n">
        <v>1.19000005722046</v>
      </c>
      <c r="G750" s="7" t="n">
        <v>-1.5900000333786</v>
      </c>
      <c r="H750" s="7" t="n">
        <v>0</v>
      </c>
    </row>
    <row r="751" spans="1:13">
      <c r="A751" t="s">
        <v>4</v>
      </c>
      <c r="B751" s="4" t="s">
        <v>5</v>
      </c>
      <c r="C751" s="4" t="s">
        <v>7</v>
      </c>
      <c r="D751" s="4" t="s">
        <v>7</v>
      </c>
      <c r="E751" s="4" t="s">
        <v>20</v>
      </c>
      <c r="F751" s="4" t="s">
        <v>20</v>
      </c>
      <c r="G751" s="4" t="s">
        <v>20</v>
      </c>
      <c r="H751" s="4" t="s">
        <v>12</v>
      </c>
      <c r="I751" s="4" t="s">
        <v>7</v>
      </c>
    </row>
    <row r="752" spans="1:13">
      <c r="A752" t="n">
        <v>7777</v>
      </c>
      <c r="B752" s="42" t="n">
        <v>45</v>
      </c>
      <c r="C752" s="7" t="n">
        <v>4</v>
      </c>
      <c r="D752" s="7" t="n">
        <v>3</v>
      </c>
      <c r="E752" s="7" t="n">
        <v>8.73999977111816</v>
      </c>
      <c r="F752" s="7" t="n">
        <v>224.570007324219</v>
      </c>
      <c r="G752" s="7" t="n">
        <v>0</v>
      </c>
      <c r="H752" s="7" t="n">
        <v>0</v>
      </c>
      <c r="I752" s="7" t="n">
        <v>0</v>
      </c>
    </row>
    <row r="753" spans="1:9">
      <c r="A753" t="s">
        <v>4</v>
      </c>
      <c r="B753" s="4" t="s">
        <v>5</v>
      </c>
      <c r="C753" s="4" t="s">
        <v>7</v>
      </c>
      <c r="D753" s="4" t="s">
        <v>7</v>
      </c>
      <c r="E753" s="4" t="s">
        <v>20</v>
      </c>
      <c r="F753" s="4" t="s">
        <v>12</v>
      </c>
    </row>
    <row r="754" spans="1:9">
      <c r="A754" t="n">
        <v>7795</v>
      </c>
      <c r="B754" s="42" t="n">
        <v>45</v>
      </c>
      <c r="C754" s="7" t="n">
        <v>5</v>
      </c>
      <c r="D754" s="7" t="n">
        <v>3</v>
      </c>
      <c r="E754" s="7" t="n">
        <v>1.79999995231628</v>
      </c>
      <c r="F754" s="7" t="n">
        <v>0</v>
      </c>
    </row>
    <row r="755" spans="1:9">
      <c r="A755" t="s">
        <v>4</v>
      </c>
      <c r="B755" s="4" t="s">
        <v>5</v>
      </c>
      <c r="C755" s="4" t="s">
        <v>7</v>
      </c>
      <c r="D755" s="4" t="s">
        <v>7</v>
      </c>
      <c r="E755" s="4" t="s">
        <v>20</v>
      </c>
      <c r="F755" s="4" t="s">
        <v>12</v>
      </c>
    </row>
    <row r="756" spans="1:9">
      <c r="A756" t="n">
        <v>7804</v>
      </c>
      <c r="B756" s="42" t="n">
        <v>45</v>
      </c>
      <c r="C756" s="7" t="n">
        <v>11</v>
      </c>
      <c r="D756" s="7" t="n">
        <v>3</v>
      </c>
      <c r="E756" s="7" t="n">
        <v>34.5999984741211</v>
      </c>
      <c r="F756" s="7" t="n">
        <v>0</v>
      </c>
    </row>
    <row r="757" spans="1:9">
      <c r="A757" t="s">
        <v>4</v>
      </c>
      <c r="B757" s="4" t="s">
        <v>5</v>
      </c>
      <c r="C757" s="4" t="s">
        <v>7</v>
      </c>
      <c r="D757" s="4" t="s">
        <v>7</v>
      </c>
      <c r="E757" s="4" t="s">
        <v>20</v>
      </c>
      <c r="F757" s="4" t="s">
        <v>20</v>
      </c>
      <c r="G757" s="4" t="s">
        <v>20</v>
      </c>
      <c r="H757" s="4" t="s">
        <v>12</v>
      </c>
      <c r="I757" s="4" t="s">
        <v>7</v>
      </c>
    </row>
    <row r="758" spans="1:9">
      <c r="A758" t="n">
        <v>7813</v>
      </c>
      <c r="B758" s="42" t="n">
        <v>45</v>
      </c>
      <c r="C758" s="7" t="n">
        <v>4</v>
      </c>
      <c r="D758" s="7" t="n">
        <v>3</v>
      </c>
      <c r="E758" s="7" t="n">
        <v>8.73999977111816</v>
      </c>
      <c r="F758" s="7" t="n">
        <v>232.800003051758</v>
      </c>
      <c r="G758" s="7" t="n">
        <v>0</v>
      </c>
      <c r="H758" s="7" t="n">
        <v>20000</v>
      </c>
      <c r="I758" s="7" t="n">
        <v>0</v>
      </c>
    </row>
    <row r="759" spans="1:9">
      <c r="A759" t="s">
        <v>4</v>
      </c>
      <c r="B759" s="4" t="s">
        <v>5</v>
      </c>
      <c r="C759" s="4" t="s">
        <v>7</v>
      </c>
      <c r="D759" s="4" t="s">
        <v>12</v>
      </c>
      <c r="E759" s="4" t="s">
        <v>8</v>
      </c>
      <c r="F759" s="4" t="s">
        <v>8</v>
      </c>
      <c r="G759" s="4" t="s">
        <v>8</v>
      </c>
      <c r="H759" s="4" t="s">
        <v>8</v>
      </c>
    </row>
    <row r="760" spans="1:9">
      <c r="A760" t="n">
        <v>7831</v>
      </c>
      <c r="B760" s="24" t="n">
        <v>51</v>
      </c>
      <c r="C760" s="7" t="n">
        <v>3</v>
      </c>
      <c r="D760" s="7" t="n">
        <v>7008</v>
      </c>
      <c r="E760" s="7" t="s">
        <v>116</v>
      </c>
      <c r="F760" s="7" t="s">
        <v>117</v>
      </c>
      <c r="G760" s="7" t="s">
        <v>118</v>
      </c>
      <c r="H760" s="7" t="s">
        <v>119</v>
      </c>
    </row>
    <row r="761" spans="1:9">
      <c r="A761" t="s">
        <v>4</v>
      </c>
      <c r="B761" s="4" t="s">
        <v>5</v>
      </c>
      <c r="C761" s="4" t="s">
        <v>12</v>
      </c>
      <c r="D761" s="4" t="s">
        <v>12</v>
      </c>
      <c r="E761" s="4" t="s">
        <v>12</v>
      </c>
    </row>
    <row r="762" spans="1:9">
      <c r="A762" t="n">
        <v>7844</v>
      </c>
      <c r="B762" s="31" t="n">
        <v>61</v>
      </c>
      <c r="C762" s="7" t="n">
        <v>0</v>
      </c>
      <c r="D762" s="7" t="n">
        <v>7008</v>
      </c>
      <c r="E762" s="7" t="n">
        <v>0</v>
      </c>
    </row>
    <row r="763" spans="1:9">
      <c r="A763" t="s">
        <v>4</v>
      </c>
      <c r="B763" s="4" t="s">
        <v>5</v>
      </c>
      <c r="C763" s="4" t="s">
        <v>12</v>
      </c>
      <c r="D763" s="4" t="s">
        <v>12</v>
      </c>
      <c r="E763" s="4" t="s">
        <v>12</v>
      </c>
    </row>
    <row r="764" spans="1:9">
      <c r="A764" t="n">
        <v>7851</v>
      </c>
      <c r="B764" s="31" t="n">
        <v>61</v>
      </c>
      <c r="C764" s="7" t="n">
        <v>2</v>
      </c>
      <c r="D764" s="7" t="n">
        <v>7008</v>
      </c>
      <c r="E764" s="7" t="n">
        <v>0</v>
      </c>
    </row>
    <row r="765" spans="1:9">
      <c r="A765" t="s">
        <v>4</v>
      </c>
      <c r="B765" s="4" t="s">
        <v>5</v>
      </c>
      <c r="C765" s="4" t="s">
        <v>12</v>
      </c>
      <c r="D765" s="4" t="s">
        <v>12</v>
      </c>
      <c r="E765" s="4" t="s">
        <v>12</v>
      </c>
    </row>
    <row r="766" spans="1:9">
      <c r="A766" t="n">
        <v>7858</v>
      </c>
      <c r="B766" s="31" t="n">
        <v>61</v>
      </c>
      <c r="C766" s="7" t="n">
        <v>16</v>
      </c>
      <c r="D766" s="7" t="n">
        <v>7008</v>
      </c>
      <c r="E766" s="7" t="n">
        <v>0</v>
      </c>
    </row>
    <row r="767" spans="1:9">
      <c r="A767" t="s">
        <v>4</v>
      </c>
      <c r="B767" s="4" t="s">
        <v>5</v>
      </c>
      <c r="C767" s="4" t="s">
        <v>12</v>
      </c>
      <c r="D767" s="4" t="s">
        <v>12</v>
      </c>
      <c r="E767" s="4" t="s">
        <v>12</v>
      </c>
    </row>
    <row r="768" spans="1:9">
      <c r="A768" t="n">
        <v>7865</v>
      </c>
      <c r="B768" s="31" t="n">
        <v>61</v>
      </c>
      <c r="C768" s="7" t="n">
        <v>4</v>
      </c>
      <c r="D768" s="7" t="n">
        <v>7008</v>
      </c>
      <c r="E768" s="7" t="n">
        <v>0</v>
      </c>
    </row>
    <row r="769" spans="1:9">
      <c r="A769" t="s">
        <v>4</v>
      </c>
      <c r="B769" s="4" t="s">
        <v>5</v>
      </c>
      <c r="C769" s="4" t="s">
        <v>7</v>
      </c>
      <c r="D769" s="4" t="s">
        <v>12</v>
      </c>
    </row>
    <row r="770" spans="1:9">
      <c r="A770" t="n">
        <v>7872</v>
      </c>
      <c r="B770" s="33" t="n">
        <v>58</v>
      </c>
      <c r="C770" s="7" t="n">
        <v>255</v>
      </c>
      <c r="D770" s="7" t="n">
        <v>0</v>
      </c>
    </row>
    <row r="771" spans="1:9">
      <c r="A771" t="s">
        <v>4</v>
      </c>
      <c r="B771" s="4" t="s">
        <v>5</v>
      </c>
      <c r="C771" s="4" t="s">
        <v>7</v>
      </c>
      <c r="D771" s="4" t="s">
        <v>12</v>
      </c>
      <c r="E771" s="4" t="s">
        <v>8</v>
      </c>
    </row>
    <row r="772" spans="1:9">
      <c r="A772" t="n">
        <v>7876</v>
      </c>
      <c r="B772" s="24" t="n">
        <v>51</v>
      </c>
      <c r="C772" s="7" t="n">
        <v>4</v>
      </c>
      <c r="D772" s="7" t="n">
        <v>2</v>
      </c>
      <c r="E772" s="7" t="s">
        <v>39</v>
      </c>
    </row>
    <row r="773" spans="1:9">
      <c r="A773" t="s">
        <v>4</v>
      </c>
      <c r="B773" s="4" t="s">
        <v>5</v>
      </c>
      <c r="C773" s="4" t="s">
        <v>12</v>
      </c>
    </row>
    <row r="774" spans="1:9">
      <c r="A774" t="n">
        <v>7890</v>
      </c>
      <c r="B774" s="22" t="n">
        <v>16</v>
      </c>
      <c r="C774" s="7" t="n">
        <v>0</v>
      </c>
    </row>
    <row r="775" spans="1:9">
      <c r="A775" t="s">
        <v>4</v>
      </c>
      <c r="B775" s="4" t="s">
        <v>5</v>
      </c>
      <c r="C775" s="4" t="s">
        <v>12</v>
      </c>
      <c r="D775" s="4" t="s">
        <v>7</v>
      </c>
      <c r="E775" s="4" t="s">
        <v>13</v>
      </c>
      <c r="F775" s="4" t="s">
        <v>27</v>
      </c>
      <c r="G775" s="4" t="s">
        <v>7</v>
      </c>
      <c r="H775" s="4" t="s">
        <v>7</v>
      </c>
      <c r="I775" s="4" t="s">
        <v>7</v>
      </c>
      <c r="J775" s="4" t="s">
        <v>13</v>
      </c>
      <c r="K775" s="4" t="s">
        <v>27</v>
      </c>
      <c r="L775" s="4" t="s">
        <v>7</v>
      </c>
      <c r="M775" s="4" t="s">
        <v>7</v>
      </c>
    </row>
    <row r="776" spans="1:9">
      <c r="A776" t="n">
        <v>7893</v>
      </c>
      <c r="B776" s="25" t="n">
        <v>26</v>
      </c>
      <c r="C776" s="7" t="n">
        <v>2</v>
      </c>
      <c r="D776" s="7" t="n">
        <v>17</v>
      </c>
      <c r="E776" s="7" t="n">
        <v>61212</v>
      </c>
      <c r="F776" s="7" t="s">
        <v>120</v>
      </c>
      <c r="G776" s="7" t="n">
        <v>2</v>
      </c>
      <c r="H776" s="7" t="n">
        <v>3</v>
      </c>
      <c r="I776" s="7" t="n">
        <v>17</v>
      </c>
      <c r="J776" s="7" t="n">
        <v>61213</v>
      </c>
      <c r="K776" s="7" t="s">
        <v>121</v>
      </c>
      <c r="L776" s="7" t="n">
        <v>2</v>
      </c>
      <c r="M776" s="7" t="n">
        <v>0</v>
      </c>
    </row>
    <row r="777" spans="1:9">
      <c r="A777" t="s">
        <v>4</v>
      </c>
      <c r="B777" s="4" t="s">
        <v>5</v>
      </c>
    </row>
    <row r="778" spans="1:9">
      <c r="A778" t="n">
        <v>8010</v>
      </c>
      <c r="B778" s="26" t="n">
        <v>28</v>
      </c>
    </row>
    <row r="779" spans="1:9">
      <c r="A779" t="s">
        <v>4</v>
      </c>
      <c r="B779" s="4" t="s">
        <v>5</v>
      </c>
      <c r="C779" s="4" t="s">
        <v>7</v>
      </c>
      <c r="D779" s="4" t="s">
        <v>12</v>
      </c>
      <c r="E779" s="4" t="s">
        <v>8</v>
      </c>
      <c r="F779" s="4" t="s">
        <v>8</v>
      </c>
      <c r="G779" s="4" t="s">
        <v>8</v>
      </c>
      <c r="H779" s="4" t="s">
        <v>8</v>
      </c>
    </row>
    <row r="780" spans="1:9">
      <c r="A780" t="n">
        <v>8011</v>
      </c>
      <c r="B780" s="24" t="n">
        <v>51</v>
      </c>
      <c r="C780" s="7" t="n">
        <v>3</v>
      </c>
      <c r="D780" s="7" t="n">
        <v>7008</v>
      </c>
      <c r="E780" s="7" t="s">
        <v>119</v>
      </c>
      <c r="F780" s="7" t="s">
        <v>117</v>
      </c>
      <c r="G780" s="7" t="s">
        <v>118</v>
      </c>
      <c r="H780" s="7" t="s">
        <v>119</v>
      </c>
    </row>
    <row r="781" spans="1:9">
      <c r="A781" t="s">
        <v>4</v>
      </c>
      <c r="B781" s="4" t="s">
        <v>5</v>
      </c>
      <c r="C781" s="4" t="s">
        <v>12</v>
      </c>
      <c r="D781" s="4" t="s">
        <v>12</v>
      </c>
      <c r="E781" s="4" t="s">
        <v>12</v>
      </c>
    </row>
    <row r="782" spans="1:9">
      <c r="A782" t="n">
        <v>8024</v>
      </c>
      <c r="B782" s="31" t="n">
        <v>61</v>
      </c>
      <c r="C782" s="7" t="n">
        <v>7008</v>
      </c>
      <c r="D782" s="7" t="n">
        <v>2</v>
      </c>
      <c r="E782" s="7" t="n">
        <v>1000</v>
      </c>
    </row>
    <row r="783" spans="1:9">
      <c r="A783" t="s">
        <v>4</v>
      </c>
      <c r="B783" s="4" t="s">
        <v>5</v>
      </c>
      <c r="C783" s="4" t="s">
        <v>12</v>
      </c>
    </row>
    <row r="784" spans="1:9">
      <c r="A784" t="n">
        <v>8031</v>
      </c>
      <c r="B784" s="22" t="n">
        <v>16</v>
      </c>
      <c r="C784" s="7" t="n">
        <v>300</v>
      </c>
    </row>
    <row r="785" spans="1:13">
      <c r="A785" t="s">
        <v>4</v>
      </c>
      <c r="B785" s="4" t="s">
        <v>5</v>
      </c>
      <c r="C785" s="4" t="s">
        <v>7</v>
      </c>
      <c r="D785" s="4" t="s">
        <v>12</v>
      </c>
      <c r="E785" s="4" t="s">
        <v>8</v>
      </c>
    </row>
    <row r="786" spans="1:13">
      <c r="A786" t="n">
        <v>8034</v>
      </c>
      <c r="B786" s="24" t="n">
        <v>51</v>
      </c>
      <c r="C786" s="7" t="n">
        <v>4</v>
      </c>
      <c r="D786" s="7" t="n">
        <v>7008</v>
      </c>
      <c r="E786" s="7" t="s">
        <v>122</v>
      </c>
    </row>
    <row r="787" spans="1:13">
      <c r="A787" t="s">
        <v>4</v>
      </c>
      <c r="B787" s="4" t="s">
        <v>5</v>
      </c>
      <c r="C787" s="4" t="s">
        <v>12</v>
      </c>
    </row>
    <row r="788" spans="1:13">
      <c r="A788" t="n">
        <v>8047</v>
      </c>
      <c r="B788" s="22" t="n">
        <v>16</v>
      </c>
      <c r="C788" s="7" t="n">
        <v>0</v>
      </c>
    </row>
    <row r="789" spans="1:13">
      <c r="A789" t="s">
        <v>4</v>
      </c>
      <c r="B789" s="4" t="s">
        <v>5</v>
      </c>
      <c r="C789" s="4" t="s">
        <v>12</v>
      </c>
      <c r="D789" s="4" t="s">
        <v>7</v>
      </c>
      <c r="E789" s="4" t="s">
        <v>13</v>
      </c>
      <c r="F789" s="4" t="s">
        <v>27</v>
      </c>
      <c r="G789" s="4" t="s">
        <v>7</v>
      </c>
      <c r="H789" s="4" t="s">
        <v>7</v>
      </c>
      <c r="I789" s="4" t="s">
        <v>7</v>
      </c>
      <c r="J789" s="4" t="s">
        <v>13</v>
      </c>
      <c r="K789" s="4" t="s">
        <v>27</v>
      </c>
      <c r="L789" s="4" t="s">
        <v>7</v>
      </c>
      <c r="M789" s="4" t="s">
        <v>7</v>
      </c>
      <c r="N789" s="4" t="s">
        <v>7</v>
      </c>
      <c r="O789" s="4" t="s">
        <v>13</v>
      </c>
      <c r="P789" s="4" t="s">
        <v>27</v>
      </c>
      <c r="Q789" s="4" t="s">
        <v>7</v>
      </c>
      <c r="R789" s="4" t="s">
        <v>7</v>
      </c>
    </row>
    <row r="790" spans="1:13">
      <c r="A790" t="n">
        <v>8050</v>
      </c>
      <c r="B790" s="25" t="n">
        <v>26</v>
      </c>
      <c r="C790" s="7" t="n">
        <v>7008</v>
      </c>
      <c r="D790" s="7" t="n">
        <v>17</v>
      </c>
      <c r="E790" s="7" t="n">
        <v>61214</v>
      </c>
      <c r="F790" s="7" t="s">
        <v>123</v>
      </c>
      <c r="G790" s="7" t="n">
        <v>2</v>
      </c>
      <c r="H790" s="7" t="n">
        <v>3</v>
      </c>
      <c r="I790" s="7" t="n">
        <v>17</v>
      </c>
      <c r="J790" s="7" t="n">
        <v>61215</v>
      </c>
      <c r="K790" s="7" t="s">
        <v>124</v>
      </c>
      <c r="L790" s="7" t="n">
        <v>2</v>
      </c>
      <c r="M790" s="7" t="n">
        <v>3</v>
      </c>
      <c r="N790" s="7" t="n">
        <v>17</v>
      </c>
      <c r="O790" s="7" t="n">
        <v>61216</v>
      </c>
      <c r="P790" s="7" t="s">
        <v>125</v>
      </c>
      <c r="Q790" s="7" t="n">
        <v>2</v>
      </c>
      <c r="R790" s="7" t="n">
        <v>0</v>
      </c>
    </row>
    <row r="791" spans="1:13">
      <c r="A791" t="s">
        <v>4</v>
      </c>
      <c r="B791" s="4" t="s">
        <v>5</v>
      </c>
    </row>
    <row r="792" spans="1:13">
      <c r="A792" t="n">
        <v>8284</v>
      </c>
      <c r="B792" s="26" t="n">
        <v>28</v>
      </c>
    </row>
    <row r="793" spans="1:13">
      <c r="A793" t="s">
        <v>4</v>
      </c>
      <c r="B793" s="4" t="s">
        <v>5</v>
      </c>
      <c r="C793" s="4" t="s">
        <v>7</v>
      </c>
      <c r="D793" s="4" t="s">
        <v>12</v>
      </c>
      <c r="E793" s="4" t="s">
        <v>12</v>
      </c>
      <c r="F793" s="4" t="s">
        <v>7</v>
      </c>
    </row>
    <row r="794" spans="1:13">
      <c r="A794" t="n">
        <v>8285</v>
      </c>
      <c r="B794" s="43" t="n">
        <v>25</v>
      </c>
      <c r="C794" s="7" t="n">
        <v>1</v>
      </c>
      <c r="D794" s="7" t="n">
        <v>60</v>
      </c>
      <c r="E794" s="7" t="n">
        <v>640</v>
      </c>
      <c r="F794" s="7" t="n">
        <v>2</v>
      </c>
    </row>
    <row r="795" spans="1:13">
      <c r="A795" t="s">
        <v>4</v>
      </c>
      <c r="B795" s="4" t="s">
        <v>5</v>
      </c>
      <c r="C795" s="4" t="s">
        <v>7</v>
      </c>
      <c r="D795" s="4" t="s">
        <v>12</v>
      </c>
      <c r="E795" s="4" t="s">
        <v>8</v>
      </c>
    </row>
    <row r="796" spans="1:13">
      <c r="A796" t="n">
        <v>8292</v>
      </c>
      <c r="B796" s="24" t="n">
        <v>51</v>
      </c>
      <c r="C796" s="7" t="n">
        <v>4</v>
      </c>
      <c r="D796" s="7" t="n">
        <v>0</v>
      </c>
      <c r="E796" s="7" t="s">
        <v>96</v>
      </c>
    </row>
    <row r="797" spans="1:13">
      <c r="A797" t="s">
        <v>4</v>
      </c>
      <c r="B797" s="4" t="s">
        <v>5</v>
      </c>
      <c r="C797" s="4" t="s">
        <v>12</v>
      </c>
    </row>
    <row r="798" spans="1:13">
      <c r="A798" t="n">
        <v>8305</v>
      </c>
      <c r="B798" s="22" t="n">
        <v>16</v>
      </c>
      <c r="C798" s="7" t="n">
        <v>0</v>
      </c>
    </row>
    <row r="799" spans="1:13">
      <c r="A799" t="s">
        <v>4</v>
      </c>
      <c r="B799" s="4" t="s">
        <v>5</v>
      </c>
      <c r="C799" s="4" t="s">
        <v>12</v>
      </c>
      <c r="D799" s="4" t="s">
        <v>7</v>
      </c>
      <c r="E799" s="4" t="s">
        <v>13</v>
      </c>
      <c r="F799" s="4" t="s">
        <v>27</v>
      </c>
      <c r="G799" s="4" t="s">
        <v>7</v>
      </c>
      <c r="H799" s="4" t="s">
        <v>7</v>
      </c>
    </row>
    <row r="800" spans="1:13">
      <c r="A800" t="n">
        <v>8308</v>
      </c>
      <c r="B800" s="25" t="n">
        <v>26</v>
      </c>
      <c r="C800" s="7" t="n">
        <v>0</v>
      </c>
      <c r="D800" s="7" t="n">
        <v>17</v>
      </c>
      <c r="E800" s="7" t="n">
        <v>61217</v>
      </c>
      <c r="F800" s="7" t="s">
        <v>126</v>
      </c>
      <c r="G800" s="7" t="n">
        <v>2</v>
      </c>
      <c r="H800" s="7" t="n">
        <v>0</v>
      </c>
    </row>
    <row r="801" spans="1:18">
      <c r="A801" t="s">
        <v>4</v>
      </c>
      <c r="B801" s="4" t="s">
        <v>5</v>
      </c>
    </row>
    <row r="802" spans="1:18">
      <c r="A802" t="n">
        <v>8340</v>
      </c>
      <c r="B802" s="26" t="n">
        <v>28</v>
      </c>
    </row>
    <row r="803" spans="1:18">
      <c r="A803" t="s">
        <v>4</v>
      </c>
      <c r="B803" s="4" t="s">
        <v>5</v>
      </c>
      <c r="C803" s="4" t="s">
        <v>7</v>
      </c>
      <c r="D803" s="4" t="s">
        <v>12</v>
      </c>
      <c r="E803" s="4" t="s">
        <v>12</v>
      </c>
      <c r="F803" s="4" t="s">
        <v>7</v>
      </c>
    </row>
    <row r="804" spans="1:18">
      <c r="A804" t="n">
        <v>8341</v>
      </c>
      <c r="B804" s="43" t="n">
        <v>25</v>
      </c>
      <c r="C804" s="7" t="n">
        <v>1</v>
      </c>
      <c r="D804" s="7" t="n">
        <v>260</v>
      </c>
      <c r="E804" s="7" t="n">
        <v>640</v>
      </c>
      <c r="F804" s="7" t="n">
        <v>2</v>
      </c>
    </row>
    <row r="805" spans="1:18">
      <c r="A805" t="s">
        <v>4</v>
      </c>
      <c r="B805" s="4" t="s">
        <v>5</v>
      </c>
      <c r="C805" s="4" t="s">
        <v>7</v>
      </c>
      <c r="D805" s="4" t="s">
        <v>12</v>
      </c>
      <c r="E805" s="4" t="s">
        <v>8</v>
      </c>
    </row>
    <row r="806" spans="1:18">
      <c r="A806" t="n">
        <v>8348</v>
      </c>
      <c r="B806" s="24" t="n">
        <v>51</v>
      </c>
      <c r="C806" s="7" t="n">
        <v>4</v>
      </c>
      <c r="D806" s="7" t="n">
        <v>16</v>
      </c>
      <c r="E806" s="7" t="s">
        <v>127</v>
      </c>
    </row>
    <row r="807" spans="1:18">
      <c r="A807" t="s">
        <v>4</v>
      </c>
      <c r="B807" s="4" t="s">
        <v>5</v>
      </c>
      <c r="C807" s="4" t="s">
        <v>12</v>
      </c>
    </row>
    <row r="808" spans="1:18">
      <c r="A808" t="n">
        <v>8361</v>
      </c>
      <c r="B808" s="22" t="n">
        <v>16</v>
      </c>
      <c r="C808" s="7" t="n">
        <v>0</v>
      </c>
    </row>
    <row r="809" spans="1:18">
      <c r="A809" t="s">
        <v>4</v>
      </c>
      <c r="B809" s="4" t="s">
        <v>5</v>
      </c>
      <c r="C809" s="4" t="s">
        <v>12</v>
      </c>
      <c r="D809" s="4" t="s">
        <v>7</v>
      </c>
      <c r="E809" s="4" t="s">
        <v>13</v>
      </c>
      <c r="F809" s="4" t="s">
        <v>27</v>
      </c>
      <c r="G809" s="4" t="s">
        <v>7</v>
      </c>
      <c r="H809" s="4" t="s">
        <v>7</v>
      </c>
      <c r="I809" s="4" t="s">
        <v>7</v>
      </c>
      <c r="J809" s="4" t="s">
        <v>13</v>
      </c>
      <c r="K809" s="4" t="s">
        <v>27</v>
      </c>
      <c r="L809" s="4" t="s">
        <v>7</v>
      </c>
      <c r="M809" s="4" t="s">
        <v>7</v>
      </c>
    </row>
    <row r="810" spans="1:18">
      <c r="A810" t="n">
        <v>8364</v>
      </c>
      <c r="B810" s="25" t="n">
        <v>26</v>
      </c>
      <c r="C810" s="7" t="n">
        <v>16</v>
      </c>
      <c r="D810" s="7" t="n">
        <v>17</v>
      </c>
      <c r="E810" s="7" t="n">
        <v>61218</v>
      </c>
      <c r="F810" s="7" t="s">
        <v>128</v>
      </c>
      <c r="G810" s="7" t="n">
        <v>2</v>
      </c>
      <c r="H810" s="7" t="n">
        <v>3</v>
      </c>
      <c r="I810" s="7" t="n">
        <v>17</v>
      </c>
      <c r="J810" s="7" t="n">
        <v>61219</v>
      </c>
      <c r="K810" s="7" t="s">
        <v>129</v>
      </c>
      <c r="L810" s="7" t="n">
        <v>2</v>
      </c>
      <c r="M810" s="7" t="n">
        <v>0</v>
      </c>
    </row>
    <row r="811" spans="1:18">
      <c r="A811" t="s">
        <v>4</v>
      </c>
      <c r="B811" s="4" t="s">
        <v>5</v>
      </c>
    </row>
    <row r="812" spans="1:18">
      <c r="A812" t="n">
        <v>8528</v>
      </c>
      <c r="B812" s="26" t="n">
        <v>28</v>
      </c>
    </row>
    <row r="813" spans="1:18">
      <c r="A813" t="s">
        <v>4</v>
      </c>
      <c r="B813" s="4" t="s">
        <v>5</v>
      </c>
      <c r="C813" s="4" t="s">
        <v>7</v>
      </c>
      <c r="D813" s="4" t="s">
        <v>12</v>
      </c>
      <c r="E813" s="4" t="s">
        <v>12</v>
      </c>
      <c r="F813" s="4" t="s">
        <v>7</v>
      </c>
    </row>
    <row r="814" spans="1:18">
      <c r="A814" t="n">
        <v>8529</v>
      </c>
      <c r="B814" s="43" t="n">
        <v>25</v>
      </c>
      <c r="C814" s="7" t="n">
        <v>1</v>
      </c>
      <c r="D814" s="7" t="n">
        <v>65535</v>
      </c>
      <c r="E814" s="7" t="n">
        <v>65535</v>
      </c>
      <c r="F814" s="7" t="n">
        <v>0</v>
      </c>
    </row>
    <row r="815" spans="1:18">
      <c r="A815" t="s">
        <v>4</v>
      </c>
      <c r="B815" s="4" t="s">
        <v>5</v>
      </c>
      <c r="C815" s="4" t="s">
        <v>12</v>
      </c>
      <c r="D815" s="4" t="s">
        <v>12</v>
      </c>
      <c r="E815" s="4" t="s">
        <v>12</v>
      </c>
    </row>
    <row r="816" spans="1:18">
      <c r="A816" t="n">
        <v>8536</v>
      </c>
      <c r="B816" s="31" t="n">
        <v>61</v>
      </c>
      <c r="C816" s="7" t="n">
        <v>7008</v>
      </c>
      <c r="D816" s="7" t="n">
        <v>65533</v>
      </c>
      <c r="E816" s="7" t="n">
        <v>1000</v>
      </c>
    </row>
    <row r="817" spans="1:13">
      <c r="A817" t="s">
        <v>4</v>
      </c>
      <c r="B817" s="4" t="s">
        <v>5</v>
      </c>
      <c r="C817" s="4" t="s">
        <v>12</v>
      </c>
    </row>
    <row r="818" spans="1:13">
      <c r="A818" t="n">
        <v>8543</v>
      </c>
      <c r="B818" s="22" t="n">
        <v>16</v>
      </c>
      <c r="C818" s="7" t="n">
        <v>300</v>
      </c>
    </row>
    <row r="819" spans="1:13">
      <c r="A819" t="s">
        <v>4</v>
      </c>
      <c r="B819" s="4" t="s">
        <v>5</v>
      </c>
      <c r="C819" s="4" t="s">
        <v>7</v>
      </c>
      <c r="D819" s="4" t="s">
        <v>12</v>
      </c>
      <c r="E819" s="4" t="s">
        <v>8</v>
      </c>
    </row>
    <row r="820" spans="1:13">
      <c r="A820" t="n">
        <v>8546</v>
      </c>
      <c r="B820" s="24" t="n">
        <v>51</v>
      </c>
      <c r="C820" s="7" t="n">
        <v>4</v>
      </c>
      <c r="D820" s="7" t="n">
        <v>7008</v>
      </c>
      <c r="E820" s="7" t="s">
        <v>130</v>
      </c>
    </row>
    <row r="821" spans="1:13">
      <c r="A821" t="s">
        <v>4</v>
      </c>
      <c r="B821" s="4" t="s">
        <v>5</v>
      </c>
      <c r="C821" s="4" t="s">
        <v>12</v>
      </c>
    </row>
    <row r="822" spans="1:13">
      <c r="A822" t="n">
        <v>8560</v>
      </c>
      <c r="B822" s="22" t="n">
        <v>16</v>
      </c>
      <c r="C822" s="7" t="n">
        <v>0</v>
      </c>
    </row>
    <row r="823" spans="1:13">
      <c r="A823" t="s">
        <v>4</v>
      </c>
      <c r="B823" s="4" t="s">
        <v>5</v>
      </c>
      <c r="C823" s="4" t="s">
        <v>12</v>
      </c>
      <c r="D823" s="4" t="s">
        <v>7</v>
      </c>
      <c r="E823" s="4" t="s">
        <v>13</v>
      </c>
      <c r="F823" s="4" t="s">
        <v>27</v>
      </c>
      <c r="G823" s="4" t="s">
        <v>7</v>
      </c>
      <c r="H823" s="4" t="s">
        <v>7</v>
      </c>
      <c r="I823" s="4" t="s">
        <v>7</v>
      </c>
      <c r="J823" s="4" t="s">
        <v>13</v>
      </c>
      <c r="K823" s="4" t="s">
        <v>27</v>
      </c>
      <c r="L823" s="4" t="s">
        <v>7</v>
      </c>
      <c r="M823" s="4" t="s">
        <v>7</v>
      </c>
      <c r="N823" s="4" t="s">
        <v>7</v>
      </c>
      <c r="O823" s="4" t="s">
        <v>13</v>
      </c>
      <c r="P823" s="4" t="s">
        <v>27</v>
      </c>
      <c r="Q823" s="4" t="s">
        <v>7</v>
      </c>
      <c r="R823" s="4" t="s">
        <v>7</v>
      </c>
    </row>
    <row r="824" spans="1:13">
      <c r="A824" t="n">
        <v>8563</v>
      </c>
      <c r="B824" s="25" t="n">
        <v>26</v>
      </c>
      <c r="C824" s="7" t="n">
        <v>7008</v>
      </c>
      <c r="D824" s="7" t="n">
        <v>17</v>
      </c>
      <c r="E824" s="7" t="n">
        <v>61220</v>
      </c>
      <c r="F824" s="7" t="s">
        <v>131</v>
      </c>
      <c r="G824" s="7" t="n">
        <v>2</v>
      </c>
      <c r="H824" s="7" t="n">
        <v>3</v>
      </c>
      <c r="I824" s="7" t="n">
        <v>17</v>
      </c>
      <c r="J824" s="7" t="n">
        <v>61221</v>
      </c>
      <c r="K824" s="7" t="s">
        <v>132</v>
      </c>
      <c r="L824" s="7" t="n">
        <v>2</v>
      </c>
      <c r="M824" s="7" t="n">
        <v>3</v>
      </c>
      <c r="N824" s="7" t="n">
        <v>17</v>
      </c>
      <c r="O824" s="7" t="n">
        <v>61222</v>
      </c>
      <c r="P824" s="7" t="s">
        <v>133</v>
      </c>
      <c r="Q824" s="7" t="n">
        <v>2</v>
      </c>
      <c r="R824" s="7" t="n">
        <v>0</v>
      </c>
    </row>
    <row r="825" spans="1:13">
      <c r="A825" t="s">
        <v>4</v>
      </c>
      <c r="B825" s="4" t="s">
        <v>5</v>
      </c>
    </row>
    <row r="826" spans="1:13">
      <c r="A826" t="n">
        <v>8840</v>
      </c>
      <c r="B826" s="26" t="n">
        <v>28</v>
      </c>
    </row>
    <row r="827" spans="1:13">
      <c r="A827" t="s">
        <v>4</v>
      </c>
      <c r="B827" s="4" t="s">
        <v>5</v>
      </c>
      <c r="C827" s="4" t="s">
        <v>12</v>
      </c>
      <c r="D827" s="4" t="s">
        <v>7</v>
      </c>
    </row>
    <row r="828" spans="1:13">
      <c r="A828" t="n">
        <v>8841</v>
      </c>
      <c r="B828" s="44" t="n">
        <v>89</v>
      </c>
      <c r="C828" s="7" t="n">
        <v>65533</v>
      </c>
      <c r="D828" s="7" t="n">
        <v>1</v>
      </c>
    </row>
    <row r="829" spans="1:13">
      <c r="A829" t="s">
        <v>4</v>
      </c>
      <c r="B829" s="4" t="s">
        <v>5</v>
      </c>
      <c r="C829" s="4" t="s">
        <v>7</v>
      </c>
      <c r="D829" s="4" t="s">
        <v>12</v>
      </c>
      <c r="E829" s="4" t="s">
        <v>12</v>
      </c>
      <c r="F829" s="4" t="s">
        <v>7</v>
      </c>
    </row>
    <row r="830" spans="1:13">
      <c r="A830" t="n">
        <v>8845</v>
      </c>
      <c r="B830" s="43" t="n">
        <v>25</v>
      </c>
      <c r="C830" s="7" t="n">
        <v>1</v>
      </c>
      <c r="D830" s="7" t="n">
        <v>60</v>
      </c>
      <c r="E830" s="7" t="n">
        <v>640</v>
      </c>
      <c r="F830" s="7" t="n">
        <v>2</v>
      </c>
    </row>
    <row r="831" spans="1:13">
      <c r="A831" t="s">
        <v>4</v>
      </c>
      <c r="B831" s="4" t="s">
        <v>5</v>
      </c>
      <c r="C831" s="4" t="s">
        <v>7</v>
      </c>
      <c r="D831" s="4" t="s">
        <v>12</v>
      </c>
      <c r="E831" s="4" t="s">
        <v>8</v>
      </c>
    </row>
    <row r="832" spans="1:13">
      <c r="A832" t="n">
        <v>8852</v>
      </c>
      <c r="B832" s="24" t="n">
        <v>51</v>
      </c>
      <c r="C832" s="7" t="n">
        <v>4</v>
      </c>
      <c r="D832" s="7" t="n">
        <v>7</v>
      </c>
      <c r="E832" s="7" t="s">
        <v>39</v>
      </c>
    </row>
    <row r="833" spans="1:18">
      <c r="A833" t="s">
        <v>4</v>
      </c>
      <c r="B833" s="4" t="s">
        <v>5</v>
      </c>
      <c r="C833" s="4" t="s">
        <v>12</v>
      </c>
    </row>
    <row r="834" spans="1:18">
      <c r="A834" t="n">
        <v>8866</v>
      </c>
      <c r="B834" s="22" t="n">
        <v>16</v>
      </c>
      <c r="C834" s="7" t="n">
        <v>0</v>
      </c>
    </row>
    <row r="835" spans="1:18">
      <c r="A835" t="s">
        <v>4</v>
      </c>
      <c r="B835" s="4" t="s">
        <v>5</v>
      </c>
      <c r="C835" s="4" t="s">
        <v>12</v>
      </c>
      <c r="D835" s="4" t="s">
        <v>7</v>
      </c>
      <c r="E835" s="4" t="s">
        <v>13</v>
      </c>
      <c r="F835" s="4" t="s">
        <v>27</v>
      </c>
      <c r="G835" s="4" t="s">
        <v>7</v>
      </c>
      <c r="H835" s="4" t="s">
        <v>7</v>
      </c>
      <c r="I835" s="4" t="s">
        <v>7</v>
      </c>
      <c r="J835" s="4" t="s">
        <v>13</v>
      </c>
      <c r="K835" s="4" t="s">
        <v>27</v>
      </c>
      <c r="L835" s="4" t="s">
        <v>7</v>
      </c>
      <c r="M835" s="4" t="s">
        <v>7</v>
      </c>
    </row>
    <row r="836" spans="1:18">
      <c r="A836" t="n">
        <v>8869</v>
      </c>
      <c r="B836" s="25" t="n">
        <v>26</v>
      </c>
      <c r="C836" s="7" t="n">
        <v>7</v>
      </c>
      <c r="D836" s="7" t="n">
        <v>17</v>
      </c>
      <c r="E836" s="7" t="n">
        <v>61223</v>
      </c>
      <c r="F836" s="7" t="s">
        <v>134</v>
      </c>
      <c r="G836" s="7" t="n">
        <v>2</v>
      </c>
      <c r="H836" s="7" t="n">
        <v>3</v>
      </c>
      <c r="I836" s="7" t="n">
        <v>17</v>
      </c>
      <c r="J836" s="7" t="n">
        <v>61224</v>
      </c>
      <c r="K836" s="7" t="s">
        <v>135</v>
      </c>
      <c r="L836" s="7" t="n">
        <v>2</v>
      </c>
      <c r="M836" s="7" t="n">
        <v>0</v>
      </c>
    </row>
    <row r="837" spans="1:18">
      <c r="A837" t="s">
        <v>4</v>
      </c>
      <c r="B837" s="4" t="s">
        <v>5</v>
      </c>
    </row>
    <row r="838" spans="1:18">
      <c r="A838" t="n">
        <v>9024</v>
      </c>
      <c r="B838" s="26" t="n">
        <v>28</v>
      </c>
    </row>
    <row r="839" spans="1:18">
      <c r="A839" t="s">
        <v>4</v>
      </c>
      <c r="B839" s="4" t="s">
        <v>5</v>
      </c>
      <c r="C839" s="4" t="s">
        <v>7</v>
      </c>
      <c r="D839" s="4" t="s">
        <v>12</v>
      </c>
      <c r="E839" s="4" t="s">
        <v>12</v>
      </c>
      <c r="F839" s="4" t="s">
        <v>7</v>
      </c>
    </row>
    <row r="840" spans="1:18">
      <c r="A840" t="n">
        <v>9025</v>
      </c>
      <c r="B840" s="43" t="n">
        <v>25</v>
      </c>
      <c r="C840" s="7" t="n">
        <v>1</v>
      </c>
      <c r="D840" s="7" t="n">
        <v>65535</v>
      </c>
      <c r="E840" s="7" t="n">
        <v>65535</v>
      </c>
      <c r="F840" s="7" t="n">
        <v>0</v>
      </c>
    </row>
    <row r="841" spans="1:18">
      <c r="A841" t="s">
        <v>4</v>
      </c>
      <c r="B841" s="4" t="s">
        <v>5</v>
      </c>
      <c r="C841" s="4" t="s">
        <v>7</v>
      </c>
      <c r="D841" s="4" t="s">
        <v>12</v>
      </c>
      <c r="E841" s="4" t="s">
        <v>8</v>
      </c>
    </row>
    <row r="842" spans="1:18">
      <c r="A842" t="n">
        <v>9032</v>
      </c>
      <c r="B842" s="24" t="n">
        <v>51</v>
      </c>
      <c r="C842" s="7" t="n">
        <v>4</v>
      </c>
      <c r="D842" s="7" t="n">
        <v>7008</v>
      </c>
      <c r="E842" s="7" t="s">
        <v>130</v>
      </c>
    </row>
    <row r="843" spans="1:18">
      <c r="A843" t="s">
        <v>4</v>
      </c>
      <c r="B843" s="4" t="s">
        <v>5</v>
      </c>
      <c r="C843" s="4" t="s">
        <v>12</v>
      </c>
    </row>
    <row r="844" spans="1:18">
      <c r="A844" t="n">
        <v>9046</v>
      </c>
      <c r="B844" s="22" t="n">
        <v>16</v>
      </c>
      <c r="C844" s="7" t="n">
        <v>0</v>
      </c>
    </row>
    <row r="845" spans="1:18">
      <c r="A845" t="s">
        <v>4</v>
      </c>
      <c r="B845" s="4" t="s">
        <v>5</v>
      </c>
      <c r="C845" s="4" t="s">
        <v>12</v>
      </c>
      <c r="D845" s="4" t="s">
        <v>7</v>
      </c>
      <c r="E845" s="4" t="s">
        <v>13</v>
      </c>
      <c r="F845" s="4" t="s">
        <v>27</v>
      </c>
      <c r="G845" s="4" t="s">
        <v>7</v>
      </c>
      <c r="H845" s="4" t="s">
        <v>7</v>
      </c>
      <c r="I845" s="4" t="s">
        <v>7</v>
      </c>
      <c r="J845" s="4" t="s">
        <v>13</v>
      </c>
      <c r="K845" s="4" t="s">
        <v>27</v>
      </c>
      <c r="L845" s="4" t="s">
        <v>7</v>
      </c>
      <c r="M845" s="4" t="s">
        <v>7</v>
      </c>
    </row>
    <row r="846" spans="1:18">
      <c r="A846" t="n">
        <v>9049</v>
      </c>
      <c r="B846" s="25" t="n">
        <v>26</v>
      </c>
      <c r="C846" s="7" t="n">
        <v>7008</v>
      </c>
      <c r="D846" s="7" t="n">
        <v>17</v>
      </c>
      <c r="E846" s="7" t="n">
        <v>61225</v>
      </c>
      <c r="F846" s="7" t="s">
        <v>136</v>
      </c>
      <c r="G846" s="7" t="n">
        <v>2</v>
      </c>
      <c r="H846" s="7" t="n">
        <v>3</v>
      </c>
      <c r="I846" s="7" t="n">
        <v>17</v>
      </c>
      <c r="J846" s="7" t="n">
        <v>61226</v>
      </c>
      <c r="K846" s="7" t="s">
        <v>137</v>
      </c>
      <c r="L846" s="7" t="n">
        <v>2</v>
      </c>
      <c r="M846" s="7" t="n">
        <v>0</v>
      </c>
    </row>
    <row r="847" spans="1:18">
      <c r="A847" t="s">
        <v>4</v>
      </c>
      <c r="B847" s="4" t="s">
        <v>5</v>
      </c>
    </row>
    <row r="848" spans="1:18">
      <c r="A848" t="n">
        <v>9250</v>
      </c>
      <c r="B848" s="26" t="n">
        <v>28</v>
      </c>
    </row>
    <row r="849" spans="1:13">
      <c r="A849" t="s">
        <v>4</v>
      </c>
      <c r="B849" s="4" t="s">
        <v>5</v>
      </c>
      <c r="C849" s="4" t="s">
        <v>12</v>
      </c>
      <c r="D849" s="4" t="s">
        <v>7</v>
      </c>
    </row>
    <row r="850" spans="1:13">
      <c r="A850" t="n">
        <v>9251</v>
      </c>
      <c r="B850" s="44" t="n">
        <v>89</v>
      </c>
      <c r="C850" s="7" t="n">
        <v>65533</v>
      </c>
      <c r="D850" s="7" t="n">
        <v>1</v>
      </c>
    </row>
    <row r="851" spans="1:13">
      <c r="A851" t="s">
        <v>4</v>
      </c>
      <c r="B851" s="4" t="s">
        <v>5</v>
      </c>
      <c r="C851" s="4" t="s">
        <v>7</v>
      </c>
      <c r="D851" s="4" t="s">
        <v>12</v>
      </c>
      <c r="E851" s="4" t="s">
        <v>20</v>
      </c>
    </row>
    <row r="852" spans="1:13">
      <c r="A852" t="n">
        <v>9255</v>
      </c>
      <c r="B852" s="33" t="n">
        <v>58</v>
      </c>
      <c r="C852" s="7" t="n">
        <v>101</v>
      </c>
      <c r="D852" s="7" t="n">
        <v>300</v>
      </c>
      <c r="E852" s="7" t="n">
        <v>1</v>
      </c>
    </row>
    <row r="853" spans="1:13">
      <c r="A853" t="s">
        <v>4</v>
      </c>
      <c r="B853" s="4" t="s">
        <v>5</v>
      </c>
      <c r="C853" s="4" t="s">
        <v>7</v>
      </c>
      <c r="D853" s="4" t="s">
        <v>12</v>
      </c>
    </row>
    <row r="854" spans="1:13">
      <c r="A854" t="n">
        <v>9263</v>
      </c>
      <c r="B854" s="33" t="n">
        <v>58</v>
      </c>
      <c r="C854" s="7" t="n">
        <v>254</v>
      </c>
      <c r="D854" s="7" t="n">
        <v>0</v>
      </c>
    </row>
    <row r="855" spans="1:13">
      <c r="A855" t="s">
        <v>4</v>
      </c>
      <c r="B855" s="4" t="s">
        <v>5</v>
      </c>
      <c r="C855" s="4" t="s">
        <v>7</v>
      </c>
      <c r="D855" s="4" t="s">
        <v>7</v>
      </c>
      <c r="E855" s="4" t="s">
        <v>20</v>
      </c>
      <c r="F855" s="4" t="s">
        <v>20</v>
      </c>
      <c r="G855" s="4" t="s">
        <v>20</v>
      </c>
      <c r="H855" s="4" t="s">
        <v>12</v>
      </c>
    </row>
    <row r="856" spans="1:13">
      <c r="A856" t="n">
        <v>9267</v>
      </c>
      <c r="B856" s="42" t="n">
        <v>45</v>
      </c>
      <c r="C856" s="7" t="n">
        <v>2</v>
      </c>
      <c r="D856" s="7" t="n">
        <v>3</v>
      </c>
      <c r="E856" s="7" t="n">
        <v>1.76999998092651</v>
      </c>
      <c r="F856" s="7" t="n">
        <v>1.25</v>
      </c>
      <c r="G856" s="7" t="n">
        <v>-1.75</v>
      </c>
      <c r="H856" s="7" t="n">
        <v>0</v>
      </c>
    </row>
    <row r="857" spans="1:13">
      <c r="A857" t="s">
        <v>4</v>
      </c>
      <c r="B857" s="4" t="s">
        <v>5</v>
      </c>
      <c r="C857" s="4" t="s">
        <v>7</v>
      </c>
      <c r="D857" s="4" t="s">
        <v>7</v>
      </c>
      <c r="E857" s="4" t="s">
        <v>20</v>
      </c>
      <c r="F857" s="4" t="s">
        <v>20</v>
      </c>
      <c r="G857" s="4" t="s">
        <v>20</v>
      </c>
      <c r="H857" s="4" t="s">
        <v>12</v>
      </c>
      <c r="I857" s="4" t="s">
        <v>7</v>
      </c>
    </row>
    <row r="858" spans="1:13">
      <c r="A858" t="n">
        <v>9284</v>
      </c>
      <c r="B858" s="42" t="n">
        <v>45</v>
      </c>
      <c r="C858" s="7" t="n">
        <v>4</v>
      </c>
      <c r="D858" s="7" t="n">
        <v>3</v>
      </c>
      <c r="E858" s="7" t="n">
        <v>351.029998779297</v>
      </c>
      <c r="F858" s="7" t="n">
        <v>265.359985351563</v>
      </c>
      <c r="G858" s="7" t="n">
        <v>0</v>
      </c>
      <c r="H858" s="7" t="n">
        <v>0</v>
      </c>
      <c r="I858" s="7" t="n">
        <v>0</v>
      </c>
    </row>
    <row r="859" spans="1:13">
      <c r="A859" t="s">
        <v>4</v>
      </c>
      <c r="B859" s="4" t="s">
        <v>5</v>
      </c>
      <c r="C859" s="4" t="s">
        <v>7</v>
      </c>
      <c r="D859" s="4" t="s">
        <v>7</v>
      </c>
      <c r="E859" s="4" t="s">
        <v>20</v>
      </c>
      <c r="F859" s="4" t="s">
        <v>12</v>
      </c>
    </row>
    <row r="860" spans="1:13">
      <c r="A860" t="n">
        <v>9302</v>
      </c>
      <c r="B860" s="42" t="n">
        <v>45</v>
      </c>
      <c r="C860" s="7" t="n">
        <v>5</v>
      </c>
      <c r="D860" s="7" t="n">
        <v>3</v>
      </c>
      <c r="E860" s="7" t="n">
        <v>1.79999995231628</v>
      </c>
      <c r="F860" s="7" t="n">
        <v>0</v>
      </c>
    </row>
    <row r="861" spans="1:13">
      <c r="A861" t="s">
        <v>4</v>
      </c>
      <c r="B861" s="4" t="s">
        <v>5</v>
      </c>
      <c r="C861" s="4" t="s">
        <v>7</v>
      </c>
      <c r="D861" s="4" t="s">
        <v>7</v>
      </c>
      <c r="E861" s="4" t="s">
        <v>20</v>
      </c>
      <c r="F861" s="4" t="s">
        <v>12</v>
      </c>
    </row>
    <row r="862" spans="1:13">
      <c r="A862" t="n">
        <v>9311</v>
      </c>
      <c r="B862" s="42" t="n">
        <v>45</v>
      </c>
      <c r="C862" s="7" t="n">
        <v>11</v>
      </c>
      <c r="D862" s="7" t="n">
        <v>3</v>
      </c>
      <c r="E862" s="7" t="n">
        <v>30</v>
      </c>
      <c r="F862" s="7" t="n">
        <v>0</v>
      </c>
    </row>
    <row r="863" spans="1:13">
      <c r="A863" t="s">
        <v>4</v>
      </c>
      <c r="B863" s="4" t="s">
        <v>5</v>
      </c>
      <c r="C863" s="4" t="s">
        <v>7</v>
      </c>
      <c r="D863" s="4" t="s">
        <v>7</v>
      </c>
      <c r="E863" s="4" t="s">
        <v>20</v>
      </c>
      <c r="F863" s="4" t="s">
        <v>12</v>
      </c>
    </row>
    <row r="864" spans="1:13">
      <c r="A864" t="n">
        <v>9320</v>
      </c>
      <c r="B864" s="42" t="n">
        <v>45</v>
      </c>
      <c r="C864" s="7" t="n">
        <v>5</v>
      </c>
      <c r="D864" s="7" t="n">
        <v>3</v>
      </c>
      <c r="E864" s="7" t="n">
        <v>1.60000002384186</v>
      </c>
      <c r="F864" s="7" t="n">
        <v>1000</v>
      </c>
    </row>
    <row r="865" spans="1:9">
      <c r="A865" t="s">
        <v>4</v>
      </c>
      <c r="B865" s="4" t="s">
        <v>5</v>
      </c>
      <c r="C865" s="4" t="s">
        <v>12</v>
      </c>
      <c r="D865" s="4" t="s">
        <v>7</v>
      </c>
      <c r="E865" s="4" t="s">
        <v>8</v>
      </c>
      <c r="F865" s="4" t="s">
        <v>20</v>
      </c>
      <c r="G865" s="4" t="s">
        <v>20</v>
      </c>
      <c r="H865" s="4" t="s">
        <v>20</v>
      </c>
    </row>
    <row r="866" spans="1:9">
      <c r="A866" t="n">
        <v>9329</v>
      </c>
      <c r="B866" s="19" t="n">
        <v>48</v>
      </c>
      <c r="C866" s="7" t="n">
        <v>7008</v>
      </c>
      <c r="D866" s="7" t="n">
        <v>0</v>
      </c>
      <c r="E866" s="7" t="s">
        <v>55</v>
      </c>
      <c r="F866" s="7" t="n">
        <v>-1</v>
      </c>
      <c r="G866" s="7" t="n">
        <v>1</v>
      </c>
      <c r="H866" s="7" t="n">
        <v>0</v>
      </c>
    </row>
    <row r="867" spans="1:9">
      <c r="A867" t="s">
        <v>4</v>
      </c>
      <c r="B867" s="4" t="s">
        <v>5</v>
      </c>
      <c r="C867" s="4" t="s">
        <v>7</v>
      </c>
      <c r="D867" s="4" t="s">
        <v>12</v>
      </c>
    </row>
    <row r="868" spans="1:9">
      <c r="A868" t="n">
        <v>9361</v>
      </c>
      <c r="B868" s="33" t="n">
        <v>58</v>
      </c>
      <c r="C868" s="7" t="n">
        <v>255</v>
      </c>
      <c r="D868" s="7" t="n">
        <v>0</v>
      </c>
    </row>
    <row r="869" spans="1:9">
      <c r="A869" t="s">
        <v>4</v>
      </c>
      <c r="B869" s="4" t="s">
        <v>5</v>
      </c>
      <c r="C869" s="4" t="s">
        <v>12</v>
      </c>
    </row>
    <row r="870" spans="1:9">
      <c r="A870" t="n">
        <v>9365</v>
      </c>
      <c r="B870" s="22" t="n">
        <v>16</v>
      </c>
      <c r="C870" s="7" t="n">
        <v>1000</v>
      </c>
    </row>
    <row r="871" spans="1:9">
      <c r="A871" t="s">
        <v>4</v>
      </c>
      <c r="B871" s="4" t="s">
        <v>5</v>
      </c>
      <c r="C871" s="4" t="s">
        <v>7</v>
      </c>
      <c r="D871" s="4" t="s">
        <v>20</v>
      </c>
      <c r="E871" s="4" t="s">
        <v>20</v>
      </c>
      <c r="F871" s="4" t="s">
        <v>20</v>
      </c>
    </row>
    <row r="872" spans="1:9">
      <c r="A872" t="n">
        <v>9368</v>
      </c>
      <c r="B872" s="42" t="n">
        <v>45</v>
      </c>
      <c r="C872" s="7" t="n">
        <v>9</v>
      </c>
      <c r="D872" s="7" t="n">
        <v>0.0199999995529652</v>
      </c>
      <c r="E872" s="7" t="n">
        <v>0.0199999995529652</v>
      </c>
      <c r="F872" s="7" t="n">
        <v>0.5</v>
      </c>
    </row>
    <row r="873" spans="1:9">
      <c r="A873" t="s">
        <v>4</v>
      </c>
      <c r="B873" s="4" t="s">
        <v>5</v>
      </c>
      <c r="C873" s="4" t="s">
        <v>7</v>
      </c>
      <c r="D873" s="4" t="s">
        <v>12</v>
      </c>
      <c r="E873" s="4" t="s">
        <v>8</v>
      </c>
    </row>
    <row r="874" spans="1:9">
      <c r="A874" t="n">
        <v>9382</v>
      </c>
      <c r="B874" s="24" t="n">
        <v>51</v>
      </c>
      <c r="C874" s="7" t="n">
        <v>4</v>
      </c>
      <c r="D874" s="7" t="n">
        <v>7008</v>
      </c>
      <c r="E874" s="7" t="s">
        <v>138</v>
      </c>
    </row>
    <row r="875" spans="1:9">
      <c r="A875" t="s">
        <v>4</v>
      </c>
      <c r="B875" s="4" t="s">
        <v>5</v>
      </c>
      <c r="C875" s="4" t="s">
        <v>12</v>
      </c>
    </row>
    <row r="876" spans="1:9">
      <c r="A876" t="n">
        <v>9395</v>
      </c>
      <c r="B876" s="22" t="n">
        <v>16</v>
      </c>
      <c r="C876" s="7" t="n">
        <v>0</v>
      </c>
    </row>
    <row r="877" spans="1:9">
      <c r="A877" t="s">
        <v>4</v>
      </c>
      <c r="B877" s="4" t="s">
        <v>5</v>
      </c>
      <c r="C877" s="4" t="s">
        <v>12</v>
      </c>
      <c r="D877" s="4" t="s">
        <v>7</v>
      </c>
      <c r="E877" s="4" t="s">
        <v>13</v>
      </c>
      <c r="F877" s="4" t="s">
        <v>27</v>
      </c>
      <c r="G877" s="4" t="s">
        <v>7</v>
      </c>
      <c r="H877" s="4" t="s">
        <v>7</v>
      </c>
    </row>
    <row r="878" spans="1:9">
      <c r="A878" t="n">
        <v>9398</v>
      </c>
      <c r="B878" s="25" t="n">
        <v>26</v>
      </c>
      <c r="C878" s="7" t="n">
        <v>7008</v>
      </c>
      <c r="D878" s="7" t="n">
        <v>17</v>
      </c>
      <c r="E878" s="7" t="n">
        <v>61227</v>
      </c>
      <c r="F878" s="7" t="s">
        <v>139</v>
      </c>
      <c r="G878" s="7" t="n">
        <v>2</v>
      </c>
      <c r="H878" s="7" t="n">
        <v>0</v>
      </c>
    </row>
    <row r="879" spans="1:9">
      <c r="A879" t="s">
        <v>4</v>
      </c>
      <c r="B879" s="4" t="s">
        <v>5</v>
      </c>
    </row>
    <row r="880" spans="1:9">
      <c r="A880" t="n">
        <v>9470</v>
      </c>
      <c r="B880" s="26" t="n">
        <v>28</v>
      </c>
    </row>
    <row r="881" spans="1:8">
      <c r="A881" t="s">
        <v>4</v>
      </c>
      <c r="B881" s="4" t="s">
        <v>5</v>
      </c>
      <c r="C881" s="4" t="s">
        <v>12</v>
      </c>
      <c r="D881" s="4" t="s">
        <v>7</v>
      </c>
    </row>
    <row r="882" spans="1:8">
      <c r="A882" t="n">
        <v>9471</v>
      </c>
      <c r="B882" s="44" t="n">
        <v>89</v>
      </c>
      <c r="C882" s="7" t="n">
        <v>65533</v>
      </c>
      <c r="D882" s="7" t="n">
        <v>1</v>
      </c>
    </row>
    <row r="883" spans="1:8">
      <c r="A883" t="s">
        <v>4</v>
      </c>
      <c r="B883" s="4" t="s">
        <v>5</v>
      </c>
      <c r="C883" s="4" t="s">
        <v>12</v>
      </c>
    </row>
    <row r="884" spans="1:8">
      <c r="A884" t="n">
        <v>9475</v>
      </c>
      <c r="B884" s="22" t="n">
        <v>16</v>
      </c>
      <c r="C884" s="7" t="n">
        <v>300</v>
      </c>
    </row>
    <row r="885" spans="1:8">
      <c r="A885" t="s">
        <v>4</v>
      </c>
      <c r="B885" s="4" t="s">
        <v>5</v>
      </c>
      <c r="C885" s="4" t="s">
        <v>7</v>
      </c>
      <c r="D885" s="4" t="s">
        <v>12</v>
      </c>
      <c r="E885" s="4" t="s">
        <v>20</v>
      </c>
    </row>
    <row r="886" spans="1:8">
      <c r="A886" t="n">
        <v>9478</v>
      </c>
      <c r="B886" s="33" t="n">
        <v>58</v>
      </c>
      <c r="C886" s="7" t="n">
        <v>101</v>
      </c>
      <c r="D886" s="7" t="n">
        <v>300</v>
      </c>
      <c r="E886" s="7" t="n">
        <v>1</v>
      </c>
    </row>
    <row r="887" spans="1:8">
      <c r="A887" t="s">
        <v>4</v>
      </c>
      <c r="B887" s="4" t="s">
        <v>5</v>
      </c>
      <c r="C887" s="4" t="s">
        <v>7</v>
      </c>
      <c r="D887" s="4" t="s">
        <v>12</v>
      </c>
    </row>
    <row r="888" spans="1:8">
      <c r="A888" t="n">
        <v>9486</v>
      </c>
      <c r="B888" s="33" t="n">
        <v>58</v>
      </c>
      <c r="C888" s="7" t="n">
        <v>254</v>
      </c>
      <c r="D888" s="7" t="n">
        <v>0</v>
      </c>
    </row>
    <row r="889" spans="1:8">
      <c r="A889" t="s">
        <v>4</v>
      </c>
      <c r="B889" s="4" t="s">
        <v>5</v>
      </c>
      <c r="C889" s="4" t="s">
        <v>7</v>
      </c>
      <c r="D889" s="4" t="s">
        <v>7</v>
      </c>
      <c r="E889" s="4" t="s">
        <v>20</v>
      </c>
      <c r="F889" s="4" t="s">
        <v>20</v>
      </c>
      <c r="G889" s="4" t="s">
        <v>20</v>
      </c>
      <c r="H889" s="4" t="s">
        <v>12</v>
      </c>
    </row>
    <row r="890" spans="1:8">
      <c r="A890" t="n">
        <v>9490</v>
      </c>
      <c r="B890" s="42" t="n">
        <v>45</v>
      </c>
      <c r="C890" s="7" t="n">
        <v>2</v>
      </c>
      <c r="D890" s="7" t="n">
        <v>3</v>
      </c>
      <c r="E890" s="7" t="n">
        <v>-1.22000002861023</v>
      </c>
      <c r="F890" s="7" t="n">
        <v>1.14999997615814</v>
      </c>
      <c r="G890" s="7" t="n">
        <v>0.28999999165535</v>
      </c>
      <c r="H890" s="7" t="n">
        <v>0</v>
      </c>
    </row>
    <row r="891" spans="1:8">
      <c r="A891" t="s">
        <v>4</v>
      </c>
      <c r="B891" s="4" t="s">
        <v>5</v>
      </c>
      <c r="C891" s="4" t="s">
        <v>7</v>
      </c>
      <c r="D891" s="4" t="s">
        <v>7</v>
      </c>
      <c r="E891" s="4" t="s">
        <v>20</v>
      </c>
      <c r="F891" s="4" t="s">
        <v>20</v>
      </c>
      <c r="G891" s="4" t="s">
        <v>20</v>
      </c>
      <c r="H891" s="4" t="s">
        <v>12</v>
      </c>
      <c r="I891" s="4" t="s">
        <v>7</v>
      </c>
    </row>
    <row r="892" spans="1:8">
      <c r="A892" t="n">
        <v>9507</v>
      </c>
      <c r="B892" s="42" t="n">
        <v>45</v>
      </c>
      <c r="C892" s="7" t="n">
        <v>4</v>
      </c>
      <c r="D892" s="7" t="n">
        <v>3</v>
      </c>
      <c r="E892" s="7" t="n">
        <v>4.90000009536743</v>
      </c>
      <c r="F892" s="7" t="n">
        <v>326.230010986328</v>
      </c>
      <c r="G892" s="7" t="n">
        <v>0</v>
      </c>
      <c r="H892" s="7" t="n">
        <v>0</v>
      </c>
      <c r="I892" s="7" t="n">
        <v>0</v>
      </c>
    </row>
    <row r="893" spans="1:8">
      <c r="A893" t="s">
        <v>4</v>
      </c>
      <c r="B893" s="4" t="s">
        <v>5</v>
      </c>
      <c r="C893" s="4" t="s">
        <v>7</v>
      </c>
      <c r="D893" s="4" t="s">
        <v>7</v>
      </c>
      <c r="E893" s="4" t="s">
        <v>20</v>
      </c>
      <c r="F893" s="4" t="s">
        <v>12</v>
      </c>
    </row>
    <row r="894" spans="1:8">
      <c r="A894" t="n">
        <v>9525</v>
      </c>
      <c r="B894" s="42" t="n">
        <v>45</v>
      </c>
      <c r="C894" s="7" t="n">
        <v>5</v>
      </c>
      <c r="D894" s="7" t="n">
        <v>3</v>
      </c>
      <c r="E894" s="7" t="n">
        <v>2.70000004768372</v>
      </c>
      <c r="F894" s="7" t="n">
        <v>0</v>
      </c>
    </row>
    <row r="895" spans="1:8">
      <c r="A895" t="s">
        <v>4</v>
      </c>
      <c r="B895" s="4" t="s">
        <v>5</v>
      </c>
      <c r="C895" s="4" t="s">
        <v>7</v>
      </c>
      <c r="D895" s="4" t="s">
        <v>7</v>
      </c>
      <c r="E895" s="4" t="s">
        <v>20</v>
      </c>
      <c r="F895" s="4" t="s">
        <v>12</v>
      </c>
    </row>
    <row r="896" spans="1:8">
      <c r="A896" t="n">
        <v>9534</v>
      </c>
      <c r="B896" s="42" t="n">
        <v>45</v>
      </c>
      <c r="C896" s="7" t="n">
        <v>11</v>
      </c>
      <c r="D896" s="7" t="n">
        <v>3</v>
      </c>
      <c r="E896" s="7" t="n">
        <v>34</v>
      </c>
      <c r="F896" s="7" t="n">
        <v>0</v>
      </c>
    </row>
    <row r="897" spans="1:9">
      <c r="A897" t="s">
        <v>4</v>
      </c>
      <c r="B897" s="4" t="s">
        <v>5</v>
      </c>
      <c r="C897" s="4" t="s">
        <v>12</v>
      </c>
      <c r="D897" s="4" t="s">
        <v>12</v>
      </c>
      <c r="E897" s="4" t="s">
        <v>12</v>
      </c>
    </row>
    <row r="898" spans="1:9">
      <c r="A898" t="n">
        <v>9543</v>
      </c>
      <c r="B898" s="31" t="n">
        <v>61</v>
      </c>
      <c r="C898" s="7" t="n">
        <v>15</v>
      </c>
      <c r="D898" s="7" t="n">
        <v>0</v>
      </c>
      <c r="E898" s="7" t="n">
        <v>0</v>
      </c>
    </row>
    <row r="899" spans="1:9">
      <c r="A899" t="s">
        <v>4</v>
      </c>
      <c r="B899" s="4" t="s">
        <v>5</v>
      </c>
      <c r="C899" s="4" t="s">
        <v>7</v>
      </c>
      <c r="D899" s="4" t="s">
        <v>12</v>
      </c>
    </row>
    <row r="900" spans="1:9">
      <c r="A900" t="n">
        <v>9550</v>
      </c>
      <c r="B900" s="33" t="n">
        <v>58</v>
      </c>
      <c r="C900" s="7" t="n">
        <v>255</v>
      </c>
      <c r="D900" s="7" t="n">
        <v>0</v>
      </c>
    </row>
    <row r="901" spans="1:9">
      <c r="A901" t="s">
        <v>4</v>
      </c>
      <c r="B901" s="4" t="s">
        <v>5</v>
      </c>
      <c r="C901" s="4" t="s">
        <v>12</v>
      </c>
      <c r="D901" s="4" t="s">
        <v>7</v>
      </c>
      <c r="E901" s="4" t="s">
        <v>20</v>
      </c>
      <c r="F901" s="4" t="s">
        <v>12</v>
      </c>
    </row>
    <row r="902" spans="1:9">
      <c r="A902" t="n">
        <v>9554</v>
      </c>
      <c r="B902" s="27" t="n">
        <v>59</v>
      </c>
      <c r="C902" s="7" t="n">
        <v>2</v>
      </c>
      <c r="D902" s="7" t="n">
        <v>6</v>
      </c>
      <c r="E902" s="7" t="n">
        <v>0</v>
      </c>
      <c r="F902" s="7" t="n">
        <v>0</v>
      </c>
    </row>
    <row r="903" spans="1:9">
      <c r="A903" t="s">
        <v>4</v>
      </c>
      <c r="B903" s="4" t="s">
        <v>5</v>
      </c>
      <c r="C903" s="4" t="s">
        <v>12</v>
      </c>
    </row>
    <row r="904" spans="1:9">
      <c r="A904" t="n">
        <v>9564</v>
      </c>
      <c r="B904" s="22" t="n">
        <v>16</v>
      </c>
      <c r="C904" s="7" t="n">
        <v>50</v>
      </c>
    </row>
    <row r="905" spans="1:9">
      <c r="A905" t="s">
        <v>4</v>
      </c>
      <c r="B905" s="4" t="s">
        <v>5</v>
      </c>
      <c r="C905" s="4" t="s">
        <v>12</v>
      </c>
      <c r="D905" s="4" t="s">
        <v>7</v>
      </c>
      <c r="E905" s="4" t="s">
        <v>20</v>
      </c>
      <c r="F905" s="4" t="s">
        <v>12</v>
      </c>
    </row>
    <row r="906" spans="1:9">
      <c r="A906" t="n">
        <v>9567</v>
      </c>
      <c r="B906" s="27" t="n">
        <v>59</v>
      </c>
      <c r="C906" s="7" t="n">
        <v>7</v>
      </c>
      <c r="D906" s="7" t="n">
        <v>6</v>
      </c>
      <c r="E906" s="7" t="n">
        <v>0</v>
      </c>
      <c r="F906" s="7" t="n">
        <v>0</v>
      </c>
    </row>
    <row r="907" spans="1:9">
      <c r="A907" t="s">
        <v>4</v>
      </c>
      <c r="B907" s="4" t="s">
        <v>5</v>
      </c>
      <c r="C907" s="4" t="s">
        <v>12</v>
      </c>
      <c r="D907" s="4" t="s">
        <v>7</v>
      </c>
      <c r="E907" s="4" t="s">
        <v>20</v>
      </c>
      <c r="F907" s="4" t="s">
        <v>12</v>
      </c>
    </row>
    <row r="908" spans="1:9">
      <c r="A908" t="n">
        <v>9577</v>
      </c>
      <c r="B908" s="27" t="n">
        <v>59</v>
      </c>
      <c r="C908" s="7" t="n">
        <v>7032</v>
      </c>
      <c r="D908" s="7" t="n">
        <v>6</v>
      </c>
      <c r="E908" s="7" t="n">
        <v>0</v>
      </c>
      <c r="F908" s="7" t="n">
        <v>0</v>
      </c>
    </row>
    <row r="909" spans="1:9">
      <c r="A909" t="s">
        <v>4</v>
      </c>
      <c r="B909" s="4" t="s">
        <v>5</v>
      </c>
      <c r="C909" s="4" t="s">
        <v>12</v>
      </c>
    </row>
    <row r="910" spans="1:9">
      <c r="A910" t="n">
        <v>9587</v>
      </c>
      <c r="B910" s="22" t="n">
        <v>16</v>
      </c>
      <c r="C910" s="7" t="n">
        <v>50</v>
      </c>
    </row>
    <row r="911" spans="1:9">
      <c r="A911" t="s">
        <v>4</v>
      </c>
      <c r="B911" s="4" t="s">
        <v>5</v>
      </c>
      <c r="C911" s="4" t="s">
        <v>12</v>
      </c>
      <c r="D911" s="4" t="s">
        <v>7</v>
      </c>
      <c r="E911" s="4" t="s">
        <v>20</v>
      </c>
      <c r="F911" s="4" t="s">
        <v>12</v>
      </c>
    </row>
    <row r="912" spans="1:9">
      <c r="A912" t="n">
        <v>9590</v>
      </c>
      <c r="B912" s="27" t="n">
        <v>59</v>
      </c>
      <c r="C912" s="7" t="n">
        <v>4</v>
      </c>
      <c r="D912" s="7" t="n">
        <v>6</v>
      </c>
      <c r="E912" s="7" t="n">
        <v>0</v>
      </c>
      <c r="F912" s="7" t="n">
        <v>0</v>
      </c>
    </row>
    <row r="913" spans="1:6">
      <c r="A913" t="s">
        <v>4</v>
      </c>
      <c r="B913" s="4" t="s">
        <v>5</v>
      </c>
      <c r="C913" s="4" t="s">
        <v>12</v>
      </c>
    </row>
    <row r="914" spans="1:6">
      <c r="A914" t="n">
        <v>9600</v>
      </c>
      <c r="B914" s="22" t="n">
        <v>16</v>
      </c>
      <c r="C914" s="7" t="n">
        <v>50</v>
      </c>
    </row>
    <row r="915" spans="1:6">
      <c r="A915" t="s">
        <v>4</v>
      </c>
      <c r="B915" s="4" t="s">
        <v>5</v>
      </c>
      <c r="C915" s="4" t="s">
        <v>12</v>
      </c>
      <c r="D915" s="4" t="s">
        <v>7</v>
      </c>
      <c r="E915" s="4" t="s">
        <v>20</v>
      </c>
      <c r="F915" s="4" t="s">
        <v>12</v>
      </c>
    </row>
    <row r="916" spans="1:6">
      <c r="A916" t="n">
        <v>9603</v>
      </c>
      <c r="B916" s="27" t="n">
        <v>59</v>
      </c>
      <c r="C916" s="7" t="n">
        <v>0</v>
      </c>
      <c r="D916" s="7" t="n">
        <v>6</v>
      </c>
      <c r="E916" s="7" t="n">
        <v>0</v>
      </c>
      <c r="F916" s="7" t="n">
        <v>0</v>
      </c>
    </row>
    <row r="917" spans="1:6">
      <c r="A917" t="s">
        <v>4</v>
      </c>
      <c r="B917" s="4" t="s">
        <v>5</v>
      </c>
      <c r="C917" s="4" t="s">
        <v>12</v>
      </c>
    </row>
    <row r="918" spans="1:6">
      <c r="A918" t="n">
        <v>9613</v>
      </c>
      <c r="B918" s="22" t="n">
        <v>16</v>
      </c>
      <c r="C918" s="7" t="n">
        <v>50</v>
      </c>
    </row>
    <row r="919" spans="1:6">
      <c r="A919" t="s">
        <v>4</v>
      </c>
      <c r="B919" s="4" t="s">
        <v>5</v>
      </c>
      <c r="C919" s="4" t="s">
        <v>12</v>
      </c>
      <c r="D919" s="4" t="s">
        <v>7</v>
      </c>
      <c r="E919" s="4" t="s">
        <v>20</v>
      </c>
      <c r="F919" s="4" t="s">
        <v>12</v>
      </c>
    </row>
    <row r="920" spans="1:6">
      <c r="A920" t="n">
        <v>9616</v>
      </c>
      <c r="B920" s="27" t="n">
        <v>59</v>
      </c>
      <c r="C920" s="7" t="n">
        <v>16</v>
      </c>
      <c r="D920" s="7" t="n">
        <v>6</v>
      </c>
      <c r="E920" s="7" t="n">
        <v>0</v>
      </c>
      <c r="F920" s="7" t="n">
        <v>0</v>
      </c>
    </row>
    <row r="921" spans="1:6">
      <c r="A921" t="s">
        <v>4</v>
      </c>
      <c r="B921" s="4" t="s">
        <v>5</v>
      </c>
      <c r="C921" s="4" t="s">
        <v>12</v>
      </c>
    </row>
    <row r="922" spans="1:6">
      <c r="A922" t="n">
        <v>9626</v>
      </c>
      <c r="B922" s="22" t="n">
        <v>16</v>
      </c>
      <c r="C922" s="7" t="n">
        <v>50</v>
      </c>
    </row>
    <row r="923" spans="1:6">
      <c r="A923" t="s">
        <v>4</v>
      </c>
      <c r="B923" s="4" t="s">
        <v>5</v>
      </c>
      <c r="C923" s="4" t="s">
        <v>12</v>
      </c>
    </row>
    <row r="924" spans="1:6">
      <c r="A924" t="n">
        <v>9629</v>
      </c>
      <c r="B924" s="22" t="n">
        <v>16</v>
      </c>
      <c r="C924" s="7" t="n">
        <v>1300</v>
      </c>
    </row>
    <row r="925" spans="1:6">
      <c r="A925" t="s">
        <v>4</v>
      </c>
      <c r="B925" s="4" t="s">
        <v>5</v>
      </c>
      <c r="C925" s="4" t="s">
        <v>7</v>
      </c>
      <c r="D925" s="4" t="s">
        <v>12</v>
      </c>
      <c r="E925" s="4" t="s">
        <v>8</v>
      </c>
    </row>
    <row r="926" spans="1:6">
      <c r="A926" t="n">
        <v>9632</v>
      </c>
      <c r="B926" s="24" t="n">
        <v>51</v>
      </c>
      <c r="C926" s="7" t="n">
        <v>4</v>
      </c>
      <c r="D926" s="7" t="n">
        <v>2</v>
      </c>
      <c r="E926" s="7" t="s">
        <v>140</v>
      </c>
    </row>
    <row r="927" spans="1:6">
      <c r="A927" t="s">
        <v>4</v>
      </c>
      <c r="B927" s="4" t="s">
        <v>5</v>
      </c>
      <c r="C927" s="4" t="s">
        <v>12</v>
      </c>
    </row>
    <row r="928" spans="1:6">
      <c r="A928" t="n">
        <v>9645</v>
      </c>
      <c r="B928" s="22" t="n">
        <v>16</v>
      </c>
      <c r="C928" s="7" t="n">
        <v>0</v>
      </c>
    </row>
    <row r="929" spans="1:6">
      <c r="A929" t="s">
        <v>4</v>
      </c>
      <c r="B929" s="4" t="s">
        <v>5</v>
      </c>
      <c r="C929" s="4" t="s">
        <v>12</v>
      </c>
      <c r="D929" s="4" t="s">
        <v>7</v>
      </c>
      <c r="E929" s="4" t="s">
        <v>13</v>
      </c>
      <c r="F929" s="4" t="s">
        <v>27</v>
      </c>
      <c r="G929" s="4" t="s">
        <v>7</v>
      </c>
      <c r="H929" s="4" t="s">
        <v>7</v>
      </c>
      <c r="I929" s="4" t="s">
        <v>7</v>
      </c>
      <c r="J929" s="4" t="s">
        <v>13</v>
      </c>
      <c r="K929" s="4" t="s">
        <v>27</v>
      </c>
      <c r="L929" s="4" t="s">
        <v>7</v>
      </c>
      <c r="M929" s="4" t="s">
        <v>7</v>
      </c>
    </row>
    <row r="930" spans="1:6">
      <c r="A930" t="n">
        <v>9648</v>
      </c>
      <c r="B930" s="25" t="n">
        <v>26</v>
      </c>
      <c r="C930" s="7" t="n">
        <v>2</v>
      </c>
      <c r="D930" s="7" t="n">
        <v>17</v>
      </c>
      <c r="E930" s="7" t="n">
        <v>61228</v>
      </c>
      <c r="F930" s="7" t="s">
        <v>141</v>
      </c>
      <c r="G930" s="7" t="n">
        <v>2</v>
      </c>
      <c r="H930" s="7" t="n">
        <v>3</v>
      </c>
      <c r="I930" s="7" t="n">
        <v>17</v>
      </c>
      <c r="J930" s="7" t="n">
        <v>61229</v>
      </c>
      <c r="K930" s="7" t="s">
        <v>142</v>
      </c>
      <c r="L930" s="7" t="n">
        <v>2</v>
      </c>
      <c r="M930" s="7" t="n">
        <v>0</v>
      </c>
    </row>
    <row r="931" spans="1:6">
      <c r="A931" t="s">
        <v>4</v>
      </c>
      <c r="B931" s="4" t="s">
        <v>5</v>
      </c>
    </row>
    <row r="932" spans="1:6">
      <c r="A932" t="n">
        <v>9856</v>
      </c>
      <c r="B932" s="26" t="n">
        <v>28</v>
      </c>
    </row>
    <row r="933" spans="1:6">
      <c r="A933" t="s">
        <v>4</v>
      </c>
      <c r="B933" s="4" t="s">
        <v>5</v>
      </c>
      <c r="C933" s="4" t="s">
        <v>7</v>
      </c>
      <c r="D933" s="4" t="s">
        <v>12</v>
      </c>
      <c r="E933" s="4" t="s">
        <v>8</v>
      </c>
    </row>
    <row r="934" spans="1:6">
      <c r="A934" t="n">
        <v>9857</v>
      </c>
      <c r="B934" s="24" t="n">
        <v>51</v>
      </c>
      <c r="C934" s="7" t="n">
        <v>4</v>
      </c>
      <c r="D934" s="7" t="n">
        <v>4</v>
      </c>
      <c r="E934" s="7" t="s">
        <v>143</v>
      </c>
    </row>
    <row r="935" spans="1:6">
      <c r="A935" t="s">
        <v>4</v>
      </c>
      <c r="B935" s="4" t="s">
        <v>5</v>
      </c>
      <c r="C935" s="4" t="s">
        <v>12</v>
      </c>
    </row>
    <row r="936" spans="1:6">
      <c r="A936" t="n">
        <v>9870</v>
      </c>
      <c r="B936" s="22" t="n">
        <v>16</v>
      </c>
      <c r="C936" s="7" t="n">
        <v>0</v>
      </c>
    </row>
    <row r="937" spans="1:6">
      <c r="A937" t="s">
        <v>4</v>
      </c>
      <c r="B937" s="4" t="s">
        <v>5</v>
      </c>
      <c r="C937" s="4" t="s">
        <v>12</v>
      </c>
      <c r="D937" s="4" t="s">
        <v>7</v>
      </c>
      <c r="E937" s="4" t="s">
        <v>13</v>
      </c>
      <c r="F937" s="4" t="s">
        <v>27</v>
      </c>
      <c r="G937" s="4" t="s">
        <v>7</v>
      </c>
      <c r="H937" s="4" t="s">
        <v>7</v>
      </c>
    </row>
    <row r="938" spans="1:6">
      <c r="A938" t="n">
        <v>9873</v>
      </c>
      <c r="B938" s="25" t="n">
        <v>26</v>
      </c>
      <c r="C938" s="7" t="n">
        <v>4</v>
      </c>
      <c r="D938" s="7" t="n">
        <v>17</v>
      </c>
      <c r="E938" s="7" t="n">
        <v>61230</v>
      </c>
      <c r="F938" s="7" t="s">
        <v>144</v>
      </c>
      <c r="G938" s="7" t="n">
        <v>2</v>
      </c>
      <c r="H938" s="7" t="n">
        <v>0</v>
      </c>
    </row>
    <row r="939" spans="1:6">
      <c r="A939" t="s">
        <v>4</v>
      </c>
      <c r="B939" s="4" t="s">
        <v>5</v>
      </c>
    </row>
    <row r="940" spans="1:6">
      <c r="A940" t="n">
        <v>9921</v>
      </c>
      <c r="B940" s="26" t="n">
        <v>28</v>
      </c>
    </row>
    <row r="941" spans="1:6">
      <c r="A941" t="s">
        <v>4</v>
      </c>
      <c r="B941" s="4" t="s">
        <v>5</v>
      </c>
      <c r="C941" s="4" t="s">
        <v>7</v>
      </c>
      <c r="D941" s="4" t="s">
        <v>12</v>
      </c>
      <c r="E941" s="4" t="s">
        <v>8</v>
      </c>
    </row>
    <row r="942" spans="1:6">
      <c r="A942" t="n">
        <v>9922</v>
      </c>
      <c r="B942" s="24" t="n">
        <v>51</v>
      </c>
      <c r="C942" s="7" t="n">
        <v>4</v>
      </c>
      <c r="D942" s="7" t="n">
        <v>15</v>
      </c>
      <c r="E942" s="7" t="s">
        <v>104</v>
      </c>
    </row>
    <row r="943" spans="1:6">
      <c r="A943" t="s">
        <v>4</v>
      </c>
      <c r="B943" s="4" t="s">
        <v>5</v>
      </c>
      <c r="C943" s="4" t="s">
        <v>12</v>
      </c>
    </row>
    <row r="944" spans="1:6">
      <c r="A944" t="n">
        <v>9936</v>
      </c>
      <c r="B944" s="22" t="n">
        <v>16</v>
      </c>
      <c r="C944" s="7" t="n">
        <v>0</v>
      </c>
    </row>
    <row r="945" spans="1:13">
      <c r="A945" t="s">
        <v>4</v>
      </c>
      <c r="B945" s="4" t="s">
        <v>5</v>
      </c>
      <c r="C945" s="4" t="s">
        <v>12</v>
      </c>
      <c r="D945" s="4" t="s">
        <v>7</v>
      </c>
      <c r="E945" s="4" t="s">
        <v>13</v>
      </c>
      <c r="F945" s="4" t="s">
        <v>27</v>
      </c>
      <c r="G945" s="4" t="s">
        <v>7</v>
      </c>
      <c r="H945" s="4" t="s">
        <v>7</v>
      </c>
      <c r="I945" s="4" t="s">
        <v>7</v>
      </c>
      <c r="J945" s="4" t="s">
        <v>13</v>
      </c>
      <c r="K945" s="4" t="s">
        <v>27</v>
      </c>
      <c r="L945" s="4" t="s">
        <v>7</v>
      </c>
      <c r="M945" s="4" t="s">
        <v>7</v>
      </c>
    </row>
    <row r="946" spans="1:13">
      <c r="A946" t="n">
        <v>9939</v>
      </c>
      <c r="B946" s="25" t="n">
        <v>26</v>
      </c>
      <c r="C946" s="7" t="n">
        <v>15</v>
      </c>
      <c r="D946" s="7" t="n">
        <v>17</v>
      </c>
      <c r="E946" s="7" t="n">
        <v>61231</v>
      </c>
      <c r="F946" s="7" t="s">
        <v>145</v>
      </c>
      <c r="G946" s="7" t="n">
        <v>2</v>
      </c>
      <c r="H946" s="7" t="n">
        <v>3</v>
      </c>
      <c r="I946" s="7" t="n">
        <v>17</v>
      </c>
      <c r="J946" s="7" t="n">
        <v>61232</v>
      </c>
      <c r="K946" s="7" t="s">
        <v>146</v>
      </c>
      <c r="L946" s="7" t="n">
        <v>2</v>
      </c>
      <c r="M946" s="7" t="n">
        <v>0</v>
      </c>
    </row>
    <row r="947" spans="1:13">
      <c r="A947" t="s">
        <v>4</v>
      </c>
      <c r="B947" s="4" t="s">
        <v>5</v>
      </c>
    </row>
    <row r="948" spans="1:13">
      <c r="A948" t="n">
        <v>10158</v>
      </c>
      <c r="B948" s="26" t="n">
        <v>28</v>
      </c>
    </row>
    <row r="949" spans="1:13">
      <c r="A949" t="s">
        <v>4</v>
      </c>
      <c r="B949" s="4" t="s">
        <v>5</v>
      </c>
      <c r="C949" s="4" t="s">
        <v>7</v>
      </c>
      <c r="D949" s="4" t="s">
        <v>12</v>
      </c>
      <c r="E949" s="4" t="s">
        <v>8</v>
      </c>
    </row>
    <row r="950" spans="1:13">
      <c r="A950" t="n">
        <v>10159</v>
      </c>
      <c r="B950" s="24" t="n">
        <v>51</v>
      </c>
      <c r="C950" s="7" t="n">
        <v>4</v>
      </c>
      <c r="D950" s="7" t="n">
        <v>7</v>
      </c>
      <c r="E950" s="7" t="s">
        <v>147</v>
      </c>
    </row>
    <row r="951" spans="1:13">
      <c r="A951" t="s">
        <v>4</v>
      </c>
      <c r="B951" s="4" t="s">
        <v>5</v>
      </c>
      <c r="C951" s="4" t="s">
        <v>12</v>
      </c>
    </row>
    <row r="952" spans="1:13">
      <c r="A952" t="n">
        <v>10173</v>
      </c>
      <c r="B952" s="22" t="n">
        <v>16</v>
      </c>
      <c r="C952" s="7" t="n">
        <v>0</v>
      </c>
    </row>
    <row r="953" spans="1:13">
      <c r="A953" t="s">
        <v>4</v>
      </c>
      <c r="B953" s="4" t="s">
        <v>5</v>
      </c>
      <c r="C953" s="4" t="s">
        <v>12</v>
      </c>
      <c r="D953" s="4" t="s">
        <v>7</v>
      </c>
      <c r="E953" s="4" t="s">
        <v>13</v>
      </c>
      <c r="F953" s="4" t="s">
        <v>27</v>
      </c>
      <c r="G953" s="4" t="s">
        <v>7</v>
      </c>
      <c r="H953" s="4" t="s">
        <v>7</v>
      </c>
    </row>
    <row r="954" spans="1:13">
      <c r="A954" t="n">
        <v>10176</v>
      </c>
      <c r="B954" s="25" t="n">
        <v>26</v>
      </c>
      <c r="C954" s="7" t="n">
        <v>7</v>
      </c>
      <c r="D954" s="7" t="n">
        <v>17</v>
      </c>
      <c r="E954" s="7" t="n">
        <v>61233</v>
      </c>
      <c r="F954" s="7" t="s">
        <v>148</v>
      </c>
      <c r="G954" s="7" t="n">
        <v>2</v>
      </c>
      <c r="H954" s="7" t="n">
        <v>0</v>
      </c>
    </row>
    <row r="955" spans="1:13">
      <c r="A955" t="s">
        <v>4</v>
      </c>
      <c r="B955" s="4" t="s">
        <v>5</v>
      </c>
    </row>
    <row r="956" spans="1:13">
      <c r="A956" t="n">
        <v>10208</v>
      </c>
      <c r="B956" s="26" t="n">
        <v>28</v>
      </c>
    </row>
    <row r="957" spans="1:13">
      <c r="A957" t="s">
        <v>4</v>
      </c>
      <c r="B957" s="4" t="s">
        <v>5</v>
      </c>
      <c r="C957" s="4" t="s">
        <v>12</v>
      </c>
      <c r="D957" s="4" t="s">
        <v>7</v>
      </c>
    </row>
    <row r="958" spans="1:13">
      <c r="A958" t="n">
        <v>10209</v>
      </c>
      <c r="B958" s="44" t="n">
        <v>89</v>
      </c>
      <c r="C958" s="7" t="n">
        <v>65533</v>
      </c>
      <c r="D958" s="7" t="n">
        <v>1</v>
      </c>
    </row>
    <row r="959" spans="1:13">
      <c r="A959" t="s">
        <v>4</v>
      </c>
      <c r="B959" s="4" t="s">
        <v>5</v>
      </c>
      <c r="C959" s="4" t="s">
        <v>7</v>
      </c>
      <c r="D959" s="4" t="s">
        <v>12</v>
      </c>
      <c r="E959" s="4" t="s">
        <v>20</v>
      </c>
    </row>
    <row r="960" spans="1:13">
      <c r="A960" t="n">
        <v>10213</v>
      </c>
      <c r="B960" s="33" t="n">
        <v>58</v>
      </c>
      <c r="C960" s="7" t="n">
        <v>101</v>
      </c>
      <c r="D960" s="7" t="n">
        <v>300</v>
      </c>
      <c r="E960" s="7" t="n">
        <v>1</v>
      </c>
    </row>
    <row r="961" spans="1:13">
      <c r="A961" t="s">
        <v>4</v>
      </c>
      <c r="B961" s="4" t="s">
        <v>5</v>
      </c>
      <c r="C961" s="4" t="s">
        <v>7</v>
      </c>
      <c r="D961" s="4" t="s">
        <v>12</v>
      </c>
    </row>
    <row r="962" spans="1:13">
      <c r="A962" t="n">
        <v>10221</v>
      </c>
      <c r="B962" s="33" t="n">
        <v>58</v>
      </c>
      <c r="C962" s="7" t="n">
        <v>254</v>
      </c>
      <c r="D962" s="7" t="n">
        <v>0</v>
      </c>
    </row>
    <row r="963" spans="1:13">
      <c r="A963" t="s">
        <v>4</v>
      </c>
      <c r="B963" s="4" t="s">
        <v>5</v>
      </c>
      <c r="C963" s="4" t="s">
        <v>7</v>
      </c>
      <c r="D963" s="4" t="s">
        <v>7</v>
      </c>
      <c r="E963" s="4" t="s">
        <v>20</v>
      </c>
      <c r="F963" s="4" t="s">
        <v>20</v>
      </c>
      <c r="G963" s="4" t="s">
        <v>20</v>
      </c>
      <c r="H963" s="4" t="s">
        <v>12</v>
      </c>
    </row>
    <row r="964" spans="1:13">
      <c r="A964" t="n">
        <v>10225</v>
      </c>
      <c r="B964" s="42" t="n">
        <v>45</v>
      </c>
      <c r="C964" s="7" t="n">
        <v>2</v>
      </c>
      <c r="D964" s="7" t="n">
        <v>3</v>
      </c>
      <c r="E964" s="7" t="n">
        <v>1.69000005722046</v>
      </c>
      <c r="F964" s="7" t="n">
        <v>1.24000000953674</v>
      </c>
      <c r="G964" s="7" t="n">
        <v>-1.75999999046326</v>
      </c>
      <c r="H964" s="7" t="n">
        <v>0</v>
      </c>
    </row>
    <row r="965" spans="1:13">
      <c r="A965" t="s">
        <v>4</v>
      </c>
      <c r="B965" s="4" t="s">
        <v>5</v>
      </c>
      <c r="C965" s="4" t="s">
        <v>7</v>
      </c>
      <c r="D965" s="4" t="s">
        <v>7</v>
      </c>
      <c r="E965" s="4" t="s">
        <v>20</v>
      </c>
      <c r="F965" s="4" t="s">
        <v>20</v>
      </c>
      <c r="G965" s="4" t="s">
        <v>20</v>
      </c>
      <c r="H965" s="4" t="s">
        <v>12</v>
      </c>
      <c r="I965" s="4" t="s">
        <v>7</v>
      </c>
    </row>
    <row r="966" spans="1:13">
      <c r="A966" t="n">
        <v>10242</v>
      </c>
      <c r="B966" s="42" t="n">
        <v>45</v>
      </c>
      <c r="C966" s="7" t="n">
        <v>4</v>
      </c>
      <c r="D966" s="7" t="n">
        <v>3</v>
      </c>
      <c r="E966" s="7" t="n">
        <v>12.1499996185303</v>
      </c>
      <c r="F966" s="7" t="n">
        <v>252.100006103516</v>
      </c>
      <c r="G966" s="7" t="n">
        <v>0</v>
      </c>
      <c r="H966" s="7" t="n">
        <v>0</v>
      </c>
      <c r="I966" s="7" t="n">
        <v>0</v>
      </c>
    </row>
    <row r="967" spans="1:13">
      <c r="A967" t="s">
        <v>4</v>
      </c>
      <c r="B967" s="4" t="s">
        <v>5</v>
      </c>
      <c r="C967" s="4" t="s">
        <v>7</v>
      </c>
      <c r="D967" s="4" t="s">
        <v>7</v>
      </c>
      <c r="E967" s="4" t="s">
        <v>20</v>
      </c>
      <c r="F967" s="4" t="s">
        <v>12</v>
      </c>
    </row>
    <row r="968" spans="1:13">
      <c r="A968" t="n">
        <v>10260</v>
      </c>
      <c r="B968" s="42" t="n">
        <v>45</v>
      </c>
      <c r="C968" s="7" t="n">
        <v>5</v>
      </c>
      <c r="D968" s="7" t="n">
        <v>3</v>
      </c>
      <c r="E968" s="7" t="n">
        <v>1.39999997615814</v>
      </c>
      <c r="F968" s="7" t="n">
        <v>0</v>
      </c>
    </row>
    <row r="969" spans="1:13">
      <c r="A969" t="s">
        <v>4</v>
      </c>
      <c r="B969" s="4" t="s">
        <v>5</v>
      </c>
      <c r="C969" s="4" t="s">
        <v>7</v>
      </c>
      <c r="D969" s="4" t="s">
        <v>7</v>
      </c>
      <c r="E969" s="4" t="s">
        <v>20</v>
      </c>
      <c r="F969" s="4" t="s">
        <v>12</v>
      </c>
    </row>
    <row r="970" spans="1:13">
      <c r="A970" t="n">
        <v>10269</v>
      </c>
      <c r="B970" s="42" t="n">
        <v>45</v>
      </c>
      <c r="C970" s="7" t="n">
        <v>11</v>
      </c>
      <c r="D970" s="7" t="n">
        <v>3</v>
      </c>
      <c r="E970" s="7" t="n">
        <v>34</v>
      </c>
      <c r="F970" s="7" t="n">
        <v>0</v>
      </c>
    </row>
    <row r="971" spans="1:13">
      <c r="A971" t="s">
        <v>4</v>
      </c>
      <c r="B971" s="4" t="s">
        <v>5</v>
      </c>
      <c r="C971" s="4" t="s">
        <v>7</v>
      </c>
      <c r="D971" s="4" t="s">
        <v>12</v>
      </c>
    </row>
    <row r="972" spans="1:13">
      <c r="A972" t="n">
        <v>10278</v>
      </c>
      <c r="B972" s="33" t="n">
        <v>58</v>
      </c>
      <c r="C972" s="7" t="n">
        <v>255</v>
      </c>
      <c r="D972" s="7" t="n">
        <v>0</v>
      </c>
    </row>
    <row r="973" spans="1:13">
      <c r="A973" t="s">
        <v>4</v>
      </c>
      <c r="B973" s="4" t="s">
        <v>5</v>
      </c>
      <c r="C973" s="4" t="s">
        <v>7</v>
      </c>
      <c r="D973" s="4" t="s">
        <v>12</v>
      </c>
      <c r="E973" s="4" t="s">
        <v>8</v>
      </c>
    </row>
    <row r="974" spans="1:13">
      <c r="A974" t="n">
        <v>10282</v>
      </c>
      <c r="B974" s="24" t="n">
        <v>51</v>
      </c>
      <c r="C974" s="7" t="n">
        <v>4</v>
      </c>
      <c r="D974" s="7" t="n">
        <v>7008</v>
      </c>
      <c r="E974" s="7" t="s">
        <v>130</v>
      </c>
    </row>
    <row r="975" spans="1:13">
      <c r="A975" t="s">
        <v>4</v>
      </c>
      <c r="B975" s="4" t="s">
        <v>5</v>
      </c>
      <c r="C975" s="4" t="s">
        <v>12</v>
      </c>
    </row>
    <row r="976" spans="1:13">
      <c r="A976" t="n">
        <v>10296</v>
      </c>
      <c r="B976" s="22" t="n">
        <v>16</v>
      </c>
      <c r="C976" s="7" t="n">
        <v>0</v>
      </c>
    </row>
    <row r="977" spans="1:9">
      <c r="A977" t="s">
        <v>4</v>
      </c>
      <c r="B977" s="4" t="s">
        <v>5</v>
      </c>
      <c r="C977" s="4" t="s">
        <v>12</v>
      </c>
      <c r="D977" s="4" t="s">
        <v>7</v>
      </c>
      <c r="E977" s="4" t="s">
        <v>13</v>
      </c>
      <c r="F977" s="4" t="s">
        <v>27</v>
      </c>
      <c r="G977" s="4" t="s">
        <v>7</v>
      </c>
      <c r="H977" s="4" t="s">
        <v>7</v>
      </c>
      <c r="I977" s="4" t="s">
        <v>7</v>
      </c>
      <c r="J977" s="4" t="s">
        <v>13</v>
      </c>
      <c r="K977" s="4" t="s">
        <v>27</v>
      </c>
      <c r="L977" s="4" t="s">
        <v>7</v>
      </c>
      <c r="M977" s="4" t="s">
        <v>7</v>
      </c>
    </row>
    <row r="978" spans="1:9">
      <c r="A978" t="n">
        <v>10299</v>
      </c>
      <c r="B978" s="25" t="n">
        <v>26</v>
      </c>
      <c r="C978" s="7" t="n">
        <v>7008</v>
      </c>
      <c r="D978" s="7" t="n">
        <v>17</v>
      </c>
      <c r="E978" s="7" t="n">
        <v>61234</v>
      </c>
      <c r="F978" s="7" t="s">
        <v>149</v>
      </c>
      <c r="G978" s="7" t="n">
        <v>2</v>
      </c>
      <c r="H978" s="7" t="n">
        <v>3</v>
      </c>
      <c r="I978" s="7" t="n">
        <v>17</v>
      </c>
      <c r="J978" s="7" t="n">
        <v>61235</v>
      </c>
      <c r="K978" s="7" t="s">
        <v>150</v>
      </c>
      <c r="L978" s="7" t="n">
        <v>2</v>
      </c>
      <c r="M978" s="7" t="n">
        <v>0</v>
      </c>
    </row>
    <row r="979" spans="1:9">
      <c r="A979" t="s">
        <v>4</v>
      </c>
      <c r="B979" s="4" t="s">
        <v>5</v>
      </c>
    </row>
    <row r="980" spans="1:9">
      <c r="A980" t="n">
        <v>10473</v>
      </c>
      <c r="B980" s="26" t="n">
        <v>28</v>
      </c>
    </row>
    <row r="981" spans="1:9">
      <c r="A981" t="s">
        <v>4</v>
      </c>
      <c r="B981" s="4" t="s">
        <v>5</v>
      </c>
      <c r="C981" s="4" t="s">
        <v>12</v>
      </c>
      <c r="D981" s="4" t="s">
        <v>7</v>
      </c>
    </row>
    <row r="982" spans="1:9">
      <c r="A982" t="n">
        <v>10474</v>
      </c>
      <c r="B982" s="44" t="n">
        <v>89</v>
      </c>
      <c r="C982" s="7" t="n">
        <v>65533</v>
      </c>
      <c r="D982" s="7" t="n">
        <v>1</v>
      </c>
    </row>
    <row r="983" spans="1:9">
      <c r="A983" t="s">
        <v>4</v>
      </c>
      <c r="B983" s="4" t="s">
        <v>5</v>
      </c>
      <c r="C983" s="4" t="s">
        <v>7</v>
      </c>
      <c r="D983" s="4" t="s">
        <v>12</v>
      </c>
      <c r="E983" s="4" t="s">
        <v>12</v>
      </c>
      <c r="F983" s="4" t="s">
        <v>7</v>
      </c>
    </row>
    <row r="984" spans="1:9">
      <c r="A984" t="n">
        <v>10478</v>
      </c>
      <c r="B984" s="43" t="n">
        <v>25</v>
      </c>
      <c r="C984" s="7" t="n">
        <v>1</v>
      </c>
      <c r="D984" s="7" t="n">
        <v>260</v>
      </c>
      <c r="E984" s="7" t="n">
        <v>640</v>
      </c>
      <c r="F984" s="7" t="n">
        <v>2</v>
      </c>
    </row>
    <row r="985" spans="1:9">
      <c r="A985" t="s">
        <v>4</v>
      </c>
      <c r="B985" s="4" t="s">
        <v>5</v>
      </c>
      <c r="C985" s="4" t="s">
        <v>7</v>
      </c>
      <c r="D985" s="4" t="s">
        <v>12</v>
      </c>
      <c r="E985" s="4" t="s">
        <v>8</v>
      </c>
    </row>
    <row r="986" spans="1:9">
      <c r="A986" t="n">
        <v>10485</v>
      </c>
      <c r="B986" s="24" t="n">
        <v>51</v>
      </c>
      <c r="C986" s="7" t="n">
        <v>4</v>
      </c>
      <c r="D986" s="7" t="n">
        <v>0</v>
      </c>
      <c r="E986" s="7" t="s">
        <v>127</v>
      </c>
    </row>
    <row r="987" spans="1:9">
      <c r="A987" t="s">
        <v>4</v>
      </c>
      <c r="B987" s="4" t="s">
        <v>5</v>
      </c>
      <c r="C987" s="4" t="s">
        <v>12</v>
      </c>
    </row>
    <row r="988" spans="1:9">
      <c r="A988" t="n">
        <v>10498</v>
      </c>
      <c r="B988" s="22" t="n">
        <v>16</v>
      </c>
      <c r="C988" s="7" t="n">
        <v>0</v>
      </c>
    </row>
    <row r="989" spans="1:9">
      <c r="A989" t="s">
        <v>4</v>
      </c>
      <c r="B989" s="4" t="s">
        <v>5</v>
      </c>
      <c r="C989" s="4" t="s">
        <v>12</v>
      </c>
      <c r="D989" s="4" t="s">
        <v>7</v>
      </c>
      <c r="E989" s="4" t="s">
        <v>13</v>
      </c>
      <c r="F989" s="4" t="s">
        <v>27</v>
      </c>
      <c r="G989" s="4" t="s">
        <v>7</v>
      </c>
      <c r="H989" s="4" t="s">
        <v>7</v>
      </c>
    </row>
    <row r="990" spans="1:9">
      <c r="A990" t="n">
        <v>10501</v>
      </c>
      <c r="B990" s="25" t="n">
        <v>26</v>
      </c>
      <c r="C990" s="7" t="n">
        <v>0</v>
      </c>
      <c r="D990" s="7" t="n">
        <v>17</v>
      </c>
      <c r="E990" s="7" t="n">
        <v>61236</v>
      </c>
      <c r="F990" s="7" t="s">
        <v>151</v>
      </c>
      <c r="G990" s="7" t="n">
        <v>2</v>
      </c>
      <c r="H990" s="7" t="n">
        <v>0</v>
      </c>
    </row>
    <row r="991" spans="1:9">
      <c r="A991" t="s">
        <v>4</v>
      </c>
      <c r="B991" s="4" t="s">
        <v>5</v>
      </c>
    </row>
    <row r="992" spans="1:9">
      <c r="A992" t="n">
        <v>10525</v>
      </c>
      <c r="B992" s="26" t="n">
        <v>28</v>
      </c>
    </row>
    <row r="993" spans="1:13">
      <c r="A993" t="s">
        <v>4</v>
      </c>
      <c r="B993" s="4" t="s">
        <v>5</v>
      </c>
      <c r="C993" s="4" t="s">
        <v>7</v>
      </c>
      <c r="D993" s="4" t="s">
        <v>12</v>
      </c>
      <c r="E993" s="4" t="s">
        <v>12</v>
      </c>
      <c r="F993" s="4" t="s">
        <v>7</v>
      </c>
    </row>
    <row r="994" spans="1:13">
      <c r="A994" t="n">
        <v>10526</v>
      </c>
      <c r="B994" s="43" t="n">
        <v>25</v>
      </c>
      <c r="C994" s="7" t="n">
        <v>1</v>
      </c>
      <c r="D994" s="7" t="n">
        <v>60</v>
      </c>
      <c r="E994" s="7" t="n">
        <v>640</v>
      </c>
      <c r="F994" s="7" t="n">
        <v>2</v>
      </c>
    </row>
    <row r="995" spans="1:13">
      <c r="A995" t="s">
        <v>4</v>
      </c>
      <c r="B995" s="4" t="s">
        <v>5</v>
      </c>
      <c r="C995" s="4" t="s">
        <v>7</v>
      </c>
      <c r="D995" s="4" t="s">
        <v>12</v>
      </c>
      <c r="E995" s="4" t="s">
        <v>8</v>
      </c>
    </row>
    <row r="996" spans="1:13">
      <c r="A996" t="n">
        <v>10533</v>
      </c>
      <c r="B996" s="24" t="n">
        <v>51</v>
      </c>
      <c r="C996" s="7" t="n">
        <v>4</v>
      </c>
      <c r="D996" s="7" t="n">
        <v>2</v>
      </c>
      <c r="E996" s="7" t="s">
        <v>152</v>
      </c>
    </row>
    <row r="997" spans="1:13">
      <c r="A997" t="s">
        <v>4</v>
      </c>
      <c r="B997" s="4" t="s">
        <v>5</v>
      </c>
      <c r="C997" s="4" t="s">
        <v>12</v>
      </c>
    </row>
    <row r="998" spans="1:13">
      <c r="A998" t="n">
        <v>10546</v>
      </c>
      <c r="B998" s="22" t="n">
        <v>16</v>
      </c>
      <c r="C998" s="7" t="n">
        <v>0</v>
      </c>
    </row>
    <row r="999" spans="1:13">
      <c r="A999" t="s">
        <v>4</v>
      </c>
      <c r="B999" s="4" t="s">
        <v>5</v>
      </c>
      <c r="C999" s="4" t="s">
        <v>12</v>
      </c>
      <c r="D999" s="4" t="s">
        <v>7</v>
      </c>
      <c r="E999" s="4" t="s">
        <v>13</v>
      </c>
      <c r="F999" s="4" t="s">
        <v>27</v>
      </c>
      <c r="G999" s="4" t="s">
        <v>7</v>
      </c>
      <c r="H999" s="4" t="s">
        <v>7</v>
      </c>
    </row>
    <row r="1000" spans="1:13">
      <c r="A1000" t="n">
        <v>10549</v>
      </c>
      <c r="B1000" s="25" t="n">
        <v>26</v>
      </c>
      <c r="C1000" s="7" t="n">
        <v>2</v>
      </c>
      <c r="D1000" s="7" t="n">
        <v>17</v>
      </c>
      <c r="E1000" s="7" t="n">
        <v>61237</v>
      </c>
      <c r="F1000" s="7" t="s">
        <v>153</v>
      </c>
      <c r="G1000" s="7" t="n">
        <v>2</v>
      </c>
      <c r="H1000" s="7" t="n">
        <v>0</v>
      </c>
    </row>
    <row r="1001" spans="1:13">
      <c r="A1001" t="s">
        <v>4</v>
      </c>
      <c r="B1001" s="4" t="s">
        <v>5</v>
      </c>
    </row>
    <row r="1002" spans="1:13">
      <c r="A1002" t="n">
        <v>10580</v>
      </c>
      <c r="B1002" s="26" t="n">
        <v>28</v>
      </c>
    </row>
    <row r="1003" spans="1:13">
      <c r="A1003" t="s">
        <v>4</v>
      </c>
      <c r="B1003" s="4" t="s">
        <v>5</v>
      </c>
      <c r="C1003" s="4" t="s">
        <v>12</v>
      </c>
      <c r="D1003" s="4" t="s">
        <v>7</v>
      </c>
    </row>
    <row r="1004" spans="1:13">
      <c r="A1004" t="n">
        <v>10581</v>
      </c>
      <c r="B1004" s="44" t="n">
        <v>89</v>
      </c>
      <c r="C1004" s="7" t="n">
        <v>65533</v>
      </c>
      <c r="D1004" s="7" t="n">
        <v>1</v>
      </c>
    </row>
    <row r="1005" spans="1:13">
      <c r="A1005" t="s">
        <v>4</v>
      </c>
      <c r="B1005" s="4" t="s">
        <v>5</v>
      </c>
      <c r="C1005" s="4" t="s">
        <v>7</v>
      </c>
      <c r="D1005" s="4" t="s">
        <v>12</v>
      </c>
      <c r="E1005" s="4" t="s">
        <v>12</v>
      </c>
      <c r="F1005" s="4" t="s">
        <v>7</v>
      </c>
    </row>
    <row r="1006" spans="1:13">
      <c r="A1006" t="n">
        <v>10585</v>
      </c>
      <c r="B1006" s="43" t="n">
        <v>25</v>
      </c>
      <c r="C1006" s="7" t="n">
        <v>1</v>
      </c>
      <c r="D1006" s="7" t="n">
        <v>65535</v>
      </c>
      <c r="E1006" s="7" t="n">
        <v>65535</v>
      </c>
      <c r="F1006" s="7" t="n">
        <v>0</v>
      </c>
    </row>
    <row r="1007" spans="1:13">
      <c r="A1007" t="s">
        <v>4</v>
      </c>
      <c r="B1007" s="4" t="s">
        <v>5</v>
      </c>
      <c r="C1007" s="4" t="s">
        <v>7</v>
      </c>
      <c r="D1007" s="4" t="s">
        <v>12</v>
      </c>
      <c r="E1007" s="4" t="s">
        <v>20</v>
      </c>
    </row>
    <row r="1008" spans="1:13">
      <c r="A1008" t="n">
        <v>10592</v>
      </c>
      <c r="B1008" s="33" t="n">
        <v>58</v>
      </c>
      <c r="C1008" s="7" t="n">
        <v>101</v>
      </c>
      <c r="D1008" s="7" t="n">
        <v>300</v>
      </c>
      <c r="E1008" s="7" t="n">
        <v>1</v>
      </c>
    </row>
    <row r="1009" spans="1:8">
      <c r="A1009" t="s">
        <v>4</v>
      </c>
      <c r="B1009" s="4" t="s">
        <v>5</v>
      </c>
      <c r="C1009" s="4" t="s">
        <v>7</v>
      </c>
      <c r="D1009" s="4" t="s">
        <v>12</v>
      </c>
    </row>
    <row r="1010" spans="1:8">
      <c r="A1010" t="n">
        <v>10600</v>
      </c>
      <c r="B1010" s="33" t="n">
        <v>58</v>
      </c>
      <c r="C1010" s="7" t="n">
        <v>254</v>
      </c>
      <c r="D1010" s="7" t="n">
        <v>0</v>
      </c>
    </row>
    <row r="1011" spans="1:8">
      <c r="A1011" t="s">
        <v>4</v>
      </c>
      <c r="B1011" s="4" t="s">
        <v>5</v>
      </c>
      <c r="C1011" s="4" t="s">
        <v>7</v>
      </c>
      <c r="D1011" s="4" t="s">
        <v>7</v>
      </c>
      <c r="E1011" s="4" t="s">
        <v>20</v>
      </c>
      <c r="F1011" s="4" t="s">
        <v>20</v>
      </c>
      <c r="G1011" s="4" t="s">
        <v>20</v>
      </c>
      <c r="H1011" s="4" t="s">
        <v>12</v>
      </c>
    </row>
    <row r="1012" spans="1:8">
      <c r="A1012" t="n">
        <v>10604</v>
      </c>
      <c r="B1012" s="42" t="n">
        <v>45</v>
      </c>
      <c r="C1012" s="7" t="n">
        <v>2</v>
      </c>
      <c r="D1012" s="7" t="n">
        <v>3</v>
      </c>
      <c r="E1012" s="7" t="n">
        <v>-1.36000001430511</v>
      </c>
      <c r="F1012" s="7" t="n">
        <v>1.25999999046326</v>
      </c>
      <c r="G1012" s="7" t="n">
        <v>-3.35999989509583</v>
      </c>
      <c r="H1012" s="7" t="n">
        <v>0</v>
      </c>
    </row>
    <row r="1013" spans="1:8">
      <c r="A1013" t="s">
        <v>4</v>
      </c>
      <c r="B1013" s="4" t="s">
        <v>5</v>
      </c>
      <c r="C1013" s="4" t="s">
        <v>7</v>
      </c>
      <c r="D1013" s="4" t="s">
        <v>7</v>
      </c>
      <c r="E1013" s="4" t="s">
        <v>20</v>
      </c>
      <c r="F1013" s="4" t="s">
        <v>20</v>
      </c>
      <c r="G1013" s="4" t="s">
        <v>20</v>
      </c>
      <c r="H1013" s="4" t="s">
        <v>12</v>
      </c>
      <c r="I1013" s="4" t="s">
        <v>7</v>
      </c>
    </row>
    <row r="1014" spans="1:8">
      <c r="A1014" t="n">
        <v>10621</v>
      </c>
      <c r="B1014" s="42" t="n">
        <v>45</v>
      </c>
      <c r="C1014" s="7" t="n">
        <v>4</v>
      </c>
      <c r="D1014" s="7" t="n">
        <v>3</v>
      </c>
      <c r="E1014" s="7" t="n">
        <v>3.65000009536743</v>
      </c>
      <c r="F1014" s="7" t="n">
        <v>145.509994506836</v>
      </c>
      <c r="G1014" s="7" t="n">
        <v>0</v>
      </c>
      <c r="H1014" s="7" t="n">
        <v>0</v>
      </c>
      <c r="I1014" s="7" t="n">
        <v>0</v>
      </c>
    </row>
    <row r="1015" spans="1:8">
      <c r="A1015" t="s">
        <v>4</v>
      </c>
      <c r="B1015" s="4" t="s">
        <v>5</v>
      </c>
      <c r="C1015" s="4" t="s">
        <v>7</v>
      </c>
      <c r="D1015" s="4" t="s">
        <v>7</v>
      </c>
      <c r="E1015" s="4" t="s">
        <v>20</v>
      </c>
      <c r="F1015" s="4" t="s">
        <v>12</v>
      </c>
    </row>
    <row r="1016" spans="1:8">
      <c r="A1016" t="n">
        <v>10639</v>
      </c>
      <c r="B1016" s="42" t="n">
        <v>45</v>
      </c>
      <c r="C1016" s="7" t="n">
        <v>5</v>
      </c>
      <c r="D1016" s="7" t="n">
        <v>3</v>
      </c>
      <c r="E1016" s="7" t="n">
        <v>0.899999976158142</v>
      </c>
      <c r="F1016" s="7" t="n">
        <v>0</v>
      </c>
    </row>
    <row r="1017" spans="1:8">
      <c r="A1017" t="s">
        <v>4</v>
      </c>
      <c r="B1017" s="4" t="s">
        <v>5</v>
      </c>
      <c r="C1017" s="4" t="s">
        <v>7</v>
      </c>
      <c r="D1017" s="4" t="s">
        <v>7</v>
      </c>
      <c r="E1017" s="4" t="s">
        <v>20</v>
      </c>
      <c r="F1017" s="4" t="s">
        <v>12</v>
      </c>
    </row>
    <row r="1018" spans="1:8">
      <c r="A1018" t="n">
        <v>10648</v>
      </c>
      <c r="B1018" s="42" t="n">
        <v>45</v>
      </c>
      <c r="C1018" s="7" t="n">
        <v>11</v>
      </c>
      <c r="D1018" s="7" t="n">
        <v>3</v>
      </c>
      <c r="E1018" s="7" t="n">
        <v>30</v>
      </c>
      <c r="F1018" s="7" t="n">
        <v>0</v>
      </c>
    </row>
    <row r="1019" spans="1:8">
      <c r="A1019" t="s">
        <v>4</v>
      </c>
      <c r="B1019" s="4" t="s">
        <v>5</v>
      </c>
      <c r="C1019" s="4" t="s">
        <v>12</v>
      </c>
      <c r="D1019" s="4" t="s">
        <v>20</v>
      </c>
      <c r="E1019" s="4" t="s">
        <v>20</v>
      </c>
      <c r="F1019" s="4" t="s">
        <v>7</v>
      </c>
    </row>
    <row r="1020" spans="1:8">
      <c r="A1020" t="n">
        <v>10657</v>
      </c>
      <c r="B1020" s="47" t="n">
        <v>52</v>
      </c>
      <c r="C1020" s="7" t="n">
        <v>0</v>
      </c>
      <c r="D1020" s="7" t="n">
        <v>125.5</v>
      </c>
      <c r="E1020" s="7" t="n">
        <v>0</v>
      </c>
      <c r="F1020" s="7" t="n">
        <v>0</v>
      </c>
    </row>
    <row r="1021" spans="1:8">
      <c r="A1021" t="s">
        <v>4</v>
      </c>
      <c r="B1021" s="4" t="s">
        <v>5</v>
      </c>
      <c r="C1021" s="4" t="s">
        <v>12</v>
      </c>
      <c r="D1021" s="4" t="s">
        <v>20</v>
      </c>
      <c r="E1021" s="4" t="s">
        <v>20</v>
      </c>
      <c r="F1021" s="4" t="s">
        <v>7</v>
      </c>
    </row>
    <row r="1022" spans="1:8">
      <c r="A1022" t="n">
        <v>10669</v>
      </c>
      <c r="B1022" s="47" t="n">
        <v>52</v>
      </c>
      <c r="C1022" s="7" t="n">
        <v>4</v>
      </c>
      <c r="D1022" s="7" t="n">
        <v>119.5</v>
      </c>
      <c r="E1022" s="7" t="n">
        <v>0</v>
      </c>
      <c r="F1022" s="7" t="n">
        <v>0</v>
      </c>
    </row>
    <row r="1023" spans="1:8">
      <c r="A1023" t="s">
        <v>4</v>
      </c>
      <c r="B1023" s="4" t="s">
        <v>5</v>
      </c>
      <c r="C1023" s="4" t="s">
        <v>12</v>
      </c>
      <c r="D1023" s="4" t="s">
        <v>20</v>
      </c>
      <c r="E1023" s="4" t="s">
        <v>20</v>
      </c>
      <c r="F1023" s="4" t="s">
        <v>7</v>
      </c>
    </row>
    <row r="1024" spans="1:8">
      <c r="A1024" t="n">
        <v>10681</v>
      </c>
      <c r="B1024" s="47" t="n">
        <v>52</v>
      </c>
      <c r="C1024" s="7" t="n">
        <v>7</v>
      </c>
      <c r="D1024" s="7" t="n">
        <v>114.5</v>
      </c>
      <c r="E1024" s="7" t="n">
        <v>0</v>
      </c>
      <c r="F1024" s="7" t="n">
        <v>0</v>
      </c>
    </row>
    <row r="1025" spans="1:9">
      <c r="A1025" t="s">
        <v>4</v>
      </c>
      <c r="B1025" s="4" t="s">
        <v>5</v>
      </c>
      <c r="C1025" s="4" t="s">
        <v>12</v>
      </c>
      <c r="D1025" s="4" t="s">
        <v>20</v>
      </c>
      <c r="E1025" s="4" t="s">
        <v>20</v>
      </c>
      <c r="F1025" s="4" t="s">
        <v>20</v>
      </c>
      <c r="G1025" s="4" t="s">
        <v>12</v>
      </c>
      <c r="H1025" s="4" t="s">
        <v>12</v>
      </c>
    </row>
    <row r="1026" spans="1:9">
      <c r="A1026" t="n">
        <v>10693</v>
      </c>
      <c r="B1026" s="48" t="n">
        <v>60</v>
      </c>
      <c r="C1026" s="7" t="n">
        <v>0</v>
      </c>
      <c r="D1026" s="7" t="n">
        <v>0</v>
      </c>
      <c r="E1026" s="7" t="n">
        <v>0</v>
      </c>
      <c r="F1026" s="7" t="n">
        <v>0</v>
      </c>
      <c r="G1026" s="7" t="n">
        <v>0</v>
      </c>
      <c r="H1026" s="7" t="n">
        <v>1</v>
      </c>
    </row>
    <row r="1027" spans="1:9">
      <c r="A1027" t="s">
        <v>4</v>
      </c>
      <c r="B1027" s="4" t="s">
        <v>5</v>
      </c>
      <c r="C1027" s="4" t="s">
        <v>12</v>
      </c>
      <c r="D1027" s="4" t="s">
        <v>20</v>
      </c>
      <c r="E1027" s="4" t="s">
        <v>20</v>
      </c>
      <c r="F1027" s="4" t="s">
        <v>20</v>
      </c>
      <c r="G1027" s="4" t="s">
        <v>12</v>
      </c>
      <c r="H1027" s="4" t="s">
        <v>12</v>
      </c>
    </row>
    <row r="1028" spans="1:9">
      <c r="A1028" t="n">
        <v>10712</v>
      </c>
      <c r="B1028" s="48" t="n">
        <v>60</v>
      </c>
      <c r="C1028" s="7" t="n">
        <v>0</v>
      </c>
      <c r="D1028" s="7" t="n">
        <v>0</v>
      </c>
      <c r="E1028" s="7" t="n">
        <v>0</v>
      </c>
      <c r="F1028" s="7" t="n">
        <v>0</v>
      </c>
      <c r="G1028" s="7" t="n">
        <v>0</v>
      </c>
      <c r="H1028" s="7" t="n">
        <v>0</v>
      </c>
    </row>
    <row r="1029" spans="1:9">
      <c r="A1029" t="s">
        <v>4</v>
      </c>
      <c r="B1029" s="4" t="s">
        <v>5</v>
      </c>
      <c r="C1029" s="4" t="s">
        <v>12</v>
      </c>
      <c r="D1029" s="4" t="s">
        <v>12</v>
      </c>
      <c r="E1029" s="4" t="s">
        <v>12</v>
      </c>
    </row>
    <row r="1030" spans="1:9">
      <c r="A1030" t="n">
        <v>10731</v>
      </c>
      <c r="B1030" s="31" t="n">
        <v>61</v>
      </c>
      <c r="C1030" s="7" t="n">
        <v>0</v>
      </c>
      <c r="D1030" s="7" t="n">
        <v>65533</v>
      </c>
      <c r="E1030" s="7" t="n">
        <v>0</v>
      </c>
    </row>
    <row r="1031" spans="1:9">
      <c r="A1031" t="s">
        <v>4</v>
      </c>
      <c r="B1031" s="4" t="s">
        <v>5</v>
      </c>
      <c r="C1031" s="4" t="s">
        <v>12</v>
      </c>
      <c r="D1031" s="4" t="s">
        <v>20</v>
      </c>
      <c r="E1031" s="4" t="s">
        <v>20</v>
      </c>
      <c r="F1031" s="4" t="s">
        <v>20</v>
      </c>
      <c r="G1031" s="4" t="s">
        <v>12</v>
      </c>
      <c r="H1031" s="4" t="s">
        <v>12</v>
      </c>
    </row>
    <row r="1032" spans="1:9">
      <c r="A1032" t="n">
        <v>10738</v>
      </c>
      <c r="B1032" s="48" t="n">
        <v>60</v>
      </c>
      <c r="C1032" s="7" t="n">
        <v>4</v>
      </c>
      <c r="D1032" s="7" t="n">
        <v>0</v>
      </c>
      <c r="E1032" s="7" t="n">
        <v>0</v>
      </c>
      <c r="F1032" s="7" t="n">
        <v>0</v>
      </c>
      <c r="G1032" s="7" t="n">
        <v>0</v>
      </c>
      <c r="H1032" s="7" t="n">
        <v>1</v>
      </c>
    </row>
    <row r="1033" spans="1:9">
      <c r="A1033" t="s">
        <v>4</v>
      </c>
      <c r="B1033" s="4" t="s">
        <v>5</v>
      </c>
      <c r="C1033" s="4" t="s">
        <v>12</v>
      </c>
      <c r="D1033" s="4" t="s">
        <v>20</v>
      </c>
      <c r="E1033" s="4" t="s">
        <v>20</v>
      </c>
      <c r="F1033" s="4" t="s">
        <v>20</v>
      </c>
      <c r="G1033" s="4" t="s">
        <v>12</v>
      </c>
      <c r="H1033" s="4" t="s">
        <v>12</v>
      </c>
    </row>
    <row r="1034" spans="1:9">
      <c r="A1034" t="n">
        <v>10757</v>
      </c>
      <c r="B1034" s="48" t="n">
        <v>60</v>
      </c>
      <c r="C1034" s="7" t="n">
        <v>4</v>
      </c>
      <c r="D1034" s="7" t="n">
        <v>0</v>
      </c>
      <c r="E1034" s="7" t="n">
        <v>0</v>
      </c>
      <c r="F1034" s="7" t="n">
        <v>0</v>
      </c>
      <c r="G1034" s="7" t="n">
        <v>0</v>
      </c>
      <c r="H1034" s="7" t="n">
        <v>0</v>
      </c>
    </row>
    <row r="1035" spans="1:9">
      <c r="A1035" t="s">
        <v>4</v>
      </c>
      <c r="B1035" s="4" t="s">
        <v>5</v>
      </c>
      <c r="C1035" s="4" t="s">
        <v>12</v>
      </c>
      <c r="D1035" s="4" t="s">
        <v>12</v>
      </c>
      <c r="E1035" s="4" t="s">
        <v>12</v>
      </c>
    </row>
    <row r="1036" spans="1:9">
      <c r="A1036" t="n">
        <v>10776</v>
      </c>
      <c r="B1036" s="31" t="n">
        <v>61</v>
      </c>
      <c r="C1036" s="7" t="n">
        <v>4</v>
      </c>
      <c r="D1036" s="7" t="n">
        <v>65533</v>
      </c>
      <c r="E1036" s="7" t="n">
        <v>0</v>
      </c>
    </row>
    <row r="1037" spans="1:9">
      <c r="A1037" t="s">
        <v>4</v>
      </c>
      <c r="B1037" s="4" t="s">
        <v>5</v>
      </c>
      <c r="C1037" s="4" t="s">
        <v>12</v>
      </c>
      <c r="D1037" s="4" t="s">
        <v>20</v>
      </c>
      <c r="E1037" s="4" t="s">
        <v>20</v>
      </c>
      <c r="F1037" s="4" t="s">
        <v>20</v>
      </c>
      <c r="G1037" s="4" t="s">
        <v>12</v>
      </c>
      <c r="H1037" s="4" t="s">
        <v>12</v>
      </c>
    </row>
    <row r="1038" spans="1:9">
      <c r="A1038" t="n">
        <v>10783</v>
      </c>
      <c r="B1038" s="48" t="n">
        <v>60</v>
      </c>
      <c r="C1038" s="7" t="n">
        <v>7</v>
      </c>
      <c r="D1038" s="7" t="n">
        <v>0</v>
      </c>
      <c r="E1038" s="7" t="n">
        <v>0</v>
      </c>
      <c r="F1038" s="7" t="n">
        <v>0</v>
      </c>
      <c r="G1038" s="7" t="n">
        <v>0</v>
      </c>
      <c r="H1038" s="7" t="n">
        <v>1</v>
      </c>
    </row>
    <row r="1039" spans="1:9">
      <c r="A1039" t="s">
        <v>4</v>
      </c>
      <c r="B1039" s="4" t="s">
        <v>5</v>
      </c>
      <c r="C1039" s="4" t="s">
        <v>12</v>
      </c>
      <c r="D1039" s="4" t="s">
        <v>20</v>
      </c>
      <c r="E1039" s="4" t="s">
        <v>20</v>
      </c>
      <c r="F1039" s="4" t="s">
        <v>20</v>
      </c>
      <c r="G1039" s="4" t="s">
        <v>12</v>
      </c>
      <c r="H1039" s="4" t="s">
        <v>12</v>
      </c>
    </row>
    <row r="1040" spans="1:9">
      <c r="A1040" t="n">
        <v>10802</v>
      </c>
      <c r="B1040" s="48" t="n">
        <v>60</v>
      </c>
      <c r="C1040" s="7" t="n">
        <v>7</v>
      </c>
      <c r="D1040" s="7" t="n">
        <v>0</v>
      </c>
      <c r="E1040" s="7" t="n">
        <v>0</v>
      </c>
      <c r="F1040" s="7" t="n">
        <v>0</v>
      </c>
      <c r="G1040" s="7" t="n">
        <v>0</v>
      </c>
      <c r="H1040" s="7" t="n">
        <v>0</v>
      </c>
    </row>
    <row r="1041" spans="1:8">
      <c r="A1041" t="s">
        <v>4</v>
      </c>
      <c r="B1041" s="4" t="s">
        <v>5</v>
      </c>
      <c r="C1041" s="4" t="s">
        <v>12</v>
      </c>
      <c r="D1041" s="4" t="s">
        <v>12</v>
      </c>
      <c r="E1041" s="4" t="s">
        <v>12</v>
      </c>
    </row>
    <row r="1042" spans="1:8">
      <c r="A1042" t="n">
        <v>10821</v>
      </c>
      <c r="B1042" s="31" t="n">
        <v>61</v>
      </c>
      <c r="C1042" s="7" t="n">
        <v>7</v>
      </c>
      <c r="D1042" s="7" t="n">
        <v>65533</v>
      </c>
      <c r="E1042" s="7" t="n">
        <v>0</v>
      </c>
    </row>
    <row r="1043" spans="1:8">
      <c r="A1043" t="s">
        <v>4</v>
      </c>
      <c r="B1043" s="4" t="s">
        <v>5</v>
      </c>
      <c r="C1043" s="4" t="s">
        <v>12</v>
      </c>
      <c r="D1043" s="4" t="s">
        <v>20</v>
      </c>
      <c r="E1043" s="4" t="s">
        <v>20</v>
      </c>
      <c r="F1043" s="4" t="s">
        <v>20</v>
      </c>
      <c r="G1043" s="4" t="s">
        <v>12</v>
      </c>
      <c r="H1043" s="4" t="s">
        <v>12</v>
      </c>
    </row>
    <row r="1044" spans="1:8">
      <c r="A1044" t="n">
        <v>10828</v>
      </c>
      <c r="B1044" s="48" t="n">
        <v>60</v>
      </c>
      <c r="C1044" s="7" t="n">
        <v>2</v>
      </c>
      <c r="D1044" s="7" t="n">
        <v>0</v>
      </c>
      <c r="E1044" s="7" t="n">
        <v>0</v>
      </c>
      <c r="F1044" s="7" t="n">
        <v>0</v>
      </c>
      <c r="G1044" s="7" t="n">
        <v>0</v>
      </c>
      <c r="H1044" s="7" t="n">
        <v>1</v>
      </c>
    </row>
    <row r="1045" spans="1:8">
      <c r="A1045" t="s">
        <v>4</v>
      </c>
      <c r="B1045" s="4" t="s">
        <v>5</v>
      </c>
      <c r="C1045" s="4" t="s">
        <v>12</v>
      </c>
      <c r="D1045" s="4" t="s">
        <v>20</v>
      </c>
      <c r="E1045" s="4" t="s">
        <v>20</v>
      </c>
      <c r="F1045" s="4" t="s">
        <v>20</v>
      </c>
      <c r="G1045" s="4" t="s">
        <v>12</v>
      </c>
      <c r="H1045" s="4" t="s">
        <v>12</v>
      </c>
    </row>
    <row r="1046" spans="1:8">
      <c r="A1046" t="n">
        <v>10847</v>
      </c>
      <c r="B1046" s="48" t="n">
        <v>60</v>
      </c>
      <c r="C1046" s="7" t="n">
        <v>2</v>
      </c>
      <c r="D1046" s="7" t="n">
        <v>0</v>
      </c>
      <c r="E1046" s="7" t="n">
        <v>0</v>
      </c>
      <c r="F1046" s="7" t="n">
        <v>0</v>
      </c>
      <c r="G1046" s="7" t="n">
        <v>0</v>
      </c>
      <c r="H1046" s="7" t="n">
        <v>0</v>
      </c>
    </row>
    <row r="1047" spans="1:8">
      <c r="A1047" t="s">
        <v>4</v>
      </c>
      <c r="B1047" s="4" t="s">
        <v>5</v>
      </c>
      <c r="C1047" s="4" t="s">
        <v>12</v>
      </c>
      <c r="D1047" s="4" t="s">
        <v>12</v>
      </c>
      <c r="E1047" s="4" t="s">
        <v>12</v>
      </c>
    </row>
    <row r="1048" spans="1:8">
      <c r="A1048" t="n">
        <v>10866</v>
      </c>
      <c r="B1048" s="31" t="n">
        <v>61</v>
      </c>
      <c r="C1048" s="7" t="n">
        <v>2</v>
      </c>
      <c r="D1048" s="7" t="n">
        <v>65533</v>
      </c>
      <c r="E1048" s="7" t="n">
        <v>0</v>
      </c>
    </row>
    <row r="1049" spans="1:8">
      <c r="A1049" t="s">
        <v>4</v>
      </c>
      <c r="B1049" s="4" t="s">
        <v>5</v>
      </c>
      <c r="C1049" s="4" t="s">
        <v>12</v>
      </c>
      <c r="D1049" s="4" t="s">
        <v>12</v>
      </c>
      <c r="E1049" s="4" t="s">
        <v>12</v>
      </c>
    </row>
    <row r="1050" spans="1:8">
      <c r="A1050" t="n">
        <v>10873</v>
      </c>
      <c r="B1050" s="31" t="n">
        <v>61</v>
      </c>
      <c r="C1050" s="7" t="n">
        <v>0</v>
      </c>
      <c r="D1050" s="7" t="n">
        <v>16</v>
      </c>
      <c r="E1050" s="7" t="n">
        <v>0</v>
      </c>
    </row>
    <row r="1051" spans="1:8">
      <c r="A1051" t="s">
        <v>4</v>
      </c>
      <c r="B1051" s="4" t="s">
        <v>5</v>
      </c>
      <c r="C1051" s="4" t="s">
        <v>12</v>
      </c>
      <c r="D1051" s="4" t="s">
        <v>12</v>
      </c>
      <c r="E1051" s="4" t="s">
        <v>12</v>
      </c>
    </row>
    <row r="1052" spans="1:8">
      <c r="A1052" t="n">
        <v>10880</v>
      </c>
      <c r="B1052" s="31" t="n">
        <v>61</v>
      </c>
      <c r="C1052" s="7" t="n">
        <v>4</v>
      </c>
      <c r="D1052" s="7" t="n">
        <v>16</v>
      </c>
      <c r="E1052" s="7" t="n">
        <v>0</v>
      </c>
    </row>
    <row r="1053" spans="1:8">
      <c r="A1053" t="s">
        <v>4</v>
      </c>
      <c r="B1053" s="4" t="s">
        <v>5</v>
      </c>
      <c r="C1053" s="4" t="s">
        <v>12</v>
      </c>
      <c r="D1053" s="4" t="s">
        <v>12</v>
      </c>
      <c r="E1053" s="4" t="s">
        <v>12</v>
      </c>
    </row>
    <row r="1054" spans="1:8">
      <c r="A1054" t="n">
        <v>10887</v>
      </c>
      <c r="B1054" s="31" t="n">
        <v>61</v>
      </c>
      <c r="C1054" s="7" t="n">
        <v>7</v>
      </c>
      <c r="D1054" s="7" t="n">
        <v>16</v>
      </c>
      <c r="E1054" s="7" t="n">
        <v>0</v>
      </c>
    </row>
    <row r="1055" spans="1:8">
      <c r="A1055" t="s">
        <v>4</v>
      </c>
      <c r="B1055" s="4" t="s">
        <v>5</v>
      </c>
      <c r="C1055" s="4" t="s">
        <v>12</v>
      </c>
      <c r="D1055" s="4" t="s">
        <v>12</v>
      </c>
      <c r="E1055" s="4" t="s">
        <v>12</v>
      </c>
    </row>
    <row r="1056" spans="1:8">
      <c r="A1056" t="n">
        <v>10894</v>
      </c>
      <c r="B1056" s="31" t="n">
        <v>61</v>
      </c>
      <c r="C1056" s="7" t="n">
        <v>2</v>
      </c>
      <c r="D1056" s="7" t="n">
        <v>16</v>
      </c>
      <c r="E1056" s="7" t="n">
        <v>0</v>
      </c>
    </row>
    <row r="1057" spans="1:8">
      <c r="A1057" t="s">
        <v>4</v>
      </c>
      <c r="B1057" s="4" t="s">
        <v>5</v>
      </c>
      <c r="C1057" s="4" t="s">
        <v>12</v>
      </c>
      <c r="D1057" s="4" t="s">
        <v>12</v>
      </c>
      <c r="E1057" s="4" t="s">
        <v>12</v>
      </c>
    </row>
    <row r="1058" spans="1:8">
      <c r="A1058" t="n">
        <v>10901</v>
      </c>
      <c r="B1058" s="31" t="n">
        <v>61</v>
      </c>
      <c r="C1058" s="7" t="n">
        <v>7032</v>
      </c>
      <c r="D1058" s="7" t="n">
        <v>16</v>
      </c>
      <c r="E1058" s="7" t="n">
        <v>0</v>
      </c>
    </row>
    <row r="1059" spans="1:8">
      <c r="A1059" t="s">
        <v>4</v>
      </c>
      <c r="B1059" s="4" t="s">
        <v>5</v>
      </c>
      <c r="C1059" s="4" t="s">
        <v>7</v>
      </c>
      <c r="D1059" s="4" t="s">
        <v>7</v>
      </c>
      <c r="E1059" s="4" t="s">
        <v>20</v>
      </c>
      <c r="F1059" s="4" t="s">
        <v>20</v>
      </c>
      <c r="G1059" s="4" t="s">
        <v>20</v>
      </c>
      <c r="H1059" s="4" t="s">
        <v>12</v>
      </c>
    </row>
    <row r="1060" spans="1:8">
      <c r="A1060" t="n">
        <v>10908</v>
      </c>
      <c r="B1060" s="42" t="n">
        <v>45</v>
      </c>
      <c r="C1060" s="7" t="n">
        <v>2</v>
      </c>
      <c r="D1060" s="7" t="n">
        <v>3</v>
      </c>
      <c r="E1060" s="7" t="n">
        <v>-1.36000001430511</v>
      </c>
      <c r="F1060" s="7" t="n">
        <v>1.25999999046326</v>
      </c>
      <c r="G1060" s="7" t="n">
        <v>-3.35999989509583</v>
      </c>
      <c r="H1060" s="7" t="n">
        <v>8000</v>
      </c>
    </row>
    <row r="1061" spans="1:8">
      <c r="A1061" t="s">
        <v>4</v>
      </c>
      <c r="B1061" s="4" t="s">
        <v>5</v>
      </c>
      <c r="C1061" s="4" t="s">
        <v>7</v>
      </c>
      <c r="D1061" s="4" t="s">
        <v>7</v>
      </c>
      <c r="E1061" s="4" t="s">
        <v>20</v>
      </c>
      <c r="F1061" s="4" t="s">
        <v>20</v>
      </c>
      <c r="G1061" s="4" t="s">
        <v>20</v>
      </c>
      <c r="H1061" s="4" t="s">
        <v>12</v>
      </c>
      <c r="I1061" s="4" t="s">
        <v>7</v>
      </c>
    </row>
    <row r="1062" spans="1:8">
      <c r="A1062" t="n">
        <v>10925</v>
      </c>
      <c r="B1062" s="42" t="n">
        <v>45</v>
      </c>
      <c r="C1062" s="7" t="n">
        <v>4</v>
      </c>
      <c r="D1062" s="7" t="n">
        <v>3</v>
      </c>
      <c r="E1062" s="7" t="n">
        <v>3.65000009536743</v>
      </c>
      <c r="F1062" s="7" t="n">
        <v>154.399993896484</v>
      </c>
      <c r="G1062" s="7" t="n">
        <v>0</v>
      </c>
      <c r="H1062" s="7" t="n">
        <v>8000</v>
      </c>
      <c r="I1062" s="7" t="n">
        <v>1</v>
      </c>
    </row>
    <row r="1063" spans="1:8">
      <c r="A1063" t="s">
        <v>4</v>
      </c>
      <c r="B1063" s="4" t="s">
        <v>5</v>
      </c>
      <c r="C1063" s="4" t="s">
        <v>7</v>
      </c>
      <c r="D1063" s="4" t="s">
        <v>7</v>
      </c>
      <c r="E1063" s="4" t="s">
        <v>20</v>
      </c>
      <c r="F1063" s="4" t="s">
        <v>12</v>
      </c>
    </row>
    <row r="1064" spans="1:8">
      <c r="A1064" t="n">
        <v>10943</v>
      </c>
      <c r="B1064" s="42" t="n">
        <v>45</v>
      </c>
      <c r="C1064" s="7" t="n">
        <v>5</v>
      </c>
      <c r="D1064" s="7" t="n">
        <v>3</v>
      </c>
      <c r="E1064" s="7" t="n">
        <v>0.899999976158142</v>
      </c>
      <c r="F1064" s="7" t="n">
        <v>8000</v>
      </c>
    </row>
    <row r="1065" spans="1:8">
      <c r="A1065" t="s">
        <v>4</v>
      </c>
      <c r="B1065" s="4" t="s">
        <v>5</v>
      </c>
      <c r="C1065" s="4" t="s">
        <v>7</v>
      </c>
      <c r="D1065" s="4" t="s">
        <v>7</v>
      </c>
      <c r="E1065" s="4" t="s">
        <v>20</v>
      </c>
      <c r="F1065" s="4" t="s">
        <v>12</v>
      </c>
    </row>
    <row r="1066" spans="1:8">
      <c r="A1066" t="n">
        <v>10952</v>
      </c>
      <c r="B1066" s="42" t="n">
        <v>45</v>
      </c>
      <c r="C1066" s="7" t="n">
        <v>11</v>
      </c>
      <c r="D1066" s="7" t="n">
        <v>3</v>
      </c>
      <c r="E1066" s="7" t="n">
        <v>30</v>
      </c>
      <c r="F1066" s="7" t="n">
        <v>8000</v>
      </c>
    </row>
    <row r="1067" spans="1:8">
      <c r="A1067" t="s">
        <v>4</v>
      </c>
      <c r="B1067" s="4" t="s">
        <v>5</v>
      </c>
      <c r="C1067" s="4" t="s">
        <v>7</v>
      </c>
      <c r="D1067" s="4" t="s">
        <v>12</v>
      </c>
      <c r="E1067" s="4" t="s">
        <v>8</v>
      </c>
      <c r="F1067" s="4" t="s">
        <v>8</v>
      </c>
      <c r="G1067" s="4" t="s">
        <v>8</v>
      </c>
      <c r="H1067" s="4" t="s">
        <v>8</v>
      </c>
    </row>
    <row r="1068" spans="1:8">
      <c r="A1068" t="n">
        <v>10961</v>
      </c>
      <c r="B1068" s="24" t="n">
        <v>51</v>
      </c>
      <c r="C1068" s="7" t="n">
        <v>3</v>
      </c>
      <c r="D1068" s="7" t="n">
        <v>0</v>
      </c>
      <c r="E1068" s="7" t="s">
        <v>154</v>
      </c>
      <c r="F1068" s="7" t="s">
        <v>155</v>
      </c>
      <c r="G1068" s="7" t="s">
        <v>118</v>
      </c>
      <c r="H1068" s="7" t="s">
        <v>119</v>
      </c>
    </row>
    <row r="1069" spans="1:8">
      <c r="A1069" t="s">
        <v>4</v>
      </c>
      <c r="B1069" s="4" t="s">
        <v>5</v>
      </c>
      <c r="C1069" s="4" t="s">
        <v>7</v>
      </c>
      <c r="D1069" s="4" t="s">
        <v>12</v>
      </c>
      <c r="E1069" s="4" t="s">
        <v>8</v>
      </c>
      <c r="F1069" s="4" t="s">
        <v>8</v>
      </c>
      <c r="G1069" s="4" t="s">
        <v>8</v>
      </c>
      <c r="H1069" s="4" t="s">
        <v>8</v>
      </c>
    </row>
    <row r="1070" spans="1:8">
      <c r="A1070" t="n">
        <v>10982</v>
      </c>
      <c r="B1070" s="24" t="n">
        <v>51</v>
      </c>
      <c r="C1070" s="7" t="n">
        <v>3</v>
      </c>
      <c r="D1070" s="7" t="n">
        <v>16</v>
      </c>
      <c r="E1070" s="7" t="s">
        <v>154</v>
      </c>
      <c r="F1070" s="7" t="s">
        <v>155</v>
      </c>
      <c r="G1070" s="7" t="s">
        <v>118</v>
      </c>
      <c r="H1070" s="7" t="s">
        <v>119</v>
      </c>
    </row>
    <row r="1071" spans="1:8">
      <c r="A1071" t="s">
        <v>4</v>
      </c>
      <c r="B1071" s="4" t="s">
        <v>5</v>
      </c>
      <c r="C1071" s="4" t="s">
        <v>7</v>
      </c>
      <c r="D1071" s="4" t="s">
        <v>12</v>
      </c>
      <c r="E1071" s="4" t="s">
        <v>8</v>
      </c>
      <c r="F1071" s="4" t="s">
        <v>8</v>
      </c>
      <c r="G1071" s="4" t="s">
        <v>8</v>
      </c>
      <c r="H1071" s="4" t="s">
        <v>8</v>
      </c>
    </row>
    <row r="1072" spans="1:8">
      <c r="A1072" t="n">
        <v>11003</v>
      </c>
      <c r="B1072" s="24" t="n">
        <v>51</v>
      </c>
      <c r="C1072" s="7" t="n">
        <v>3</v>
      </c>
      <c r="D1072" s="7" t="n">
        <v>4</v>
      </c>
      <c r="E1072" s="7" t="s">
        <v>154</v>
      </c>
      <c r="F1072" s="7" t="s">
        <v>155</v>
      </c>
      <c r="G1072" s="7" t="s">
        <v>118</v>
      </c>
      <c r="H1072" s="7" t="s">
        <v>119</v>
      </c>
    </row>
    <row r="1073" spans="1:9">
      <c r="A1073" t="s">
        <v>4</v>
      </c>
      <c r="B1073" s="4" t="s">
        <v>5</v>
      </c>
      <c r="C1073" s="4" t="s">
        <v>7</v>
      </c>
      <c r="D1073" s="4" t="s">
        <v>12</v>
      </c>
      <c r="E1073" s="4" t="s">
        <v>8</v>
      </c>
      <c r="F1073" s="4" t="s">
        <v>8</v>
      </c>
      <c r="G1073" s="4" t="s">
        <v>8</v>
      </c>
      <c r="H1073" s="4" t="s">
        <v>8</v>
      </c>
    </row>
    <row r="1074" spans="1:9">
      <c r="A1074" t="n">
        <v>11024</v>
      </c>
      <c r="B1074" s="24" t="n">
        <v>51</v>
      </c>
      <c r="C1074" s="7" t="n">
        <v>3</v>
      </c>
      <c r="D1074" s="7" t="n">
        <v>7</v>
      </c>
      <c r="E1074" s="7" t="s">
        <v>154</v>
      </c>
      <c r="F1074" s="7" t="s">
        <v>155</v>
      </c>
      <c r="G1074" s="7" t="s">
        <v>118</v>
      </c>
      <c r="H1074" s="7" t="s">
        <v>119</v>
      </c>
    </row>
    <row r="1075" spans="1:9">
      <c r="A1075" t="s">
        <v>4</v>
      </c>
      <c r="B1075" s="4" t="s">
        <v>5</v>
      </c>
      <c r="C1075" s="4" t="s">
        <v>7</v>
      </c>
      <c r="D1075" s="4" t="s">
        <v>12</v>
      </c>
      <c r="E1075" s="4" t="s">
        <v>8</v>
      </c>
      <c r="F1075" s="4" t="s">
        <v>8</v>
      </c>
      <c r="G1075" s="4" t="s">
        <v>8</v>
      </c>
      <c r="H1075" s="4" t="s">
        <v>8</v>
      </c>
    </row>
    <row r="1076" spans="1:9">
      <c r="A1076" t="n">
        <v>11045</v>
      </c>
      <c r="B1076" s="24" t="n">
        <v>51</v>
      </c>
      <c r="C1076" s="7" t="n">
        <v>3</v>
      </c>
      <c r="D1076" s="7" t="n">
        <v>16</v>
      </c>
      <c r="E1076" s="7" t="s">
        <v>154</v>
      </c>
      <c r="F1076" s="7" t="s">
        <v>117</v>
      </c>
      <c r="G1076" s="7" t="s">
        <v>118</v>
      </c>
      <c r="H1076" s="7" t="s">
        <v>119</v>
      </c>
    </row>
    <row r="1077" spans="1:9">
      <c r="A1077" t="s">
        <v>4</v>
      </c>
      <c r="B1077" s="4" t="s">
        <v>5</v>
      </c>
      <c r="C1077" s="4" t="s">
        <v>7</v>
      </c>
      <c r="D1077" s="4" t="s">
        <v>12</v>
      </c>
    </row>
    <row r="1078" spans="1:9">
      <c r="A1078" t="n">
        <v>11058</v>
      </c>
      <c r="B1078" s="33" t="n">
        <v>58</v>
      </c>
      <c r="C1078" s="7" t="n">
        <v>255</v>
      </c>
      <c r="D1078" s="7" t="n">
        <v>0</v>
      </c>
    </row>
    <row r="1079" spans="1:9">
      <c r="A1079" t="s">
        <v>4</v>
      </c>
      <c r="B1079" s="4" t="s">
        <v>5</v>
      </c>
      <c r="C1079" s="4" t="s">
        <v>12</v>
      </c>
      <c r="D1079" s="4" t="s">
        <v>12</v>
      </c>
      <c r="E1079" s="4" t="s">
        <v>12</v>
      </c>
    </row>
    <row r="1080" spans="1:9">
      <c r="A1080" t="n">
        <v>11062</v>
      </c>
      <c r="B1080" s="31" t="n">
        <v>61</v>
      </c>
      <c r="C1080" s="7" t="n">
        <v>16</v>
      </c>
      <c r="D1080" s="7" t="n">
        <v>0</v>
      </c>
      <c r="E1080" s="7" t="n">
        <v>1000</v>
      </c>
    </row>
    <row r="1081" spans="1:9">
      <c r="A1081" t="s">
        <v>4</v>
      </c>
      <c r="B1081" s="4" t="s">
        <v>5</v>
      </c>
      <c r="C1081" s="4" t="s">
        <v>12</v>
      </c>
    </row>
    <row r="1082" spans="1:9">
      <c r="A1082" t="n">
        <v>11069</v>
      </c>
      <c r="B1082" s="22" t="n">
        <v>16</v>
      </c>
      <c r="C1082" s="7" t="n">
        <v>300</v>
      </c>
    </row>
    <row r="1083" spans="1:9">
      <c r="A1083" t="s">
        <v>4</v>
      </c>
      <c r="B1083" s="4" t="s">
        <v>5</v>
      </c>
      <c r="C1083" s="4" t="s">
        <v>7</v>
      </c>
      <c r="D1083" s="4" t="s">
        <v>12</v>
      </c>
      <c r="E1083" s="4" t="s">
        <v>8</v>
      </c>
    </row>
    <row r="1084" spans="1:9">
      <c r="A1084" t="n">
        <v>11072</v>
      </c>
      <c r="B1084" s="24" t="n">
        <v>51</v>
      </c>
      <c r="C1084" s="7" t="n">
        <v>4</v>
      </c>
      <c r="D1084" s="7" t="n">
        <v>16</v>
      </c>
      <c r="E1084" s="7" t="s">
        <v>127</v>
      </c>
    </row>
    <row r="1085" spans="1:9">
      <c r="A1085" t="s">
        <v>4</v>
      </c>
      <c r="B1085" s="4" t="s">
        <v>5</v>
      </c>
      <c r="C1085" s="4" t="s">
        <v>12</v>
      </c>
    </row>
    <row r="1086" spans="1:9">
      <c r="A1086" t="n">
        <v>11085</v>
      </c>
      <c r="B1086" s="22" t="n">
        <v>16</v>
      </c>
      <c r="C1086" s="7" t="n">
        <v>0</v>
      </c>
    </row>
    <row r="1087" spans="1:9">
      <c r="A1087" t="s">
        <v>4</v>
      </c>
      <c r="B1087" s="4" t="s">
        <v>5</v>
      </c>
      <c r="C1087" s="4" t="s">
        <v>12</v>
      </c>
      <c r="D1087" s="4" t="s">
        <v>7</v>
      </c>
      <c r="E1087" s="4" t="s">
        <v>13</v>
      </c>
      <c r="F1087" s="4" t="s">
        <v>27</v>
      </c>
      <c r="G1087" s="4" t="s">
        <v>7</v>
      </c>
      <c r="H1087" s="4" t="s">
        <v>7</v>
      </c>
      <c r="I1087" s="4" t="s">
        <v>7</v>
      </c>
      <c r="J1087" s="4" t="s">
        <v>13</v>
      </c>
      <c r="K1087" s="4" t="s">
        <v>27</v>
      </c>
      <c r="L1087" s="4" t="s">
        <v>7</v>
      </c>
      <c r="M1087" s="4" t="s">
        <v>7</v>
      </c>
      <c r="N1087" s="4" t="s">
        <v>7</v>
      </c>
      <c r="O1087" s="4" t="s">
        <v>13</v>
      </c>
      <c r="P1087" s="4" t="s">
        <v>27</v>
      </c>
      <c r="Q1087" s="4" t="s">
        <v>7</v>
      </c>
      <c r="R1087" s="4" t="s">
        <v>7</v>
      </c>
    </row>
    <row r="1088" spans="1:9">
      <c r="A1088" t="n">
        <v>11088</v>
      </c>
      <c r="B1088" s="25" t="n">
        <v>26</v>
      </c>
      <c r="C1088" s="7" t="n">
        <v>16</v>
      </c>
      <c r="D1088" s="7" t="n">
        <v>17</v>
      </c>
      <c r="E1088" s="7" t="n">
        <v>61238</v>
      </c>
      <c r="F1088" s="7" t="s">
        <v>156</v>
      </c>
      <c r="G1088" s="7" t="n">
        <v>2</v>
      </c>
      <c r="H1088" s="7" t="n">
        <v>3</v>
      </c>
      <c r="I1088" s="7" t="n">
        <v>17</v>
      </c>
      <c r="J1088" s="7" t="n">
        <v>61239</v>
      </c>
      <c r="K1088" s="7" t="s">
        <v>157</v>
      </c>
      <c r="L1088" s="7" t="n">
        <v>2</v>
      </c>
      <c r="M1088" s="7" t="n">
        <v>3</v>
      </c>
      <c r="N1088" s="7" t="n">
        <v>17</v>
      </c>
      <c r="O1088" s="7" t="n">
        <v>61240</v>
      </c>
      <c r="P1088" s="7" t="s">
        <v>158</v>
      </c>
      <c r="Q1088" s="7" t="n">
        <v>2</v>
      </c>
      <c r="R1088" s="7" t="n">
        <v>0</v>
      </c>
    </row>
    <row r="1089" spans="1:18">
      <c r="A1089" t="s">
        <v>4</v>
      </c>
      <c r="B1089" s="4" t="s">
        <v>5</v>
      </c>
    </row>
    <row r="1090" spans="1:18">
      <c r="A1090" t="n">
        <v>11388</v>
      </c>
      <c r="B1090" s="26" t="n">
        <v>28</v>
      </c>
    </row>
    <row r="1091" spans="1:18">
      <c r="A1091" t="s">
        <v>4</v>
      </c>
      <c r="B1091" s="4" t="s">
        <v>5</v>
      </c>
      <c r="C1091" s="4" t="s">
        <v>12</v>
      </c>
      <c r="D1091" s="4" t="s">
        <v>7</v>
      </c>
    </row>
    <row r="1092" spans="1:18">
      <c r="A1092" t="n">
        <v>11389</v>
      </c>
      <c r="B1092" s="44" t="n">
        <v>89</v>
      </c>
      <c r="C1092" s="7" t="n">
        <v>65533</v>
      </c>
      <c r="D1092" s="7" t="n">
        <v>1</v>
      </c>
    </row>
    <row r="1093" spans="1:18">
      <c r="A1093" t="s">
        <v>4</v>
      </c>
      <c r="B1093" s="4" t="s">
        <v>5</v>
      </c>
      <c r="C1093" s="4" t="s">
        <v>7</v>
      </c>
      <c r="D1093" s="4" t="s">
        <v>12</v>
      </c>
      <c r="E1093" s="4" t="s">
        <v>7</v>
      </c>
    </row>
    <row r="1094" spans="1:18">
      <c r="A1094" t="n">
        <v>11393</v>
      </c>
      <c r="B1094" s="45" t="n">
        <v>49</v>
      </c>
      <c r="C1094" s="7" t="n">
        <v>1</v>
      </c>
      <c r="D1094" s="7" t="n">
        <v>4000</v>
      </c>
      <c r="E1094" s="7" t="n">
        <v>0</v>
      </c>
    </row>
    <row r="1095" spans="1:18">
      <c r="A1095" t="s">
        <v>4</v>
      </c>
      <c r="B1095" s="4" t="s">
        <v>5</v>
      </c>
      <c r="C1095" s="4" t="s">
        <v>7</v>
      </c>
      <c r="D1095" s="4" t="s">
        <v>12</v>
      </c>
      <c r="E1095" s="4" t="s">
        <v>8</v>
      </c>
    </row>
    <row r="1096" spans="1:18">
      <c r="A1096" t="n">
        <v>11398</v>
      </c>
      <c r="B1096" s="24" t="n">
        <v>51</v>
      </c>
      <c r="C1096" s="7" t="n">
        <v>4</v>
      </c>
      <c r="D1096" s="7" t="n">
        <v>0</v>
      </c>
      <c r="E1096" s="7" t="s">
        <v>130</v>
      </c>
    </row>
    <row r="1097" spans="1:18">
      <c r="A1097" t="s">
        <v>4</v>
      </c>
      <c r="B1097" s="4" t="s">
        <v>5</v>
      </c>
      <c r="C1097" s="4" t="s">
        <v>12</v>
      </c>
    </row>
    <row r="1098" spans="1:18">
      <c r="A1098" t="n">
        <v>11412</v>
      </c>
      <c r="B1098" s="22" t="n">
        <v>16</v>
      </c>
      <c r="C1098" s="7" t="n">
        <v>0</v>
      </c>
    </row>
    <row r="1099" spans="1:18">
      <c r="A1099" t="s">
        <v>4</v>
      </c>
      <c r="B1099" s="4" t="s">
        <v>5</v>
      </c>
      <c r="C1099" s="4" t="s">
        <v>12</v>
      </c>
      <c r="D1099" s="4" t="s">
        <v>7</v>
      </c>
      <c r="E1099" s="4" t="s">
        <v>13</v>
      </c>
      <c r="F1099" s="4" t="s">
        <v>27</v>
      </c>
      <c r="G1099" s="4" t="s">
        <v>7</v>
      </c>
      <c r="H1099" s="4" t="s">
        <v>7</v>
      </c>
    </row>
    <row r="1100" spans="1:18">
      <c r="A1100" t="n">
        <v>11415</v>
      </c>
      <c r="B1100" s="25" t="n">
        <v>26</v>
      </c>
      <c r="C1100" s="7" t="n">
        <v>0</v>
      </c>
      <c r="D1100" s="7" t="n">
        <v>17</v>
      </c>
      <c r="E1100" s="7" t="n">
        <v>61241</v>
      </c>
      <c r="F1100" s="7" t="s">
        <v>159</v>
      </c>
      <c r="G1100" s="7" t="n">
        <v>2</v>
      </c>
      <c r="H1100" s="7" t="n">
        <v>0</v>
      </c>
    </row>
    <row r="1101" spans="1:18">
      <c r="A1101" t="s">
        <v>4</v>
      </c>
      <c r="B1101" s="4" t="s">
        <v>5</v>
      </c>
    </row>
    <row r="1102" spans="1:18">
      <c r="A1102" t="n">
        <v>11451</v>
      </c>
      <c r="B1102" s="26" t="n">
        <v>28</v>
      </c>
    </row>
    <row r="1103" spans="1:18">
      <c r="A1103" t="s">
        <v>4</v>
      </c>
      <c r="B1103" s="4" t="s">
        <v>5</v>
      </c>
      <c r="C1103" s="4" t="s">
        <v>12</v>
      </c>
      <c r="D1103" s="4" t="s">
        <v>7</v>
      </c>
    </row>
    <row r="1104" spans="1:18">
      <c r="A1104" t="n">
        <v>11452</v>
      </c>
      <c r="B1104" s="44" t="n">
        <v>89</v>
      </c>
      <c r="C1104" s="7" t="n">
        <v>65533</v>
      </c>
      <c r="D1104" s="7" t="n">
        <v>1</v>
      </c>
    </row>
    <row r="1105" spans="1:8">
      <c r="A1105" t="s">
        <v>4</v>
      </c>
      <c r="B1105" s="4" t="s">
        <v>5</v>
      </c>
      <c r="C1105" s="4" t="s">
        <v>7</v>
      </c>
      <c r="D1105" s="4" t="s">
        <v>12</v>
      </c>
      <c r="E1105" s="4" t="s">
        <v>20</v>
      </c>
    </row>
    <row r="1106" spans="1:8">
      <c r="A1106" t="n">
        <v>11456</v>
      </c>
      <c r="B1106" s="33" t="n">
        <v>58</v>
      </c>
      <c r="C1106" s="7" t="n">
        <v>101</v>
      </c>
      <c r="D1106" s="7" t="n">
        <v>300</v>
      </c>
      <c r="E1106" s="7" t="n">
        <v>1</v>
      </c>
    </row>
    <row r="1107" spans="1:8">
      <c r="A1107" t="s">
        <v>4</v>
      </c>
      <c r="B1107" s="4" t="s">
        <v>5</v>
      </c>
      <c r="C1107" s="4" t="s">
        <v>7</v>
      </c>
      <c r="D1107" s="4" t="s">
        <v>12</v>
      </c>
    </row>
    <row r="1108" spans="1:8">
      <c r="A1108" t="n">
        <v>11464</v>
      </c>
      <c r="B1108" s="33" t="n">
        <v>58</v>
      </c>
      <c r="C1108" s="7" t="n">
        <v>254</v>
      </c>
      <c r="D1108" s="7" t="n">
        <v>0</v>
      </c>
    </row>
    <row r="1109" spans="1:8">
      <c r="A1109" t="s">
        <v>4</v>
      </c>
      <c r="B1109" s="4" t="s">
        <v>5</v>
      </c>
      <c r="C1109" s="4" t="s">
        <v>7</v>
      </c>
      <c r="D1109" s="4" t="s">
        <v>7</v>
      </c>
      <c r="E1109" s="4" t="s">
        <v>20</v>
      </c>
      <c r="F1109" s="4" t="s">
        <v>20</v>
      </c>
      <c r="G1109" s="4" t="s">
        <v>20</v>
      </c>
      <c r="H1109" s="4" t="s">
        <v>12</v>
      </c>
    </row>
    <row r="1110" spans="1:8">
      <c r="A1110" t="n">
        <v>11468</v>
      </c>
      <c r="B1110" s="42" t="n">
        <v>45</v>
      </c>
      <c r="C1110" s="7" t="n">
        <v>2</v>
      </c>
      <c r="D1110" s="7" t="n">
        <v>3</v>
      </c>
      <c r="E1110" s="7" t="n">
        <v>-3.94000005722046</v>
      </c>
      <c r="F1110" s="7" t="n">
        <v>0.879999995231628</v>
      </c>
      <c r="G1110" s="7" t="n">
        <v>-6.26000022888184</v>
      </c>
      <c r="H1110" s="7" t="n">
        <v>0</v>
      </c>
    </row>
    <row r="1111" spans="1:8">
      <c r="A1111" t="s">
        <v>4</v>
      </c>
      <c r="B1111" s="4" t="s">
        <v>5</v>
      </c>
      <c r="C1111" s="4" t="s">
        <v>7</v>
      </c>
      <c r="D1111" s="4" t="s">
        <v>7</v>
      </c>
      <c r="E1111" s="4" t="s">
        <v>20</v>
      </c>
      <c r="F1111" s="4" t="s">
        <v>20</v>
      </c>
      <c r="G1111" s="4" t="s">
        <v>20</v>
      </c>
      <c r="H1111" s="4" t="s">
        <v>12</v>
      </c>
      <c r="I1111" s="4" t="s">
        <v>7</v>
      </c>
    </row>
    <row r="1112" spans="1:8">
      <c r="A1112" t="n">
        <v>11485</v>
      </c>
      <c r="B1112" s="42" t="n">
        <v>45</v>
      </c>
      <c r="C1112" s="7" t="n">
        <v>4</v>
      </c>
      <c r="D1112" s="7" t="n">
        <v>3</v>
      </c>
      <c r="E1112" s="7" t="n">
        <v>355.980010986328</v>
      </c>
      <c r="F1112" s="7" t="n">
        <v>220.039993286133</v>
      </c>
      <c r="G1112" s="7" t="n">
        <v>0</v>
      </c>
      <c r="H1112" s="7" t="n">
        <v>0</v>
      </c>
      <c r="I1112" s="7" t="n">
        <v>0</v>
      </c>
    </row>
    <row r="1113" spans="1:8">
      <c r="A1113" t="s">
        <v>4</v>
      </c>
      <c r="B1113" s="4" t="s">
        <v>5</v>
      </c>
      <c r="C1113" s="4" t="s">
        <v>7</v>
      </c>
      <c r="D1113" s="4" t="s">
        <v>7</v>
      </c>
      <c r="E1113" s="4" t="s">
        <v>20</v>
      </c>
      <c r="F1113" s="4" t="s">
        <v>12</v>
      </c>
    </row>
    <row r="1114" spans="1:8">
      <c r="A1114" t="n">
        <v>11503</v>
      </c>
      <c r="B1114" s="42" t="n">
        <v>45</v>
      </c>
      <c r="C1114" s="7" t="n">
        <v>5</v>
      </c>
      <c r="D1114" s="7" t="n">
        <v>3</v>
      </c>
      <c r="E1114" s="7" t="n">
        <v>0.899999976158142</v>
      </c>
      <c r="F1114" s="7" t="n">
        <v>0</v>
      </c>
    </row>
    <row r="1115" spans="1:8">
      <c r="A1115" t="s">
        <v>4</v>
      </c>
      <c r="B1115" s="4" t="s">
        <v>5</v>
      </c>
      <c r="C1115" s="4" t="s">
        <v>7</v>
      </c>
      <c r="D1115" s="4" t="s">
        <v>7</v>
      </c>
      <c r="E1115" s="4" t="s">
        <v>20</v>
      </c>
      <c r="F1115" s="4" t="s">
        <v>12</v>
      </c>
    </row>
    <row r="1116" spans="1:8">
      <c r="A1116" t="n">
        <v>11512</v>
      </c>
      <c r="B1116" s="42" t="n">
        <v>45</v>
      </c>
      <c r="C1116" s="7" t="n">
        <v>11</v>
      </c>
      <c r="D1116" s="7" t="n">
        <v>3</v>
      </c>
      <c r="E1116" s="7" t="n">
        <v>26</v>
      </c>
      <c r="F1116" s="7" t="n">
        <v>0</v>
      </c>
    </row>
    <row r="1117" spans="1:8">
      <c r="A1117" t="s">
        <v>4</v>
      </c>
      <c r="B1117" s="4" t="s">
        <v>5</v>
      </c>
      <c r="C1117" s="4" t="s">
        <v>12</v>
      </c>
      <c r="D1117" s="4" t="s">
        <v>20</v>
      </c>
      <c r="E1117" s="4" t="s">
        <v>20</v>
      </c>
      <c r="F1117" s="4" t="s">
        <v>7</v>
      </c>
    </row>
    <row r="1118" spans="1:8">
      <c r="A1118" t="n">
        <v>11521</v>
      </c>
      <c r="B1118" s="47" t="n">
        <v>52</v>
      </c>
      <c r="C1118" s="7" t="n">
        <v>0</v>
      </c>
      <c r="D1118" s="7" t="n">
        <v>90</v>
      </c>
      <c r="E1118" s="7" t="n">
        <v>0</v>
      </c>
      <c r="F1118" s="7" t="n">
        <v>0</v>
      </c>
    </row>
    <row r="1119" spans="1:8">
      <c r="A1119" t="s">
        <v>4</v>
      </c>
      <c r="B1119" s="4" t="s">
        <v>5</v>
      </c>
      <c r="C1119" s="4" t="s">
        <v>12</v>
      </c>
      <c r="D1119" s="4" t="s">
        <v>20</v>
      </c>
      <c r="E1119" s="4" t="s">
        <v>20</v>
      </c>
      <c r="F1119" s="4" t="s">
        <v>7</v>
      </c>
    </row>
    <row r="1120" spans="1:8">
      <c r="A1120" t="n">
        <v>11533</v>
      </c>
      <c r="B1120" s="47" t="n">
        <v>52</v>
      </c>
      <c r="C1120" s="7" t="n">
        <v>4</v>
      </c>
      <c r="D1120" s="7" t="n">
        <v>91.1999969482422</v>
      </c>
      <c r="E1120" s="7" t="n">
        <v>0</v>
      </c>
      <c r="F1120" s="7" t="n">
        <v>0</v>
      </c>
    </row>
    <row r="1121" spans="1:9">
      <c r="A1121" t="s">
        <v>4</v>
      </c>
      <c r="B1121" s="4" t="s">
        <v>5</v>
      </c>
      <c r="C1121" s="4" t="s">
        <v>12</v>
      </c>
      <c r="D1121" s="4" t="s">
        <v>20</v>
      </c>
      <c r="E1121" s="4" t="s">
        <v>20</v>
      </c>
      <c r="F1121" s="4" t="s">
        <v>7</v>
      </c>
    </row>
    <row r="1122" spans="1:9">
      <c r="A1122" t="n">
        <v>11545</v>
      </c>
      <c r="B1122" s="47" t="n">
        <v>52</v>
      </c>
      <c r="C1122" s="7" t="n">
        <v>7</v>
      </c>
      <c r="D1122" s="7" t="n">
        <v>94</v>
      </c>
      <c r="E1122" s="7" t="n">
        <v>0</v>
      </c>
      <c r="F1122" s="7" t="n">
        <v>0</v>
      </c>
    </row>
    <row r="1123" spans="1:9">
      <c r="A1123" t="s">
        <v>4</v>
      </c>
      <c r="B1123" s="4" t="s">
        <v>5</v>
      </c>
      <c r="C1123" s="4" t="s">
        <v>7</v>
      </c>
      <c r="D1123" s="4" t="s">
        <v>12</v>
      </c>
    </row>
    <row r="1124" spans="1:9">
      <c r="A1124" t="n">
        <v>11557</v>
      </c>
      <c r="B1124" s="33" t="n">
        <v>58</v>
      </c>
      <c r="C1124" s="7" t="n">
        <v>255</v>
      </c>
      <c r="D1124" s="7" t="n">
        <v>0</v>
      </c>
    </row>
    <row r="1125" spans="1:9">
      <c r="A1125" t="s">
        <v>4</v>
      </c>
      <c r="B1125" s="4" t="s">
        <v>5</v>
      </c>
      <c r="C1125" s="4" t="s">
        <v>12</v>
      </c>
      <c r="D1125" s="4" t="s">
        <v>12</v>
      </c>
      <c r="E1125" s="4" t="s">
        <v>12</v>
      </c>
    </row>
    <row r="1126" spans="1:9">
      <c r="A1126" t="n">
        <v>11561</v>
      </c>
      <c r="B1126" s="31" t="n">
        <v>61</v>
      </c>
      <c r="C1126" s="7" t="n">
        <v>0</v>
      </c>
      <c r="D1126" s="7" t="n">
        <v>65533</v>
      </c>
      <c r="E1126" s="7" t="n">
        <v>1000</v>
      </c>
    </row>
    <row r="1127" spans="1:9">
      <c r="A1127" t="s">
        <v>4</v>
      </c>
      <c r="B1127" s="4" t="s">
        <v>5</v>
      </c>
      <c r="C1127" s="4" t="s">
        <v>12</v>
      </c>
      <c r="D1127" s="4" t="s">
        <v>12</v>
      </c>
      <c r="E1127" s="4" t="s">
        <v>12</v>
      </c>
    </row>
    <row r="1128" spans="1:9">
      <c r="A1128" t="n">
        <v>11568</v>
      </c>
      <c r="B1128" s="31" t="n">
        <v>61</v>
      </c>
      <c r="C1128" s="7" t="n">
        <v>2</v>
      </c>
      <c r="D1128" s="7" t="n">
        <v>0</v>
      </c>
      <c r="E1128" s="7" t="n">
        <v>1000</v>
      </c>
    </row>
    <row r="1129" spans="1:9">
      <c r="A1129" t="s">
        <v>4</v>
      </c>
      <c r="B1129" s="4" t="s">
        <v>5</v>
      </c>
      <c r="C1129" s="4" t="s">
        <v>12</v>
      </c>
      <c r="D1129" s="4" t="s">
        <v>12</v>
      </c>
      <c r="E1129" s="4" t="s">
        <v>12</v>
      </c>
    </row>
    <row r="1130" spans="1:9">
      <c r="A1130" t="n">
        <v>11575</v>
      </c>
      <c r="B1130" s="31" t="n">
        <v>61</v>
      </c>
      <c r="C1130" s="7" t="n">
        <v>4</v>
      </c>
      <c r="D1130" s="7" t="n">
        <v>0</v>
      </c>
      <c r="E1130" s="7" t="n">
        <v>1000</v>
      </c>
    </row>
    <row r="1131" spans="1:9">
      <c r="A1131" t="s">
        <v>4</v>
      </c>
      <c r="B1131" s="4" t="s">
        <v>5</v>
      </c>
      <c r="C1131" s="4" t="s">
        <v>12</v>
      </c>
      <c r="D1131" s="4" t="s">
        <v>12</v>
      </c>
      <c r="E1131" s="4" t="s">
        <v>12</v>
      </c>
    </row>
    <row r="1132" spans="1:9">
      <c r="A1132" t="n">
        <v>11582</v>
      </c>
      <c r="B1132" s="31" t="n">
        <v>61</v>
      </c>
      <c r="C1132" s="7" t="n">
        <v>7</v>
      </c>
      <c r="D1132" s="7" t="n">
        <v>0</v>
      </c>
      <c r="E1132" s="7" t="n">
        <v>1000</v>
      </c>
    </row>
    <row r="1133" spans="1:9">
      <c r="A1133" t="s">
        <v>4</v>
      </c>
      <c r="B1133" s="4" t="s">
        <v>5</v>
      </c>
      <c r="C1133" s="4" t="s">
        <v>12</v>
      </c>
      <c r="D1133" s="4" t="s">
        <v>12</v>
      </c>
      <c r="E1133" s="4" t="s">
        <v>12</v>
      </c>
    </row>
    <row r="1134" spans="1:9">
      <c r="A1134" t="n">
        <v>11589</v>
      </c>
      <c r="B1134" s="31" t="n">
        <v>61</v>
      </c>
      <c r="C1134" s="7" t="n">
        <v>7032</v>
      </c>
      <c r="D1134" s="7" t="n">
        <v>0</v>
      </c>
      <c r="E1134" s="7" t="n">
        <v>1000</v>
      </c>
    </row>
    <row r="1135" spans="1:9">
      <c r="A1135" t="s">
        <v>4</v>
      </c>
      <c r="B1135" s="4" t="s">
        <v>5</v>
      </c>
      <c r="C1135" s="4" t="s">
        <v>12</v>
      </c>
    </row>
    <row r="1136" spans="1:9">
      <c r="A1136" t="n">
        <v>11596</v>
      </c>
      <c r="B1136" s="22" t="n">
        <v>16</v>
      </c>
      <c r="C1136" s="7" t="n">
        <v>300</v>
      </c>
    </row>
    <row r="1137" spans="1:6">
      <c r="A1137" t="s">
        <v>4</v>
      </c>
      <c r="B1137" s="4" t="s">
        <v>5</v>
      </c>
      <c r="C1137" s="4" t="s">
        <v>12</v>
      </c>
      <c r="D1137" s="4" t="s">
        <v>7</v>
      </c>
      <c r="E1137" s="4" t="s">
        <v>20</v>
      </c>
      <c r="F1137" s="4" t="s">
        <v>12</v>
      </c>
    </row>
    <row r="1138" spans="1:6">
      <c r="A1138" t="n">
        <v>11599</v>
      </c>
      <c r="B1138" s="27" t="n">
        <v>59</v>
      </c>
      <c r="C1138" s="7" t="n">
        <v>0</v>
      </c>
      <c r="D1138" s="7" t="n">
        <v>8</v>
      </c>
      <c r="E1138" s="7" t="n">
        <v>0.150000005960464</v>
      </c>
      <c r="F1138" s="7" t="n">
        <v>0</v>
      </c>
    </row>
    <row r="1139" spans="1:6">
      <c r="A1139" t="s">
        <v>4</v>
      </c>
      <c r="B1139" s="4" t="s">
        <v>5</v>
      </c>
      <c r="C1139" s="4" t="s">
        <v>12</v>
      </c>
      <c r="D1139" s="4" t="s">
        <v>7</v>
      </c>
      <c r="E1139" s="4" t="s">
        <v>20</v>
      </c>
      <c r="F1139" s="4" t="s">
        <v>12</v>
      </c>
    </row>
    <row r="1140" spans="1:6">
      <c r="A1140" t="n">
        <v>11609</v>
      </c>
      <c r="B1140" s="27" t="n">
        <v>59</v>
      </c>
      <c r="C1140" s="7" t="n">
        <v>4</v>
      </c>
      <c r="D1140" s="7" t="n">
        <v>8</v>
      </c>
      <c r="E1140" s="7" t="n">
        <v>0.150000005960464</v>
      </c>
      <c r="F1140" s="7" t="n">
        <v>0</v>
      </c>
    </row>
    <row r="1141" spans="1:6">
      <c r="A1141" t="s">
        <v>4</v>
      </c>
      <c r="B1141" s="4" t="s">
        <v>5</v>
      </c>
      <c r="C1141" s="4" t="s">
        <v>12</v>
      </c>
      <c r="D1141" s="4" t="s">
        <v>7</v>
      </c>
      <c r="E1141" s="4" t="s">
        <v>20</v>
      </c>
      <c r="F1141" s="4" t="s">
        <v>12</v>
      </c>
    </row>
    <row r="1142" spans="1:6">
      <c r="A1142" t="n">
        <v>11619</v>
      </c>
      <c r="B1142" s="27" t="n">
        <v>59</v>
      </c>
      <c r="C1142" s="7" t="n">
        <v>7</v>
      </c>
      <c r="D1142" s="7" t="n">
        <v>8</v>
      </c>
      <c r="E1142" s="7" t="n">
        <v>0.150000005960464</v>
      </c>
      <c r="F1142" s="7" t="n">
        <v>0</v>
      </c>
    </row>
    <row r="1143" spans="1:6">
      <c r="A1143" t="s">
        <v>4</v>
      </c>
      <c r="B1143" s="4" t="s">
        <v>5</v>
      </c>
      <c r="C1143" s="4" t="s">
        <v>12</v>
      </c>
      <c r="D1143" s="4" t="s">
        <v>7</v>
      </c>
      <c r="E1143" s="4" t="s">
        <v>20</v>
      </c>
      <c r="F1143" s="4" t="s">
        <v>12</v>
      </c>
    </row>
    <row r="1144" spans="1:6">
      <c r="A1144" t="n">
        <v>11629</v>
      </c>
      <c r="B1144" s="27" t="n">
        <v>59</v>
      </c>
      <c r="C1144" s="7" t="n">
        <v>2</v>
      </c>
      <c r="D1144" s="7" t="n">
        <v>8</v>
      </c>
      <c r="E1144" s="7" t="n">
        <v>0.150000005960464</v>
      </c>
      <c r="F1144" s="7" t="n">
        <v>0</v>
      </c>
    </row>
    <row r="1145" spans="1:6">
      <c r="A1145" t="s">
        <v>4</v>
      </c>
      <c r="B1145" s="4" t="s">
        <v>5</v>
      </c>
      <c r="C1145" s="4" t="s">
        <v>12</v>
      </c>
    </row>
    <row r="1146" spans="1:6">
      <c r="A1146" t="n">
        <v>11639</v>
      </c>
      <c r="B1146" s="22" t="n">
        <v>16</v>
      </c>
      <c r="C1146" s="7" t="n">
        <v>1300</v>
      </c>
    </row>
    <row r="1147" spans="1:6">
      <c r="A1147" t="s">
        <v>4</v>
      </c>
      <c r="B1147" s="4" t="s">
        <v>5</v>
      </c>
      <c r="C1147" s="4" t="s">
        <v>12</v>
      </c>
      <c r="D1147" s="4" t="s">
        <v>7</v>
      </c>
      <c r="E1147" s="4" t="s">
        <v>20</v>
      </c>
      <c r="F1147" s="4" t="s">
        <v>12</v>
      </c>
    </row>
    <row r="1148" spans="1:6">
      <c r="A1148" t="n">
        <v>11642</v>
      </c>
      <c r="B1148" s="27" t="n">
        <v>59</v>
      </c>
      <c r="C1148" s="7" t="n">
        <v>0</v>
      </c>
      <c r="D1148" s="7" t="n">
        <v>255</v>
      </c>
      <c r="E1148" s="7" t="n">
        <v>0</v>
      </c>
      <c r="F1148" s="7" t="n">
        <v>0</v>
      </c>
    </row>
    <row r="1149" spans="1:6">
      <c r="A1149" t="s">
        <v>4</v>
      </c>
      <c r="B1149" s="4" t="s">
        <v>5</v>
      </c>
      <c r="C1149" s="4" t="s">
        <v>12</v>
      </c>
    </row>
    <row r="1150" spans="1:6">
      <c r="A1150" t="n">
        <v>11652</v>
      </c>
      <c r="B1150" s="22" t="n">
        <v>16</v>
      </c>
      <c r="C1150" s="7" t="n">
        <v>50</v>
      </c>
    </row>
    <row r="1151" spans="1:6">
      <c r="A1151" t="s">
        <v>4</v>
      </c>
      <c r="B1151" s="4" t="s">
        <v>5</v>
      </c>
      <c r="C1151" s="4" t="s">
        <v>12</v>
      </c>
      <c r="D1151" s="4" t="s">
        <v>7</v>
      </c>
      <c r="E1151" s="4" t="s">
        <v>20</v>
      </c>
      <c r="F1151" s="4" t="s">
        <v>12</v>
      </c>
    </row>
    <row r="1152" spans="1:6">
      <c r="A1152" t="n">
        <v>11655</v>
      </c>
      <c r="B1152" s="27" t="n">
        <v>59</v>
      </c>
      <c r="C1152" s="7" t="n">
        <v>4</v>
      </c>
      <c r="D1152" s="7" t="n">
        <v>255</v>
      </c>
      <c r="E1152" s="7" t="n">
        <v>0</v>
      </c>
      <c r="F1152" s="7" t="n">
        <v>0</v>
      </c>
    </row>
    <row r="1153" spans="1:6">
      <c r="A1153" t="s">
        <v>4</v>
      </c>
      <c r="B1153" s="4" t="s">
        <v>5</v>
      </c>
      <c r="C1153" s="4" t="s">
        <v>12</v>
      </c>
    </row>
    <row r="1154" spans="1:6">
      <c r="A1154" t="n">
        <v>11665</v>
      </c>
      <c r="B1154" s="22" t="n">
        <v>16</v>
      </c>
      <c r="C1154" s="7" t="n">
        <v>50</v>
      </c>
    </row>
    <row r="1155" spans="1:6">
      <c r="A1155" t="s">
        <v>4</v>
      </c>
      <c r="B1155" s="4" t="s">
        <v>5</v>
      </c>
      <c r="C1155" s="4" t="s">
        <v>12</v>
      </c>
      <c r="D1155" s="4" t="s">
        <v>7</v>
      </c>
      <c r="E1155" s="4" t="s">
        <v>20</v>
      </c>
      <c r="F1155" s="4" t="s">
        <v>12</v>
      </c>
    </row>
    <row r="1156" spans="1:6">
      <c r="A1156" t="n">
        <v>11668</v>
      </c>
      <c r="B1156" s="27" t="n">
        <v>59</v>
      </c>
      <c r="C1156" s="7" t="n">
        <v>7</v>
      </c>
      <c r="D1156" s="7" t="n">
        <v>255</v>
      </c>
      <c r="E1156" s="7" t="n">
        <v>0</v>
      </c>
      <c r="F1156" s="7" t="n">
        <v>0</v>
      </c>
    </row>
    <row r="1157" spans="1:6">
      <c r="A1157" t="s">
        <v>4</v>
      </c>
      <c r="B1157" s="4" t="s">
        <v>5</v>
      </c>
      <c r="C1157" s="4" t="s">
        <v>12</v>
      </c>
    </row>
    <row r="1158" spans="1:6">
      <c r="A1158" t="n">
        <v>11678</v>
      </c>
      <c r="B1158" s="22" t="n">
        <v>16</v>
      </c>
      <c r="C1158" s="7" t="n">
        <v>50</v>
      </c>
    </row>
    <row r="1159" spans="1:6">
      <c r="A1159" t="s">
        <v>4</v>
      </c>
      <c r="B1159" s="4" t="s">
        <v>5</v>
      </c>
      <c r="C1159" s="4" t="s">
        <v>12</v>
      </c>
      <c r="D1159" s="4" t="s">
        <v>7</v>
      </c>
      <c r="E1159" s="4" t="s">
        <v>20</v>
      </c>
      <c r="F1159" s="4" t="s">
        <v>12</v>
      </c>
    </row>
    <row r="1160" spans="1:6">
      <c r="A1160" t="n">
        <v>11681</v>
      </c>
      <c r="B1160" s="27" t="n">
        <v>59</v>
      </c>
      <c r="C1160" s="7" t="n">
        <v>2</v>
      </c>
      <c r="D1160" s="7" t="n">
        <v>255</v>
      </c>
      <c r="E1160" s="7" t="n">
        <v>0</v>
      </c>
      <c r="F1160" s="7" t="n">
        <v>0</v>
      </c>
    </row>
    <row r="1161" spans="1:6">
      <c r="A1161" t="s">
        <v>4</v>
      </c>
      <c r="B1161" s="4" t="s">
        <v>5</v>
      </c>
      <c r="C1161" s="4" t="s">
        <v>12</v>
      </c>
    </row>
    <row r="1162" spans="1:6">
      <c r="A1162" t="n">
        <v>11691</v>
      </c>
      <c r="B1162" s="22" t="n">
        <v>16</v>
      </c>
      <c r="C1162" s="7" t="n">
        <v>1300</v>
      </c>
    </row>
    <row r="1163" spans="1:6">
      <c r="A1163" t="s">
        <v>4</v>
      </c>
      <c r="B1163" s="4" t="s">
        <v>5</v>
      </c>
      <c r="C1163" s="4" t="s">
        <v>7</v>
      </c>
      <c r="D1163" s="4" t="s">
        <v>7</v>
      </c>
    </row>
    <row r="1164" spans="1:6">
      <c r="A1164" t="n">
        <v>11694</v>
      </c>
      <c r="B1164" s="45" t="n">
        <v>49</v>
      </c>
      <c r="C1164" s="7" t="n">
        <v>2</v>
      </c>
      <c r="D1164" s="7" t="n">
        <v>0</v>
      </c>
    </row>
    <row r="1165" spans="1:6">
      <c r="A1165" t="s">
        <v>4</v>
      </c>
      <c r="B1165" s="4" t="s">
        <v>5</v>
      </c>
      <c r="C1165" s="4" t="s">
        <v>7</v>
      </c>
      <c r="D1165" s="4" t="s">
        <v>12</v>
      </c>
      <c r="E1165" s="4" t="s">
        <v>20</v>
      </c>
    </row>
    <row r="1166" spans="1:6">
      <c r="A1166" t="n">
        <v>11697</v>
      </c>
      <c r="B1166" s="33" t="n">
        <v>58</v>
      </c>
      <c r="C1166" s="7" t="n">
        <v>101</v>
      </c>
      <c r="D1166" s="7" t="n">
        <v>300</v>
      </c>
      <c r="E1166" s="7" t="n">
        <v>1</v>
      </c>
    </row>
    <row r="1167" spans="1:6">
      <c r="A1167" t="s">
        <v>4</v>
      </c>
      <c r="B1167" s="4" t="s">
        <v>5</v>
      </c>
      <c r="C1167" s="4" t="s">
        <v>7</v>
      </c>
      <c r="D1167" s="4" t="s">
        <v>12</v>
      </c>
    </row>
    <row r="1168" spans="1:6">
      <c r="A1168" t="n">
        <v>11705</v>
      </c>
      <c r="B1168" s="33" t="n">
        <v>58</v>
      </c>
      <c r="C1168" s="7" t="n">
        <v>254</v>
      </c>
      <c r="D1168" s="7" t="n">
        <v>0</v>
      </c>
    </row>
    <row r="1169" spans="1:6">
      <c r="A1169" t="s">
        <v>4</v>
      </c>
      <c r="B1169" s="4" t="s">
        <v>5</v>
      </c>
      <c r="C1169" s="4" t="s">
        <v>7</v>
      </c>
      <c r="D1169" s="4" t="s">
        <v>7</v>
      </c>
      <c r="E1169" s="4" t="s">
        <v>20</v>
      </c>
      <c r="F1169" s="4" t="s">
        <v>20</v>
      </c>
      <c r="G1169" s="4" t="s">
        <v>20</v>
      </c>
      <c r="H1169" s="4" t="s">
        <v>12</v>
      </c>
    </row>
    <row r="1170" spans="1:6">
      <c r="A1170" t="n">
        <v>11709</v>
      </c>
      <c r="B1170" s="42" t="n">
        <v>45</v>
      </c>
      <c r="C1170" s="7" t="n">
        <v>2</v>
      </c>
      <c r="D1170" s="7" t="n">
        <v>3</v>
      </c>
      <c r="E1170" s="7" t="n">
        <v>-1.44000005722046</v>
      </c>
      <c r="F1170" s="7" t="n">
        <v>1.1599999666214</v>
      </c>
      <c r="G1170" s="7" t="n">
        <v>-1.62999999523163</v>
      </c>
      <c r="H1170" s="7" t="n">
        <v>0</v>
      </c>
    </row>
    <row r="1171" spans="1:6">
      <c r="A1171" t="s">
        <v>4</v>
      </c>
      <c r="B1171" s="4" t="s">
        <v>5</v>
      </c>
      <c r="C1171" s="4" t="s">
        <v>7</v>
      </c>
      <c r="D1171" s="4" t="s">
        <v>7</v>
      </c>
      <c r="E1171" s="4" t="s">
        <v>20</v>
      </c>
      <c r="F1171" s="4" t="s">
        <v>20</v>
      </c>
      <c r="G1171" s="4" t="s">
        <v>20</v>
      </c>
      <c r="H1171" s="4" t="s">
        <v>12</v>
      </c>
      <c r="I1171" s="4" t="s">
        <v>7</v>
      </c>
    </row>
    <row r="1172" spans="1:6">
      <c r="A1172" t="n">
        <v>11726</v>
      </c>
      <c r="B1172" s="42" t="n">
        <v>45</v>
      </c>
      <c r="C1172" s="7" t="n">
        <v>4</v>
      </c>
      <c r="D1172" s="7" t="n">
        <v>3</v>
      </c>
      <c r="E1172" s="7" t="n">
        <v>15.3199996948242</v>
      </c>
      <c r="F1172" s="7" t="n">
        <v>154.759994506836</v>
      </c>
      <c r="G1172" s="7" t="n">
        <v>0</v>
      </c>
      <c r="H1172" s="7" t="n">
        <v>0</v>
      </c>
      <c r="I1172" s="7" t="n">
        <v>0</v>
      </c>
    </row>
    <row r="1173" spans="1:6">
      <c r="A1173" t="s">
        <v>4</v>
      </c>
      <c r="B1173" s="4" t="s">
        <v>5</v>
      </c>
      <c r="C1173" s="4" t="s">
        <v>7</v>
      </c>
      <c r="D1173" s="4" t="s">
        <v>7</v>
      </c>
      <c r="E1173" s="4" t="s">
        <v>20</v>
      </c>
      <c r="F1173" s="4" t="s">
        <v>12</v>
      </c>
    </row>
    <row r="1174" spans="1:6">
      <c r="A1174" t="n">
        <v>11744</v>
      </c>
      <c r="B1174" s="42" t="n">
        <v>45</v>
      </c>
      <c r="C1174" s="7" t="n">
        <v>5</v>
      </c>
      <c r="D1174" s="7" t="n">
        <v>3</v>
      </c>
      <c r="E1174" s="7" t="n">
        <v>1.29999995231628</v>
      </c>
      <c r="F1174" s="7" t="n">
        <v>0</v>
      </c>
    </row>
    <row r="1175" spans="1:6">
      <c r="A1175" t="s">
        <v>4</v>
      </c>
      <c r="B1175" s="4" t="s">
        <v>5</v>
      </c>
      <c r="C1175" s="4" t="s">
        <v>7</v>
      </c>
      <c r="D1175" s="4" t="s">
        <v>7</v>
      </c>
      <c r="E1175" s="4" t="s">
        <v>20</v>
      </c>
      <c r="F1175" s="4" t="s">
        <v>12</v>
      </c>
    </row>
    <row r="1176" spans="1:6">
      <c r="A1176" t="n">
        <v>11753</v>
      </c>
      <c r="B1176" s="42" t="n">
        <v>45</v>
      </c>
      <c r="C1176" s="7" t="n">
        <v>11</v>
      </c>
      <c r="D1176" s="7" t="n">
        <v>3</v>
      </c>
      <c r="E1176" s="7" t="n">
        <v>31.2000007629395</v>
      </c>
      <c r="F1176" s="7" t="n">
        <v>0</v>
      </c>
    </row>
    <row r="1177" spans="1:6">
      <c r="A1177" t="s">
        <v>4</v>
      </c>
      <c r="B1177" s="4" t="s">
        <v>5</v>
      </c>
      <c r="C1177" s="4" t="s">
        <v>7</v>
      </c>
      <c r="D1177" s="4" t="s">
        <v>7</v>
      </c>
      <c r="E1177" s="4" t="s">
        <v>20</v>
      </c>
      <c r="F1177" s="4" t="s">
        <v>20</v>
      </c>
      <c r="G1177" s="4" t="s">
        <v>20</v>
      </c>
      <c r="H1177" s="4" t="s">
        <v>12</v>
      </c>
    </row>
    <row r="1178" spans="1:6">
      <c r="A1178" t="n">
        <v>11762</v>
      </c>
      <c r="B1178" s="42" t="n">
        <v>45</v>
      </c>
      <c r="C1178" s="7" t="n">
        <v>2</v>
      </c>
      <c r="D1178" s="7" t="n">
        <v>3</v>
      </c>
      <c r="E1178" s="7" t="n">
        <v>-1.36000001430511</v>
      </c>
      <c r="F1178" s="7" t="n">
        <v>1.1599999666214</v>
      </c>
      <c r="G1178" s="7" t="n">
        <v>-1.60000002384186</v>
      </c>
      <c r="H1178" s="7" t="n">
        <v>5000</v>
      </c>
    </row>
    <row r="1179" spans="1:6">
      <c r="A1179" t="s">
        <v>4</v>
      </c>
      <c r="B1179" s="4" t="s">
        <v>5</v>
      </c>
      <c r="C1179" s="4" t="s">
        <v>7</v>
      </c>
      <c r="D1179" s="4" t="s">
        <v>7</v>
      </c>
      <c r="E1179" s="4" t="s">
        <v>20</v>
      </c>
      <c r="F1179" s="4" t="s">
        <v>20</v>
      </c>
      <c r="G1179" s="4" t="s">
        <v>20</v>
      </c>
      <c r="H1179" s="4" t="s">
        <v>12</v>
      </c>
      <c r="I1179" s="4" t="s">
        <v>7</v>
      </c>
    </row>
    <row r="1180" spans="1:6">
      <c r="A1180" t="n">
        <v>11779</v>
      </c>
      <c r="B1180" s="42" t="n">
        <v>45</v>
      </c>
      <c r="C1180" s="7" t="n">
        <v>4</v>
      </c>
      <c r="D1180" s="7" t="n">
        <v>3</v>
      </c>
      <c r="E1180" s="7" t="n">
        <v>4.82000017166138</v>
      </c>
      <c r="F1180" s="7" t="n">
        <v>154.729995727539</v>
      </c>
      <c r="G1180" s="7" t="n">
        <v>0</v>
      </c>
      <c r="H1180" s="7" t="n">
        <v>5000</v>
      </c>
      <c r="I1180" s="7" t="n">
        <v>0</v>
      </c>
    </row>
    <row r="1181" spans="1:6">
      <c r="A1181" t="s">
        <v>4</v>
      </c>
      <c r="B1181" s="4" t="s">
        <v>5</v>
      </c>
      <c r="C1181" s="4" t="s">
        <v>12</v>
      </c>
      <c r="D1181" s="4" t="s">
        <v>12</v>
      </c>
      <c r="E1181" s="4" t="s">
        <v>12</v>
      </c>
    </row>
    <row r="1182" spans="1:6">
      <c r="A1182" t="n">
        <v>11797</v>
      </c>
      <c r="B1182" s="31" t="n">
        <v>61</v>
      </c>
      <c r="C1182" s="7" t="n">
        <v>7</v>
      </c>
      <c r="D1182" s="7" t="n">
        <v>7008</v>
      </c>
      <c r="E1182" s="7" t="n">
        <v>0</v>
      </c>
    </row>
    <row r="1183" spans="1:6">
      <c r="A1183" t="s">
        <v>4</v>
      </c>
      <c r="B1183" s="4" t="s">
        <v>5</v>
      </c>
      <c r="C1183" s="4" t="s">
        <v>12</v>
      </c>
      <c r="D1183" s="4" t="s">
        <v>12</v>
      </c>
      <c r="E1183" s="4" t="s">
        <v>12</v>
      </c>
    </row>
    <row r="1184" spans="1:6">
      <c r="A1184" t="n">
        <v>11804</v>
      </c>
      <c r="B1184" s="31" t="n">
        <v>61</v>
      </c>
      <c r="C1184" s="7" t="n">
        <v>4</v>
      </c>
      <c r="D1184" s="7" t="n">
        <v>7008</v>
      </c>
      <c r="E1184" s="7" t="n">
        <v>0</v>
      </c>
    </row>
    <row r="1185" spans="1:9">
      <c r="A1185" t="s">
        <v>4</v>
      </c>
      <c r="B1185" s="4" t="s">
        <v>5</v>
      </c>
      <c r="C1185" s="4" t="s">
        <v>7</v>
      </c>
      <c r="D1185" s="4" t="s">
        <v>12</v>
      </c>
    </row>
    <row r="1186" spans="1:9">
      <c r="A1186" t="n">
        <v>11811</v>
      </c>
      <c r="B1186" s="33" t="n">
        <v>58</v>
      </c>
      <c r="C1186" s="7" t="n">
        <v>255</v>
      </c>
      <c r="D1186" s="7" t="n">
        <v>0</v>
      </c>
    </row>
    <row r="1187" spans="1:9">
      <c r="A1187" t="s">
        <v>4</v>
      </c>
      <c r="B1187" s="4" t="s">
        <v>5</v>
      </c>
      <c r="C1187" s="4" t="s">
        <v>12</v>
      </c>
    </row>
    <row r="1188" spans="1:9">
      <c r="A1188" t="n">
        <v>11815</v>
      </c>
      <c r="B1188" s="22" t="n">
        <v>16</v>
      </c>
      <c r="C1188" s="7" t="n">
        <v>3000</v>
      </c>
    </row>
    <row r="1189" spans="1:9">
      <c r="A1189" t="s">
        <v>4</v>
      </c>
      <c r="B1189" s="4" t="s">
        <v>5</v>
      </c>
      <c r="C1189" s="4" t="s">
        <v>7</v>
      </c>
      <c r="D1189" s="4" t="s">
        <v>12</v>
      </c>
      <c r="E1189" s="4" t="s">
        <v>13</v>
      </c>
      <c r="F1189" s="4" t="s">
        <v>12</v>
      </c>
      <c r="G1189" s="4" t="s">
        <v>13</v>
      </c>
      <c r="H1189" s="4" t="s">
        <v>7</v>
      </c>
    </row>
    <row r="1190" spans="1:9">
      <c r="A1190" t="n">
        <v>11818</v>
      </c>
      <c r="B1190" s="45" t="n">
        <v>49</v>
      </c>
      <c r="C1190" s="7" t="n">
        <v>0</v>
      </c>
      <c r="D1190" s="7" t="n">
        <v>5</v>
      </c>
      <c r="E1190" s="7" t="n">
        <v>1065353216</v>
      </c>
      <c r="F1190" s="7" t="n">
        <v>0</v>
      </c>
      <c r="G1190" s="7" t="n">
        <v>0</v>
      </c>
      <c r="H1190" s="7" t="n">
        <v>0</v>
      </c>
    </row>
    <row r="1191" spans="1:9">
      <c r="A1191" t="s">
        <v>4</v>
      </c>
      <c r="B1191" s="4" t="s">
        <v>5</v>
      </c>
      <c r="C1191" s="4" t="s">
        <v>12</v>
      </c>
    </row>
    <row r="1192" spans="1:9">
      <c r="A1192" t="n">
        <v>11833</v>
      </c>
      <c r="B1192" s="22" t="n">
        <v>16</v>
      </c>
      <c r="C1192" s="7" t="n">
        <v>500</v>
      </c>
    </row>
    <row r="1193" spans="1:9">
      <c r="A1193" t="s">
        <v>4</v>
      </c>
      <c r="B1193" s="4" t="s">
        <v>5</v>
      </c>
      <c r="C1193" s="4" t="s">
        <v>7</v>
      </c>
      <c r="D1193" s="4" t="s">
        <v>12</v>
      </c>
      <c r="E1193" s="4" t="s">
        <v>8</v>
      </c>
    </row>
    <row r="1194" spans="1:9">
      <c r="A1194" t="n">
        <v>11836</v>
      </c>
      <c r="B1194" s="24" t="n">
        <v>51</v>
      </c>
      <c r="C1194" s="7" t="n">
        <v>4</v>
      </c>
      <c r="D1194" s="7" t="n">
        <v>0</v>
      </c>
      <c r="E1194" s="7" t="s">
        <v>130</v>
      </c>
    </row>
    <row r="1195" spans="1:9">
      <c r="A1195" t="s">
        <v>4</v>
      </c>
      <c r="B1195" s="4" t="s">
        <v>5</v>
      </c>
      <c r="C1195" s="4" t="s">
        <v>12</v>
      </c>
    </row>
    <row r="1196" spans="1:9">
      <c r="A1196" t="n">
        <v>11850</v>
      </c>
      <c r="B1196" s="22" t="n">
        <v>16</v>
      </c>
      <c r="C1196" s="7" t="n">
        <v>0</v>
      </c>
    </row>
    <row r="1197" spans="1:9">
      <c r="A1197" t="s">
        <v>4</v>
      </c>
      <c r="B1197" s="4" t="s">
        <v>5</v>
      </c>
      <c r="C1197" s="4" t="s">
        <v>12</v>
      </c>
      <c r="D1197" s="4" t="s">
        <v>7</v>
      </c>
      <c r="E1197" s="4" t="s">
        <v>13</v>
      </c>
      <c r="F1197" s="4" t="s">
        <v>27</v>
      </c>
      <c r="G1197" s="4" t="s">
        <v>7</v>
      </c>
      <c r="H1197" s="4" t="s">
        <v>7</v>
      </c>
      <c r="I1197" s="4" t="s">
        <v>7</v>
      </c>
      <c r="J1197" s="4" t="s">
        <v>13</v>
      </c>
      <c r="K1197" s="4" t="s">
        <v>27</v>
      </c>
      <c r="L1197" s="4" t="s">
        <v>7</v>
      </c>
      <c r="M1197" s="4" t="s">
        <v>7</v>
      </c>
    </row>
    <row r="1198" spans="1:9">
      <c r="A1198" t="n">
        <v>11853</v>
      </c>
      <c r="B1198" s="25" t="n">
        <v>26</v>
      </c>
      <c r="C1198" s="7" t="n">
        <v>0</v>
      </c>
      <c r="D1198" s="7" t="n">
        <v>17</v>
      </c>
      <c r="E1198" s="7" t="n">
        <v>61242</v>
      </c>
      <c r="F1198" s="7" t="s">
        <v>160</v>
      </c>
      <c r="G1198" s="7" t="n">
        <v>2</v>
      </c>
      <c r="H1198" s="7" t="n">
        <v>3</v>
      </c>
      <c r="I1198" s="7" t="n">
        <v>17</v>
      </c>
      <c r="J1198" s="7" t="n">
        <v>61243</v>
      </c>
      <c r="K1198" s="7" t="s">
        <v>161</v>
      </c>
      <c r="L1198" s="7" t="n">
        <v>2</v>
      </c>
      <c r="M1198" s="7" t="n">
        <v>0</v>
      </c>
    </row>
    <row r="1199" spans="1:9">
      <c r="A1199" t="s">
        <v>4</v>
      </c>
      <c r="B1199" s="4" t="s">
        <v>5</v>
      </c>
    </row>
    <row r="1200" spans="1:9">
      <c r="A1200" t="n">
        <v>12012</v>
      </c>
      <c r="B1200" s="26" t="n">
        <v>28</v>
      </c>
    </row>
    <row r="1201" spans="1:13">
      <c r="A1201" t="s">
        <v>4</v>
      </c>
      <c r="B1201" s="4" t="s">
        <v>5</v>
      </c>
      <c r="C1201" s="4" t="s">
        <v>7</v>
      </c>
      <c r="D1201" s="4" t="s">
        <v>12</v>
      </c>
      <c r="E1201" s="4" t="s">
        <v>8</v>
      </c>
    </row>
    <row r="1202" spans="1:13">
      <c r="A1202" t="n">
        <v>12013</v>
      </c>
      <c r="B1202" s="24" t="n">
        <v>51</v>
      </c>
      <c r="C1202" s="7" t="n">
        <v>4</v>
      </c>
      <c r="D1202" s="7" t="n">
        <v>7</v>
      </c>
      <c r="E1202" s="7" t="s">
        <v>104</v>
      </c>
    </row>
    <row r="1203" spans="1:13">
      <c r="A1203" t="s">
        <v>4</v>
      </c>
      <c r="B1203" s="4" t="s">
        <v>5</v>
      </c>
      <c r="C1203" s="4" t="s">
        <v>12</v>
      </c>
    </row>
    <row r="1204" spans="1:13">
      <c r="A1204" t="n">
        <v>12027</v>
      </c>
      <c r="B1204" s="22" t="n">
        <v>16</v>
      </c>
      <c r="C1204" s="7" t="n">
        <v>0</v>
      </c>
    </row>
    <row r="1205" spans="1:13">
      <c r="A1205" t="s">
        <v>4</v>
      </c>
      <c r="B1205" s="4" t="s">
        <v>5</v>
      </c>
      <c r="C1205" s="4" t="s">
        <v>12</v>
      </c>
      <c r="D1205" s="4" t="s">
        <v>7</v>
      </c>
      <c r="E1205" s="4" t="s">
        <v>13</v>
      </c>
      <c r="F1205" s="4" t="s">
        <v>27</v>
      </c>
      <c r="G1205" s="4" t="s">
        <v>7</v>
      </c>
      <c r="H1205" s="4" t="s">
        <v>7</v>
      </c>
      <c r="I1205" s="4" t="s">
        <v>7</v>
      </c>
      <c r="J1205" s="4" t="s">
        <v>13</v>
      </c>
      <c r="K1205" s="4" t="s">
        <v>27</v>
      </c>
      <c r="L1205" s="4" t="s">
        <v>7</v>
      </c>
      <c r="M1205" s="4" t="s">
        <v>7</v>
      </c>
    </row>
    <row r="1206" spans="1:13">
      <c r="A1206" t="n">
        <v>12030</v>
      </c>
      <c r="B1206" s="25" t="n">
        <v>26</v>
      </c>
      <c r="C1206" s="7" t="n">
        <v>7</v>
      </c>
      <c r="D1206" s="7" t="n">
        <v>17</v>
      </c>
      <c r="E1206" s="7" t="n">
        <v>61244</v>
      </c>
      <c r="F1206" s="7" t="s">
        <v>162</v>
      </c>
      <c r="G1206" s="7" t="n">
        <v>2</v>
      </c>
      <c r="H1206" s="7" t="n">
        <v>3</v>
      </c>
      <c r="I1206" s="7" t="n">
        <v>17</v>
      </c>
      <c r="J1206" s="7" t="n">
        <v>61245</v>
      </c>
      <c r="K1206" s="7" t="s">
        <v>163</v>
      </c>
      <c r="L1206" s="7" t="n">
        <v>2</v>
      </c>
      <c r="M1206" s="7" t="n">
        <v>0</v>
      </c>
    </row>
    <row r="1207" spans="1:13">
      <c r="A1207" t="s">
        <v>4</v>
      </c>
      <c r="B1207" s="4" t="s">
        <v>5</v>
      </c>
    </row>
    <row r="1208" spans="1:13">
      <c r="A1208" t="n">
        <v>12200</v>
      </c>
      <c r="B1208" s="26" t="n">
        <v>28</v>
      </c>
    </row>
    <row r="1209" spans="1:13">
      <c r="A1209" t="s">
        <v>4</v>
      </c>
      <c r="B1209" s="4" t="s">
        <v>5</v>
      </c>
      <c r="C1209" s="4" t="s">
        <v>7</v>
      </c>
      <c r="D1209" s="4" t="s">
        <v>12</v>
      </c>
      <c r="E1209" s="4" t="s">
        <v>8</v>
      </c>
    </row>
    <row r="1210" spans="1:13">
      <c r="A1210" t="n">
        <v>12201</v>
      </c>
      <c r="B1210" s="24" t="n">
        <v>51</v>
      </c>
      <c r="C1210" s="7" t="n">
        <v>4</v>
      </c>
      <c r="D1210" s="7" t="n">
        <v>7032</v>
      </c>
      <c r="E1210" s="7" t="s">
        <v>147</v>
      </c>
    </row>
    <row r="1211" spans="1:13">
      <c r="A1211" t="s">
        <v>4</v>
      </c>
      <c r="B1211" s="4" t="s">
        <v>5</v>
      </c>
      <c r="C1211" s="4" t="s">
        <v>12</v>
      </c>
    </row>
    <row r="1212" spans="1:13">
      <c r="A1212" t="n">
        <v>12215</v>
      </c>
      <c r="B1212" s="22" t="n">
        <v>16</v>
      </c>
      <c r="C1212" s="7" t="n">
        <v>0</v>
      </c>
    </row>
    <row r="1213" spans="1:13">
      <c r="A1213" t="s">
        <v>4</v>
      </c>
      <c r="B1213" s="4" t="s">
        <v>5</v>
      </c>
      <c r="C1213" s="4" t="s">
        <v>12</v>
      </c>
      <c r="D1213" s="4" t="s">
        <v>7</v>
      </c>
      <c r="E1213" s="4" t="s">
        <v>13</v>
      </c>
      <c r="F1213" s="4" t="s">
        <v>27</v>
      </c>
      <c r="G1213" s="4" t="s">
        <v>7</v>
      </c>
      <c r="H1213" s="4" t="s">
        <v>7</v>
      </c>
    </row>
    <row r="1214" spans="1:13">
      <c r="A1214" t="n">
        <v>12218</v>
      </c>
      <c r="B1214" s="25" t="n">
        <v>26</v>
      </c>
      <c r="C1214" s="7" t="n">
        <v>7032</v>
      </c>
      <c r="D1214" s="7" t="n">
        <v>17</v>
      </c>
      <c r="E1214" s="7" t="n">
        <v>61246</v>
      </c>
      <c r="F1214" s="7" t="s">
        <v>164</v>
      </c>
      <c r="G1214" s="7" t="n">
        <v>2</v>
      </c>
      <c r="H1214" s="7" t="n">
        <v>0</v>
      </c>
    </row>
    <row r="1215" spans="1:13">
      <c r="A1215" t="s">
        <v>4</v>
      </c>
      <c r="B1215" s="4" t="s">
        <v>5</v>
      </c>
    </row>
    <row r="1216" spans="1:13">
      <c r="A1216" t="n">
        <v>12297</v>
      </c>
      <c r="B1216" s="26" t="n">
        <v>28</v>
      </c>
    </row>
    <row r="1217" spans="1:13">
      <c r="A1217" t="s">
        <v>4</v>
      </c>
      <c r="B1217" s="4" t="s">
        <v>5</v>
      </c>
      <c r="C1217" s="4" t="s">
        <v>12</v>
      </c>
      <c r="D1217" s="4" t="s">
        <v>7</v>
      </c>
    </row>
    <row r="1218" spans="1:13">
      <c r="A1218" t="n">
        <v>12298</v>
      </c>
      <c r="B1218" s="44" t="n">
        <v>89</v>
      </c>
      <c r="C1218" s="7" t="n">
        <v>65533</v>
      </c>
      <c r="D1218" s="7" t="n">
        <v>1</v>
      </c>
    </row>
    <row r="1219" spans="1:13">
      <c r="A1219" t="s">
        <v>4</v>
      </c>
      <c r="B1219" s="4" t="s">
        <v>5</v>
      </c>
      <c r="C1219" s="4" t="s">
        <v>7</v>
      </c>
      <c r="D1219" s="4" t="s">
        <v>12</v>
      </c>
      <c r="E1219" s="4" t="s">
        <v>8</v>
      </c>
    </row>
    <row r="1220" spans="1:13">
      <c r="A1220" t="n">
        <v>12302</v>
      </c>
      <c r="B1220" s="24" t="n">
        <v>51</v>
      </c>
      <c r="C1220" s="7" t="n">
        <v>4</v>
      </c>
      <c r="D1220" s="7" t="n">
        <v>4</v>
      </c>
      <c r="E1220" s="7" t="s">
        <v>165</v>
      </c>
    </row>
    <row r="1221" spans="1:13">
      <c r="A1221" t="s">
        <v>4</v>
      </c>
      <c r="B1221" s="4" t="s">
        <v>5</v>
      </c>
      <c r="C1221" s="4" t="s">
        <v>12</v>
      </c>
    </row>
    <row r="1222" spans="1:13">
      <c r="A1222" t="n">
        <v>12315</v>
      </c>
      <c r="B1222" s="22" t="n">
        <v>16</v>
      </c>
      <c r="C1222" s="7" t="n">
        <v>0</v>
      </c>
    </row>
    <row r="1223" spans="1:13">
      <c r="A1223" t="s">
        <v>4</v>
      </c>
      <c r="B1223" s="4" t="s">
        <v>5</v>
      </c>
      <c r="C1223" s="4" t="s">
        <v>12</v>
      </c>
      <c r="D1223" s="4" t="s">
        <v>7</v>
      </c>
      <c r="E1223" s="4" t="s">
        <v>13</v>
      </c>
      <c r="F1223" s="4" t="s">
        <v>27</v>
      </c>
      <c r="G1223" s="4" t="s">
        <v>7</v>
      </c>
      <c r="H1223" s="4" t="s">
        <v>7</v>
      </c>
      <c r="I1223" s="4" t="s">
        <v>7</v>
      </c>
      <c r="J1223" s="4" t="s">
        <v>13</v>
      </c>
      <c r="K1223" s="4" t="s">
        <v>27</v>
      </c>
      <c r="L1223" s="4" t="s">
        <v>7</v>
      </c>
      <c r="M1223" s="4" t="s">
        <v>7</v>
      </c>
      <c r="N1223" s="4" t="s">
        <v>7</v>
      </c>
      <c r="O1223" s="4" t="s">
        <v>13</v>
      </c>
      <c r="P1223" s="4" t="s">
        <v>27</v>
      </c>
      <c r="Q1223" s="4" t="s">
        <v>7</v>
      </c>
      <c r="R1223" s="4" t="s">
        <v>7</v>
      </c>
    </row>
    <row r="1224" spans="1:13">
      <c r="A1224" t="n">
        <v>12318</v>
      </c>
      <c r="B1224" s="25" t="n">
        <v>26</v>
      </c>
      <c r="C1224" s="7" t="n">
        <v>4</v>
      </c>
      <c r="D1224" s="7" t="n">
        <v>17</v>
      </c>
      <c r="E1224" s="7" t="n">
        <v>61247</v>
      </c>
      <c r="F1224" s="7" t="s">
        <v>166</v>
      </c>
      <c r="G1224" s="7" t="n">
        <v>2</v>
      </c>
      <c r="H1224" s="7" t="n">
        <v>3</v>
      </c>
      <c r="I1224" s="7" t="n">
        <v>17</v>
      </c>
      <c r="J1224" s="7" t="n">
        <v>61248</v>
      </c>
      <c r="K1224" s="7" t="s">
        <v>167</v>
      </c>
      <c r="L1224" s="7" t="n">
        <v>2</v>
      </c>
      <c r="M1224" s="7" t="n">
        <v>3</v>
      </c>
      <c r="N1224" s="7" t="n">
        <v>17</v>
      </c>
      <c r="O1224" s="7" t="n">
        <v>61249</v>
      </c>
      <c r="P1224" s="7" t="s">
        <v>168</v>
      </c>
      <c r="Q1224" s="7" t="n">
        <v>2</v>
      </c>
      <c r="R1224" s="7" t="n">
        <v>0</v>
      </c>
    </row>
    <row r="1225" spans="1:13">
      <c r="A1225" t="s">
        <v>4</v>
      </c>
      <c r="B1225" s="4" t="s">
        <v>5</v>
      </c>
    </row>
    <row r="1226" spans="1:13">
      <c r="A1226" t="n">
        <v>12610</v>
      </c>
      <c r="B1226" s="26" t="n">
        <v>28</v>
      </c>
    </row>
    <row r="1227" spans="1:13">
      <c r="A1227" t="s">
        <v>4</v>
      </c>
      <c r="B1227" s="4" t="s">
        <v>5</v>
      </c>
      <c r="C1227" s="4" t="s">
        <v>12</v>
      </c>
      <c r="D1227" s="4" t="s">
        <v>7</v>
      </c>
    </row>
    <row r="1228" spans="1:13">
      <c r="A1228" t="n">
        <v>12611</v>
      </c>
      <c r="B1228" s="44" t="n">
        <v>89</v>
      </c>
      <c r="C1228" s="7" t="n">
        <v>65533</v>
      </c>
      <c r="D1228" s="7" t="n">
        <v>1</v>
      </c>
    </row>
    <row r="1229" spans="1:13">
      <c r="A1229" t="s">
        <v>4</v>
      </c>
      <c r="B1229" s="4" t="s">
        <v>5</v>
      </c>
      <c r="C1229" s="4" t="s">
        <v>7</v>
      </c>
      <c r="D1229" s="4" t="s">
        <v>12</v>
      </c>
      <c r="E1229" s="4" t="s">
        <v>20</v>
      </c>
    </row>
    <row r="1230" spans="1:13">
      <c r="A1230" t="n">
        <v>12615</v>
      </c>
      <c r="B1230" s="33" t="n">
        <v>58</v>
      </c>
      <c r="C1230" s="7" t="n">
        <v>101</v>
      </c>
      <c r="D1230" s="7" t="n">
        <v>300</v>
      </c>
      <c r="E1230" s="7" t="n">
        <v>1</v>
      </c>
    </row>
    <row r="1231" spans="1:13">
      <c r="A1231" t="s">
        <v>4</v>
      </c>
      <c r="B1231" s="4" t="s">
        <v>5</v>
      </c>
      <c r="C1231" s="4" t="s">
        <v>7</v>
      </c>
      <c r="D1231" s="4" t="s">
        <v>12</v>
      </c>
    </row>
    <row r="1232" spans="1:13">
      <c r="A1232" t="n">
        <v>12623</v>
      </c>
      <c r="B1232" s="33" t="n">
        <v>58</v>
      </c>
      <c r="C1232" s="7" t="n">
        <v>254</v>
      </c>
      <c r="D1232" s="7" t="n">
        <v>0</v>
      </c>
    </row>
    <row r="1233" spans="1:18">
      <c r="A1233" t="s">
        <v>4</v>
      </c>
      <c r="B1233" s="4" t="s">
        <v>5</v>
      </c>
      <c r="C1233" s="4" t="s">
        <v>7</v>
      </c>
      <c r="D1233" s="4" t="s">
        <v>12</v>
      </c>
      <c r="E1233" s="4" t="s">
        <v>8</v>
      </c>
      <c r="F1233" s="4" t="s">
        <v>8</v>
      </c>
      <c r="G1233" s="4" t="s">
        <v>8</v>
      </c>
      <c r="H1233" s="4" t="s">
        <v>8</v>
      </c>
    </row>
    <row r="1234" spans="1:18">
      <c r="A1234" t="n">
        <v>12627</v>
      </c>
      <c r="B1234" s="24" t="n">
        <v>51</v>
      </c>
      <c r="C1234" s="7" t="n">
        <v>3</v>
      </c>
      <c r="D1234" s="7" t="n">
        <v>0</v>
      </c>
      <c r="E1234" s="7" t="s">
        <v>154</v>
      </c>
      <c r="F1234" s="7" t="s">
        <v>117</v>
      </c>
      <c r="G1234" s="7" t="s">
        <v>118</v>
      </c>
      <c r="H1234" s="7" t="s">
        <v>119</v>
      </c>
    </row>
    <row r="1235" spans="1:18">
      <c r="A1235" t="s">
        <v>4</v>
      </c>
      <c r="B1235" s="4" t="s">
        <v>5</v>
      </c>
      <c r="C1235" s="4" t="s">
        <v>7</v>
      </c>
      <c r="D1235" s="4" t="s">
        <v>12</v>
      </c>
      <c r="E1235" s="4" t="s">
        <v>8</v>
      </c>
      <c r="F1235" s="4" t="s">
        <v>8</v>
      </c>
      <c r="G1235" s="4" t="s">
        <v>8</v>
      </c>
      <c r="H1235" s="4" t="s">
        <v>8</v>
      </c>
    </row>
    <row r="1236" spans="1:18">
      <c r="A1236" t="n">
        <v>12640</v>
      </c>
      <c r="B1236" s="24" t="n">
        <v>51</v>
      </c>
      <c r="C1236" s="7" t="n">
        <v>3</v>
      </c>
      <c r="D1236" s="7" t="n">
        <v>16</v>
      </c>
      <c r="E1236" s="7" t="s">
        <v>154</v>
      </c>
      <c r="F1236" s="7" t="s">
        <v>117</v>
      </c>
      <c r="G1236" s="7" t="s">
        <v>118</v>
      </c>
      <c r="H1236" s="7" t="s">
        <v>119</v>
      </c>
    </row>
    <row r="1237" spans="1:18">
      <c r="A1237" t="s">
        <v>4</v>
      </c>
      <c r="B1237" s="4" t="s">
        <v>5</v>
      </c>
      <c r="C1237" s="4" t="s">
        <v>7</v>
      </c>
      <c r="D1237" s="4" t="s">
        <v>12</v>
      </c>
      <c r="E1237" s="4" t="s">
        <v>8</v>
      </c>
      <c r="F1237" s="4" t="s">
        <v>8</v>
      </c>
      <c r="G1237" s="4" t="s">
        <v>8</v>
      </c>
      <c r="H1237" s="4" t="s">
        <v>8</v>
      </c>
    </row>
    <row r="1238" spans="1:18">
      <c r="A1238" t="n">
        <v>12653</v>
      </c>
      <c r="B1238" s="24" t="n">
        <v>51</v>
      </c>
      <c r="C1238" s="7" t="n">
        <v>3</v>
      </c>
      <c r="D1238" s="7" t="n">
        <v>4</v>
      </c>
      <c r="E1238" s="7" t="s">
        <v>154</v>
      </c>
      <c r="F1238" s="7" t="s">
        <v>117</v>
      </c>
      <c r="G1238" s="7" t="s">
        <v>118</v>
      </c>
      <c r="H1238" s="7" t="s">
        <v>119</v>
      </c>
    </row>
    <row r="1239" spans="1:18">
      <c r="A1239" t="s">
        <v>4</v>
      </c>
      <c r="B1239" s="4" t="s">
        <v>5</v>
      </c>
      <c r="C1239" s="4" t="s">
        <v>7</v>
      </c>
      <c r="D1239" s="4" t="s">
        <v>12</v>
      </c>
      <c r="E1239" s="4" t="s">
        <v>8</v>
      </c>
      <c r="F1239" s="4" t="s">
        <v>8</v>
      </c>
      <c r="G1239" s="4" t="s">
        <v>8</v>
      </c>
      <c r="H1239" s="4" t="s">
        <v>8</v>
      </c>
    </row>
    <row r="1240" spans="1:18">
      <c r="A1240" t="n">
        <v>12666</v>
      </c>
      <c r="B1240" s="24" t="n">
        <v>51</v>
      </c>
      <c r="C1240" s="7" t="n">
        <v>3</v>
      </c>
      <c r="D1240" s="7" t="n">
        <v>2</v>
      </c>
      <c r="E1240" s="7" t="s">
        <v>154</v>
      </c>
      <c r="F1240" s="7" t="s">
        <v>117</v>
      </c>
      <c r="G1240" s="7" t="s">
        <v>118</v>
      </c>
      <c r="H1240" s="7" t="s">
        <v>119</v>
      </c>
    </row>
    <row r="1241" spans="1:18">
      <c r="A1241" t="s">
        <v>4</v>
      </c>
      <c r="B1241" s="4" t="s">
        <v>5</v>
      </c>
      <c r="C1241" s="4" t="s">
        <v>7</v>
      </c>
      <c r="D1241" s="4" t="s">
        <v>12</v>
      </c>
      <c r="E1241" s="4" t="s">
        <v>8</v>
      </c>
      <c r="F1241" s="4" t="s">
        <v>8</v>
      </c>
      <c r="G1241" s="4" t="s">
        <v>8</v>
      </c>
      <c r="H1241" s="4" t="s">
        <v>8</v>
      </c>
    </row>
    <row r="1242" spans="1:18">
      <c r="A1242" t="n">
        <v>12679</v>
      </c>
      <c r="B1242" s="24" t="n">
        <v>51</v>
      </c>
      <c r="C1242" s="7" t="n">
        <v>3</v>
      </c>
      <c r="D1242" s="7" t="n">
        <v>7</v>
      </c>
      <c r="E1242" s="7" t="s">
        <v>154</v>
      </c>
      <c r="F1242" s="7" t="s">
        <v>117</v>
      </c>
      <c r="G1242" s="7" t="s">
        <v>118</v>
      </c>
      <c r="H1242" s="7" t="s">
        <v>119</v>
      </c>
    </row>
    <row r="1243" spans="1:18">
      <c r="A1243" t="s">
        <v>4</v>
      </c>
      <c r="B1243" s="4" t="s">
        <v>5</v>
      </c>
      <c r="C1243" s="4" t="s">
        <v>7</v>
      </c>
      <c r="D1243" s="4" t="s">
        <v>12</v>
      </c>
      <c r="E1243" s="4" t="s">
        <v>8</v>
      </c>
      <c r="F1243" s="4" t="s">
        <v>8</v>
      </c>
      <c r="G1243" s="4" t="s">
        <v>8</v>
      </c>
      <c r="H1243" s="4" t="s">
        <v>8</v>
      </c>
    </row>
    <row r="1244" spans="1:18">
      <c r="A1244" t="n">
        <v>12692</v>
      </c>
      <c r="B1244" s="24" t="n">
        <v>51</v>
      </c>
      <c r="C1244" s="7" t="n">
        <v>3</v>
      </c>
      <c r="D1244" s="7" t="n">
        <v>7032</v>
      </c>
      <c r="E1244" s="7" t="s">
        <v>119</v>
      </c>
      <c r="F1244" s="7" t="s">
        <v>119</v>
      </c>
      <c r="G1244" s="7" t="s">
        <v>118</v>
      </c>
      <c r="H1244" s="7" t="s">
        <v>119</v>
      </c>
    </row>
    <row r="1245" spans="1:18">
      <c r="A1245" t="s">
        <v>4</v>
      </c>
      <c r="B1245" s="4" t="s">
        <v>5</v>
      </c>
      <c r="C1245" s="4" t="s">
        <v>7</v>
      </c>
      <c r="D1245" s="4" t="s">
        <v>7</v>
      </c>
      <c r="E1245" s="4" t="s">
        <v>20</v>
      </c>
      <c r="F1245" s="4" t="s">
        <v>20</v>
      </c>
      <c r="G1245" s="4" t="s">
        <v>20</v>
      </c>
      <c r="H1245" s="4" t="s">
        <v>12</v>
      </c>
    </row>
    <row r="1246" spans="1:18">
      <c r="A1246" t="n">
        <v>12705</v>
      </c>
      <c r="B1246" s="42" t="n">
        <v>45</v>
      </c>
      <c r="C1246" s="7" t="n">
        <v>2</v>
      </c>
      <c r="D1246" s="7" t="n">
        <v>3</v>
      </c>
      <c r="E1246" s="7" t="n">
        <v>-1.91999995708466</v>
      </c>
      <c r="F1246" s="7" t="n">
        <v>1.25999999046326</v>
      </c>
      <c r="G1246" s="7" t="n">
        <v>-1.22000002861023</v>
      </c>
      <c r="H1246" s="7" t="n">
        <v>0</v>
      </c>
    </row>
    <row r="1247" spans="1:18">
      <c r="A1247" t="s">
        <v>4</v>
      </c>
      <c r="B1247" s="4" t="s">
        <v>5</v>
      </c>
      <c r="C1247" s="4" t="s">
        <v>7</v>
      </c>
      <c r="D1247" s="4" t="s">
        <v>7</v>
      </c>
      <c r="E1247" s="4" t="s">
        <v>20</v>
      </c>
      <c r="F1247" s="4" t="s">
        <v>20</v>
      </c>
      <c r="G1247" s="4" t="s">
        <v>20</v>
      </c>
      <c r="H1247" s="4" t="s">
        <v>12</v>
      </c>
      <c r="I1247" s="4" t="s">
        <v>7</v>
      </c>
    </row>
    <row r="1248" spans="1:18">
      <c r="A1248" t="n">
        <v>12722</v>
      </c>
      <c r="B1248" s="42" t="n">
        <v>45</v>
      </c>
      <c r="C1248" s="7" t="n">
        <v>4</v>
      </c>
      <c r="D1248" s="7" t="n">
        <v>3</v>
      </c>
      <c r="E1248" s="7" t="n">
        <v>15.210000038147</v>
      </c>
      <c r="F1248" s="7" t="n">
        <v>225.039993286133</v>
      </c>
      <c r="G1248" s="7" t="n">
        <v>0</v>
      </c>
      <c r="H1248" s="7" t="n">
        <v>0</v>
      </c>
      <c r="I1248" s="7" t="n">
        <v>0</v>
      </c>
    </row>
    <row r="1249" spans="1:9">
      <c r="A1249" t="s">
        <v>4</v>
      </c>
      <c r="B1249" s="4" t="s">
        <v>5</v>
      </c>
      <c r="C1249" s="4" t="s">
        <v>7</v>
      </c>
      <c r="D1249" s="4" t="s">
        <v>7</v>
      </c>
      <c r="E1249" s="4" t="s">
        <v>20</v>
      </c>
      <c r="F1249" s="4" t="s">
        <v>12</v>
      </c>
    </row>
    <row r="1250" spans="1:9">
      <c r="A1250" t="n">
        <v>12740</v>
      </c>
      <c r="B1250" s="42" t="n">
        <v>45</v>
      </c>
      <c r="C1250" s="7" t="n">
        <v>5</v>
      </c>
      <c r="D1250" s="7" t="n">
        <v>3</v>
      </c>
      <c r="E1250" s="7" t="n">
        <v>1.5</v>
      </c>
      <c r="F1250" s="7" t="n">
        <v>0</v>
      </c>
    </row>
    <row r="1251" spans="1:9">
      <c r="A1251" t="s">
        <v>4</v>
      </c>
      <c r="B1251" s="4" t="s">
        <v>5</v>
      </c>
      <c r="C1251" s="4" t="s">
        <v>7</v>
      </c>
      <c r="D1251" s="4" t="s">
        <v>7</v>
      </c>
      <c r="E1251" s="4" t="s">
        <v>20</v>
      </c>
      <c r="F1251" s="4" t="s">
        <v>12</v>
      </c>
    </row>
    <row r="1252" spans="1:9">
      <c r="A1252" t="n">
        <v>12749</v>
      </c>
      <c r="B1252" s="42" t="n">
        <v>45</v>
      </c>
      <c r="C1252" s="7" t="n">
        <v>11</v>
      </c>
      <c r="D1252" s="7" t="n">
        <v>3</v>
      </c>
      <c r="E1252" s="7" t="n">
        <v>35.7999992370605</v>
      </c>
      <c r="F1252" s="7" t="n">
        <v>0</v>
      </c>
    </row>
    <row r="1253" spans="1:9">
      <c r="A1253" t="s">
        <v>4</v>
      </c>
      <c r="B1253" s="4" t="s">
        <v>5</v>
      </c>
      <c r="C1253" s="4" t="s">
        <v>12</v>
      </c>
      <c r="D1253" s="4" t="s">
        <v>7</v>
      </c>
      <c r="E1253" s="4" t="s">
        <v>20</v>
      </c>
      <c r="F1253" s="4" t="s">
        <v>12</v>
      </c>
    </row>
    <row r="1254" spans="1:9">
      <c r="A1254" t="n">
        <v>12758</v>
      </c>
      <c r="B1254" s="27" t="n">
        <v>59</v>
      </c>
      <c r="C1254" s="7" t="n">
        <v>0</v>
      </c>
      <c r="D1254" s="7" t="n">
        <v>9</v>
      </c>
      <c r="E1254" s="7" t="n">
        <v>0.150000005960464</v>
      </c>
      <c r="F1254" s="7" t="n">
        <v>0</v>
      </c>
    </row>
    <row r="1255" spans="1:9">
      <c r="A1255" t="s">
        <v>4</v>
      </c>
      <c r="B1255" s="4" t="s">
        <v>5</v>
      </c>
      <c r="C1255" s="4" t="s">
        <v>12</v>
      </c>
      <c r="D1255" s="4" t="s">
        <v>7</v>
      </c>
      <c r="E1255" s="4" t="s">
        <v>20</v>
      </c>
      <c r="F1255" s="4" t="s">
        <v>12</v>
      </c>
    </row>
    <row r="1256" spans="1:9">
      <c r="A1256" t="n">
        <v>12768</v>
      </c>
      <c r="B1256" s="27" t="n">
        <v>59</v>
      </c>
      <c r="C1256" s="7" t="n">
        <v>4</v>
      </c>
      <c r="D1256" s="7" t="n">
        <v>9</v>
      </c>
      <c r="E1256" s="7" t="n">
        <v>0.150000005960464</v>
      </c>
      <c r="F1256" s="7" t="n">
        <v>0</v>
      </c>
    </row>
    <row r="1257" spans="1:9">
      <c r="A1257" t="s">
        <v>4</v>
      </c>
      <c r="B1257" s="4" t="s">
        <v>5</v>
      </c>
      <c r="C1257" s="4" t="s">
        <v>12</v>
      </c>
      <c r="D1257" s="4" t="s">
        <v>7</v>
      </c>
      <c r="E1257" s="4" t="s">
        <v>20</v>
      </c>
      <c r="F1257" s="4" t="s">
        <v>12</v>
      </c>
    </row>
    <row r="1258" spans="1:9">
      <c r="A1258" t="n">
        <v>12778</v>
      </c>
      <c r="B1258" s="27" t="n">
        <v>59</v>
      </c>
      <c r="C1258" s="7" t="n">
        <v>7</v>
      </c>
      <c r="D1258" s="7" t="n">
        <v>9</v>
      </c>
      <c r="E1258" s="7" t="n">
        <v>0.150000005960464</v>
      </c>
      <c r="F1258" s="7" t="n">
        <v>0</v>
      </c>
    </row>
    <row r="1259" spans="1:9">
      <c r="A1259" t="s">
        <v>4</v>
      </c>
      <c r="B1259" s="4" t="s">
        <v>5</v>
      </c>
      <c r="C1259" s="4" t="s">
        <v>12</v>
      </c>
      <c r="D1259" s="4" t="s">
        <v>7</v>
      </c>
      <c r="E1259" s="4" t="s">
        <v>20</v>
      </c>
      <c r="F1259" s="4" t="s">
        <v>12</v>
      </c>
    </row>
    <row r="1260" spans="1:9">
      <c r="A1260" t="n">
        <v>12788</v>
      </c>
      <c r="B1260" s="27" t="n">
        <v>59</v>
      </c>
      <c r="C1260" s="7" t="n">
        <v>2</v>
      </c>
      <c r="D1260" s="7" t="n">
        <v>9</v>
      </c>
      <c r="E1260" s="7" t="n">
        <v>0.150000005960464</v>
      </c>
      <c r="F1260" s="7" t="n">
        <v>0</v>
      </c>
    </row>
    <row r="1261" spans="1:9">
      <c r="A1261" t="s">
        <v>4</v>
      </c>
      <c r="B1261" s="4" t="s">
        <v>5</v>
      </c>
      <c r="C1261" s="4" t="s">
        <v>12</v>
      </c>
      <c r="D1261" s="4" t="s">
        <v>12</v>
      </c>
      <c r="E1261" s="4" t="s">
        <v>12</v>
      </c>
    </row>
    <row r="1262" spans="1:9">
      <c r="A1262" t="n">
        <v>12798</v>
      </c>
      <c r="B1262" s="31" t="n">
        <v>61</v>
      </c>
      <c r="C1262" s="7" t="n">
        <v>7</v>
      </c>
      <c r="D1262" s="7" t="n">
        <v>1590</v>
      </c>
      <c r="E1262" s="7" t="n">
        <v>1000</v>
      </c>
    </row>
    <row r="1263" spans="1:9">
      <c r="A1263" t="s">
        <v>4</v>
      </c>
      <c r="B1263" s="4" t="s">
        <v>5</v>
      </c>
      <c r="C1263" s="4" t="s">
        <v>12</v>
      </c>
      <c r="D1263" s="4" t="s">
        <v>12</v>
      </c>
      <c r="E1263" s="4" t="s">
        <v>12</v>
      </c>
    </row>
    <row r="1264" spans="1:9">
      <c r="A1264" t="n">
        <v>12805</v>
      </c>
      <c r="B1264" s="31" t="n">
        <v>61</v>
      </c>
      <c r="C1264" s="7" t="n">
        <v>16</v>
      </c>
      <c r="D1264" s="7" t="n">
        <v>1590</v>
      </c>
      <c r="E1264" s="7" t="n">
        <v>1000</v>
      </c>
    </row>
    <row r="1265" spans="1:6">
      <c r="A1265" t="s">
        <v>4</v>
      </c>
      <c r="B1265" s="4" t="s">
        <v>5</v>
      </c>
      <c r="C1265" s="4" t="s">
        <v>7</v>
      </c>
      <c r="D1265" s="4" t="s">
        <v>12</v>
      </c>
    </row>
    <row r="1266" spans="1:6">
      <c r="A1266" t="n">
        <v>12812</v>
      </c>
      <c r="B1266" s="33" t="n">
        <v>58</v>
      </c>
      <c r="C1266" s="7" t="n">
        <v>255</v>
      </c>
      <c r="D1266" s="7" t="n">
        <v>0</v>
      </c>
    </row>
    <row r="1267" spans="1:6">
      <c r="A1267" t="s">
        <v>4</v>
      </c>
      <c r="B1267" s="4" t="s">
        <v>5</v>
      </c>
      <c r="C1267" s="4" t="s">
        <v>12</v>
      </c>
      <c r="D1267" s="4" t="s">
        <v>12</v>
      </c>
      <c r="E1267" s="4" t="s">
        <v>12</v>
      </c>
    </row>
    <row r="1268" spans="1:6">
      <c r="A1268" t="n">
        <v>12816</v>
      </c>
      <c r="B1268" s="31" t="n">
        <v>61</v>
      </c>
      <c r="C1268" s="7" t="n">
        <v>0</v>
      </c>
      <c r="D1268" s="7" t="n">
        <v>1590</v>
      </c>
      <c r="E1268" s="7" t="n">
        <v>1000</v>
      </c>
    </row>
    <row r="1269" spans="1:6">
      <c r="A1269" t="s">
        <v>4</v>
      </c>
      <c r="B1269" s="4" t="s">
        <v>5</v>
      </c>
      <c r="C1269" s="4" t="s">
        <v>12</v>
      </c>
    </row>
    <row r="1270" spans="1:6">
      <c r="A1270" t="n">
        <v>12823</v>
      </c>
      <c r="B1270" s="22" t="n">
        <v>16</v>
      </c>
      <c r="C1270" s="7" t="n">
        <v>100</v>
      </c>
    </row>
    <row r="1271" spans="1:6">
      <c r="A1271" t="s">
        <v>4</v>
      </c>
      <c r="B1271" s="4" t="s">
        <v>5</v>
      </c>
      <c r="C1271" s="4" t="s">
        <v>12</v>
      </c>
      <c r="D1271" s="4" t="s">
        <v>12</v>
      </c>
      <c r="E1271" s="4" t="s">
        <v>12</v>
      </c>
    </row>
    <row r="1272" spans="1:6">
      <c r="A1272" t="n">
        <v>12826</v>
      </c>
      <c r="B1272" s="31" t="n">
        <v>61</v>
      </c>
      <c r="C1272" s="7" t="n">
        <v>4</v>
      </c>
      <c r="D1272" s="7" t="n">
        <v>1590</v>
      </c>
      <c r="E1272" s="7" t="n">
        <v>1000</v>
      </c>
    </row>
    <row r="1273" spans="1:6">
      <c r="A1273" t="s">
        <v>4</v>
      </c>
      <c r="B1273" s="4" t="s">
        <v>5</v>
      </c>
      <c r="C1273" s="4" t="s">
        <v>12</v>
      </c>
    </row>
    <row r="1274" spans="1:6">
      <c r="A1274" t="n">
        <v>12833</v>
      </c>
      <c r="B1274" s="22" t="n">
        <v>16</v>
      </c>
      <c r="C1274" s="7" t="n">
        <v>100</v>
      </c>
    </row>
    <row r="1275" spans="1:6">
      <c r="A1275" t="s">
        <v>4</v>
      </c>
      <c r="B1275" s="4" t="s">
        <v>5</v>
      </c>
      <c r="C1275" s="4" t="s">
        <v>12</v>
      </c>
      <c r="D1275" s="4" t="s">
        <v>12</v>
      </c>
      <c r="E1275" s="4" t="s">
        <v>12</v>
      </c>
    </row>
    <row r="1276" spans="1:6">
      <c r="A1276" t="n">
        <v>12836</v>
      </c>
      <c r="B1276" s="31" t="n">
        <v>61</v>
      </c>
      <c r="C1276" s="7" t="n">
        <v>7</v>
      </c>
      <c r="D1276" s="7" t="n">
        <v>1590</v>
      </c>
      <c r="E1276" s="7" t="n">
        <v>1000</v>
      </c>
    </row>
    <row r="1277" spans="1:6">
      <c r="A1277" t="s">
        <v>4</v>
      </c>
      <c r="B1277" s="4" t="s">
        <v>5</v>
      </c>
      <c r="C1277" s="4" t="s">
        <v>12</v>
      </c>
    </row>
    <row r="1278" spans="1:6">
      <c r="A1278" t="n">
        <v>12843</v>
      </c>
      <c r="B1278" s="22" t="n">
        <v>16</v>
      </c>
      <c r="C1278" s="7" t="n">
        <v>100</v>
      </c>
    </row>
    <row r="1279" spans="1:6">
      <c r="A1279" t="s">
        <v>4</v>
      </c>
      <c r="B1279" s="4" t="s">
        <v>5</v>
      </c>
      <c r="C1279" s="4" t="s">
        <v>12</v>
      </c>
      <c r="D1279" s="4" t="s">
        <v>12</v>
      </c>
      <c r="E1279" s="4" t="s">
        <v>12</v>
      </c>
    </row>
    <row r="1280" spans="1:6">
      <c r="A1280" t="n">
        <v>12846</v>
      </c>
      <c r="B1280" s="31" t="n">
        <v>61</v>
      </c>
      <c r="C1280" s="7" t="n">
        <v>2</v>
      </c>
      <c r="D1280" s="7" t="n">
        <v>1590</v>
      </c>
      <c r="E1280" s="7" t="n">
        <v>1000</v>
      </c>
    </row>
    <row r="1281" spans="1:5">
      <c r="A1281" t="s">
        <v>4</v>
      </c>
      <c r="B1281" s="4" t="s">
        <v>5</v>
      </c>
      <c r="C1281" s="4" t="s">
        <v>12</v>
      </c>
    </row>
    <row r="1282" spans="1:5">
      <c r="A1282" t="n">
        <v>12853</v>
      </c>
      <c r="B1282" s="22" t="n">
        <v>16</v>
      </c>
      <c r="C1282" s="7" t="n">
        <v>1500</v>
      </c>
    </row>
    <row r="1283" spans="1:5">
      <c r="A1283" t="s">
        <v>4</v>
      </c>
      <c r="B1283" s="4" t="s">
        <v>5</v>
      </c>
      <c r="C1283" s="4" t="s">
        <v>7</v>
      </c>
      <c r="D1283" s="4" t="s">
        <v>12</v>
      </c>
      <c r="E1283" s="4" t="s">
        <v>8</v>
      </c>
      <c r="F1283" s="4" t="s">
        <v>8</v>
      </c>
      <c r="G1283" s="4" t="s">
        <v>8</v>
      </c>
      <c r="H1283" s="4" t="s">
        <v>8</v>
      </c>
    </row>
    <row r="1284" spans="1:5">
      <c r="A1284" t="n">
        <v>12856</v>
      </c>
      <c r="B1284" s="24" t="n">
        <v>51</v>
      </c>
      <c r="C1284" s="7" t="n">
        <v>3</v>
      </c>
      <c r="D1284" s="7" t="n">
        <v>0</v>
      </c>
      <c r="E1284" s="7" t="s">
        <v>116</v>
      </c>
      <c r="F1284" s="7" t="s">
        <v>117</v>
      </c>
      <c r="G1284" s="7" t="s">
        <v>118</v>
      </c>
      <c r="H1284" s="7" t="s">
        <v>119</v>
      </c>
    </row>
    <row r="1285" spans="1:5">
      <c r="A1285" t="s">
        <v>4</v>
      </c>
      <c r="B1285" s="4" t="s">
        <v>5</v>
      </c>
      <c r="C1285" s="4" t="s">
        <v>12</v>
      </c>
      <c r="D1285" s="4" t="s">
        <v>7</v>
      </c>
      <c r="E1285" s="4" t="s">
        <v>7</v>
      </c>
      <c r="F1285" s="4" t="s">
        <v>8</v>
      </c>
    </row>
    <row r="1286" spans="1:5">
      <c r="A1286" t="n">
        <v>12869</v>
      </c>
      <c r="B1286" s="21" t="n">
        <v>20</v>
      </c>
      <c r="C1286" s="7" t="n">
        <v>0</v>
      </c>
      <c r="D1286" s="7" t="n">
        <v>2</v>
      </c>
      <c r="E1286" s="7" t="n">
        <v>10</v>
      </c>
      <c r="F1286" s="7" t="s">
        <v>169</v>
      </c>
    </row>
    <row r="1287" spans="1:5">
      <c r="A1287" t="s">
        <v>4</v>
      </c>
      <c r="B1287" s="4" t="s">
        <v>5</v>
      </c>
      <c r="C1287" s="4" t="s">
        <v>12</v>
      </c>
    </row>
    <row r="1288" spans="1:5">
      <c r="A1288" t="n">
        <v>12890</v>
      </c>
      <c r="B1288" s="22" t="n">
        <v>16</v>
      </c>
      <c r="C1288" s="7" t="n">
        <v>50</v>
      </c>
    </row>
    <row r="1289" spans="1:5">
      <c r="A1289" t="s">
        <v>4</v>
      </c>
      <c r="B1289" s="4" t="s">
        <v>5</v>
      </c>
      <c r="C1289" s="4" t="s">
        <v>7</v>
      </c>
      <c r="D1289" s="4" t="s">
        <v>12</v>
      </c>
      <c r="E1289" s="4" t="s">
        <v>8</v>
      </c>
      <c r="F1289" s="4" t="s">
        <v>8</v>
      </c>
      <c r="G1289" s="4" t="s">
        <v>8</v>
      </c>
      <c r="H1289" s="4" t="s">
        <v>8</v>
      </c>
    </row>
    <row r="1290" spans="1:5">
      <c r="A1290" t="n">
        <v>12893</v>
      </c>
      <c r="B1290" s="24" t="n">
        <v>51</v>
      </c>
      <c r="C1290" s="7" t="n">
        <v>3</v>
      </c>
      <c r="D1290" s="7" t="n">
        <v>4</v>
      </c>
      <c r="E1290" s="7" t="s">
        <v>116</v>
      </c>
      <c r="F1290" s="7" t="s">
        <v>117</v>
      </c>
      <c r="G1290" s="7" t="s">
        <v>118</v>
      </c>
      <c r="H1290" s="7" t="s">
        <v>119</v>
      </c>
    </row>
    <row r="1291" spans="1:5">
      <c r="A1291" t="s">
        <v>4</v>
      </c>
      <c r="B1291" s="4" t="s">
        <v>5</v>
      </c>
      <c r="C1291" s="4" t="s">
        <v>12</v>
      </c>
      <c r="D1291" s="4" t="s">
        <v>7</v>
      </c>
      <c r="E1291" s="4" t="s">
        <v>7</v>
      </c>
      <c r="F1291" s="4" t="s">
        <v>8</v>
      </c>
    </row>
    <row r="1292" spans="1:5">
      <c r="A1292" t="n">
        <v>12906</v>
      </c>
      <c r="B1292" s="21" t="n">
        <v>20</v>
      </c>
      <c r="C1292" s="7" t="n">
        <v>4</v>
      </c>
      <c r="D1292" s="7" t="n">
        <v>2</v>
      </c>
      <c r="E1292" s="7" t="n">
        <v>10</v>
      </c>
      <c r="F1292" s="7" t="s">
        <v>169</v>
      </c>
    </row>
    <row r="1293" spans="1:5">
      <c r="A1293" t="s">
        <v>4</v>
      </c>
      <c r="B1293" s="4" t="s">
        <v>5</v>
      </c>
      <c r="C1293" s="4" t="s">
        <v>12</v>
      </c>
    </row>
    <row r="1294" spans="1:5">
      <c r="A1294" t="n">
        <v>12927</v>
      </c>
      <c r="B1294" s="22" t="n">
        <v>16</v>
      </c>
      <c r="C1294" s="7" t="n">
        <v>50</v>
      </c>
    </row>
    <row r="1295" spans="1:5">
      <c r="A1295" t="s">
        <v>4</v>
      </c>
      <c r="B1295" s="4" t="s">
        <v>5</v>
      </c>
      <c r="C1295" s="4" t="s">
        <v>7</v>
      </c>
      <c r="D1295" s="4" t="s">
        <v>12</v>
      </c>
      <c r="E1295" s="4" t="s">
        <v>8</v>
      </c>
      <c r="F1295" s="4" t="s">
        <v>8</v>
      </c>
      <c r="G1295" s="4" t="s">
        <v>8</v>
      </c>
      <c r="H1295" s="4" t="s">
        <v>8</v>
      </c>
    </row>
    <row r="1296" spans="1:5">
      <c r="A1296" t="n">
        <v>12930</v>
      </c>
      <c r="B1296" s="24" t="n">
        <v>51</v>
      </c>
      <c r="C1296" s="7" t="n">
        <v>3</v>
      </c>
      <c r="D1296" s="7" t="n">
        <v>2</v>
      </c>
      <c r="E1296" s="7" t="s">
        <v>116</v>
      </c>
      <c r="F1296" s="7" t="s">
        <v>117</v>
      </c>
      <c r="G1296" s="7" t="s">
        <v>118</v>
      </c>
      <c r="H1296" s="7" t="s">
        <v>119</v>
      </c>
    </row>
    <row r="1297" spans="1:8">
      <c r="A1297" t="s">
        <v>4</v>
      </c>
      <c r="B1297" s="4" t="s">
        <v>5</v>
      </c>
      <c r="C1297" s="4" t="s">
        <v>12</v>
      </c>
      <c r="D1297" s="4" t="s">
        <v>7</v>
      </c>
      <c r="E1297" s="4" t="s">
        <v>7</v>
      </c>
      <c r="F1297" s="4" t="s">
        <v>8</v>
      </c>
    </row>
    <row r="1298" spans="1:8">
      <c r="A1298" t="n">
        <v>12943</v>
      </c>
      <c r="B1298" s="21" t="n">
        <v>20</v>
      </c>
      <c r="C1298" s="7" t="n">
        <v>2</v>
      </c>
      <c r="D1298" s="7" t="n">
        <v>2</v>
      </c>
      <c r="E1298" s="7" t="n">
        <v>10</v>
      </c>
      <c r="F1298" s="7" t="s">
        <v>169</v>
      </c>
    </row>
    <row r="1299" spans="1:8">
      <c r="A1299" t="s">
        <v>4</v>
      </c>
      <c r="B1299" s="4" t="s">
        <v>5</v>
      </c>
      <c r="C1299" s="4" t="s">
        <v>12</v>
      </c>
    </row>
    <row r="1300" spans="1:8">
      <c r="A1300" t="n">
        <v>12964</v>
      </c>
      <c r="B1300" s="22" t="n">
        <v>16</v>
      </c>
      <c r="C1300" s="7" t="n">
        <v>50</v>
      </c>
    </row>
    <row r="1301" spans="1:8">
      <c r="A1301" t="s">
        <v>4</v>
      </c>
      <c r="B1301" s="4" t="s">
        <v>5</v>
      </c>
      <c r="C1301" s="4" t="s">
        <v>7</v>
      </c>
      <c r="D1301" s="4" t="s">
        <v>12</v>
      </c>
      <c r="E1301" s="4" t="s">
        <v>8</v>
      </c>
      <c r="F1301" s="4" t="s">
        <v>8</v>
      </c>
      <c r="G1301" s="4" t="s">
        <v>8</v>
      </c>
      <c r="H1301" s="4" t="s">
        <v>8</v>
      </c>
    </row>
    <row r="1302" spans="1:8">
      <c r="A1302" t="n">
        <v>12967</v>
      </c>
      <c r="B1302" s="24" t="n">
        <v>51</v>
      </c>
      <c r="C1302" s="7" t="n">
        <v>3</v>
      </c>
      <c r="D1302" s="7" t="n">
        <v>7</v>
      </c>
      <c r="E1302" s="7" t="s">
        <v>116</v>
      </c>
      <c r="F1302" s="7" t="s">
        <v>117</v>
      </c>
      <c r="G1302" s="7" t="s">
        <v>118</v>
      </c>
      <c r="H1302" s="7" t="s">
        <v>119</v>
      </c>
    </row>
    <row r="1303" spans="1:8">
      <c r="A1303" t="s">
        <v>4</v>
      </c>
      <c r="B1303" s="4" t="s">
        <v>5</v>
      </c>
      <c r="C1303" s="4" t="s">
        <v>12</v>
      </c>
      <c r="D1303" s="4" t="s">
        <v>7</v>
      </c>
      <c r="E1303" s="4" t="s">
        <v>7</v>
      </c>
      <c r="F1303" s="4" t="s">
        <v>8</v>
      </c>
    </row>
    <row r="1304" spans="1:8">
      <c r="A1304" t="n">
        <v>12980</v>
      </c>
      <c r="B1304" s="21" t="n">
        <v>20</v>
      </c>
      <c r="C1304" s="7" t="n">
        <v>7</v>
      </c>
      <c r="D1304" s="7" t="n">
        <v>2</v>
      </c>
      <c r="E1304" s="7" t="n">
        <v>10</v>
      </c>
      <c r="F1304" s="7" t="s">
        <v>169</v>
      </c>
    </row>
    <row r="1305" spans="1:8">
      <c r="A1305" t="s">
        <v>4</v>
      </c>
      <c r="B1305" s="4" t="s">
        <v>5</v>
      </c>
      <c r="C1305" s="4" t="s">
        <v>12</v>
      </c>
    </row>
    <row r="1306" spans="1:8">
      <c r="A1306" t="n">
        <v>13001</v>
      </c>
      <c r="B1306" s="22" t="n">
        <v>16</v>
      </c>
      <c r="C1306" s="7" t="n">
        <v>500</v>
      </c>
    </row>
    <row r="1307" spans="1:8">
      <c r="A1307" t="s">
        <v>4</v>
      </c>
      <c r="B1307" s="4" t="s">
        <v>5</v>
      </c>
      <c r="C1307" s="4" t="s">
        <v>7</v>
      </c>
      <c r="D1307" s="4" t="s">
        <v>12</v>
      </c>
      <c r="E1307" s="4" t="s">
        <v>8</v>
      </c>
      <c r="F1307" s="4" t="s">
        <v>8</v>
      </c>
      <c r="G1307" s="4" t="s">
        <v>8</v>
      </c>
      <c r="H1307" s="4" t="s">
        <v>8</v>
      </c>
    </row>
    <row r="1308" spans="1:8">
      <c r="A1308" t="n">
        <v>13004</v>
      </c>
      <c r="B1308" s="24" t="n">
        <v>51</v>
      </c>
      <c r="C1308" s="7" t="n">
        <v>3</v>
      </c>
      <c r="D1308" s="7" t="n">
        <v>0</v>
      </c>
      <c r="E1308" s="7" t="s">
        <v>154</v>
      </c>
      <c r="F1308" s="7" t="s">
        <v>117</v>
      </c>
      <c r="G1308" s="7" t="s">
        <v>118</v>
      </c>
      <c r="H1308" s="7" t="s">
        <v>119</v>
      </c>
    </row>
    <row r="1309" spans="1:8">
      <c r="A1309" t="s">
        <v>4</v>
      </c>
      <c r="B1309" s="4" t="s">
        <v>5</v>
      </c>
      <c r="C1309" s="4" t="s">
        <v>7</v>
      </c>
      <c r="D1309" s="4" t="s">
        <v>12</v>
      </c>
      <c r="E1309" s="4" t="s">
        <v>8</v>
      </c>
      <c r="F1309" s="4" t="s">
        <v>8</v>
      </c>
      <c r="G1309" s="4" t="s">
        <v>8</v>
      </c>
      <c r="H1309" s="4" t="s">
        <v>8</v>
      </c>
    </row>
    <row r="1310" spans="1:8">
      <c r="A1310" t="n">
        <v>13017</v>
      </c>
      <c r="B1310" s="24" t="n">
        <v>51</v>
      </c>
      <c r="C1310" s="7" t="n">
        <v>3</v>
      </c>
      <c r="D1310" s="7" t="n">
        <v>16</v>
      </c>
      <c r="E1310" s="7" t="s">
        <v>154</v>
      </c>
      <c r="F1310" s="7" t="s">
        <v>117</v>
      </c>
      <c r="G1310" s="7" t="s">
        <v>118</v>
      </c>
      <c r="H1310" s="7" t="s">
        <v>119</v>
      </c>
    </row>
    <row r="1311" spans="1:8">
      <c r="A1311" t="s">
        <v>4</v>
      </c>
      <c r="B1311" s="4" t="s">
        <v>5</v>
      </c>
      <c r="C1311" s="4" t="s">
        <v>7</v>
      </c>
      <c r="D1311" s="4" t="s">
        <v>12</v>
      </c>
      <c r="E1311" s="4" t="s">
        <v>8</v>
      </c>
      <c r="F1311" s="4" t="s">
        <v>8</v>
      </c>
      <c r="G1311" s="4" t="s">
        <v>8</v>
      </c>
      <c r="H1311" s="4" t="s">
        <v>8</v>
      </c>
    </row>
    <row r="1312" spans="1:8">
      <c r="A1312" t="n">
        <v>13030</v>
      </c>
      <c r="B1312" s="24" t="n">
        <v>51</v>
      </c>
      <c r="C1312" s="7" t="n">
        <v>3</v>
      </c>
      <c r="D1312" s="7" t="n">
        <v>4</v>
      </c>
      <c r="E1312" s="7" t="s">
        <v>154</v>
      </c>
      <c r="F1312" s="7" t="s">
        <v>117</v>
      </c>
      <c r="G1312" s="7" t="s">
        <v>118</v>
      </c>
      <c r="H1312" s="7" t="s">
        <v>119</v>
      </c>
    </row>
    <row r="1313" spans="1:8">
      <c r="A1313" t="s">
        <v>4</v>
      </c>
      <c r="B1313" s="4" t="s">
        <v>5</v>
      </c>
      <c r="C1313" s="4" t="s">
        <v>7</v>
      </c>
      <c r="D1313" s="4" t="s">
        <v>12</v>
      </c>
      <c r="E1313" s="4" t="s">
        <v>8</v>
      </c>
      <c r="F1313" s="4" t="s">
        <v>8</v>
      </c>
      <c r="G1313" s="4" t="s">
        <v>8</v>
      </c>
      <c r="H1313" s="4" t="s">
        <v>8</v>
      </c>
    </row>
    <row r="1314" spans="1:8">
      <c r="A1314" t="n">
        <v>13043</v>
      </c>
      <c r="B1314" s="24" t="n">
        <v>51</v>
      </c>
      <c r="C1314" s="7" t="n">
        <v>3</v>
      </c>
      <c r="D1314" s="7" t="n">
        <v>2</v>
      </c>
      <c r="E1314" s="7" t="s">
        <v>154</v>
      </c>
      <c r="F1314" s="7" t="s">
        <v>117</v>
      </c>
      <c r="G1314" s="7" t="s">
        <v>118</v>
      </c>
      <c r="H1314" s="7" t="s">
        <v>119</v>
      </c>
    </row>
    <row r="1315" spans="1:8">
      <c r="A1315" t="s">
        <v>4</v>
      </c>
      <c r="B1315" s="4" t="s">
        <v>5</v>
      </c>
      <c r="C1315" s="4" t="s">
        <v>7</v>
      </c>
      <c r="D1315" s="4" t="s">
        <v>12</v>
      </c>
      <c r="E1315" s="4" t="s">
        <v>8</v>
      </c>
      <c r="F1315" s="4" t="s">
        <v>8</v>
      </c>
      <c r="G1315" s="4" t="s">
        <v>8</v>
      </c>
      <c r="H1315" s="4" t="s">
        <v>8</v>
      </c>
    </row>
    <row r="1316" spans="1:8">
      <c r="A1316" t="n">
        <v>13056</v>
      </c>
      <c r="B1316" s="24" t="n">
        <v>51</v>
      </c>
      <c r="C1316" s="7" t="n">
        <v>3</v>
      </c>
      <c r="D1316" s="7" t="n">
        <v>7</v>
      </c>
      <c r="E1316" s="7" t="s">
        <v>154</v>
      </c>
      <c r="F1316" s="7" t="s">
        <v>117</v>
      </c>
      <c r="G1316" s="7" t="s">
        <v>118</v>
      </c>
      <c r="H1316" s="7" t="s">
        <v>119</v>
      </c>
    </row>
    <row r="1317" spans="1:8">
      <c r="A1317" t="s">
        <v>4</v>
      </c>
      <c r="B1317" s="4" t="s">
        <v>5</v>
      </c>
      <c r="C1317" s="4" t="s">
        <v>12</v>
      </c>
    </row>
    <row r="1318" spans="1:8">
      <c r="A1318" t="n">
        <v>13069</v>
      </c>
      <c r="B1318" s="22" t="n">
        <v>16</v>
      </c>
      <c r="C1318" s="7" t="n">
        <v>500</v>
      </c>
    </row>
    <row r="1319" spans="1:8">
      <c r="A1319" t="s">
        <v>4</v>
      </c>
      <c r="B1319" s="4" t="s">
        <v>5</v>
      </c>
      <c r="C1319" s="4" t="s">
        <v>7</v>
      </c>
      <c r="D1319" s="4" t="s">
        <v>12</v>
      </c>
      <c r="E1319" s="4" t="s">
        <v>20</v>
      </c>
    </row>
    <row r="1320" spans="1:8">
      <c r="A1320" t="n">
        <v>13072</v>
      </c>
      <c r="B1320" s="33" t="n">
        <v>58</v>
      </c>
      <c r="C1320" s="7" t="n">
        <v>101</v>
      </c>
      <c r="D1320" s="7" t="n">
        <v>300</v>
      </c>
      <c r="E1320" s="7" t="n">
        <v>1</v>
      </c>
    </row>
    <row r="1321" spans="1:8">
      <c r="A1321" t="s">
        <v>4</v>
      </c>
      <c r="B1321" s="4" t="s">
        <v>5</v>
      </c>
      <c r="C1321" s="4" t="s">
        <v>7</v>
      </c>
      <c r="D1321" s="4" t="s">
        <v>12</v>
      </c>
    </row>
    <row r="1322" spans="1:8">
      <c r="A1322" t="n">
        <v>13080</v>
      </c>
      <c r="B1322" s="33" t="n">
        <v>58</v>
      </c>
      <c r="C1322" s="7" t="n">
        <v>254</v>
      </c>
      <c r="D1322" s="7" t="n">
        <v>0</v>
      </c>
    </row>
    <row r="1323" spans="1:8">
      <c r="A1323" t="s">
        <v>4</v>
      </c>
      <c r="B1323" s="4" t="s">
        <v>5</v>
      </c>
      <c r="C1323" s="4" t="s">
        <v>7</v>
      </c>
      <c r="D1323" s="4" t="s">
        <v>7</v>
      </c>
      <c r="E1323" s="4" t="s">
        <v>20</v>
      </c>
      <c r="F1323" s="4" t="s">
        <v>20</v>
      </c>
      <c r="G1323" s="4" t="s">
        <v>20</v>
      </c>
      <c r="H1323" s="4" t="s">
        <v>12</v>
      </c>
    </row>
    <row r="1324" spans="1:8">
      <c r="A1324" t="n">
        <v>13084</v>
      </c>
      <c r="B1324" s="42" t="n">
        <v>45</v>
      </c>
      <c r="C1324" s="7" t="n">
        <v>2</v>
      </c>
      <c r="D1324" s="7" t="n">
        <v>3</v>
      </c>
      <c r="E1324" s="7" t="n">
        <v>1.61000001430511</v>
      </c>
      <c r="F1324" s="7" t="n">
        <v>1.3400000333786</v>
      </c>
      <c r="G1324" s="7" t="n">
        <v>-1.85000002384186</v>
      </c>
      <c r="H1324" s="7" t="n">
        <v>0</v>
      </c>
    </row>
    <row r="1325" spans="1:8">
      <c r="A1325" t="s">
        <v>4</v>
      </c>
      <c r="B1325" s="4" t="s">
        <v>5</v>
      </c>
      <c r="C1325" s="4" t="s">
        <v>7</v>
      </c>
      <c r="D1325" s="4" t="s">
        <v>7</v>
      </c>
      <c r="E1325" s="4" t="s">
        <v>20</v>
      </c>
      <c r="F1325" s="4" t="s">
        <v>20</v>
      </c>
      <c r="G1325" s="4" t="s">
        <v>20</v>
      </c>
      <c r="H1325" s="4" t="s">
        <v>12</v>
      </c>
      <c r="I1325" s="4" t="s">
        <v>7</v>
      </c>
    </row>
    <row r="1326" spans="1:8">
      <c r="A1326" t="n">
        <v>13101</v>
      </c>
      <c r="B1326" s="42" t="n">
        <v>45</v>
      </c>
      <c r="C1326" s="7" t="n">
        <v>4</v>
      </c>
      <c r="D1326" s="7" t="n">
        <v>3</v>
      </c>
      <c r="E1326" s="7" t="n">
        <v>4.26000022888184</v>
      </c>
      <c r="F1326" s="7" t="n">
        <v>102.050003051758</v>
      </c>
      <c r="G1326" s="7" t="n">
        <v>0</v>
      </c>
      <c r="H1326" s="7" t="n">
        <v>0</v>
      </c>
      <c r="I1326" s="7" t="n">
        <v>0</v>
      </c>
    </row>
    <row r="1327" spans="1:8">
      <c r="A1327" t="s">
        <v>4</v>
      </c>
      <c r="B1327" s="4" t="s">
        <v>5</v>
      </c>
      <c r="C1327" s="4" t="s">
        <v>7</v>
      </c>
      <c r="D1327" s="4" t="s">
        <v>7</v>
      </c>
      <c r="E1327" s="4" t="s">
        <v>20</v>
      </c>
      <c r="F1327" s="4" t="s">
        <v>12</v>
      </c>
    </row>
    <row r="1328" spans="1:8">
      <c r="A1328" t="n">
        <v>13119</v>
      </c>
      <c r="B1328" s="42" t="n">
        <v>45</v>
      </c>
      <c r="C1328" s="7" t="n">
        <v>5</v>
      </c>
      <c r="D1328" s="7" t="n">
        <v>3</v>
      </c>
      <c r="E1328" s="7" t="n">
        <v>2.59999990463257</v>
      </c>
      <c r="F1328" s="7" t="n">
        <v>0</v>
      </c>
    </row>
    <row r="1329" spans="1:9">
      <c r="A1329" t="s">
        <v>4</v>
      </c>
      <c r="B1329" s="4" t="s">
        <v>5</v>
      </c>
      <c r="C1329" s="4" t="s">
        <v>7</v>
      </c>
      <c r="D1329" s="4" t="s">
        <v>7</v>
      </c>
      <c r="E1329" s="4" t="s">
        <v>20</v>
      </c>
      <c r="F1329" s="4" t="s">
        <v>12</v>
      </c>
    </row>
    <row r="1330" spans="1:9">
      <c r="A1330" t="n">
        <v>13128</v>
      </c>
      <c r="B1330" s="42" t="n">
        <v>45</v>
      </c>
      <c r="C1330" s="7" t="n">
        <v>11</v>
      </c>
      <c r="D1330" s="7" t="n">
        <v>3</v>
      </c>
      <c r="E1330" s="7" t="n">
        <v>12.8000001907349</v>
      </c>
      <c r="F1330" s="7" t="n">
        <v>0</v>
      </c>
    </row>
    <row r="1331" spans="1:9">
      <c r="A1331" t="s">
        <v>4</v>
      </c>
      <c r="B1331" s="4" t="s">
        <v>5</v>
      </c>
      <c r="C1331" s="4" t="s">
        <v>7</v>
      </c>
      <c r="D1331" s="4" t="s">
        <v>7</v>
      </c>
      <c r="E1331" s="4" t="s">
        <v>20</v>
      </c>
      <c r="F1331" s="4" t="s">
        <v>20</v>
      </c>
      <c r="G1331" s="4" t="s">
        <v>20</v>
      </c>
      <c r="H1331" s="4" t="s">
        <v>12</v>
      </c>
      <c r="I1331" s="4" t="s">
        <v>7</v>
      </c>
    </row>
    <row r="1332" spans="1:9">
      <c r="A1332" t="n">
        <v>13137</v>
      </c>
      <c r="B1332" s="42" t="n">
        <v>45</v>
      </c>
      <c r="C1332" s="7" t="n">
        <v>4</v>
      </c>
      <c r="D1332" s="7" t="n">
        <v>3</v>
      </c>
      <c r="E1332" s="7" t="n">
        <v>3.17000007629395</v>
      </c>
      <c r="F1332" s="7" t="n">
        <v>100.430000305176</v>
      </c>
      <c r="G1332" s="7" t="n">
        <v>0</v>
      </c>
      <c r="H1332" s="7" t="n">
        <v>20000</v>
      </c>
      <c r="I1332" s="7" t="n">
        <v>0</v>
      </c>
    </row>
    <row r="1333" spans="1:9">
      <c r="A1333" t="s">
        <v>4</v>
      </c>
      <c r="B1333" s="4" t="s">
        <v>5</v>
      </c>
      <c r="C1333" s="4" t="s">
        <v>7</v>
      </c>
      <c r="D1333" s="4" t="s">
        <v>12</v>
      </c>
    </row>
    <row r="1334" spans="1:9">
      <c r="A1334" t="n">
        <v>13155</v>
      </c>
      <c r="B1334" s="33" t="n">
        <v>58</v>
      </c>
      <c r="C1334" s="7" t="n">
        <v>255</v>
      </c>
      <c r="D1334" s="7" t="n">
        <v>0</v>
      </c>
    </row>
    <row r="1335" spans="1:9">
      <c r="A1335" t="s">
        <v>4</v>
      </c>
      <c r="B1335" s="4" t="s">
        <v>5</v>
      </c>
      <c r="C1335" s="4" t="s">
        <v>7</v>
      </c>
      <c r="D1335" s="4" t="s">
        <v>12</v>
      </c>
      <c r="E1335" s="4" t="s">
        <v>8</v>
      </c>
      <c r="F1335" s="4" t="s">
        <v>8</v>
      </c>
      <c r="G1335" s="4" t="s">
        <v>8</v>
      </c>
      <c r="H1335" s="4" t="s">
        <v>8</v>
      </c>
    </row>
    <row r="1336" spans="1:9">
      <c r="A1336" t="n">
        <v>13159</v>
      </c>
      <c r="B1336" s="24" t="n">
        <v>51</v>
      </c>
      <c r="C1336" s="7" t="n">
        <v>3</v>
      </c>
      <c r="D1336" s="7" t="n">
        <v>0</v>
      </c>
      <c r="E1336" s="7" t="s">
        <v>170</v>
      </c>
      <c r="F1336" s="7" t="s">
        <v>117</v>
      </c>
      <c r="G1336" s="7" t="s">
        <v>118</v>
      </c>
      <c r="H1336" s="7" t="s">
        <v>119</v>
      </c>
    </row>
    <row r="1337" spans="1:9">
      <c r="A1337" t="s">
        <v>4</v>
      </c>
      <c r="B1337" s="4" t="s">
        <v>5</v>
      </c>
      <c r="C1337" s="4" t="s">
        <v>12</v>
      </c>
      <c r="D1337" s="4" t="s">
        <v>12</v>
      </c>
      <c r="E1337" s="4" t="s">
        <v>12</v>
      </c>
    </row>
    <row r="1338" spans="1:9">
      <c r="A1338" t="n">
        <v>13172</v>
      </c>
      <c r="B1338" s="31" t="n">
        <v>61</v>
      </c>
      <c r="C1338" s="7" t="n">
        <v>0</v>
      </c>
      <c r="D1338" s="7" t="n">
        <v>7008</v>
      </c>
      <c r="E1338" s="7" t="n">
        <v>1000</v>
      </c>
    </row>
    <row r="1339" spans="1:9">
      <c r="A1339" t="s">
        <v>4</v>
      </c>
      <c r="B1339" s="4" t="s">
        <v>5</v>
      </c>
      <c r="C1339" s="4" t="s">
        <v>12</v>
      </c>
      <c r="D1339" s="4" t="s">
        <v>12</v>
      </c>
      <c r="E1339" s="4" t="s">
        <v>12</v>
      </c>
    </row>
    <row r="1340" spans="1:9">
      <c r="A1340" t="n">
        <v>13179</v>
      </c>
      <c r="B1340" s="31" t="n">
        <v>61</v>
      </c>
      <c r="C1340" s="7" t="n">
        <v>4</v>
      </c>
      <c r="D1340" s="7" t="n">
        <v>7008</v>
      </c>
      <c r="E1340" s="7" t="n">
        <v>1000</v>
      </c>
    </row>
    <row r="1341" spans="1:9">
      <c r="A1341" t="s">
        <v>4</v>
      </c>
      <c r="B1341" s="4" t="s">
        <v>5</v>
      </c>
      <c r="C1341" s="4" t="s">
        <v>12</v>
      </c>
      <c r="D1341" s="4" t="s">
        <v>12</v>
      </c>
      <c r="E1341" s="4" t="s">
        <v>12</v>
      </c>
    </row>
    <row r="1342" spans="1:9">
      <c r="A1342" t="n">
        <v>13186</v>
      </c>
      <c r="B1342" s="31" t="n">
        <v>61</v>
      </c>
      <c r="C1342" s="7" t="n">
        <v>7</v>
      </c>
      <c r="D1342" s="7" t="n">
        <v>7008</v>
      </c>
      <c r="E1342" s="7" t="n">
        <v>1000</v>
      </c>
    </row>
    <row r="1343" spans="1:9">
      <c r="A1343" t="s">
        <v>4</v>
      </c>
      <c r="B1343" s="4" t="s">
        <v>5</v>
      </c>
      <c r="C1343" s="4" t="s">
        <v>12</v>
      </c>
      <c r="D1343" s="4" t="s">
        <v>12</v>
      </c>
      <c r="E1343" s="4" t="s">
        <v>12</v>
      </c>
    </row>
    <row r="1344" spans="1:9">
      <c r="A1344" t="n">
        <v>13193</v>
      </c>
      <c r="B1344" s="31" t="n">
        <v>61</v>
      </c>
      <c r="C1344" s="7" t="n">
        <v>2</v>
      </c>
      <c r="D1344" s="7" t="n">
        <v>7008</v>
      </c>
      <c r="E1344" s="7" t="n">
        <v>1000</v>
      </c>
    </row>
    <row r="1345" spans="1:9">
      <c r="A1345" t="s">
        <v>4</v>
      </c>
      <c r="B1345" s="4" t="s">
        <v>5</v>
      </c>
      <c r="C1345" s="4" t="s">
        <v>12</v>
      </c>
    </row>
    <row r="1346" spans="1:9">
      <c r="A1346" t="n">
        <v>13200</v>
      </c>
      <c r="B1346" s="22" t="n">
        <v>16</v>
      </c>
      <c r="C1346" s="7" t="n">
        <v>700</v>
      </c>
    </row>
    <row r="1347" spans="1:9">
      <c r="A1347" t="s">
        <v>4</v>
      </c>
      <c r="B1347" s="4" t="s">
        <v>5</v>
      </c>
      <c r="C1347" s="4" t="s">
        <v>7</v>
      </c>
      <c r="D1347" s="4" t="s">
        <v>12</v>
      </c>
      <c r="E1347" s="4" t="s">
        <v>8</v>
      </c>
    </row>
    <row r="1348" spans="1:9">
      <c r="A1348" t="n">
        <v>13203</v>
      </c>
      <c r="B1348" s="24" t="n">
        <v>51</v>
      </c>
      <c r="C1348" s="7" t="n">
        <v>4</v>
      </c>
      <c r="D1348" s="7" t="n">
        <v>0</v>
      </c>
      <c r="E1348" s="7" t="s">
        <v>104</v>
      </c>
    </row>
    <row r="1349" spans="1:9">
      <c r="A1349" t="s">
        <v>4</v>
      </c>
      <c r="B1349" s="4" t="s">
        <v>5</v>
      </c>
      <c r="C1349" s="4" t="s">
        <v>12</v>
      </c>
    </row>
    <row r="1350" spans="1:9">
      <c r="A1350" t="n">
        <v>13217</v>
      </c>
      <c r="B1350" s="22" t="n">
        <v>16</v>
      </c>
      <c r="C1350" s="7" t="n">
        <v>0</v>
      </c>
    </row>
    <row r="1351" spans="1:9">
      <c r="A1351" t="s">
        <v>4</v>
      </c>
      <c r="B1351" s="4" t="s">
        <v>5</v>
      </c>
      <c r="C1351" s="4" t="s">
        <v>12</v>
      </c>
      <c r="D1351" s="4" t="s">
        <v>7</v>
      </c>
      <c r="E1351" s="4" t="s">
        <v>13</v>
      </c>
      <c r="F1351" s="4" t="s">
        <v>27</v>
      </c>
      <c r="G1351" s="4" t="s">
        <v>7</v>
      </c>
      <c r="H1351" s="4" t="s">
        <v>7</v>
      </c>
      <c r="I1351" s="4" t="s">
        <v>7</v>
      </c>
      <c r="J1351" s="4" t="s">
        <v>13</v>
      </c>
      <c r="K1351" s="4" t="s">
        <v>27</v>
      </c>
      <c r="L1351" s="4" t="s">
        <v>7</v>
      </c>
      <c r="M1351" s="4" t="s">
        <v>7</v>
      </c>
      <c r="N1351" s="4" t="s">
        <v>7</v>
      </c>
      <c r="O1351" s="4" t="s">
        <v>13</v>
      </c>
      <c r="P1351" s="4" t="s">
        <v>27</v>
      </c>
      <c r="Q1351" s="4" t="s">
        <v>7</v>
      </c>
      <c r="R1351" s="4" t="s">
        <v>7</v>
      </c>
    </row>
    <row r="1352" spans="1:9">
      <c r="A1352" t="n">
        <v>13220</v>
      </c>
      <c r="B1352" s="25" t="n">
        <v>26</v>
      </c>
      <c r="C1352" s="7" t="n">
        <v>0</v>
      </c>
      <c r="D1352" s="7" t="n">
        <v>17</v>
      </c>
      <c r="E1352" s="7" t="n">
        <v>61250</v>
      </c>
      <c r="F1352" s="7" t="s">
        <v>171</v>
      </c>
      <c r="G1352" s="7" t="n">
        <v>2</v>
      </c>
      <c r="H1352" s="7" t="n">
        <v>3</v>
      </c>
      <c r="I1352" s="7" t="n">
        <v>17</v>
      </c>
      <c r="J1352" s="7" t="n">
        <v>61251</v>
      </c>
      <c r="K1352" s="7" t="s">
        <v>172</v>
      </c>
      <c r="L1352" s="7" t="n">
        <v>2</v>
      </c>
      <c r="M1352" s="7" t="n">
        <v>3</v>
      </c>
      <c r="N1352" s="7" t="n">
        <v>17</v>
      </c>
      <c r="O1352" s="7" t="n">
        <v>61252</v>
      </c>
      <c r="P1352" s="7" t="s">
        <v>173</v>
      </c>
      <c r="Q1352" s="7" t="n">
        <v>2</v>
      </c>
      <c r="R1352" s="7" t="n">
        <v>0</v>
      </c>
    </row>
    <row r="1353" spans="1:9">
      <c r="A1353" t="s">
        <v>4</v>
      </c>
      <c r="B1353" s="4" t="s">
        <v>5</v>
      </c>
    </row>
    <row r="1354" spans="1:9">
      <c r="A1354" t="n">
        <v>13406</v>
      </c>
      <c r="B1354" s="26" t="n">
        <v>28</v>
      </c>
    </row>
    <row r="1355" spans="1:9">
      <c r="A1355" t="s">
        <v>4</v>
      </c>
      <c r="B1355" s="4" t="s">
        <v>5</v>
      </c>
      <c r="C1355" s="4" t="s">
        <v>12</v>
      </c>
      <c r="D1355" s="4" t="s">
        <v>7</v>
      </c>
    </row>
    <row r="1356" spans="1:9">
      <c r="A1356" t="n">
        <v>13407</v>
      </c>
      <c r="B1356" s="44" t="n">
        <v>89</v>
      </c>
      <c r="C1356" s="7" t="n">
        <v>65533</v>
      </c>
      <c r="D1356" s="7" t="n">
        <v>1</v>
      </c>
    </row>
    <row r="1357" spans="1:9">
      <c r="A1357" t="s">
        <v>4</v>
      </c>
      <c r="B1357" s="4" t="s">
        <v>5</v>
      </c>
      <c r="C1357" s="4" t="s">
        <v>7</v>
      </c>
      <c r="D1357" s="4" t="s">
        <v>12</v>
      </c>
      <c r="E1357" s="4" t="s">
        <v>8</v>
      </c>
      <c r="F1357" s="4" t="s">
        <v>8</v>
      </c>
      <c r="G1357" s="4" t="s">
        <v>8</v>
      </c>
      <c r="H1357" s="4" t="s">
        <v>8</v>
      </c>
    </row>
    <row r="1358" spans="1:9">
      <c r="A1358" t="n">
        <v>13411</v>
      </c>
      <c r="B1358" s="24" t="n">
        <v>51</v>
      </c>
      <c r="C1358" s="7" t="n">
        <v>3</v>
      </c>
      <c r="D1358" s="7" t="n">
        <v>7008</v>
      </c>
      <c r="E1358" s="7" t="s">
        <v>174</v>
      </c>
      <c r="F1358" s="7" t="s">
        <v>117</v>
      </c>
      <c r="G1358" s="7" t="s">
        <v>118</v>
      </c>
      <c r="H1358" s="7" t="s">
        <v>119</v>
      </c>
    </row>
    <row r="1359" spans="1:9">
      <c r="A1359" t="s">
        <v>4</v>
      </c>
      <c r="B1359" s="4" t="s">
        <v>5</v>
      </c>
      <c r="C1359" s="4" t="s">
        <v>7</v>
      </c>
      <c r="D1359" s="4" t="s">
        <v>12</v>
      </c>
      <c r="E1359" s="4" t="s">
        <v>8</v>
      </c>
      <c r="F1359" s="4" t="s">
        <v>8</v>
      </c>
      <c r="G1359" s="4" t="s">
        <v>8</v>
      </c>
      <c r="H1359" s="4" t="s">
        <v>8</v>
      </c>
    </row>
    <row r="1360" spans="1:9">
      <c r="A1360" t="n">
        <v>13424</v>
      </c>
      <c r="B1360" s="24" t="n">
        <v>51</v>
      </c>
      <c r="C1360" s="7" t="n">
        <v>3</v>
      </c>
      <c r="D1360" s="7" t="n">
        <v>15</v>
      </c>
      <c r="E1360" s="7" t="s">
        <v>174</v>
      </c>
      <c r="F1360" s="7" t="s">
        <v>117</v>
      </c>
      <c r="G1360" s="7" t="s">
        <v>118</v>
      </c>
      <c r="H1360" s="7" t="s">
        <v>119</v>
      </c>
    </row>
    <row r="1361" spans="1:18">
      <c r="A1361" t="s">
        <v>4</v>
      </c>
      <c r="B1361" s="4" t="s">
        <v>5</v>
      </c>
      <c r="C1361" s="4" t="s">
        <v>12</v>
      </c>
      <c r="D1361" s="4" t="s">
        <v>7</v>
      </c>
      <c r="E1361" s="4" t="s">
        <v>20</v>
      </c>
      <c r="F1361" s="4" t="s">
        <v>12</v>
      </c>
    </row>
    <row r="1362" spans="1:18">
      <c r="A1362" t="n">
        <v>13437</v>
      </c>
      <c r="B1362" s="27" t="n">
        <v>59</v>
      </c>
      <c r="C1362" s="7" t="n">
        <v>15</v>
      </c>
      <c r="D1362" s="7" t="n">
        <v>13</v>
      </c>
      <c r="E1362" s="7" t="n">
        <v>0.150000005960464</v>
      </c>
      <c r="F1362" s="7" t="n">
        <v>0</v>
      </c>
    </row>
    <row r="1363" spans="1:18">
      <c r="A1363" t="s">
        <v>4</v>
      </c>
      <c r="B1363" s="4" t="s">
        <v>5</v>
      </c>
      <c r="C1363" s="4" t="s">
        <v>12</v>
      </c>
      <c r="D1363" s="4" t="s">
        <v>7</v>
      </c>
      <c r="E1363" s="4" t="s">
        <v>20</v>
      </c>
      <c r="F1363" s="4" t="s">
        <v>12</v>
      </c>
    </row>
    <row r="1364" spans="1:18">
      <c r="A1364" t="n">
        <v>13447</v>
      </c>
      <c r="B1364" s="27" t="n">
        <v>59</v>
      </c>
      <c r="C1364" s="7" t="n">
        <v>7008</v>
      </c>
      <c r="D1364" s="7" t="n">
        <v>13</v>
      </c>
      <c r="E1364" s="7" t="n">
        <v>0.150000005960464</v>
      </c>
      <c r="F1364" s="7" t="n">
        <v>0</v>
      </c>
    </row>
    <row r="1365" spans="1:18">
      <c r="A1365" t="s">
        <v>4</v>
      </c>
      <c r="B1365" s="4" t="s">
        <v>5</v>
      </c>
      <c r="C1365" s="4" t="s">
        <v>12</v>
      </c>
    </row>
    <row r="1366" spans="1:18">
      <c r="A1366" t="n">
        <v>13457</v>
      </c>
      <c r="B1366" s="22" t="n">
        <v>16</v>
      </c>
      <c r="C1366" s="7" t="n">
        <v>1300</v>
      </c>
    </row>
    <row r="1367" spans="1:18">
      <c r="A1367" t="s">
        <v>4</v>
      </c>
      <c r="B1367" s="4" t="s">
        <v>5</v>
      </c>
      <c r="C1367" s="4" t="s">
        <v>7</v>
      </c>
      <c r="D1367" s="4" t="s">
        <v>12</v>
      </c>
      <c r="E1367" s="4" t="s">
        <v>8</v>
      </c>
    </row>
    <row r="1368" spans="1:18">
      <c r="A1368" t="n">
        <v>13460</v>
      </c>
      <c r="B1368" s="24" t="n">
        <v>51</v>
      </c>
      <c r="C1368" s="7" t="n">
        <v>4</v>
      </c>
      <c r="D1368" s="7" t="n">
        <v>15</v>
      </c>
      <c r="E1368" s="7" t="s">
        <v>175</v>
      </c>
    </row>
    <row r="1369" spans="1:18">
      <c r="A1369" t="s">
        <v>4</v>
      </c>
      <c r="B1369" s="4" t="s">
        <v>5</v>
      </c>
      <c r="C1369" s="4" t="s">
        <v>12</v>
      </c>
    </row>
    <row r="1370" spans="1:18">
      <c r="A1370" t="n">
        <v>13474</v>
      </c>
      <c r="B1370" s="22" t="n">
        <v>16</v>
      </c>
      <c r="C1370" s="7" t="n">
        <v>0</v>
      </c>
    </row>
    <row r="1371" spans="1:18">
      <c r="A1371" t="s">
        <v>4</v>
      </c>
      <c r="B1371" s="4" t="s">
        <v>5</v>
      </c>
      <c r="C1371" s="4" t="s">
        <v>12</v>
      </c>
      <c r="D1371" s="4" t="s">
        <v>7</v>
      </c>
      <c r="E1371" s="4" t="s">
        <v>13</v>
      </c>
      <c r="F1371" s="4" t="s">
        <v>27</v>
      </c>
      <c r="G1371" s="4" t="s">
        <v>7</v>
      </c>
      <c r="H1371" s="4" t="s">
        <v>7</v>
      </c>
    </row>
    <row r="1372" spans="1:18">
      <c r="A1372" t="n">
        <v>13477</v>
      </c>
      <c r="B1372" s="25" t="n">
        <v>26</v>
      </c>
      <c r="C1372" s="7" t="n">
        <v>15</v>
      </c>
      <c r="D1372" s="7" t="n">
        <v>17</v>
      </c>
      <c r="E1372" s="7" t="n">
        <v>61253</v>
      </c>
      <c r="F1372" s="7" t="s">
        <v>176</v>
      </c>
      <c r="G1372" s="7" t="n">
        <v>2</v>
      </c>
      <c r="H1372" s="7" t="n">
        <v>0</v>
      </c>
    </row>
    <row r="1373" spans="1:18">
      <c r="A1373" t="s">
        <v>4</v>
      </c>
      <c r="B1373" s="4" t="s">
        <v>5</v>
      </c>
    </row>
    <row r="1374" spans="1:18">
      <c r="A1374" t="n">
        <v>13496</v>
      </c>
      <c r="B1374" s="26" t="n">
        <v>28</v>
      </c>
    </row>
    <row r="1375" spans="1:18">
      <c r="A1375" t="s">
        <v>4</v>
      </c>
      <c r="B1375" s="4" t="s">
        <v>5</v>
      </c>
      <c r="C1375" s="4" t="s">
        <v>7</v>
      </c>
      <c r="D1375" s="4" t="s">
        <v>12</v>
      </c>
      <c r="E1375" s="4" t="s">
        <v>8</v>
      </c>
    </row>
    <row r="1376" spans="1:18">
      <c r="A1376" t="n">
        <v>13497</v>
      </c>
      <c r="B1376" s="24" t="n">
        <v>51</v>
      </c>
      <c r="C1376" s="7" t="n">
        <v>4</v>
      </c>
      <c r="D1376" s="7" t="n">
        <v>7008</v>
      </c>
      <c r="E1376" s="7" t="s">
        <v>130</v>
      </c>
    </row>
    <row r="1377" spans="1:8">
      <c r="A1377" t="s">
        <v>4</v>
      </c>
      <c r="B1377" s="4" t="s">
        <v>5</v>
      </c>
      <c r="C1377" s="4" t="s">
        <v>12</v>
      </c>
    </row>
    <row r="1378" spans="1:8">
      <c r="A1378" t="n">
        <v>13511</v>
      </c>
      <c r="B1378" s="22" t="n">
        <v>16</v>
      </c>
      <c r="C1378" s="7" t="n">
        <v>0</v>
      </c>
    </row>
    <row r="1379" spans="1:8">
      <c r="A1379" t="s">
        <v>4</v>
      </c>
      <c r="B1379" s="4" t="s">
        <v>5</v>
      </c>
      <c r="C1379" s="4" t="s">
        <v>12</v>
      </c>
      <c r="D1379" s="4" t="s">
        <v>7</v>
      </c>
      <c r="E1379" s="4" t="s">
        <v>13</v>
      </c>
      <c r="F1379" s="4" t="s">
        <v>27</v>
      </c>
      <c r="G1379" s="4" t="s">
        <v>7</v>
      </c>
      <c r="H1379" s="4" t="s">
        <v>7</v>
      </c>
    </row>
    <row r="1380" spans="1:8">
      <c r="A1380" t="n">
        <v>13514</v>
      </c>
      <c r="B1380" s="25" t="n">
        <v>26</v>
      </c>
      <c r="C1380" s="7" t="n">
        <v>7008</v>
      </c>
      <c r="D1380" s="7" t="n">
        <v>17</v>
      </c>
      <c r="E1380" s="7" t="n">
        <v>61254</v>
      </c>
      <c r="F1380" s="7" t="s">
        <v>177</v>
      </c>
      <c r="G1380" s="7" t="n">
        <v>2</v>
      </c>
      <c r="H1380" s="7" t="n">
        <v>0</v>
      </c>
    </row>
    <row r="1381" spans="1:8">
      <c r="A1381" t="s">
        <v>4</v>
      </c>
      <c r="B1381" s="4" t="s">
        <v>5</v>
      </c>
    </row>
    <row r="1382" spans="1:8">
      <c r="A1382" t="n">
        <v>13535</v>
      </c>
      <c r="B1382" s="26" t="n">
        <v>28</v>
      </c>
    </row>
    <row r="1383" spans="1:8">
      <c r="A1383" t="s">
        <v>4</v>
      </c>
      <c r="B1383" s="4" t="s">
        <v>5</v>
      </c>
      <c r="C1383" s="4" t="s">
        <v>12</v>
      </c>
      <c r="D1383" s="4" t="s">
        <v>7</v>
      </c>
    </row>
    <row r="1384" spans="1:8">
      <c r="A1384" t="n">
        <v>13536</v>
      </c>
      <c r="B1384" s="44" t="n">
        <v>89</v>
      </c>
      <c r="C1384" s="7" t="n">
        <v>65533</v>
      </c>
      <c r="D1384" s="7" t="n">
        <v>1</v>
      </c>
    </row>
    <row r="1385" spans="1:8">
      <c r="A1385" t="s">
        <v>4</v>
      </c>
      <c r="B1385" s="4" t="s">
        <v>5</v>
      </c>
      <c r="C1385" s="4" t="s">
        <v>7</v>
      </c>
      <c r="D1385" s="4" t="s">
        <v>12</v>
      </c>
      <c r="E1385" s="4" t="s">
        <v>20</v>
      </c>
    </row>
    <row r="1386" spans="1:8">
      <c r="A1386" t="n">
        <v>13540</v>
      </c>
      <c r="B1386" s="33" t="n">
        <v>58</v>
      </c>
      <c r="C1386" s="7" t="n">
        <v>101</v>
      </c>
      <c r="D1386" s="7" t="n">
        <v>300</v>
      </c>
      <c r="E1386" s="7" t="n">
        <v>1</v>
      </c>
    </row>
    <row r="1387" spans="1:8">
      <c r="A1387" t="s">
        <v>4</v>
      </c>
      <c r="B1387" s="4" t="s">
        <v>5</v>
      </c>
      <c r="C1387" s="4" t="s">
        <v>7</v>
      </c>
      <c r="D1387" s="4" t="s">
        <v>12</v>
      </c>
    </row>
    <row r="1388" spans="1:8">
      <c r="A1388" t="n">
        <v>13548</v>
      </c>
      <c r="B1388" s="33" t="n">
        <v>58</v>
      </c>
      <c r="C1388" s="7" t="n">
        <v>254</v>
      </c>
      <c r="D1388" s="7" t="n">
        <v>0</v>
      </c>
    </row>
    <row r="1389" spans="1:8">
      <c r="A1389" t="s">
        <v>4</v>
      </c>
      <c r="B1389" s="4" t="s">
        <v>5</v>
      </c>
      <c r="C1389" s="4" t="s">
        <v>7</v>
      </c>
      <c r="D1389" s="4" t="s">
        <v>7</v>
      </c>
      <c r="E1389" s="4" t="s">
        <v>20</v>
      </c>
      <c r="F1389" s="4" t="s">
        <v>20</v>
      </c>
      <c r="G1389" s="4" t="s">
        <v>20</v>
      </c>
      <c r="H1389" s="4" t="s">
        <v>12</v>
      </c>
    </row>
    <row r="1390" spans="1:8">
      <c r="A1390" t="n">
        <v>13552</v>
      </c>
      <c r="B1390" s="42" t="n">
        <v>45</v>
      </c>
      <c r="C1390" s="7" t="n">
        <v>2</v>
      </c>
      <c r="D1390" s="7" t="n">
        <v>3</v>
      </c>
      <c r="E1390" s="7" t="n">
        <v>1.48000001907349</v>
      </c>
      <c r="F1390" s="7" t="n">
        <v>1.36000001430511</v>
      </c>
      <c r="G1390" s="7" t="n">
        <v>-1.86000001430511</v>
      </c>
      <c r="H1390" s="7" t="n">
        <v>0</v>
      </c>
    </row>
    <row r="1391" spans="1:8">
      <c r="A1391" t="s">
        <v>4</v>
      </c>
      <c r="B1391" s="4" t="s">
        <v>5</v>
      </c>
      <c r="C1391" s="4" t="s">
        <v>7</v>
      </c>
      <c r="D1391" s="4" t="s">
        <v>7</v>
      </c>
      <c r="E1391" s="4" t="s">
        <v>20</v>
      </c>
      <c r="F1391" s="4" t="s">
        <v>20</v>
      </c>
      <c r="G1391" s="4" t="s">
        <v>20</v>
      </c>
      <c r="H1391" s="4" t="s">
        <v>12</v>
      </c>
      <c r="I1391" s="4" t="s">
        <v>7</v>
      </c>
    </row>
    <row r="1392" spans="1:8">
      <c r="A1392" t="n">
        <v>13569</v>
      </c>
      <c r="B1392" s="42" t="n">
        <v>45</v>
      </c>
      <c r="C1392" s="7" t="n">
        <v>4</v>
      </c>
      <c r="D1392" s="7" t="n">
        <v>3</v>
      </c>
      <c r="E1392" s="7" t="n">
        <v>10.4200000762939</v>
      </c>
      <c r="F1392" s="7" t="n">
        <v>211.660003662109</v>
      </c>
      <c r="G1392" s="7" t="n">
        <v>0</v>
      </c>
      <c r="H1392" s="7" t="n">
        <v>0</v>
      </c>
      <c r="I1392" s="7" t="n">
        <v>0</v>
      </c>
    </row>
    <row r="1393" spans="1:9">
      <c r="A1393" t="s">
        <v>4</v>
      </c>
      <c r="B1393" s="4" t="s">
        <v>5</v>
      </c>
      <c r="C1393" s="4" t="s">
        <v>7</v>
      </c>
      <c r="D1393" s="4" t="s">
        <v>7</v>
      </c>
      <c r="E1393" s="4" t="s">
        <v>20</v>
      </c>
      <c r="F1393" s="4" t="s">
        <v>12</v>
      </c>
    </row>
    <row r="1394" spans="1:9">
      <c r="A1394" t="n">
        <v>13587</v>
      </c>
      <c r="B1394" s="42" t="n">
        <v>45</v>
      </c>
      <c r="C1394" s="7" t="n">
        <v>5</v>
      </c>
      <c r="D1394" s="7" t="n">
        <v>3</v>
      </c>
      <c r="E1394" s="7" t="n">
        <v>1.79999995231628</v>
      </c>
      <c r="F1394" s="7" t="n">
        <v>0</v>
      </c>
    </row>
    <row r="1395" spans="1:9">
      <c r="A1395" t="s">
        <v>4</v>
      </c>
      <c r="B1395" s="4" t="s">
        <v>5</v>
      </c>
      <c r="C1395" s="4" t="s">
        <v>7</v>
      </c>
      <c r="D1395" s="4" t="s">
        <v>7</v>
      </c>
      <c r="E1395" s="4" t="s">
        <v>20</v>
      </c>
      <c r="F1395" s="4" t="s">
        <v>12</v>
      </c>
    </row>
    <row r="1396" spans="1:9">
      <c r="A1396" t="n">
        <v>13596</v>
      </c>
      <c r="B1396" s="42" t="n">
        <v>45</v>
      </c>
      <c r="C1396" s="7" t="n">
        <v>11</v>
      </c>
      <c r="D1396" s="7" t="n">
        <v>3</v>
      </c>
      <c r="E1396" s="7" t="n">
        <v>19.1000003814697</v>
      </c>
      <c r="F1396" s="7" t="n">
        <v>0</v>
      </c>
    </row>
    <row r="1397" spans="1:9">
      <c r="A1397" t="s">
        <v>4</v>
      </c>
      <c r="B1397" s="4" t="s">
        <v>5</v>
      </c>
      <c r="C1397" s="4" t="s">
        <v>12</v>
      </c>
      <c r="D1397" s="4" t="s">
        <v>20</v>
      </c>
      <c r="E1397" s="4" t="s">
        <v>20</v>
      </c>
      <c r="F1397" s="4" t="s">
        <v>7</v>
      </c>
    </row>
    <row r="1398" spans="1:9">
      <c r="A1398" t="n">
        <v>13605</v>
      </c>
      <c r="B1398" s="47" t="n">
        <v>52</v>
      </c>
      <c r="C1398" s="7" t="n">
        <v>2</v>
      </c>
      <c r="D1398" s="7" t="n">
        <v>237.199996948242</v>
      </c>
      <c r="E1398" s="7" t="n">
        <v>0</v>
      </c>
      <c r="F1398" s="7" t="n">
        <v>0</v>
      </c>
    </row>
    <row r="1399" spans="1:9">
      <c r="A1399" t="s">
        <v>4</v>
      </c>
      <c r="B1399" s="4" t="s">
        <v>5</v>
      </c>
      <c r="C1399" s="4" t="s">
        <v>7</v>
      </c>
      <c r="D1399" s="4" t="s">
        <v>12</v>
      </c>
    </row>
    <row r="1400" spans="1:9">
      <c r="A1400" t="n">
        <v>13617</v>
      </c>
      <c r="B1400" s="33" t="n">
        <v>58</v>
      </c>
      <c r="C1400" s="7" t="n">
        <v>255</v>
      </c>
      <c r="D1400" s="7" t="n">
        <v>0</v>
      </c>
    </row>
    <row r="1401" spans="1:9">
      <c r="A1401" t="s">
        <v>4</v>
      </c>
      <c r="B1401" s="4" t="s">
        <v>5</v>
      </c>
      <c r="C1401" s="4" t="s">
        <v>7</v>
      </c>
      <c r="D1401" s="4" t="s">
        <v>12</v>
      </c>
      <c r="E1401" s="4" t="s">
        <v>8</v>
      </c>
    </row>
    <row r="1402" spans="1:9">
      <c r="A1402" t="n">
        <v>13621</v>
      </c>
      <c r="B1402" s="24" t="n">
        <v>51</v>
      </c>
      <c r="C1402" s="7" t="n">
        <v>4</v>
      </c>
      <c r="D1402" s="7" t="n">
        <v>2</v>
      </c>
      <c r="E1402" s="7" t="s">
        <v>130</v>
      </c>
    </row>
    <row r="1403" spans="1:9">
      <c r="A1403" t="s">
        <v>4</v>
      </c>
      <c r="B1403" s="4" t="s">
        <v>5</v>
      </c>
      <c r="C1403" s="4" t="s">
        <v>12</v>
      </c>
    </row>
    <row r="1404" spans="1:9">
      <c r="A1404" t="n">
        <v>13635</v>
      </c>
      <c r="B1404" s="22" t="n">
        <v>16</v>
      </c>
      <c r="C1404" s="7" t="n">
        <v>0</v>
      </c>
    </row>
    <row r="1405" spans="1:9">
      <c r="A1405" t="s">
        <v>4</v>
      </c>
      <c r="B1405" s="4" t="s">
        <v>5</v>
      </c>
      <c r="C1405" s="4" t="s">
        <v>12</v>
      </c>
      <c r="D1405" s="4" t="s">
        <v>7</v>
      </c>
      <c r="E1405" s="4" t="s">
        <v>13</v>
      </c>
      <c r="F1405" s="4" t="s">
        <v>27</v>
      </c>
      <c r="G1405" s="4" t="s">
        <v>7</v>
      </c>
      <c r="H1405" s="4" t="s">
        <v>7</v>
      </c>
    </row>
    <row r="1406" spans="1:9">
      <c r="A1406" t="n">
        <v>13638</v>
      </c>
      <c r="B1406" s="25" t="n">
        <v>26</v>
      </c>
      <c r="C1406" s="7" t="n">
        <v>2</v>
      </c>
      <c r="D1406" s="7" t="n">
        <v>17</v>
      </c>
      <c r="E1406" s="7" t="n">
        <v>61255</v>
      </c>
      <c r="F1406" s="7" t="s">
        <v>178</v>
      </c>
      <c r="G1406" s="7" t="n">
        <v>2</v>
      </c>
      <c r="H1406" s="7" t="n">
        <v>0</v>
      </c>
    </row>
    <row r="1407" spans="1:9">
      <c r="A1407" t="s">
        <v>4</v>
      </c>
      <c r="B1407" s="4" t="s">
        <v>5</v>
      </c>
    </row>
    <row r="1408" spans="1:9">
      <c r="A1408" t="n">
        <v>13701</v>
      </c>
      <c r="B1408" s="26" t="n">
        <v>28</v>
      </c>
    </row>
    <row r="1409" spans="1:8">
      <c r="A1409" t="s">
        <v>4</v>
      </c>
      <c r="B1409" s="4" t="s">
        <v>5</v>
      </c>
      <c r="C1409" s="4" t="s">
        <v>12</v>
      </c>
      <c r="D1409" s="4" t="s">
        <v>7</v>
      </c>
    </row>
    <row r="1410" spans="1:8">
      <c r="A1410" t="n">
        <v>13702</v>
      </c>
      <c r="B1410" s="44" t="n">
        <v>89</v>
      </c>
      <c r="C1410" s="7" t="n">
        <v>65533</v>
      </c>
      <c r="D1410" s="7" t="n">
        <v>1</v>
      </c>
    </row>
    <row r="1411" spans="1:8">
      <c r="A1411" t="s">
        <v>4</v>
      </c>
      <c r="B1411" s="4" t="s">
        <v>5</v>
      </c>
      <c r="C1411" s="4" t="s">
        <v>7</v>
      </c>
      <c r="D1411" s="4" t="s">
        <v>12</v>
      </c>
      <c r="E1411" s="4" t="s">
        <v>8</v>
      </c>
      <c r="F1411" s="4" t="s">
        <v>8</v>
      </c>
      <c r="G1411" s="4" t="s">
        <v>8</v>
      </c>
      <c r="H1411" s="4" t="s">
        <v>8</v>
      </c>
    </row>
    <row r="1412" spans="1:8">
      <c r="A1412" t="n">
        <v>13706</v>
      </c>
      <c r="B1412" s="24" t="n">
        <v>51</v>
      </c>
      <c r="C1412" s="7" t="n">
        <v>3</v>
      </c>
      <c r="D1412" s="7" t="n">
        <v>7008</v>
      </c>
      <c r="E1412" s="7" t="s">
        <v>179</v>
      </c>
      <c r="F1412" s="7" t="s">
        <v>117</v>
      </c>
      <c r="G1412" s="7" t="s">
        <v>118</v>
      </c>
      <c r="H1412" s="7" t="s">
        <v>119</v>
      </c>
    </row>
    <row r="1413" spans="1:8">
      <c r="A1413" t="s">
        <v>4</v>
      </c>
      <c r="B1413" s="4" t="s">
        <v>5</v>
      </c>
      <c r="C1413" s="4" t="s">
        <v>12</v>
      </c>
      <c r="D1413" s="4" t="s">
        <v>12</v>
      </c>
      <c r="E1413" s="4" t="s">
        <v>12</v>
      </c>
    </row>
    <row r="1414" spans="1:8">
      <c r="A1414" t="n">
        <v>13719</v>
      </c>
      <c r="B1414" s="31" t="n">
        <v>61</v>
      </c>
      <c r="C1414" s="7" t="n">
        <v>7008</v>
      </c>
      <c r="D1414" s="7" t="n">
        <v>2</v>
      </c>
      <c r="E1414" s="7" t="n">
        <v>1000</v>
      </c>
    </row>
    <row r="1415" spans="1:8">
      <c r="A1415" t="s">
        <v>4</v>
      </c>
      <c r="B1415" s="4" t="s">
        <v>5</v>
      </c>
      <c r="C1415" s="4" t="s">
        <v>12</v>
      </c>
    </row>
    <row r="1416" spans="1:8">
      <c r="A1416" t="n">
        <v>13726</v>
      </c>
      <c r="B1416" s="22" t="n">
        <v>16</v>
      </c>
      <c r="C1416" s="7" t="n">
        <v>300</v>
      </c>
    </row>
    <row r="1417" spans="1:8">
      <c r="A1417" t="s">
        <v>4</v>
      </c>
      <c r="B1417" s="4" t="s">
        <v>5</v>
      </c>
      <c r="C1417" s="4" t="s">
        <v>7</v>
      </c>
      <c r="D1417" s="4" t="s">
        <v>12</v>
      </c>
      <c r="E1417" s="4" t="s">
        <v>8</v>
      </c>
    </row>
    <row r="1418" spans="1:8">
      <c r="A1418" t="n">
        <v>13729</v>
      </c>
      <c r="B1418" s="24" t="n">
        <v>51</v>
      </c>
      <c r="C1418" s="7" t="n">
        <v>4</v>
      </c>
      <c r="D1418" s="7" t="n">
        <v>2</v>
      </c>
      <c r="E1418" s="7" t="s">
        <v>180</v>
      </c>
    </row>
    <row r="1419" spans="1:8">
      <c r="A1419" t="s">
        <v>4</v>
      </c>
      <c r="B1419" s="4" t="s">
        <v>5</v>
      </c>
      <c r="C1419" s="4" t="s">
        <v>12</v>
      </c>
    </row>
    <row r="1420" spans="1:8">
      <c r="A1420" t="n">
        <v>13742</v>
      </c>
      <c r="B1420" s="22" t="n">
        <v>16</v>
      </c>
      <c r="C1420" s="7" t="n">
        <v>0</v>
      </c>
    </row>
    <row r="1421" spans="1:8">
      <c r="A1421" t="s">
        <v>4</v>
      </c>
      <c r="B1421" s="4" t="s">
        <v>5</v>
      </c>
      <c r="C1421" s="4" t="s">
        <v>12</v>
      </c>
      <c r="D1421" s="4" t="s">
        <v>7</v>
      </c>
      <c r="E1421" s="4" t="s">
        <v>13</v>
      </c>
      <c r="F1421" s="4" t="s">
        <v>27</v>
      </c>
      <c r="G1421" s="4" t="s">
        <v>7</v>
      </c>
      <c r="H1421" s="4" t="s">
        <v>7</v>
      </c>
      <c r="I1421" s="4" t="s">
        <v>7</v>
      </c>
      <c r="J1421" s="4" t="s">
        <v>13</v>
      </c>
      <c r="K1421" s="4" t="s">
        <v>27</v>
      </c>
      <c r="L1421" s="4" t="s">
        <v>7</v>
      </c>
      <c r="M1421" s="4" t="s">
        <v>7</v>
      </c>
    </row>
    <row r="1422" spans="1:8">
      <c r="A1422" t="n">
        <v>13745</v>
      </c>
      <c r="B1422" s="25" t="n">
        <v>26</v>
      </c>
      <c r="C1422" s="7" t="n">
        <v>2</v>
      </c>
      <c r="D1422" s="7" t="n">
        <v>17</v>
      </c>
      <c r="E1422" s="7" t="n">
        <v>61256</v>
      </c>
      <c r="F1422" s="7" t="s">
        <v>181</v>
      </c>
      <c r="G1422" s="7" t="n">
        <v>2</v>
      </c>
      <c r="H1422" s="7" t="n">
        <v>3</v>
      </c>
      <c r="I1422" s="7" t="n">
        <v>17</v>
      </c>
      <c r="J1422" s="7" t="n">
        <v>61257</v>
      </c>
      <c r="K1422" s="7" t="s">
        <v>182</v>
      </c>
      <c r="L1422" s="7" t="n">
        <v>2</v>
      </c>
      <c r="M1422" s="7" t="n">
        <v>0</v>
      </c>
    </row>
    <row r="1423" spans="1:8">
      <c r="A1423" t="s">
        <v>4</v>
      </c>
      <c r="B1423" s="4" t="s">
        <v>5</v>
      </c>
    </row>
    <row r="1424" spans="1:8">
      <c r="A1424" t="n">
        <v>13950</v>
      </c>
      <c r="B1424" s="26" t="n">
        <v>28</v>
      </c>
    </row>
    <row r="1425" spans="1:13">
      <c r="A1425" t="s">
        <v>4</v>
      </c>
      <c r="B1425" s="4" t="s">
        <v>5</v>
      </c>
      <c r="C1425" s="4" t="s">
        <v>12</v>
      </c>
      <c r="D1425" s="4" t="s">
        <v>7</v>
      </c>
    </row>
    <row r="1426" spans="1:13">
      <c r="A1426" t="n">
        <v>13951</v>
      </c>
      <c r="B1426" s="44" t="n">
        <v>89</v>
      </c>
      <c r="C1426" s="7" t="n">
        <v>65533</v>
      </c>
      <c r="D1426" s="7" t="n">
        <v>1</v>
      </c>
    </row>
    <row r="1427" spans="1:13">
      <c r="A1427" t="s">
        <v>4</v>
      </c>
      <c r="B1427" s="4" t="s">
        <v>5</v>
      </c>
      <c r="C1427" s="4" t="s">
        <v>7</v>
      </c>
      <c r="D1427" s="4" t="s">
        <v>12</v>
      </c>
      <c r="E1427" s="4" t="s">
        <v>20</v>
      </c>
    </row>
    <row r="1428" spans="1:13">
      <c r="A1428" t="n">
        <v>13955</v>
      </c>
      <c r="B1428" s="33" t="n">
        <v>58</v>
      </c>
      <c r="C1428" s="7" t="n">
        <v>101</v>
      </c>
      <c r="D1428" s="7" t="n">
        <v>300</v>
      </c>
      <c r="E1428" s="7" t="n">
        <v>1</v>
      </c>
    </row>
    <row r="1429" spans="1:13">
      <c r="A1429" t="s">
        <v>4</v>
      </c>
      <c r="B1429" s="4" t="s">
        <v>5</v>
      </c>
      <c r="C1429" s="4" t="s">
        <v>7</v>
      </c>
      <c r="D1429" s="4" t="s">
        <v>12</v>
      </c>
    </row>
    <row r="1430" spans="1:13">
      <c r="A1430" t="n">
        <v>13963</v>
      </c>
      <c r="B1430" s="33" t="n">
        <v>58</v>
      </c>
      <c r="C1430" s="7" t="n">
        <v>254</v>
      </c>
      <c r="D1430" s="7" t="n">
        <v>0</v>
      </c>
    </row>
    <row r="1431" spans="1:13">
      <c r="A1431" t="s">
        <v>4</v>
      </c>
      <c r="B1431" s="4" t="s">
        <v>5</v>
      </c>
      <c r="C1431" s="4" t="s">
        <v>7</v>
      </c>
      <c r="D1431" s="4" t="s">
        <v>7</v>
      </c>
      <c r="E1431" s="4" t="s">
        <v>20</v>
      </c>
      <c r="F1431" s="4" t="s">
        <v>20</v>
      </c>
      <c r="G1431" s="4" t="s">
        <v>20</v>
      </c>
      <c r="H1431" s="4" t="s">
        <v>12</v>
      </c>
    </row>
    <row r="1432" spans="1:13">
      <c r="A1432" t="n">
        <v>13967</v>
      </c>
      <c r="B1432" s="42" t="n">
        <v>45</v>
      </c>
      <c r="C1432" s="7" t="n">
        <v>2</v>
      </c>
      <c r="D1432" s="7" t="n">
        <v>3</v>
      </c>
      <c r="E1432" s="7" t="n">
        <v>-1.33000004291534</v>
      </c>
      <c r="F1432" s="7" t="n">
        <v>1.0900000333786</v>
      </c>
      <c r="G1432" s="7" t="n">
        <v>0.949999988079071</v>
      </c>
      <c r="H1432" s="7" t="n">
        <v>0</v>
      </c>
    </row>
    <row r="1433" spans="1:13">
      <c r="A1433" t="s">
        <v>4</v>
      </c>
      <c r="B1433" s="4" t="s">
        <v>5</v>
      </c>
      <c r="C1433" s="4" t="s">
        <v>7</v>
      </c>
      <c r="D1433" s="4" t="s">
        <v>7</v>
      </c>
      <c r="E1433" s="4" t="s">
        <v>20</v>
      </c>
      <c r="F1433" s="4" t="s">
        <v>20</v>
      </c>
      <c r="G1433" s="4" t="s">
        <v>20</v>
      </c>
      <c r="H1433" s="4" t="s">
        <v>12</v>
      </c>
      <c r="I1433" s="4" t="s">
        <v>7</v>
      </c>
    </row>
    <row r="1434" spans="1:13">
      <c r="A1434" t="n">
        <v>13984</v>
      </c>
      <c r="B1434" s="42" t="n">
        <v>45</v>
      </c>
      <c r="C1434" s="7" t="n">
        <v>4</v>
      </c>
      <c r="D1434" s="7" t="n">
        <v>3</v>
      </c>
      <c r="E1434" s="7" t="n">
        <v>4.53000020980835</v>
      </c>
      <c r="F1434" s="7" t="n">
        <v>160.009994506836</v>
      </c>
      <c r="G1434" s="7" t="n">
        <v>0</v>
      </c>
      <c r="H1434" s="7" t="n">
        <v>0</v>
      </c>
      <c r="I1434" s="7" t="n">
        <v>0</v>
      </c>
    </row>
    <row r="1435" spans="1:13">
      <c r="A1435" t="s">
        <v>4</v>
      </c>
      <c r="B1435" s="4" t="s">
        <v>5</v>
      </c>
      <c r="C1435" s="4" t="s">
        <v>7</v>
      </c>
      <c r="D1435" s="4" t="s">
        <v>7</v>
      </c>
      <c r="E1435" s="4" t="s">
        <v>20</v>
      </c>
      <c r="F1435" s="4" t="s">
        <v>12</v>
      </c>
    </row>
    <row r="1436" spans="1:13">
      <c r="A1436" t="n">
        <v>14002</v>
      </c>
      <c r="B1436" s="42" t="n">
        <v>45</v>
      </c>
      <c r="C1436" s="7" t="n">
        <v>5</v>
      </c>
      <c r="D1436" s="7" t="n">
        <v>3</v>
      </c>
      <c r="E1436" s="7" t="n">
        <v>1</v>
      </c>
      <c r="F1436" s="7" t="n">
        <v>0</v>
      </c>
    </row>
    <row r="1437" spans="1:13">
      <c r="A1437" t="s">
        <v>4</v>
      </c>
      <c r="B1437" s="4" t="s">
        <v>5</v>
      </c>
      <c r="C1437" s="4" t="s">
        <v>7</v>
      </c>
      <c r="D1437" s="4" t="s">
        <v>7</v>
      </c>
      <c r="E1437" s="4" t="s">
        <v>20</v>
      </c>
      <c r="F1437" s="4" t="s">
        <v>12</v>
      </c>
    </row>
    <row r="1438" spans="1:13">
      <c r="A1438" t="n">
        <v>14011</v>
      </c>
      <c r="B1438" s="42" t="n">
        <v>45</v>
      </c>
      <c r="C1438" s="7" t="n">
        <v>11</v>
      </c>
      <c r="D1438" s="7" t="n">
        <v>3</v>
      </c>
      <c r="E1438" s="7" t="n">
        <v>32.2999992370605</v>
      </c>
      <c r="F1438" s="7" t="n">
        <v>0</v>
      </c>
    </row>
    <row r="1439" spans="1:13">
      <c r="A1439" t="s">
        <v>4</v>
      </c>
      <c r="B1439" s="4" t="s">
        <v>5</v>
      </c>
      <c r="C1439" s="4" t="s">
        <v>7</v>
      </c>
      <c r="D1439" s="4" t="s">
        <v>12</v>
      </c>
      <c r="E1439" s="4" t="s">
        <v>8</v>
      </c>
      <c r="F1439" s="4" t="s">
        <v>8</v>
      </c>
      <c r="G1439" s="4" t="s">
        <v>8</v>
      </c>
      <c r="H1439" s="4" t="s">
        <v>8</v>
      </c>
    </row>
    <row r="1440" spans="1:13">
      <c r="A1440" t="n">
        <v>14020</v>
      </c>
      <c r="B1440" s="24" t="n">
        <v>51</v>
      </c>
      <c r="C1440" s="7" t="n">
        <v>3</v>
      </c>
      <c r="D1440" s="7" t="n">
        <v>7032</v>
      </c>
      <c r="E1440" s="7" t="s">
        <v>174</v>
      </c>
      <c r="F1440" s="7" t="s">
        <v>119</v>
      </c>
      <c r="G1440" s="7" t="s">
        <v>118</v>
      </c>
      <c r="H1440" s="7" t="s">
        <v>119</v>
      </c>
    </row>
    <row r="1441" spans="1:9">
      <c r="A1441" t="s">
        <v>4</v>
      </c>
      <c r="B1441" s="4" t="s">
        <v>5</v>
      </c>
      <c r="C1441" s="4" t="s">
        <v>7</v>
      </c>
      <c r="D1441" s="4" t="s">
        <v>12</v>
      </c>
    </row>
    <row r="1442" spans="1:9">
      <c r="A1442" t="n">
        <v>14033</v>
      </c>
      <c r="B1442" s="33" t="n">
        <v>58</v>
      </c>
      <c r="C1442" s="7" t="n">
        <v>255</v>
      </c>
      <c r="D1442" s="7" t="n">
        <v>0</v>
      </c>
    </row>
    <row r="1443" spans="1:9">
      <c r="A1443" t="s">
        <v>4</v>
      </c>
      <c r="B1443" s="4" t="s">
        <v>5</v>
      </c>
      <c r="C1443" s="4" t="s">
        <v>7</v>
      </c>
      <c r="D1443" s="4" t="s">
        <v>12</v>
      </c>
      <c r="E1443" s="4" t="s">
        <v>8</v>
      </c>
    </row>
    <row r="1444" spans="1:9">
      <c r="A1444" t="n">
        <v>14037</v>
      </c>
      <c r="B1444" s="24" t="n">
        <v>51</v>
      </c>
      <c r="C1444" s="7" t="n">
        <v>4</v>
      </c>
      <c r="D1444" s="7" t="n">
        <v>7</v>
      </c>
      <c r="E1444" s="7" t="s">
        <v>83</v>
      </c>
    </row>
    <row r="1445" spans="1:9">
      <c r="A1445" t="s">
        <v>4</v>
      </c>
      <c r="B1445" s="4" t="s">
        <v>5</v>
      </c>
      <c r="C1445" s="4" t="s">
        <v>12</v>
      </c>
    </row>
    <row r="1446" spans="1:9">
      <c r="A1446" t="n">
        <v>14051</v>
      </c>
      <c r="B1446" s="22" t="n">
        <v>16</v>
      </c>
      <c r="C1446" s="7" t="n">
        <v>0</v>
      </c>
    </row>
    <row r="1447" spans="1:9">
      <c r="A1447" t="s">
        <v>4</v>
      </c>
      <c r="B1447" s="4" t="s">
        <v>5</v>
      </c>
      <c r="C1447" s="4" t="s">
        <v>12</v>
      </c>
      <c r="D1447" s="4" t="s">
        <v>7</v>
      </c>
      <c r="E1447" s="4" t="s">
        <v>13</v>
      </c>
      <c r="F1447" s="4" t="s">
        <v>27</v>
      </c>
      <c r="G1447" s="4" t="s">
        <v>7</v>
      </c>
      <c r="H1447" s="4" t="s">
        <v>7</v>
      </c>
      <c r="I1447" s="4" t="s">
        <v>7</v>
      </c>
      <c r="J1447" s="4" t="s">
        <v>13</v>
      </c>
      <c r="K1447" s="4" t="s">
        <v>27</v>
      </c>
      <c r="L1447" s="4" t="s">
        <v>7</v>
      </c>
      <c r="M1447" s="4" t="s">
        <v>7</v>
      </c>
    </row>
    <row r="1448" spans="1:9">
      <c r="A1448" t="n">
        <v>14054</v>
      </c>
      <c r="B1448" s="25" t="n">
        <v>26</v>
      </c>
      <c r="C1448" s="7" t="n">
        <v>7</v>
      </c>
      <c r="D1448" s="7" t="n">
        <v>17</v>
      </c>
      <c r="E1448" s="7" t="n">
        <v>61258</v>
      </c>
      <c r="F1448" s="7" t="s">
        <v>183</v>
      </c>
      <c r="G1448" s="7" t="n">
        <v>2</v>
      </c>
      <c r="H1448" s="7" t="n">
        <v>3</v>
      </c>
      <c r="I1448" s="7" t="n">
        <v>17</v>
      </c>
      <c r="J1448" s="7" t="n">
        <v>61259</v>
      </c>
      <c r="K1448" s="7" t="s">
        <v>184</v>
      </c>
      <c r="L1448" s="7" t="n">
        <v>2</v>
      </c>
      <c r="M1448" s="7" t="n">
        <v>0</v>
      </c>
    </row>
    <row r="1449" spans="1:9">
      <c r="A1449" t="s">
        <v>4</v>
      </c>
      <c r="B1449" s="4" t="s">
        <v>5</v>
      </c>
    </row>
    <row r="1450" spans="1:9">
      <c r="A1450" t="n">
        <v>14201</v>
      </c>
      <c r="B1450" s="26" t="n">
        <v>28</v>
      </c>
    </row>
    <row r="1451" spans="1:9">
      <c r="A1451" t="s">
        <v>4</v>
      </c>
      <c r="B1451" s="4" t="s">
        <v>5</v>
      </c>
      <c r="C1451" s="4" t="s">
        <v>12</v>
      </c>
      <c r="D1451" s="4" t="s">
        <v>7</v>
      </c>
    </row>
    <row r="1452" spans="1:9">
      <c r="A1452" t="n">
        <v>14202</v>
      </c>
      <c r="B1452" s="44" t="n">
        <v>89</v>
      </c>
      <c r="C1452" s="7" t="n">
        <v>65533</v>
      </c>
      <c r="D1452" s="7" t="n">
        <v>1</v>
      </c>
    </row>
    <row r="1453" spans="1:9">
      <c r="A1453" t="s">
        <v>4</v>
      </c>
      <c r="B1453" s="4" t="s">
        <v>5</v>
      </c>
      <c r="C1453" s="4" t="s">
        <v>7</v>
      </c>
      <c r="D1453" s="4" t="s">
        <v>12</v>
      </c>
      <c r="E1453" s="4" t="s">
        <v>20</v>
      </c>
    </row>
    <row r="1454" spans="1:9">
      <c r="A1454" t="n">
        <v>14206</v>
      </c>
      <c r="B1454" s="33" t="n">
        <v>58</v>
      </c>
      <c r="C1454" s="7" t="n">
        <v>101</v>
      </c>
      <c r="D1454" s="7" t="n">
        <v>300</v>
      </c>
      <c r="E1454" s="7" t="n">
        <v>1</v>
      </c>
    </row>
    <row r="1455" spans="1:9">
      <c r="A1455" t="s">
        <v>4</v>
      </c>
      <c r="B1455" s="4" t="s">
        <v>5</v>
      </c>
      <c r="C1455" s="4" t="s">
        <v>7</v>
      </c>
      <c r="D1455" s="4" t="s">
        <v>12</v>
      </c>
    </row>
    <row r="1456" spans="1:9">
      <c r="A1456" t="n">
        <v>14214</v>
      </c>
      <c r="B1456" s="33" t="n">
        <v>58</v>
      </c>
      <c r="C1456" s="7" t="n">
        <v>254</v>
      </c>
      <c r="D1456" s="7" t="n">
        <v>0</v>
      </c>
    </row>
    <row r="1457" spans="1:13">
      <c r="A1457" t="s">
        <v>4</v>
      </c>
      <c r="B1457" s="4" t="s">
        <v>5</v>
      </c>
      <c r="C1457" s="4" t="s">
        <v>7</v>
      </c>
      <c r="D1457" s="4" t="s">
        <v>7</v>
      </c>
      <c r="E1457" s="4" t="s">
        <v>20</v>
      </c>
      <c r="F1457" s="4" t="s">
        <v>20</v>
      </c>
      <c r="G1457" s="4" t="s">
        <v>20</v>
      </c>
      <c r="H1457" s="4" t="s">
        <v>12</v>
      </c>
    </row>
    <row r="1458" spans="1:13">
      <c r="A1458" t="n">
        <v>14218</v>
      </c>
      <c r="B1458" s="42" t="n">
        <v>45</v>
      </c>
      <c r="C1458" s="7" t="n">
        <v>2</v>
      </c>
      <c r="D1458" s="7" t="n">
        <v>3</v>
      </c>
      <c r="E1458" s="7" t="n">
        <v>-1.9099999666214</v>
      </c>
      <c r="F1458" s="7" t="n">
        <v>1.07000005245209</v>
      </c>
      <c r="G1458" s="7" t="n">
        <v>-0.939999997615814</v>
      </c>
      <c r="H1458" s="7" t="n">
        <v>0</v>
      </c>
    </row>
    <row r="1459" spans="1:13">
      <c r="A1459" t="s">
        <v>4</v>
      </c>
      <c r="B1459" s="4" t="s">
        <v>5</v>
      </c>
      <c r="C1459" s="4" t="s">
        <v>7</v>
      </c>
      <c r="D1459" s="4" t="s">
        <v>7</v>
      </c>
      <c r="E1459" s="4" t="s">
        <v>20</v>
      </c>
      <c r="F1459" s="4" t="s">
        <v>20</v>
      </c>
      <c r="G1459" s="4" t="s">
        <v>20</v>
      </c>
      <c r="H1459" s="4" t="s">
        <v>12</v>
      </c>
      <c r="I1459" s="4" t="s">
        <v>7</v>
      </c>
    </row>
    <row r="1460" spans="1:13">
      <c r="A1460" t="n">
        <v>14235</v>
      </c>
      <c r="B1460" s="42" t="n">
        <v>45</v>
      </c>
      <c r="C1460" s="7" t="n">
        <v>4</v>
      </c>
      <c r="D1460" s="7" t="n">
        <v>3</v>
      </c>
      <c r="E1460" s="7" t="n">
        <v>2.15000009536743</v>
      </c>
      <c r="F1460" s="7" t="n">
        <v>292.739990234375</v>
      </c>
      <c r="G1460" s="7" t="n">
        <v>0</v>
      </c>
      <c r="H1460" s="7" t="n">
        <v>0</v>
      </c>
      <c r="I1460" s="7" t="n">
        <v>0</v>
      </c>
    </row>
    <row r="1461" spans="1:13">
      <c r="A1461" t="s">
        <v>4</v>
      </c>
      <c r="B1461" s="4" t="s">
        <v>5</v>
      </c>
      <c r="C1461" s="4" t="s">
        <v>7</v>
      </c>
      <c r="D1461" s="4" t="s">
        <v>7</v>
      </c>
      <c r="E1461" s="4" t="s">
        <v>20</v>
      </c>
      <c r="F1461" s="4" t="s">
        <v>12</v>
      </c>
    </row>
    <row r="1462" spans="1:13">
      <c r="A1462" t="n">
        <v>14253</v>
      </c>
      <c r="B1462" s="42" t="n">
        <v>45</v>
      </c>
      <c r="C1462" s="7" t="n">
        <v>5</v>
      </c>
      <c r="D1462" s="7" t="n">
        <v>3</v>
      </c>
      <c r="E1462" s="7" t="n">
        <v>1.5</v>
      </c>
      <c r="F1462" s="7" t="n">
        <v>0</v>
      </c>
    </row>
    <row r="1463" spans="1:13">
      <c r="A1463" t="s">
        <v>4</v>
      </c>
      <c r="B1463" s="4" t="s">
        <v>5</v>
      </c>
      <c r="C1463" s="4" t="s">
        <v>7</v>
      </c>
      <c r="D1463" s="4" t="s">
        <v>7</v>
      </c>
      <c r="E1463" s="4" t="s">
        <v>20</v>
      </c>
      <c r="F1463" s="4" t="s">
        <v>12</v>
      </c>
    </row>
    <row r="1464" spans="1:13">
      <c r="A1464" t="n">
        <v>14262</v>
      </c>
      <c r="B1464" s="42" t="n">
        <v>45</v>
      </c>
      <c r="C1464" s="7" t="n">
        <v>11</v>
      </c>
      <c r="D1464" s="7" t="n">
        <v>3</v>
      </c>
      <c r="E1464" s="7" t="n">
        <v>32.2999992370605</v>
      </c>
      <c r="F1464" s="7" t="n">
        <v>0</v>
      </c>
    </row>
    <row r="1465" spans="1:13">
      <c r="A1465" t="s">
        <v>4</v>
      </c>
      <c r="B1465" s="4" t="s">
        <v>5</v>
      </c>
      <c r="C1465" s="4" t="s">
        <v>7</v>
      </c>
      <c r="D1465" s="4" t="s">
        <v>12</v>
      </c>
      <c r="E1465" s="4" t="s">
        <v>8</v>
      </c>
      <c r="F1465" s="4" t="s">
        <v>8</v>
      </c>
      <c r="G1465" s="4" t="s">
        <v>8</v>
      </c>
      <c r="H1465" s="4" t="s">
        <v>8</v>
      </c>
    </row>
    <row r="1466" spans="1:13">
      <c r="A1466" t="n">
        <v>14271</v>
      </c>
      <c r="B1466" s="24" t="n">
        <v>51</v>
      </c>
      <c r="C1466" s="7" t="n">
        <v>3</v>
      </c>
      <c r="D1466" s="7" t="n">
        <v>7008</v>
      </c>
      <c r="E1466" s="7" t="s">
        <v>170</v>
      </c>
      <c r="F1466" s="7" t="s">
        <v>119</v>
      </c>
      <c r="G1466" s="7" t="s">
        <v>118</v>
      </c>
      <c r="H1466" s="7" t="s">
        <v>119</v>
      </c>
    </row>
    <row r="1467" spans="1:13">
      <c r="A1467" t="s">
        <v>4</v>
      </c>
      <c r="B1467" s="4" t="s">
        <v>5</v>
      </c>
      <c r="C1467" s="4" t="s">
        <v>12</v>
      </c>
      <c r="D1467" s="4" t="s">
        <v>12</v>
      </c>
      <c r="E1467" s="4" t="s">
        <v>12</v>
      </c>
    </row>
    <row r="1468" spans="1:13">
      <c r="A1468" t="n">
        <v>14284</v>
      </c>
      <c r="B1468" s="31" t="n">
        <v>61</v>
      </c>
      <c r="C1468" s="7" t="n">
        <v>15</v>
      </c>
      <c r="D1468" s="7" t="n">
        <v>0</v>
      </c>
      <c r="E1468" s="7" t="n">
        <v>0</v>
      </c>
    </row>
    <row r="1469" spans="1:13">
      <c r="A1469" t="s">
        <v>4</v>
      </c>
      <c r="B1469" s="4" t="s">
        <v>5</v>
      </c>
      <c r="C1469" s="4" t="s">
        <v>12</v>
      </c>
      <c r="D1469" s="4" t="s">
        <v>12</v>
      </c>
      <c r="E1469" s="4" t="s">
        <v>12</v>
      </c>
    </row>
    <row r="1470" spans="1:13">
      <c r="A1470" t="n">
        <v>14291</v>
      </c>
      <c r="B1470" s="31" t="n">
        <v>61</v>
      </c>
      <c r="C1470" s="7" t="n">
        <v>7008</v>
      </c>
      <c r="D1470" s="7" t="n">
        <v>0</v>
      </c>
      <c r="E1470" s="7" t="n">
        <v>0</v>
      </c>
    </row>
    <row r="1471" spans="1:13">
      <c r="A1471" t="s">
        <v>4</v>
      </c>
      <c r="B1471" s="4" t="s">
        <v>5</v>
      </c>
      <c r="C1471" s="4" t="s">
        <v>7</v>
      </c>
      <c r="D1471" s="4" t="s">
        <v>12</v>
      </c>
    </row>
    <row r="1472" spans="1:13">
      <c r="A1472" t="n">
        <v>14298</v>
      </c>
      <c r="B1472" s="33" t="n">
        <v>58</v>
      </c>
      <c r="C1472" s="7" t="n">
        <v>255</v>
      </c>
      <c r="D1472" s="7" t="n">
        <v>0</v>
      </c>
    </row>
    <row r="1473" spans="1:9">
      <c r="A1473" t="s">
        <v>4</v>
      </c>
      <c r="B1473" s="4" t="s">
        <v>5</v>
      </c>
      <c r="C1473" s="4" t="s">
        <v>7</v>
      </c>
      <c r="D1473" s="4" t="s">
        <v>12</v>
      </c>
      <c r="E1473" s="4" t="s">
        <v>8</v>
      </c>
    </row>
    <row r="1474" spans="1:9">
      <c r="A1474" t="n">
        <v>14302</v>
      </c>
      <c r="B1474" s="24" t="n">
        <v>51</v>
      </c>
      <c r="C1474" s="7" t="n">
        <v>4</v>
      </c>
      <c r="D1474" s="7" t="n">
        <v>0</v>
      </c>
      <c r="E1474" s="7" t="s">
        <v>127</v>
      </c>
    </row>
    <row r="1475" spans="1:9">
      <c r="A1475" t="s">
        <v>4</v>
      </c>
      <c r="B1475" s="4" t="s">
        <v>5</v>
      </c>
      <c r="C1475" s="4" t="s">
        <v>12</v>
      </c>
    </row>
    <row r="1476" spans="1:9">
      <c r="A1476" t="n">
        <v>14315</v>
      </c>
      <c r="B1476" s="22" t="n">
        <v>16</v>
      </c>
      <c r="C1476" s="7" t="n">
        <v>0</v>
      </c>
    </row>
    <row r="1477" spans="1:9">
      <c r="A1477" t="s">
        <v>4</v>
      </c>
      <c r="B1477" s="4" t="s">
        <v>5</v>
      </c>
      <c r="C1477" s="4" t="s">
        <v>12</v>
      </c>
      <c r="D1477" s="4" t="s">
        <v>7</v>
      </c>
      <c r="E1477" s="4" t="s">
        <v>13</v>
      </c>
      <c r="F1477" s="4" t="s">
        <v>27</v>
      </c>
      <c r="G1477" s="4" t="s">
        <v>7</v>
      </c>
      <c r="H1477" s="4" t="s">
        <v>7</v>
      </c>
      <c r="I1477" s="4" t="s">
        <v>7</v>
      </c>
      <c r="J1477" s="4" t="s">
        <v>13</v>
      </c>
      <c r="K1477" s="4" t="s">
        <v>27</v>
      </c>
      <c r="L1477" s="4" t="s">
        <v>7</v>
      </c>
      <c r="M1477" s="4" t="s">
        <v>7</v>
      </c>
      <c r="N1477" s="4" t="s">
        <v>7</v>
      </c>
      <c r="O1477" s="4" t="s">
        <v>13</v>
      </c>
      <c r="P1477" s="4" t="s">
        <v>27</v>
      </c>
      <c r="Q1477" s="4" t="s">
        <v>7</v>
      </c>
      <c r="R1477" s="4" t="s">
        <v>7</v>
      </c>
    </row>
    <row r="1478" spans="1:9">
      <c r="A1478" t="n">
        <v>14318</v>
      </c>
      <c r="B1478" s="25" t="n">
        <v>26</v>
      </c>
      <c r="C1478" s="7" t="n">
        <v>0</v>
      </c>
      <c r="D1478" s="7" t="n">
        <v>17</v>
      </c>
      <c r="E1478" s="7" t="n">
        <v>61260</v>
      </c>
      <c r="F1478" s="7" t="s">
        <v>185</v>
      </c>
      <c r="G1478" s="7" t="n">
        <v>2</v>
      </c>
      <c r="H1478" s="7" t="n">
        <v>3</v>
      </c>
      <c r="I1478" s="7" t="n">
        <v>17</v>
      </c>
      <c r="J1478" s="7" t="n">
        <v>61261</v>
      </c>
      <c r="K1478" s="7" t="s">
        <v>186</v>
      </c>
      <c r="L1478" s="7" t="n">
        <v>2</v>
      </c>
      <c r="M1478" s="7" t="n">
        <v>3</v>
      </c>
      <c r="N1478" s="7" t="n">
        <v>17</v>
      </c>
      <c r="O1478" s="7" t="n">
        <v>61262</v>
      </c>
      <c r="P1478" s="7" t="s">
        <v>187</v>
      </c>
      <c r="Q1478" s="7" t="n">
        <v>2</v>
      </c>
      <c r="R1478" s="7" t="n">
        <v>0</v>
      </c>
    </row>
    <row r="1479" spans="1:9">
      <c r="A1479" t="s">
        <v>4</v>
      </c>
      <c r="B1479" s="4" t="s">
        <v>5</v>
      </c>
    </row>
    <row r="1480" spans="1:9">
      <c r="A1480" t="n">
        <v>14552</v>
      </c>
      <c r="B1480" s="26" t="n">
        <v>28</v>
      </c>
    </row>
    <row r="1481" spans="1:9">
      <c r="A1481" t="s">
        <v>4</v>
      </c>
      <c r="B1481" s="4" t="s">
        <v>5</v>
      </c>
      <c r="C1481" s="4" t="s">
        <v>12</v>
      </c>
      <c r="D1481" s="4" t="s">
        <v>7</v>
      </c>
    </row>
    <row r="1482" spans="1:9">
      <c r="A1482" t="n">
        <v>14553</v>
      </c>
      <c r="B1482" s="44" t="n">
        <v>89</v>
      </c>
      <c r="C1482" s="7" t="n">
        <v>65533</v>
      </c>
      <c r="D1482" s="7" t="n">
        <v>1</v>
      </c>
    </row>
    <row r="1483" spans="1:9">
      <c r="A1483" t="s">
        <v>4</v>
      </c>
      <c r="B1483" s="4" t="s">
        <v>5</v>
      </c>
      <c r="C1483" s="4" t="s">
        <v>7</v>
      </c>
      <c r="D1483" s="4" t="s">
        <v>12</v>
      </c>
      <c r="E1483" s="4" t="s">
        <v>8</v>
      </c>
    </row>
    <row r="1484" spans="1:9">
      <c r="A1484" t="n">
        <v>14557</v>
      </c>
      <c r="B1484" s="24" t="n">
        <v>51</v>
      </c>
      <c r="C1484" s="7" t="n">
        <v>4</v>
      </c>
      <c r="D1484" s="7" t="n">
        <v>15</v>
      </c>
      <c r="E1484" s="7" t="s">
        <v>175</v>
      </c>
    </row>
    <row r="1485" spans="1:9">
      <c r="A1485" t="s">
        <v>4</v>
      </c>
      <c r="B1485" s="4" t="s">
        <v>5</v>
      </c>
      <c r="C1485" s="4" t="s">
        <v>12</v>
      </c>
    </row>
    <row r="1486" spans="1:9">
      <c r="A1486" t="n">
        <v>14571</v>
      </c>
      <c r="B1486" s="22" t="n">
        <v>16</v>
      </c>
      <c r="C1486" s="7" t="n">
        <v>0</v>
      </c>
    </row>
    <row r="1487" spans="1:9">
      <c r="A1487" t="s">
        <v>4</v>
      </c>
      <c r="B1487" s="4" t="s">
        <v>5</v>
      </c>
      <c r="C1487" s="4" t="s">
        <v>12</v>
      </c>
      <c r="D1487" s="4" t="s">
        <v>7</v>
      </c>
      <c r="E1487" s="4" t="s">
        <v>13</v>
      </c>
      <c r="F1487" s="4" t="s">
        <v>27</v>
      </c>
      <c r="G1487" s="4" t="s">
        <v>7</v>
      </c>
      <c r="H1487" s="4" t="s">
        <v>7</v>
      </c>
    </row>
    <row r="1488" spans="1:9">
      <c r="A1488" t="n">
        <v>14574</v>
      </c>
      <c r="B1488" s="25" t="n">
        <v>26</v>
      </c>
      <c r="C1488" s="7" t="n">
        <v>15</v>
      </c>
      <c r="D1488" s="7" t="n">
        <v>17</v>
      </c>
      <c r="E1488" s="7" t="n">
        <v>61263</v>
      </c>
      <c r="F1488" s="7" t="s">
        <v>188</v>
      </c>
      <c r="G1488" s="7" t="n">
        <v>2</v>
      </c>
      <c r="H1488" s="7" t="n">
        <v>0</v>
      </c>
    </row>
    <row r="1489" spans="1:18">
      <c r="A1489" t="s">
        <v>4</v>
      </c>
      <c r="B1489" s="4" t="s">
        <v>5</v>
      </c>
    </row>
    <row r="1490" spans="1:18">
      <c r="A1490" t="n">
        <v>14597</v>
      </c>
      <c r="B1490" s="26" t="n">
        <v>28</v>
      </c>
    </row>
    <row r="1491" spans="1:18">
      <c r="A1491" t="s">
        <v>4</v>
      </c>
      <c r="B1491" s="4" t="s">
        <v>5</v>
      </c>
      <c r="C1491" s="4" t="s">
        <v>7</v>
      </c>
      <c r="D1491" s="4" t="s">
        <v>12</v>
      </c>
      <c r="E1491" s="4" t="s">
        <v>12</v>
      </c>
      <c r="F1491" s="4" t="s">
        <v>7</v>
      </c>
    </row>
    <row r="1492" spans="1:18">
      <c r="A1492" t="n">
        <v>14598</v>
      </c>
      <c r="B1492" s="43" t="n">
        <v>25</v>
      </c>
      <c r="C1492" s="7" t="n">
        <v>1</v>
      </c>
      <c r="D1492" s="7" t="n">
        <v>60</v>
      </c>
      <c r="E1492" s="7" t="n">
        <v>640</v>
      </c>
      <c r="F1492" s="7" t="n">
        <v>1</v>
      </c>
    </row>
    <row r="1493" spans="1:18">
      <c r="A1493" t="s">
        <v>4</v>
      </c>
      <c r="B1493" s="4" t="s">
        <v>5</v>
      </c>
      <c r="C1493" s="4" t="s">
        <v>7</v>
      </c>
      <c r="D1493" s="4" t="s">
        <v>12</v>
      </c>
      <c r="E1493" s="4" t="s">
        <v>8</v>
      </c>
    </row>
    <row r="1494" spans="1:18">
      <c r="A1494" t="n">
        <v>14605</v>
      </c>
      <c r="B1494" s="24" t="n">
        <v>51</v>
      </c>
      <c r="C1494" s="7" t="n">
        <v>4</v>
      </c>
      <c r="D1494" s="7" t="n">
        <v>16</v>
      </c>
      <c r="E1494" s="7" t="s">
        <v>104</v>
      </c>
    </row>
    <row r="1495" spans="1:18">
      <c r="A1495" t="s">
        <v>4</v>
      </c>
      <c r="B1495" s="4" t="s">
        <v>5</v>
      </c>
      <c r="C1495" s="4" t="s">
        <v>12</v>
      </c>
    </row>
    <row r="1496" spans="1:18">
      <c r="A1496" t="n">
        <v>14619</v>
      </c>
      <c r="B1496" s="22" t="n">
        <v>16</v>
      </c>
      <c r="C1496" s="7" t="n">
        <v>0</v>
      </c>
    </row>
    <row r="1497" spans="1:18">
      <c r="A1497" t="s">
        <v>4</v>
      </c>
      <c r="B1497" s="4" t="s">
        <v>5</v>
      </c>
      <c r="C1497" s="4" t="s">
        <v>12</v>
      </c>
      <c r="D1497" s="4" t="s">
        <v>7</v>
      </c>
      <c r="E1497" s="4" t="s">
        <v>13</v>
      </c>
      <c r="F1497" s="4" t="s">
        <v>27</v>
      </c>
      <c r="G1497" s="4" t="s">
        <v>7</v>
      </c>
      <c r="H1497" s="4" t="s">
        <v>7</v>
      </c>
      <c r="I1497" s="4" t="s">
        <v>7</v>
      </c>
      <c r="J1497" s="4" t="s">
        <v>13</v>
      </c>
      <c r="K1497" s="4" t="s">
        <v>27</v>
      </c>
      <c r="L1497" s="4" t="s">
        <v>7</v>
      </c>
      <c r="M1497" s="4" t="s">
        <v>7</v>
      </c>
    </row>
    <row r="1498" spans="1:18">
      <c r="A1498" t="n">
        <v>14622</v>
      </c>
      <c r="B1498" s="25" t="n">
        <v>26</v>
      </c>
      <c r="C1498" s="7" t="n">
        <v>16</v>
      </c>
      <c r="D1498" s="7" t="n">
        <v>17</v>
      </c>
      <c r="E1498" s="7" t="n">
        <v>61264</v>
      </c>
      <c r="F1498" s="7" t="s">
        <v>189</v>
      </c>
      <c r="G1498" s="7" t="n">
        <v>2</v>
      </c>
      <c r="H1498" s="7" t="n">
        <v>3</v>
      </c>
      <c r="I1498" s="7" t="n">
        <v>17</v>
      </c>
      <c r="J1498" s="7" t="n">
        <v>61265</v>
      </c>
      <c r="K1498" s="7" t="s">
        <v>190</v>
      </c>
      <c r="L1498" s="7" t="n">
        <v>2</v>
      </c>
      <c r="M1498" s="7" t="n">
        <v>0</v>
      </c>
    </row>
    <row r="1499" spans="1:18">
      <c r="A1499" t="s">
        <v>4</v>
      </c>
      <c r="B1499" s="4" t="s">
        <v>5</v>
      </c>
    </row>
    <row r="1500" spans="1:18">
      <c r="A1500" t="n">
        <v>14746</v>
      </c>
      <c r="B1500" s="26" t="n">
        <v>28</v>
      </c>
    </row>
    <row r="1501" spans="1:18">
      <c r="A1501" t="s">
        <v>4</v>
      </c>
      <c r="B1501" s="4" t="s">
        <v>5</v>
      </c>
      <c r="C1501" s="4" t="s">
        <v>7</v>
      </c>
      <c r="D1501" s="4" t="s">
        <v>12</v>
      </c>
      <c r="E1501" s="4" t="s">
        <v>12</v>
      </c>
      <c r="F1501" s="4" t="s">
        <v>7</v>
      </c>
    </row>
    <row r="1502" spans="1:18">
      <c r="A1502" t="n">
        <v>14747</v>
      </c>
      <c r="B1502" s="43" t="n">
        <v>25</v>
      </c>
      <c r="C1502" s="7" t="n">
        <v>1</v>
      </c>
      <c r="D1502" s="7" t="n">
        <v>65535</v>
      </c>
      <c r="E1502" s="7" t="n">
        <v>65535</v>
      </c>
      <c r="F1502" s="7" t="n">
        <v>0</v>
      </c>
    </row>
    <row r="1503" spans="1:18">
      <c r="A1503" t="s">
        <v>4</v>
      </c>
      <c r="B1503" s="4" t="s">
        <v>5</v>
      </c>
      <c r="C1503" s="4" t="s">
        <v>7</v>
      </c>
      <c r="D1503" s="4" t="s">
        <v>12</v>
      </c>
      <c r="E1503" s="4" t="s">
        <v>20</v>
      </c>
    </row>
    <row r="1504" spans="1:18">
      <c r="A1504" t="n">
        <v>14754</v>
      </c>
      <c r="B1504" s="33" t="n">
        <v>58</v>
      </c>
      <c r="C1504" s="7" t="n">
        <v>101</v>
      </c>
      <c r="D1504" s="7" t="n">
        <v>300</v>
      </c>
      <c r="E1504" s="7" t="n">
        <v>1</v>
      </c>
    </row>
    <row r="1505" spans="1:13">
      <c r="A1505" t="s">
        <v>4</v>
      </c>
      <c r="B1505" s="4" t="s">
        <v>5</v>
      </c>
      <c r="C1505" s="4" t="s">
        <v>7</v>
      </c>
      <c r="D1505" s="4" t="s">
        <v>12</v>
      </c>
    </row>
    <row r="1506" spans="1:13">
      <c r="A1506" t="n">
        <v>14762</v>
      </c>
      <c r="B1506" s="33" t="n">
        <v>58</v>
      </c>
      <c r="C1506" s="7" t="n">
        <v>254</v>
      </c>
      <c r="D1506" s="7" t="n">
        <v>0</v>
      </c>
    </row>
    <row r="1507" spans="1:13">
      <c r="A1507" t="s">
        <v>4</v>
      </c>
      <c r="B1507" s="4" t="s">
        <v>5</v>
      </c>
      <c r="C1507" s="4" t="s">
        <v>7</v>
      </c>
      <c r="D1507" s="4" t="s">
        <v>7</v>
      </c>
      <c r="E1507" s="4" t="s">
        <v>20</v>
      </c>
      <c r="F1507" s="4" t="s">
        <v>20</v>
      </c>
      <c r="G1507" s="4" t="s">
        <v>20</v>
      </c>
      <c r="H1507" s="4" t="s">
        <v>12</v>
      </c>
    </row>
    <row r="1508" spans="1:13">
      <c r="A1508" t="n">
        <v>14766</v>
      </c>
      <c r="B1508" s="42" t="n">
        <v>45</v>
      </c>
      <c r="C1508" s="7" t="n">
        <v>2</v>
      </c>
      <c r="D1508" s="7" t="n">
        <v>3</v>
      </c>
      <c r="E1508" s="7" t="n">
        <v>1.87999999523163</v>
      </c>
      <c r="F1508" s="7" t="n">
        <v>1.22000002861023</v>
      </c>
      <c r="G1508" s="7" t="n">
        <v>-1.70000004768372</v>
      </c>
      <c r="H1508" s="7" t="n">
        <v>0</v>
      </c>
    </row>
    <row r="1509" spans="1:13">
      <c r="A1509" t="s">
        <v>4</v>
      </c>
      <c r="B1509" s="4" t="s">
        <v>5</v>
      </c>
      <c r="C1509" s="4" t="s">
        <v>7</v>
      </c>
      <c r="D1509" s="4" t="s">
        <v>7</v>
      </c>
      <c r="E1509" s="4" t="s">
        <v>20</v>
      </c>
      <c r="F1509" s="4" t="s">
        <v>20</v>
      </c>
      <c r="G1509" s="4" t="s">
        <v>20</v>
      </c>
      <c r="H1509" s="4" t="s">
        <v>12</v>
      </c>
      <c r="I1509" s="4" t="s">
        <v>7</v>
      </c>
    </row>
    <row r="1510" spans="1:13">
      <c r="A1510" t="n">
        <v>14783</v>
      </c>
      <c r="B1510" s="42" t="n">
        <v>45</v>
      </c>
      <c r="C1510" s="7" t="n">
        <v>4</v>
      </c>
      <c r="D1510" s="7" t="n">
        <v>3</v>
      </c>
      <c r="E1510" s="7" t="n">
        <v>355.760009765625</v>
      </c>
      <c r="F1510" s="7" t="n">
        <v>258.619995117188</v>
      </c>
      <c r="G1510" s="7" t="n">
        <v>0</v>
      </c>
      <c r="H1510" s="7" t="n">
        <v>0</v>
      </c>
      <c r="I1510" s="7" t="n">
        <v>0</v>
      </c>
    </row>
    <row r="1511" spans="1:13">
      <c r="A1511" t="s">
        <v>4</v>
      </c>
      <c r="B1511" s="4" t="s">
        <v>5</v>
      </c>
      <c r="C1511" s="4" t="s">
        <v>7</v>
      </c>
      <c r="D1511" s="4" t="s">
        <v>7</v>
      </c>
      <c r="E1511" s="4" t="s">
        <v>20</v>
      </c>
      <c r="F1511" s="4" t="s">
        <v>12</v>
      </c>
    </row>
    <row r="1512" spans="1:13">
      <c r="A1512" t="n">
        <v>14801</v>
      </c>
      <c r="B1512" s="42" t="n">
        <v>45</v>
      </c>
      <c r="C1512" s="7" t="n">
        <v>5</v>
      </c>
      <c r="D1512" s="7" t="n">
        <v>3</v>
      </c>
      <c r="E1512" s="7" t="n">
        <v>2.5</v>
      </c>
      <c r="F1512" s="7" t="n">
        <v>0</v>
      </c>
    </row>
    <row r="1513" spans="1:13">
      <c r="A1513" t="s">
        <v>4</v>
      </c>
      <c r="B1513" s="4" t="s">
        <v>5</v>
      </c>
      <c r="C1513" s="4" t="s">
        <v>7</v>
      </c>
      <c r="D1513" s="4" t="s">
        <v>7</v>
      </c>
      <c r="E1513" s="4" t="s">
        <v>20</v>
      </c>
      <c r="F1513" s="4" t="s">
        <v>12</v>
      </c>
    </row>
    <row r="1514" spans="1:13">
      <c r="A1514" t="n">
        <v>14810</v>
      </c>
      <c r="B1514" s="42" t="n">
        <v>45</v>
      </c>
      <c r="C1514" s="7" t="n">
        <v>11</v>
      </c>
      <c r="D1514" s="7" t="n">
        <v>3</v>
      </c>
      <c r="E1514" s="7" t="n">
        <v>26</v>
      </c>
      <c r="F1514" s="7" t="n">
        <v>0</v>
      </c>
    </row>
    <row r="1515" spans="1:13">
      <c r="A1515" t="s">
        <v>4</v>
      </c>
      <c r="B1515" s="4" t="s">
        <v>5</v>
      </c>
      <c r="C1515" s="4" t="s">
        <v>7</v>
      </c>
      <c r="D1515" s="4" t="s">
        <v>7</v>
      </c>
      <c r="E1515" s="4" t="s">
        <v>20</v>
      </c>
      <c r="F1515" s="4" t="s">
        <v>12</v>
      </c>
    </row>
    <row r="1516" spans="1:13">
      <c r="A1516" t="n">
        <v>14819</v>
      </c>
      <c r="B1516" s="42" t="n">
        <v>45</v>
      </c>
      <c r="C1516" s="7" t="n">
        <v>5</v>
      </c>
      <c r="D1516" s="7" t="n">
        <v>3</v>
      </c>
      <c r="E1516" s="7" t="n">
        <v>2</v>
      </c>
      <c r="F1516" s="7" t="n">
        <v>3000</v>
      </c>
    </row>
    <row r="1517" spans="1:13">
      <c r="A1517" t="s">
        <v>4</v>
      </c>
      <c r="B1517" s="4" t="s">
        <v>5</v>
      </c>
      <c r="C1517" s="4" t="s">
        <v>7</v>
      </c>
      <c r="D1517" s="4" t="s">
        <v>12</v>
      </c>
      <c r="E1517" s="4" t="s">
        <v>8</v>
      </c>
      <c r="F1517" s="4" t="s">
        <v>8</v>
      </c>
      <c r="G1517" s="4" t="s">
        <v>8</v>
      </c>
      <c r="H1517" s="4" t="s">
        <v>8</v>
      </c>
    </row>
    <row r="1518" spans="1:13">
      <c r="A1518" t="n">
        <v>14828</v>
      </c>
      <c r="B1518" s="24" t="n">
        <v>51</v>
      </c>
      <c r="C1518" s="7" t="n">
        <v>3</v>
      </c>
      <c r="D1518" s="7" t="n">
        <v>7008</v>
      </c>
      <c r="E1518" s="7" t="s">
        <v>170</v>
      </c>
      <c r="F1518" s="7" t="s">
        <v>117</v>
      </c>
      <c r="G1518" s="7" t="s">
        <v>118</v>
      </c>
      <c r="H1518" s="7" t="s">
        <v>119</v>
      </c>
    </row>
    <row r="1519" spans="1:13">
      <c r="A1519" t="s">
        <v>4</v>
      </c>
      <c r="B1519" s="4" t="s">
        <v>5</v>
      </c>
      <c r="C1519" s="4" t="s">
        <v>12</v>
      </c>
      <c r="D1519" s="4" t="s">
        <v>12</v>
      </c>
      <c r="E1519" s="4" t="s">
        <v>12</v>
      </c>
    </row>
    <row r="1520" spans="1:13">
      <c r="A1520" t="n">
        <v>14841</v>
      </c>
      <c r="B1520" s="31" t="n">
        <v>61</v>
      </c>
      <c r="C1520" s="7" t="n">
        <v>16</v>
      </c>
      <c r="D1520" s="7" t="n">
        <v>7008</v>
      </c>
      <c r="E1520" s="7" t="n">
        <v>0</v>
      </c>
    </row>
    <row r="1521" spans="1:9">
      <c r="A1521" t="s">
        <v>4</v>
      </c>
      <c r="B1521" s="4" t="s">
        <v>5</v>
      </c>
      <c r="C1521" s="4" t="s">
        <v>7</v>
      </c>
      <c r="D1521" s="4" t="s">
        <v>12</v>
      </c>
    </row>
    <row r="1522" spans="1:9">
      <c r="A1522" t="n">
        <v>14848</v>
      </c>
      <c r="B1522" s="33" t="n">
        <v>58</v>
      </c>
      <c r="C1522" s="7" t="n">
        <v>255</v>
      </c>
      <c r="D1522" s="7" t="n">
        <v>0</v>
      </c>
    </row>
    <row r="1523" spans="1:9">
      <c r="A1523" t="s">
        <v>4</v>
      </c>
      <c r="B1523" s="4" t="s">
        <v>5</v>
      </c>
      <c r="C1523" s="4" t="s">
        <v>12</v>
      </c>
      <c r="D1523" s="4" t="s">
        <v>7</v>
      </c>
      <c r="E1523" s="4" t="s">
        <v>20</v>
      </c>
      <c r="F1523" s="4" t="s">
        <v>12</v>
      </c>
    </row>
    <row r="1524" spans="1:9">
      <c r="A1524" t="n">
        <v>14852</v>
      </c>
      <c r="B1524" s="27" t="n">
        <v>59</v>
      </c>
      <c r="C1524" s="7" t="n">
        <v>7008</v>
      </c>
      <c r="D1524" s="7" t="n">
        <v>9</v>
      </c>
      <c r="E1524" s="7" t="n">
        <v>0.150000005960464</v>
      </c>
      <c r="F1524" s="7" t="n">
        <v>0</v>
      </c>
    </row>
    <row r="1525" spans="1:9">
      <c r="A1525" t="s">
        <v>4</v>
      </c>
      <c r="B1525" s="4" t="s">
        <v>5</v>
      </c>
      <c r="C1525" s="4" t="s">
        <v>7</v>
      </c>
      <c r="D1525" s="4" t="s">
        <v>12</v>
      </c>
    </row>
    <row r="1526" spans="1:9">
      <c r="A1526" t="n">
        <v>14862</v>
      </c>
      <c r="B1526" s="42" t="n">
        <v>45</v>
      </c>
      <c r="C1526" s="7" t="n">
        <v>7</v>
      </c>
      <c r="D1526" s="7" t="n">
        <v>255</v>
      </c>
    </row>
    <row r="1527" spans="1:9">
      <c r="A1527" t="s">
        <v>4</v>
      </c>
      <c r="B1527" s="4" t="s">
        <v>5</v>
      </c>
      <c r="C1527" s="4" t="s">
        <v>7</v>
      </c>
      <c r="D1527" s="4" t="s">
        <v>20</v>
      </c>
      <c r="E1527" s="4" t="s">
        <v>20</v>
      </c>
      <c r="F1527" s="4" t="s">
        <v>20</v>
      </c>
    </row>
    <row r="1528" spans="1:9">
      <c r="A1528" t="n">
        <v>14866</v>
      </c>
      <c r="B1528" s="42" t="n">
        <v>45</v>
      </c>
      <c r="C1528" s="7" t="n">
        <v>9</v>
      </c>
      <c r="D1528" s="7" t="n">
        <v>0.0199999995529652</v>
      </c>
      <c r="E1528" s="7" t="n">
        <v>0.0199999995529652</v>
      </c>
      <c r="F1528" s="7" t="n">
        <v>0.5</v>
      </c>
    </row>
    <row r="1529" spans="1:9">
      <c r="A1529" t="s">
        <v>4</v>
      </c>
      <c r="B1529" s="4" t="s">
        <v>5</v>
      </c>
      <c r="C1529" s="4" t="s">
        <v>7</v>
      </c>
      <c r="D1529" s="4" t="s">
        <v>12</v>
      </c>
      <c r="E1529" s="4" t="s">
        <v>8</v>
      </c>
    </row>
    <row r="1530" spans="1:9">
      <c r="A1530" t="n">
        <v>14880</v>
      </c>
      <c r="B1530" s="24" t="n">
        <v>51</v>
      </c>
      <c r="C1530" s="7" t="n">
        <v>4</v>
      </c>
      <c r="D1530" s="7" t="n">
        <v>7008</v>
      </c>
      <c r="E1530" s="7" t="s">
        <v>191</v>
      </c>
    </row>
    <row r="1531" spans="1:9">
      <c r="A1531" t="s">
        <v>4</v>
      </c>
      <c r="B1531" s="4" t="s">
        <v>5</v>
      </c>
      <c r="C1531" s="4" t="s">
        <v>12</v>
      </c>
    </row>
    <row r="1532" spans="1:9">
      <c r="A1532" t="n">
        <v>14893</v>
      </c>
      <c r="B1532" s="22" t="n">
        <v>16</v>
      </c>
      <c r="C1532" s="7" t="n">
        <v>0</v>
      </c>
    </row>
    <row r="1533" spans="1:9">
      <c r="A1533" t="s">
        <v>4</v>
      </c>
      <c r="B1533" s="4" t="s">
        <v>5</v>
      </c>
      <c r="C1533" s="4" t="s">
        <v>12</v>
      </c>
      <c r="D1533" s="4" t="s">
        <v>7</v>
      </c>
      <c r="E1533" s="4" t="s">
        <v>13</v>
      </c>
      <c r="F1533" s="4" t="s">
        <v>27</v>
      </c>
      <c r="G1533" s="4" t="s">
        <v>7</v>
      </c>
      <c r="H1533" s="4" t="s">
        <v>7</v>
      </c>
      <c r="I1533" s="4" t="s">
        <v>7</v>
      </c>
      <c r="J1533" s="4" t="s">
        <v>13</v>
      </c>
      <c r="K1533" s="4" t="s">
        <v>27</v>
      </c>
      <c r="L1533" s="4" t="s">
        <v>7</v>
      </c>
      <c r="M1533" s="4" t="s">
        <v>7</v>
      </c>
      <c r="N1533" s="4" t="s">
        <v>7</v>
      </c>
      <c r="O1533" s="4" t="s">
        <v>13</v>
      </c>
      <c r="P1533" s="4" t="s">
        <v>27</v>
      </c>
      <c r="Q1533" s="4" t="s">
        <v>7</v>
      </c>
      <c r="R1533" s="4" t="s">
        <v>7</v>
      </c>
      <c r="S1533" s="4" t="s">
        <v>7</v>
      </c>
      <c r="T1533" s="4" t="s">
        <v>13</v>
      </c>
      <c r="U1533" s="4" t="s">
        <v>27</v>
      </c>
      <c r="V1533" s="4" t="s">
        <v>7</v>
      </c>
      <c r="W1533" s="4" t="s">
        <v>7</v>
      </c>
    </row>
    <row r="1534" spans="1:9">
      <c r="A1534" t="n">
        <v>14896</v>
      </c>
      <c r="B1534" s="25" t="n">
        <v>26</v>
      </c>
      <c r="C1534" s="7" t="n">
        <v>7008</v>
      </c>
      <c r="D1534" s="7" t="n">
        <v>17</v>
      </c>
      <c r="E1534" s="7" t="n">
        <v>61266</v>
      </c>
      <c r="F1534" s="7" t="s">
        <v>192</v>
      </c>
      <c r="G1534" s="7" t="n">
        <v>2</v>
      </c>
      <c r="H1534" s="7" t="n">
        <v>3</v>
      </c>
      <c r="I1534" s="7" t="n">
        <v>17</v>
      </c>
      <c r="J1534" s="7" t="n">
        <v>61267</v>
      </c>
      <c r="K1534" s="7" t="s">
        <v>193</v>
      </c>
      <c r="L1534" s="7" t="n">
        <v>2</v>
      </c>
      <c r="M1534" s="7" t="n">
        <v>3</v>
      </c>
      <c r="N1534" s="7" t="n">
        <v>17</v>
      </c>
      <c r="O1534" s="7" t="n">
        <v>61268</v>
      </c>
      <c r="P1534" s="7" t="s">
        <v>194</v>
      </c>
      <c r="Q1534" s="7" t="n">
        <v>2</v>
      </c>
      <c r="R1534" s="7" t="n">
        <v>3</v>
      </c>
      <c r="S1534" s="7" t="n">
        <v>17</v>
      </c>
      <c r="T1534" s="7" t="n">
        <v>61269</v>
      </c>
      <c r="U1534" s="7" t="s">
        <v>195</v>
      </c>
      <c r="V1534" s="7" t="n">
        <v>2</v>
      </c>
      <c r="W1534" s="7" t="n">
        <v>0</v>
      </c>
    </row>
    <row r="1535" spans="1:9">
      <c r="A1535" t="s">
        <v>4</v>
      </c>
      <c r="B1535" s="4" t="s">
        <v>5</v>
      </c>
    </row>
    <row r="1536" spans="1:9">
      <c r="A1536" t="n">
        <v>15222</v>
      </c>
      <c r="B1536" s="26" t="n">
        <v>28</v>
      </c>
    </row>
    <row r="1537" spans="1:23">
      <c r="A1537" t="s">
        <v>4</v>
      </c>
      <c r="B1537" s="4" t="s">
        <v>5</v>
      </c>
      <c r="C1537" s="4" t="s">
        <v>12</v>
      </c>
      <c r="D1537" s="4" t="s">
        <v>7</v>
      </c>
    </row>
    <row r="1538" spans="1:23">
      <c r="A1538" t="n">
        <v>15223</v>
      </c>
      <c r="B1538" s="44" t="n">
        <v>89</v>
      </c>
      <c r="C1538" s="7" t="n">
        <v>65533</v>
      </c>
      <c r="D1538" s="7" t="n">
        <v>1</v>
      </c>
    </row>
    <row r="1539" spans="1:23">
      <c r="A1539" t="s">
        <v>4</v>
      </c>
      <c r="B1539" s="4" t="s">
        <v>5</v>
      </c>
      <c r="C1539" s="4" t="s">
        <v>7</v>
      </c>
      <c r="D1539" s="4" t="s">
        <v>12</v>
      </c>
      <c r="E1539" s="4" t="s">
        <v>20</v>
      </c>
    </row>
    <row r="1540" spans="1:23">
      <c r="A1540" t="n">
        <v>15227</v>
      </c>
      <c r="B1540" s="33" t="n">
        <v>58</v>
      </c>
      <c r="C1540" s="7" t="n">
        <v>101</v>
      </c>
      <c r="D1540" s="7" t="n">
        <v>300</v>
      </c>
      <c r="E1540" s="7" t="n">
        <v>1</v>
      </c>
    </row>
    <row r="1541" spans="1:23">
      <c r="A1541" t="s">
        <v>4</v>
      </c>
      <c r="B1541" s="4" t="s">
        <v>5</v>
      </c>
      <c r="C1541" s="4" t="s">
        <v>7</v>
      </c>
      <c r="D1541" s="4" t="s">
        <v>12</v>
      </c>
    </row>
    <row r="1542" spans="1:23">
      <c r="A1542" t="n">
        <v>15235</v>
      </c>
      <c r="B1542" s="33" t="n">
        <v>58</v>
      </c>
      <c r="C1542" s="7" t="n">
        <v>254</v>
      </c>
      <c r="D1542" s="7" t="n">
        <v>0</v>
      </c>
    </row>
    <row r="1543" spans="1:23">
      <c r="A1543" t="s">
        <v>4</v>
      </c>
      <c r="B1543" s="4" t="s">
        <v>5</v>
      </c>
      <c r="C1543" s="4" t="s">
        <v>7</v>
      </c>
      <c r="D1543" s="4" t="s">
        <v>7</v>
      </c>
      <c r="E1543" s="4" t="s">
        <v>20</v>
      </c>
      <c r="F1543" s="4" t="s">
        <v>20</v>
      </c>
      <c r="G1543" s="4" t="s">
        <v>20</v>
      </c>
      <c r="H1543" s="4" t="s">
        <v>12</v>
      </c>
    </row>
    <row r="1544" spans="1:23">
      <c r="A1544" t="n">
        <v>15239</v>
      </c>
      <c r="B1544" s="42" t="n">
        <v>45</v>
      </c>
      <c r="C1544" s="7" t="n">
        <v>2</v>
      </c>
      <c r="D1544" s="7" t="n">
        <v>3</v>
      </c>
      <c r="E1544" s="7" t="n">
        <v>2.76999998092651</v>
      </c>
      <c r="F1544" s="7" t="n">
        <v>1.37000000476837</v>
      </c>
      <c r="G1544" s="7" t="n">
        <v>-2.35999989509583</v>
      </c>
      <c r="H1544" s="7" t="n">
        <v>0</v>
      </c>
    </row>
    <row r="1545" spans="1:23">
      <c r="A1545" t="s">
        <v>4</v>
      </c>
      <c r="B1545" s="4" t="s">
        <v>5</v>
      </c>
      <c r="C1545" s="4" t="s">
        <v>7</v>
      </c>
      <c r="D1545" s="4" t="s">
        <v>7</v>
      </c>
      <c r="E1545" s="4" t="s">
        <v>20</v>
      </c>
      <c r="F1545" s="4" t="s">
        <v>20</v>
      </c>
      <c r="G1545" s="4" t="s">
        <v>20</v>
      </c>
      <c r="H1545" s="4" t="s">
        <v>12</v>
      </c>
      <c r="I1545" s="4" t="s">
        <v>7</v>
      </c>
    </row>
    <row r="1546" spans="1:23">
      <c r="A1546" t="n">
        <v>15256</v>
      </c>
      <c r="B1546" s="42" t="n">
        <v>45</v>
      </c>
      <c r="C1546" s="7" t="n">
        <v>4</v>
      </c>
      <c r="D1546" s="7" t="n">
        <v>3</v>
      </c>
      <c r="E1546" s="7" t="n">
        <v>7.82999992370605</v>
      </c>
      <c r="F1546" s="7" t="n">
        <v>123.199996948242</v>
      </c>
      <c r="G1546" s="7" t="n">
        <v>0</v>
      </c>
      <c r="H1546" s="7" t="n">
        <v>0</v>
      </c>
      <c r="I1546" s="7" t="n">
        <v>0</v>
      </c>
    </row>
    <row r="1547" spans="1:23">
      <c r="A1547" t="s">
        <v>4</v>
      </c>
      <c r="B1547" s="4" t="s">
        <v>5</v>
      </c>
      <c r="C1547" s="4" t="s">
        <v>7</v>
      </c>
      <c r="D1547" s="4" t="s">
        <v>7</v>
      </c>
      <c r="E1547" s="4" t="s">
        <v>20</v>
      </c>
      <c r="F1547" s="4" t="s">
        <v>12</v>
      </c>
    </row>
    <row r="1548" spans="1:23">
      <c r="A1548" t="n">
        <v>15274</v>
      </c>
      <c r="B1548" s="42" t="n">
        <v>45</v>
      </c>
      <c r="C1548" s="7" t="n">
        <v>5</v>
      </c>
      <c r="D1548" s="7" t="n">
        <v>3</v>
      </c>
      <c r="E1548" s="7" t="n">
        <v>1.89999997615814</v>
      </c>
      <c r="F1548" s="7" t="n">
        <v>0</v>
      </c>
    </row>
    <row r="1549" spans="1:23">
      <c r="A1549" t="s">
        <v>4</v>
      </c>
      <c r="B1549" s="4" t="s">
        <v>5</v>
      </c>
      <c r="C1549" s="4" t="s">
        <v>7</v>
      </c>
      <c r="D1549" s="4" t="s">
        <v>7</v>
      </c>
      <c r="E1549" s="4" t="s">
        <v>20</v>
      </c>
      <c r="F1549" s="4" t="s">
        <v>12</v>
      </c>
    </row>
    <row r="1550" spans="1:23">
      <c r="A1550" t="n">
        <v>15283</v>
      </c>
      <c r="B1550" s="42" t="n">
        <v>45</v>
      </c>
      <c r="C1550" s="7" t="n">
        <v>11</v>
      </c>
      <c r="D1550" s="7" t="n">
        <v>3</v>
      </c>
      <c r="E1550" s="7" t="n">
        <v>26</v>
      </c>
      <c r="F1550" s="7" t="n">
        <v>0</v>
      </c>
    </row>
    <row r="1551" spans="1:23">
      <c r="A1551" t="s">
        <v>4</v>
      </c>
      <c r="B1551" s="4" t="s">
        <v>5</v>
      </c>
      <c r="C1551" s="4" t="s">
        <v>7</v>
      </c>
      <c r="D1551" s="4" t="s">
        <v>12</v>
      </c>
    </row>
    <row r="1552" spans="1:23">
      <c r="A1552" t="n">
        <v>15292</v>
      </c>
      <c r="B1552" s="33" t="n">
        <v>58</v>
      </c>
      <c r="C1552" s="7" t="n">
        <v>255</v>
      </c>
      <c r="D1552" s="7" t="n">
        <v>0</v>
      </c>
    </row>
    <row r="1553" spans="1:9">
      <c r="A1553" t="s">
        <v>4</v>
      </c>
      <c r="B1553" s="4" t="s">
        <v>5</v>
      </c>
      <c r="C1553" s="4" t="s">
        <v>7</v>
      </c>
      <c r="D1553" s="4" t="s">
        <v>12</v>
      </c>
      <c r="E1553" s="4" t="s">
        <v>8</v>
      </c>
    </row>
    <row r="1554" spans="1:9">
      <c r="A1554" t="n">
        <v>15296</v>
      </c>
      <c r="B1554" s="24" t="n">
        <v>51</v>
      </c>
      <c r="C1554" s="7" t="n">
        <v>4</v>
      </c>
      <c r="D1554" s="7" t="n">
        <v>4</v>
      </c>
      <c r="E1554" s="7" t="s">
        <v>96</v>
      </c>
    </row>
    <row r="1555" spans="1:9">
      <c r="A1555" t="s">
        <v>4</v>
      </c>
      <c r="B1555" s="4" t="s">
        <v>5</v>
      </c>
      <c r="C1555" s="4" t="s">
        <v>12</v>
      </c>
    </row>
    <row r="1556" spans="1:9">
      <c r="A1556" t="n">
        <v>15309</v>
      </c>
      <c r="B1556" s="22" t="n">
        <v>16</v>
      </c>
      <c r="C1556" s="7" t="n">
        <v>0</v>
      </c>
    </row>
    <row r="1557" spans="1:9">
      <c r="A1557" t="s">
        <v>4</v>
      </c>
      <c r="B1557" s="4" t="s">
        <v>5</v>
      </c>
      <c r="C1557" s="4" t="s">
        <v>12</v>
      </c>
      <c r="D1557" s="4" t="s">
        <v>7</v>
      </c>
      <c r="E1557" s="4" t="s">
        <v>13</v>
      </c>
      <c r="F1557" s="4" t="s">
        <v>27</v>
      </c>
      <c r="G1557" s="4" t="s">
        <v>7</v>
      </c>
      <c r="H1557" s="4" t="s">
        <v>7</v>
      </c>
    </row>
    <row r="1558" spans="1:9">
      <c r="A1558" t="n">
        <v>15312</v>
      </c>
      <c r="B1558" s="25" t="n">
        <v>26</v>
      </c>
      <c r="C1558" s="7" t="n">
        <v>4</v>
      </c>
      <c r="D1558" s="7" t="n">
        <v>17</v>
      </c>
      <c r="E1558" s="7" t="n">
        <v>61270</v>
      </c>
      <c r="F1558" s="7" t="s">
        <v>196</v>
      </c>
      <c r="G1558" s="7" t="n">
        <v>2</v>
      </c>
      <c r="H1558" s="7" t="n">
        <v>0</v>
      </c>
    </row>
    <row r="1559" spans="1:9">
      <c r="A1559" t="s">
        <v>4</v>
      </c>
      <c r="B1559" s="4" t="s">
        <v>5</v>
      </c>
    </row>
    <row r="1560" spans="1:9">
      <c r="A1560" t="n">
        <v>15342</v>
      </c>
      <c r="B1560" s="26" t="n">
        <v>28</v>
      </c>
    </row>
    <row r="1561" spans="1:9">
      <c r="A1561" t="s">
        <v>4</v>
      </c>
      <c r="B1561" s="4" t="s">
        <v>5</v>
      </c>
      <c r="C1561" s="4" t="s">
        <v>7</v>
      </c>
      <c r="D1561" s="4" t="s">
        <v>12</v>
      </c>
      <c r="E1561" s="4" t="s">
        <v>8</v>
      </c>
    </row>
    <row r="1562" spans="1:9">
      <c r="A1562" t="n">
        <v>15343</v>
      </c>
      <c r="B1562" s="24" t="n">
        <v>51</v>
      </c>
      <c r="C1562" s="7" t="n">
        <v>4</v>
      </c>
      <c r="D1562" s="7" t="n">
        <v>2</v>
      </c>
      <c r="E1562" s="7" t="s">
        <v>197</v>
      </c>
    </row>
    <row r="1563" spans="1:9">
      <c r="A1563" t="s">
        <v>4</v>
      </c>
      <c r="B1563" s="4" t="s">
        <v>5</v>
      </c>
      <c r="C1563" s="4" t="s">
        <v>12</v>
      </c>
    </row>
    <row r="1564" spans="1:9">
      <c r="A1564" t="n">
        <v>15357</v>
      </c>
      <c r="B1564" s="22" t="n">
        <v>16</v>
      </c>
      <c r="C1564" s="7" t="n">
        <v>0</v>
      </c>
    </row>
    <row r="1565" spans="1:9">
      <c r="A1565" t="s">
        <v>4</v>
      </c>
      <c r="B1565" s="4" t="s">
        <v>5</v>
      </c>
      <c r="C1565" s="4" t="s">
        <v>12</v>
      </c>
      <c r="D1565" s="4" t="s">
        <v>7</v>
      </c>
      <c r="E1565" s="4" t="s">
        <v>13</v>
      </c>
      <c r="F1565" s="4" t="s">
        <v>27</v>
      </c>
      <c r="G1565" s="4" t="s">
        <v>7</v>
      </c>
      <c r="H1565" s="4" t="s">
        <v>7</v>
      </c>
    </row>
    <row r="1566" spans="1:9">
      <c r="A1566" t="n">
        <v>15360</v>
      </c>
      <c r="B1566" s="25" t="n">
        <v>26</v>
      </c>
      <c r="C1566" s="7" t="n">
        <v>2</v>
      </c>
      <c r="D1566" s="7" t="n">
        <v>17</v>
      </c>
      <c r="E1566" s="7" t="n">
        <v>61271</v>
      </c>
      <c r="F1566" s="7" t="s">
        <v>198</v>
      </c>
      <c r="G1566" s="7" t="n">
        <v>2</v>
      </c>
      <c r="H1566" s="7" t="n">
        <v>0</v>
      </c>
    </row>
    <row r="1567" spans="1:9">
      <c r="A1567" t="s">
        <v>4</v>
      </c>
      <c r="B1567" s="4" t="s">
        <v>5</v>
      </c>
    </row>
    <row r="1568" spans="1:9">
      <c r="A1568" t="n">
        <v>15384</v>
      </c>
      <c r="B1568" s="26" t="n">
        <v>28</v>
      </c>
    </row>
    <row r="1569" spans="1:8">
      <c r="A1569" t="s">
        <v>4</v>
      </c>
      <c r="B1569" s="4" t="s">
        <v>5</v>
      </c>
      <c r="C1569" s="4" t="s">
        <v>7</v>
      </c>
      <c r="D1569" s="4" t="s">
        <v>12</v>
      </c>
      <c r="E1569" s="4" t="s">
        <v>8</v>
      </c>
    </row>
    <row r="1570" spans="1:8">
      <c r="A1570" t="n">
        <v>15385</v>
      </c>
      <c r="B1570" s="24" t="n">
        <v>51</v>
      </c>
      <c r="C1570" s="7" t="n">
        <v>4</v>
      </c>
      <c r="D1570" s="7" t="n">
        <v>0</v>
      </c>
      <c r="E1570" s="7" t="s">
        <v>199</v>
      </c>
    </row>
    <row r="1571" spans="1:8">
      <c r="A1571" t="s">
        <v>4</v>
      </c>
      <c r="B1571" s="4" t="s">
        <v>5</v>
      </c>
      <c r="C1571" s="4" t="s">
        <v>12</v>
      </c>
    </row>
    <row r="1572" spans="1:8">
      <c r="A1572" t="n">
        <v>15398</v>
      </c>
      <c r="B1572" s="22" t="n">
        <v>16</v>
      </c>
      <c r="C1572" s="7" t="n">
        <v>0</v>
      </c>
    </row>
    <row r="1573" spans="1:8">
      <c r="A1573" t="s">
        <v>4</v>
      </c>
      <c r="B1573" s="4" t="s">
        <v>5</v>
      </c>
      <c r="C1573" s="4" t="s">
        <v>12</v>
      </c>
      <c r="D1573" s="4" t="s">
        <v>7</v>
      </c>
      <c r="E1573" s="4" t="s">
        <v>13</v>
      </c>
      <c r="F1573" s="4" t="s">
        <v>27</v>
      </c>
      <c r="G1573" s="4" t="s">
        <v>7</v>
      </c>
      <c r="H1573" s="4" t="s">
        <v>7</v>
      </c>
    </row>
    <row r="1574" spans="1:8">
      <c r="A1574" t="n">
        <v>15401</v>
      </c>
      <c r="B1574" s="25" t="n">
        <v>26</v>
      </c>
      <c r="C1574" s="7" t="n">
        <v>0</v>
      </c>
      <c r="D1574" s="7" t="n">
        <v>17</v>
      </c>
      <c r="E1574" s="7" t="n">
        <v>61272</v>
      </c>
      <c r="F1574" s="7" t="s">
        <v>200</v>
      </c>
      <c r="G1574" s="7" t="n">
        <v>2</v>
      </c>
      <c r="H1574" s="7" t="n">
        <v>0</v>
      </c>
    </row>
    <row r="1575" spans="1:8">
      <c r="A1575" t="s">
        <v>4</v>
      </c>
      <c r="B1575" s="4" t="s">
        <v>5</v>
      </c>
    </row>
    <row r="1576" spans="1:8">
      <c r="A1576" t="n">
        <v>15493</v>
      </c>
      <c r="B1576" s="26" t="n">
        <v>28</v>
      </c>
    </row>
    <row r="1577" spans="1:8">
      <c r="A1577" t="s">
        <v>4</v>
      </c>
      <c r="B1577" s="4" t="s">
        <v>5</v>
      </c>
      <c r="C1577" s="4" t="s">
        <v>12</v>
      </c>
      <c r="D1577" s="4" t="s">
        <v>7</v>
      </c>
    </row>
    <row r="1578" spans="1:8">
      <c r="A1578" t="n">
        <v>15494</v>
      </c>
      <c r="B1578" s="44" t="n">
        <v>89</v>
      </c>
      <c r="C1578" s="7" t="n">
        <v>65533</v>
      </c>
      <c r="D1578" s="7" t="n">
        <v>1</v>
      </c>
    </row>
    <row r="1579" spans="1:8">
      <c r="A1579" t="s">
        <v>4</v>
      </c>
      <c r="B1579" s="4" t="s">
        <v>5</v>
      </c>
      <c r="C1579" s="4" t="s">
        <v>7</v>
      </c>
      <c r="D1579" s="4" t="s">
        <v>12</v>
      </c>
      <c r="E1579" s="4" t="s">
        <v>8</v>
      </c>
    </row>
    <row r="1580" spans="1:8">
      <c r="A1580" t="n">
        <v>15498</v>
      </c>
      <c r="B1580" s="24" t="n">
        <v>51</v>
      </c>
      <c r="C1580" s="7" t="n">
        <v>4</v>
      </c>
      <c r="D1580" s="7" t="n">
        <v>7008</v>
      </c>
      <c r="E1580" s="7" t="s">
        <v>201</v>
      </c>
    </row>
    <row r="1581" spans="1:8">
      <c r="A1581" t="s">
        <v>4</v>
      </c>
      <c r="B1581" s="4" t="s">
        <v>5</v>
      </c>
      <c r="C1581" s="4" t="s">
        <v>12</v>
      </c>
    </row>
    <row r="1582" spans="1:8">
      <c r="A1582" t="n">
        <v>15512</v>
      </c>
      <c r="B1582" s="22" t="n">
        <v>16</v>
      </c>
      <c r="C1582" s="7" t="n">
        <v>0</v>
      </c>
    </row>
    <row r="1583" spans="1:8">
      <c r="A1583" t="s">
        <v>4</v>
      </c>
      <c r="B1583" s="4" t="s">
        <v>5</v>
      </c>
      <c r="C1583" s="4" t="s">
        <v>12</v>
      </c>
      <c r="D1583" s="4" t="s">
        <v>7</v>
      </c>
      <c r="E1583" s="4" t="s">
        <v>13</v>
      </c>
      <c r="F1583" s="4" t="s">
        <v>27</v>
      </c>
      <c r="G1583" s="4" t="s">
        <v>7</v>
      </c>
      <c r="H1583" s="4" t="s">
        <v>7</v>
      </c>
      <c r="I1583" s="4" t="s">
        <v>7</v>
      </c>
      <c r="J1583" s="4" t="s">
        <v>13</v>
      </c>
      <c r="K1583" s="4" t="s">
        <v>27</v>
      </c>
      <c r="L1583" s="4" t="s">
        <v>7</v>
      </c>
      <c r="M1583" s="4" t="s">
        <v>7</v>
      </c>
    </row>
    <row r="1584" spans="1:8">
      <c r="A1584" t="n">
        <v>15515</v>
      </c>
      <c r="B1584" s="25" t="n">
        <v>26</v>
      </c>
      <c r="C1584" s="7" t="n">
        <v>7008</v>
      </c>
      <c r="D1584" s="7" t="n">
        <v>17</v>
      </c>
      <c r="E1584" s="7" t="n">
        <v>61273</v>
      </c>
      <c r="F1584" s="7" t="s">
        <v>202</v>
      </c>
      <c r="G1584" s="7" t="n">
        <v>2</v>
      </c>
      <c r="H1584" s="7" t="n">
        <v>3</v>
      </c>
      <c r="I1584" s="7" t="n">
        <v>17</v>
      </c>
      <c r="J1584" s="7" t="n">
        <v>61274</v>
      </c>
      <c r="K1584" s="7" t="s">
        <v>203</v>
      </c>
      <c r="L1584" s="7" t="n">
        <v>2</v>
      </c>
      <c r="M1584" s="7" t="n">
        <v>0</v>
      </c>
    </row>
    <row r="1585" spans="1:13">
      <c r="A1585" t="s">
        <v>4</v>
      </c>
      <c r="B1585" s="4" t="s">
        <v>5</v>
      </c>
    </row>
    <row r="1586" spans="1:13">
      <c r="A1586" t="n">
        <v>15764</v>
      </c>
      <c r="B1586" s="26" t="n">
        <v>28</v>
      </c>
    </row>
    <row r="1587" spans="1:13">
      <c r="A1587" t="s">
        <v>4</v>
      </c>
      <c r="B1587" s="4" t="s">
        <v>5</v>
      </c>
      <c r="C1587" s="4" t="s">
        <v>12</v>
      </c>
      <c r="D1587" s="4" t="s">
        <v>7</v>
      </c>
    </row>
    <row r="1588" spans="1:13">
      <c r="A1588" t="n">
        <v>15765</v>
      </c>
      <c r="B1588" s="44" t="n">
        <v>89</v>
      </c>
      <c r="C1588" s="7" t="n">
        <v>65533</v>
      </c>
      <c r="D1588" s="7" t="n">
        <v>1</v>
      </c>
    </row>
    <row r="1589" spans="1:13">
      <c r="A1589" t="s">
        <v>4</v>
      </c>
      <c r="B1589" s="4" t="s">
        <v>5</v>
      </c>
      <c r="C1589" s="4" t="s">
        <v>7</v>
      </c>
      <c r="D1589" s="4" t="s">
        <v>12</v>
      </c>
      <c r="E1589" s="4" t="s">
        <v>20</v>
      </c>
    </row>
    <row r="1590" spans="1:13">
      <c r="A1590" t="n">
        <v>15769</v>
      </c>
      <c r="B1590" s="33" t="n">
        <v>58</v>
      </c>
      <c r="C1590" s="7" t="n">
        <v>101</v>
      </c>
      <c r="D1590" s="7" t="n">
        <v>300</v>
      </c>
      <c r="E1590" s="7" t="n">
        <v>1</v>
      </c>
    </row>
    <row r="1591" spans="1:13">
      <c r="A1591" t="s">
        <v>4</v>
      </c>
      <c r="B1591" s="4" t="s">
        <v>5</v>
      </c>
      <c r="C1591" s="4" t="s">
        <v>7</v>
      </c>
      <c r="D1591" s="4" t="s">
        <v>12</v>
      </c>
    </row>
    <row r="1592" spans="1:13">
      <c r="A1592" t="n">
        <v>15777</v>
      </c>
      <c r="B1592" s="33" t="n">
        <v>58</v>
      </c>
      <c r="C1592" s="7" t="n">
        <v>254</v>
      </c>
      <c r="D1592" s="7" t="n">
        <v>0</v>
      </c>
    </row>
    <row r="1593" spans="1:13">
      <c r="A1593" t="s">
        <v>4</v>
      </c>
      <c r="B1593" s="4" t="s">
        <v>5</v>
      </c>
      <c r="C1593" s="4" t="s">
        <v>7</v>
      </c>
      <c r="D1593" s="4" t="s">
        <v>7</v>
      </c>
      <c r="E1593" s="4" t="s">
        <v>20</v>
      </c>
      <c r="F1593" s="4" t="s">
        <v>20</v>
      </c>
      <c r="G1593" s="4" t="s">
        <v>20</v>
      </c>
      <c r="H1593" s="4" t="s">
        <v>12</v>
      </c>
    </row>
    <row r="1594" spans="1:13">
      <c r="A1594" t="n">
        <v>15781</v>
      </c>
      <c r="B1594" s="42" t="n">
        <v>45</v>
      </c>
      <c r="C1594" s="7" t="n">
        <v>2</v>
      </c>
      <c r="D1594" s="7" t="n">
        <v>3</v>
      </c>
      <c r="E1594" s="7" t="n">
        <v>1.62999999523163</v>
      </c>
      <c r="F1594" s="7" t="n">
        <v>1.28999996185303</v>
      </c>
      <c r="G1594" s="7" t="n">
        <v>-1.55999994277954</v>
      </c>
      <c r="H1594" s="7" t="n">
        <v>0</v>
      </c>
    </row>
    <row r="1595" spans="1:13">
      <c r="A1595" t="s">
        <v>4</v>
      </c>
      <c r="B1595" s="4" t="s">
        <v>5</v>
      </c>
      <c r="C1595" s="4" t="s">
        <v>7</v>
      </c>
      <c r="D1595" s="4" t="s">
        <v>7</v>
      </c>
      <c r="E1595" s="4" t="s">
        <v>20</v>
      </c>
      <c r="F1595" s="4" t="s">
        <v>20</v>
      </c>
      <c r="G1595" s="4" t="s">
        <v>20</v>
      </c>
      <c r="H1595" s="4" t="s">
        <v>12</v>
      </c>
      <c r="I1595" s="4" t="s">
        <v>7</v>
      </c>
    </row>
    <row r="1596" spans="1:13">
      <c r="A1596" t="n">
        <v>15798</v>
      </c>
      <c r="B1596" s="42" t="n">
        <v>45</v>
      </c>
      <c r="C1596" s="7" t="n">
        <v>4</v>
      </c>
      <c r="D1596" s="7" t="n">
        <v>3</v>
      </c>
      <c r="E1596" s="7" t="n">
        <v>14.710000038147</v>
      </c>
      <c r="F1596" s="7" t="n">
        <v>223.059997558594</v>
      </c>
      <c r="G1596" s="7" t="n">
        <v>0</v>
      </c>
      <c r="H1596" s="7" t="n">
        <v>0</v>
      </c>
      <c r="I1596" s="7" t="n">
        <v>0</v>
      </c>
    </row>
    <row r="1597" spans="1:13">
      <c r="A1597" t="s">
        <v>4</v>
      </c>
      <c r="B1597" s="4" t="s">
        <v>5</v>
      </c>
      <c r="C1597" s="4" t="s">
        <v>7</v>
      </c>
      <c r="D1597" s="4" t="s">
        <v>7</v>
      </c>
      <c r="E1597" s="4" t="s">
        <v>20</v>
      </c>
      <c r="F1597" s="4" t="s">
        <v>12</v>
      </c>
    </row>
    <row r="1598" spans="1:13">
      <c r="A1598" t="n">
        <v>15816</v>
      </c>
      <c r="B1598" s="42" t="n">
        <v>45</v>
      </c>
      <c r="C1598" s="7" t="n">
        <v>5</v>
      </c>
      <c r="D1598" s="7" t="n">
        <v>3</v>
      </c>
      <c r="E1598" s="7" t="n">
        <v>1.79999995231628</v>
      </c>
      <c r="F1598" s="7" t="n">
        <v>0</v>
      </c>
    </row>
    <row r="1599" spans="1:13">
      <c r="A1599" t="s">
        <v>4</v>
      </c>
      <c r="B1599" s="4" t="s">
        <v>5</v>
      </c>
      <c r="C1599" s="4" t="s">
        <v>7</v>
      </c>
      <c r="D1599" s="4" t="s">
        <v>7</v>
      </c>
      <c r="E1599" s="4" t="s">
        <v>20</v>
      </c>
      <c r="F1599" s="4" t="s">
        <v>12</v>
      </c>
    </row>
    <row r="1600" spans="1:13">
      <c r="A1600" t="n">
        <v>15825</v>
      </c>
      <c r="B1600" s="42" t="n">
        <v>45</v>
      </c>
      <c r="C1600" s="7" t="n">
        <v>11</v>
      </c>
      <c r="D1600" s="7" t="n">
        <v>3</v>
      </c>
      <c r="E1600" s="7" t="n">
        <v>26</v>
      </c>
      <c r="F1600" s="7" t="n">
        <v>0</v>
      </c>
    </row>
    <row r="1601" spans="1:9">
      <c r="A1601" t="s">
        <v>4</v>
      </c>
      <c r="B1601" s="4" t="s">
        <v>5</v>
      </c>
      <c r="C1601" s="4" t="s">
        <v>7</v>
      </c>
      <c r="D1601" s="4" t="s">
        <v>12</v>
      </c>
      <c r="E1601" s="4" t="s">
        <v>8</v>
      </c>
      <c r="F1601" s="4" t="s">
        <v>8</v>
      </c>
      <c r="G1601" s="4" t="s">
        <v>8</v>
      </c>
      <c r="H1601" s="4" t="s">
        <v>8</v>
      </c>
    </row>
    <row r="1602" spans="1:9">
      <c r="A1602" t="n">
        <v>15834</v>
      </c>
      <c r="B1602" s="24" t="n">
        <v>51</v>
      </c>
      <c r="C1602" s="7" t="n">
        <v>3</v>
      </c>
      <c r="D1602" s="7" t="n">
        <v>2</v>
      </c>
      <c r="E1602" s="7" t="s">
        <v>119</v>
      </c>
      <c r="F1602" s="7" t="s">
        <v>119</v>
      </c>
      <c r="G1602" s="7" t="s">
        <v>118</v>
      </c>
      <c r="H1602" s="7" t="s">
        <v>119</v>
      </c>
    </row>
    <row r="1603" spans="1:9">
      <c r="A1603" t="s">
        <v>4</v>
      </c>
      <c r="B1603" s="4" t="s">
        <v>5</v>
      </c>
      <c r="C1603" s="4" t="s">
        <v>7</v>
      </c>
      <c r="D1603" s="4" t="s">
        <v>12</v>
      </c>
    </row>
    <row r="1604" spans="1:9">
      <c r="A1604" t="n">
        <v>15847</v>
      </c>
      <c r="B1604" s="33" t="n">
        <v>58</v>
      </c>
      <c r="C1604" s="7" t="n">
        <v>255</v>
      </c>
      <c r="D1604" s="7" t="n">
        <v>0</v>
      </c>
    </row>
    <row r="1605" spans="1:9">
      <c r="A1605" t="s">
        <v>4</v>
      </c>
      <c r="B1605" s="4" t="s">
        <v>5</v>
      </c>
      <c r="C1605" s="4" t="s">
        <v>7</v>
      </c>
      <c r="D1605" s="4" t="s">
        <v>12</v>
      </c>
      <c r="E1605" s="4" t="s">
        <v>8</v>
      </c>
      <c r="F1605" s="4" t="s">
        <v>8</v>
      </c>
      <c r="G1605" s="4" t="s">
        <v>8</v>
      </c>
      <c r="H1605" s="4" t="s">
        <v>8</v>
      </c>
    </row>
    <row r="1606" spans="1:9">
      <c r="A1606" t="n">
        <v>15851</v>
      </c>
      <c r="B1606" s="24" t="n">
        <v>51</v>
      </c>
      <c r="C1606" s="7" t="n">
        <v>3</v>
      </c>
      <c r="D1606" s="7" t="n">
        <v>7008</v>
      </c>
      <c r="E1606" s="7" t="s">
        <v>174</v>
      </c>
      <c r="F1606" s="7" t="s">
        <v>117</v>
      </c>
      <c r="G1606" s="7" t="s">
        <v>118</v>
      </c>
      <c r="H1606" s="7" t="s">
        <v>119</v>
      </c>
    </row>
    <row r="1607" spans="1:9">
      <c r="A1607" t="s">
        <v>4</v>
      </c>
      <c r="B1607" s="4" t="s">
        <v>5</v>
      </c>
      <c r="C1607" s="4" t="s">
        <v>12</v>
      </c>
      <c r="D1607" s="4" t="s">
        <v>7</v>
      </c>
      <c r="E1607" s="4" t="s">
        <v>20</v>
      </c>
      <c r="F1607" s="4" t="s">
        <v>12</v>
      </c>
    </row>
    <row r="1608" spans="1:9">
      <c r="A1608" t="n">
        <v>15864</v>
      </c>
      <c r="B1608" s="27" t="n">
        <v>59</v>
      </c>
      <c r="C1608" s="7" t="n">
        <v>7008</v>
      </c>
      <c r="D1608" s="7" t="n">
        <v>13</v>
      </c>
      <c r="E1608" s="7" t="n">
        <v>0.150000005960464</v>
      </c>
      <c r="F1608" s="7" t="n">
        <v>0</v>
      </c>
    </row>
    <row r="1609" spans="1:9">
      <c r="A1609" t="s">
        <v>4</v>
      </c>
      <c r="B1609" s="4" t="s">
        <v>5</v>
      </c>
      <c r="C1609" s="4" t="s">
        <v>12</v>
      </c>
    </row>
    <row r="1610" spans="1:9">
      <c r="A1610" t="n">
        <v>15874</v>
      </c>
      <c r="B1610" s="22" t="n">
        <v>16</v>
      </c>
      <c r="C1610" s="7" t="n">
        <v>1300</v>
      </c>
    </row>
    <row r="1611" spans="1:9">
      <c r="A1611" t="s">
        <v>4</v>
      </c>
      <c r="B1611" s="4" t="s">
        <v>5</v>
      </c>
      <c r="C1611" s="4" t="s">
        <v>12</v>
      </c>
      <c r="D1611" s="4" t="s">
        <v>20</v>
      </c>
      <c r="E1611" s="4" t="s">
        <v>20</v>
      </c>
      <c r="F1611" s="4" t="s">
        <v>20</v>
      </c>
      <c r="G1611" s="4" t="s">
        <v>12</v>
      </c>
      <c r="H1611" s="4" t="s">
        <v>12</v>
      </c>
    </row>
    <row r="1612" spans="1:9">
      <c r="A1612" t="n">
        <v>15877</v>
      </c>
      <c r="B1612" s="48" t="n">
        <v>60</v>
      </c>
      <c r="C1612" s="7" t="n">
        <v>7008</v>
      </c>
      <c r="D1612" s="7" t="n">
        <v>5</v>
      </c>
      <c r="E1612" s="7" t="n">
        <v>-5</v>
      </c>
      <c r="F1612" s="7" t="n">
        <v>0</v>
      </c>
      <c r="G1612" s="7" t="n">
        <v>1000</v>
      </c>
      <c r="H1612" s="7" t="n">
        <v>0</v>
      </c>
    </row>
    <row r="1613" spans="1:9">
      <c r="A1613" t="s">
        <v>4</v>
      </c>
      <c r="B1613" s="4" t="s">
        <v>5</v>
      </c>
      <c r="C1613" s="4" t="s">
        <v>12</v>
      </c>
      <c r="D1613" s="4" t="s">
        <v>12</v>
      </c>
      <c r="E1613" s="4" t="s">
        <v>12</v>
      </c>
    </row>
    <row r="1614" spans="1:9">
      <c r="A1614" t="n">
        <v>15896</v>
      </c>
      <c r="B1614" s="31" t="n">
        <v>61</v>
      </c>
      <c r="C1614" s="7" t="n">
        <v>15</v>
      </c>
      <c r="D1614" s="7" t="n">
        <v>1590</v>
      </c>
      <c r="E1614" s="7" t="n">
        <v>1000</v>
      </c>
    </row>
    <row r="1615" spans="1:9">
      <c r="A1615" t="s">
        <v>4</v>
      </c>
      <c r="B1615" s="4" t="s">
        <v>5</v>
      </c>
      <c r="C1615" s="4" t="s">
        <v>7</v>
      </c>
      <c r="D1615" s="4" t="s">
        <v>12</v>
      </c>
      <c r="E1615" s="4" t="s">
        <v>8</v>
      </c>
    </row>
    <row r="1616" spans="1:9">
      <c r="A1616" t="n">
        <v>15903</v>
      </c>
      <c r="B1616" s="24" t="n">
        <v>51</v>
      </c>
      <c r="C1616" s="7" t="n">
        <v>4</v>
      </c>
      <c r="D1616" s="7" t="n">
        <v>7008</v>
      </c>
      <c r="E1616" s="7" t="s">
        <v>204</v>
      </c>
    </row>
    <row r="1617" spans="1:8">
      <c r="A1617" t="s">
        <v>4</v>
      </c>
      <c r="B1617" s="4" t="s">
        <v>5</v>
      </c>
      <c r="C1617" s="4" t="s">
        <v>12</v>
      </c>
    </row>
    <row r="1618" spans="1:8">
      <c r="A1618" t="n">
        <v>15917</v>
      </c>
      <c r="B1618" s="22" t="n">
        <v>16</v>
      </c>
      <c r="C1618" s="7" t="n">
        <v>0</v>
      </c>
    </row>
    <row r="1619" spans="1:8">
      <c r="A1619" t="s">
        <v>4</v>
      </c>
      <c r="B1619" s="4" t="s">
        <v>5</v>
      </c>
      <c r="C1619" s="4" t="s">
        <v>12</v>
      </c>
      <c r="D1619" s="4" t="s">
        <v>7</v>
      </c>
      <c r="E1619" s="4" t="s">
        <v>13</v>
      </c>
      <c r="F1619" s="4" t="s">
        <v>27</v>
      </c>
      <c r="G1619" s="4" t="s">
        <v>7</v>
      </c>
      <c r="H1619" s="4" t="s">
        <v>7</v>
      </c>
    </row>
    <row r="1620" spans="1:8">
      <c r="A1620" t="n">
        <v>15920</v>
      </c>
      <c r="B1620" s="25" t="n">
        <v>26</v>
      </c>
      <c r="C1620" s="7" t="n">
        <v>7008</v>
      </c>
      <c r="D1620" s="7" t="n">
        <v>17</v>
      </c>
      <c r="E1620" s="7" t="n">
        <v>61275</v>
      </c>
      <c r="F1620" s="7" t="s">
        <v>205</v>
      </c>
      <c r="G1620" s="7" t="n">
        <v>2</v>
      </c>
      <c r="H1620" s="7" t="n">
        <v>0</v>
      </c>
    </row>
    <row r="1621" spans="1:8">
      <c r="A1621" t="s">
        <v>4</v>
      </c>
      <c r="B1621" s="4" t="s">
        <v>5</v>
      </c>
    </row>
    <row r="1622" spans="1:8">
      <c r="A1622" t="n">
        <v>16018</v>
      </c>
      <c r="B1622" s="26" t="n">
        <v>28</v>
      </c>
    </row>
    <row r="1623" spans="1:8">
      <c r="A1623" t="s">
        <v>4</v>
      </c>
      <c r="B1623" s="4" t="s">
        <v>5</v>
      </c>
      <c r="C1623" s="4" t="s">
        <v>7</v>
      </c>
      <c r="D1623" s="4" t="s">
        <v>12</v>
      </c>
      <c r="E1623" s="4" t="s">
        <v>8</v>
      </c>
    </row>
    <row r="1624" spans="1:8">
      <c r="A1624" t="n">
        <v>16019</v>
      </c>
      <c r="B1624" s="24" t="n">
        <v>51</v>
      </c>
      <c r="C1624" s="7" t="n">
        <v>4</v>
      </c>
      <c r="D1624" s="7" t="n">
        <v>7008</v>
      </c>
      <c r="E1624" s="7" t="s">
        <v>180</v>
      </c>
    </row>
    <row r="1625" spans="1:8">
      <c r="A1625" t="s">
        <v>4</v>
      </c>
      <c r="B1625" s="4" t="s">
        <v>5</v>
      </c>
      <c r="C1625" s="4" t="s">
        <v>12</v>
      </c>
    </row>
    <row r="1626" spans="1:8">
      <c r="A1626" t="n">
        <v>16032</v>
      </c>
      <c r="B1626" s="22" t="n">
        <v>16</v>
      </c>
      <c r="C1626" s="7" t="n">
        <v>0</v>
      </c>
    </row>
    <row r="1627" spans="1:8">
      <c r="A1627" t="s">
        <v>4</v>
      </c>
      <c r="B1627" s="4" t="s">
        <v>5</v>
      </c>
      <c r="C1627" s="4" t="s">
        <v>12</v>
      </c>
      <c r="D1627" s="4" t="s">
        <v>7</v>
      </c>
      <c r="E1627" s="4" t="s">
        <v>13</v>
      </c>
      <c r="F1627" s="4" t="s">
        <v>27</v>
      </c>
      <c r="G1627" s="4" t="s">
        <v>7</v>
      </c>
      <c r="H1627" s="4" t="s">
        <v>7</v>
      </c>
      <c r="I1627" s="4" t="s">
        <v>7</v>
      </c>
      <c r="J1627" s="4" t="s">
        <v>13</v>
      </c>
      <c r="K1627" s="4" t="s">
        <v>27</v>
      </c>
      <c r="L1627" s="4" t="s">
        <v>7</v>
      </c>
      <c r="M1627" s="4" t="s">
        <v>7</v>
      </c>
    </row>
    <row r="1628" spans="1:8">
      <c r="A1628" t="n">
        <v>16035</v>
      </c>
      <c r="B1628" s="25" t="n">
        <v>26</v>
      </c>
      <c r="C1628" s="7" t="n">
        <v>7008</v>
      </c>
      <c r="D1628" s="7" t="n">
        <v>17</v>
      </c>
      <c r="E1628" s="7" t="n">
        <v>61276</v>
      </c>
      <c r="F1628" s="7" t="s">
        <v>206</v>
      </c>
      <c r="G1628" s="7" t="n">
        <v>2</v>
      </c>
      <c r="H1628" s="7" t="n">
        <v>3</v>
      </c>
      <c r="I1628" s="7" t="n">
        <v>17</v>
      </c>
      <c r="J1628" s="7" t="n">
        <v>61277</v>
      </c>
      <c r="K1628" s="7" t="s">
        <v>207</v>
      </c>
      <c r="L1628" s="7" t="n">
        <v>2</v>
      </c>
      <c r="M1628" s="7" t="n">
        <v>0</v>
      </c>
    </row>
    <row r="1629" spans="1:8">
      <c r="A1629" t="s">
        <v>4</v>
      </c>
      <c r="B1629" s="4" t="s">
        <v>5</v>
      </c>
    </row>
    <row r="1630" spans="1:8">
      <c r="A1630" t="n">
        <v>16161</v>
      </c>
      <c r="B1630" s="26" t="n">
        <v>28</v>
      </c>
    </row>
    <row r="1631" spans="1:8">
      <c r="A1631" t="s">
        <v>4</v>
      </c>
      <c r="B1631" s="4" t="s">
        <v>5</v>
      </c>
      <c r="C1631" s="4" t="s">
        <v>12</v>
      </c>
      <c r="D1631" s="4" t="s">
        <v>7</v>
      </c>
    </row>
    <row r="1632" spans="1:8">
      <c r="A1632" t="n">
        <v>16162</v>
      </c>
      <c r="B1632" s="44" t="n">
        <v>89</v>
      </c>
      <c r="C1632" s="7" t="n">
        <v>65533</v>
      </c>
      <c r="D1632" s="7" t="n">
        <v>1</v>
      </c>
    </row>
    <row r="1633" spans="1:13">
      <c r="A1633" t="s">
        <v>4</v>
      </c>
      <c r="B1633" s="4" t="s">
        <v>5</v>
      </c>
      <c r="C1633" s="4" t="s">
        <v>7</v>
      </c>
      <c r="D1633" s="4" t="s">
        <v>12</v>
      </c>
      <c r="E1633" s="4" t="s">
        <v>8</v>
      </c>
      <c r="F1633" s="4" t="s">
        <v>8</v>
      </c>
      <c r="G1633" s="4" t="s">
        <v>8</v>
      </c>
      <c r="H1633" s="4" t="s">
        <v>8</v>
      </c>
    </row>
    <row r="1634" spans="1:13">
      <c r="A1634" t="n">
        <v>16166</v>
      </c>
      <c r="B1634" s="24" t="n">
        <v>51</v>
      </c>
      <c r="C1634" s="7" t="n">
        <v>3</v>
      </c>
      <c r="D1634" s="7" t="n">
        <v>2</v>
      </c>
      <c r="E1634" s="7" t="s">
        <v>174</v>
      </c>
      <c r="F1634" s="7" t="s">
        <v>208</v>
      </c>
      <c r="G1634" s="7" t="s">
        <v>118</v>
      </c>
      <c r="H1634" s="7" t="s">
        <v>119</v>
      </c>
    </row>
    <row r="1635" spans="1:13">
      <c r="A1635" t="s">
        <v>4</v>
      </c>
      <c r="B1635" s="4" t="s">
        <v>5</v>
      </c>
      <c r="C1635" s="4" t="s">
        <v>12</v>
      </c>
      <c r="D1635" s="4" t="s">
        <v>7</v>
      </c>
      <c r="E1635" s="4" t="s">
        <v>20</v>
      </c>
      <c r="F1635" s="4" t="s">
        <v>12</v>
      </c>
    </row>
    <row r="1636" spans="1:13">
      <c r="A1636" t="n">
        <v>16179</v>
      </c>
      <c r="B1636" s="27" t="n">
        <v>59</v>
      </c>
      <c r="C1636" s="7" t="n">
        <v>0</v>
      </c>
      <c r="D1636" s="7" t="n">
        <v>6</v>
      </c>
      <c r="E1636" s="7" t="n">
        <v>0</v>
      </c>
      <c r="F1636" s="7" t="n">
        <v>0</v>
      </c>
    </row>
    <row r="1637" spans="1:13">
      <c r="A1637" t="s">
        <v>4</v>
      </c>
      <c r="B1637" s="4" t="s">
        <v>5</v>
      </c>
      <c r="C1637" s="4" t="s">
        <v>12</v>
      </c>
      <c r="D1637" s="4" t="s">
        <v>7</v>
      </c>
      <c r="E1637" s="4" t="s">
        <v>20</v>
      </c>
      <c r="F1637" s="4" t="s">
        <v>12</v>
      </c>
    </row>
    <row r="1638" spans="1:13">
      <c r="A1638" t="n">
        <v>16189</v>
      </c>
      <c r="B1638" s="27" t="n">
        <v>59</v>
      </c>
      <c r="C1638" s="7" t="n">
        <v>2</v>
      </c>
      <c r="D1638" s="7" t="n">
        <v>6</v>
      </c>
      <c r="E1638" s="7" t="n">
        <v>0</v>
      </c>
      <c r="F1638" s="7" t="n">
        <v>0</v>
      </c>
    </row>
    <row r="1639" spans="1:13">
      <c r="A1639" t="s">
        <v>4</v>
      </c>
      <c r="B1639" s="4" t="s">
        <v>5</v>
      </c>
      <c r="C1639" s="4" t="s">
        <v>12</v>
      </c>
      <c r="D1639" s="4" t="s">
        <v>7</v>
      </c>
      <c r="E1639" s="4" t="s">
        <v>20</v>
      </c>
      <c r="F1639" s="4" t="s">
        <v>12</v>
      </c>
    </row>
    <row r="1640" spans="1:13">
      <c r="A1640" t="n">
        <v>16199</v>
      </c>
      <c r="B1640" s="27" t="n">
        <v>59</v>
      </c>
      <c r="C1640" s="7" t="n">
        <v>4</v>
      </c>
      <c r="D1640" s="7" t="n">
        <v>6</v>
      </c>
      <c r="E1640" s="7" t="n">
        <v>0</v>
      </c>
      <c r="F1640" s="7" t="n">
        <v>0</v>
      </c>
    </row>
    <row r="1641" spans="1:13">
      <c r="A1641" t="s">
        <v>4</v>
      </c>
      <c r="B1641" s="4" t="s">
        <v>5</v>
      </c>
      <c r="C1641" s="4" t="s">
        <v>12</v>
      </c>
      <c r="D1641" s="4" t="s">
        <v>7</v>
      </c>
      <c r="E1641" s="4" t="s">
        <v>20</v>
      </c>
      <c r="F1641" s="4" t="s">
        <v>12</v>
      </c>
    </row>
    <row r="1642" spans="1:13">
      <c r="A1642" t="n">
        <v>16209</v>
      </c>
      <c r="B1642" s="27" t="n">
        <v>59</v>
      </c>
      <c r="C1642" s="7" t="n">
        <v>7</v>
      </c>
      <c r="D1642" s="7" t="n">
        <v>6</v>
      </c>
      <c r="E1642" s="7" t="n">
        <v>0</v>
      </c>
      <c r="F1642" s="7" t="n">
        <v>0</v>
      </c>
    </row>
    <row r="1643" spans="1:13">
      <c r="A1643" t="s">
        <v>4</v>
      </c>
      <c r="B1643" s="4" t="s">
        <v>5</v>
      </c>
      <c r="C1643" s="4" t="s">
        <v>12</v>
      </c>
      <c r="D1643" s="4" t="s">
        <v>7</v>
      </c>
      <c r="E1643" s="4" t="s">
        <v>20</v>
      </c>
      <c r="F1643" s="4" t="s">
        <v>12</v>
      </c>
    </row>
    <row r="1644" spans="1:13">
      <c r="A1644" t="n">
        <v>16219</v>
      </c>
      <c r="B1644" s="27" t="n">
        <v>59</v>
      </c>
      <c r="C1644" s="7" t="n">
        <v>16</v>
      </c>
      <c r="D1644" s="7" t="n">
        <v>6</v>
      </c>
      <c r="E1644" s="7" t="n">
        <v>0</v>
      </c>
      <c r="F1644" s="7" t="n">
        <v>0</v>
      </c>
    </row>
    <row r="1645" spans="1:13">
      <c r="A1645" t="s">
        <v>4</v>
      </c>
      <c r="B1645" s="4" t="s">
        <v>5</v>
      </c>
      <c r="C1645" s="4" t="s">
        <v>12</v>
      </c>
      <c r="D1645" s="4" t="s">
        <v>7</v>
      </c>
      <c r="E1645" s="4" t="s">
        <v>20</v>
      </c>
      <c r="F1645" s="4" t="s">
        <v>12</v>
      </c>
    </row>
    <row r="1646" spans="1:13">
      <c r="A1646" t="n">
        <v>16229</v>
      </c>
      <c r="B1646" s="27" t="n">
        <v>59</v>
      </c>
      <c r="C1646" s="7" t="n">
        <v>7032</v>
      </c>
      <c r="D1646" s="7" t="n">
        <v>6</v>
      </c>
      <c r="E1646" s="7" t="n">
        <v>0</v>
      </c>
      <c r="F1646" s="7" t="n">
        <v>0</v>
      </c>
    </row>
    <row r="1647" spans="1:13">
      <c r="A1647" t="s">
        <v>4</v>
      </c>
      <c r="B1647" s="4" t="s">
        <v>5</v>
      </c>
      <c r="C1647" s="4" t="s">
        <v>12</v>
      </c>
    </row>
    <row r="1648" spans="1:13">
      <c r="A1648" t="n">
        <v>16239</v>
      </c>
      <c r="B1648" s="22" t="n">
        <v>16</v>
      </c>
      <c r="C1648" s="7" t="n">
        <v>1300</v>
      </c>
    </row>
    <row r="1649" spans="1:8">
      <c r="A1649" t="s">
        <v>4</v>
      </c>
      <c r="B1649" s="4" t="s">
        <v>5</v>
      </c>
      <c r="C1649" s="4" t="s">
        <v>7</v>
      </c>
      <c r="D1649" s="4" t="s">
        <v>12</v>
      </c>
      <c r="E1649" s="4" t="s">
        <v>8</v>
      </c>
    </row>
    <row r="1650" spans="1:8">
      <c r="A1650" t="n">
        <v>16242</v>
      </c>
      <c r="B1650" s="24" t="n">
        <v>51</v>
      </c>
      <c r="C1650" s="7" t="n">
        <v>4</v>
      </c>
      <c r="D1650" s="7" t="n">
        <v>2</v>
      </c>
      <c r="E1650" s="7" t="s">
        <v>39</v>
      </c>
    </row>
    <row r="1651" spans="1:8">
      <c r="A1651" t="s">
        <v>4</v>
      </c>
      <c r="B1651" s="4" t="s">
        <v>5</v>
      </c>
      <c r="C1651" s="4" t="s">
        <v>12</v>
      </c>
    </row>
    <row r="1652" spans="1:8">
      <c r="A1652" t="n">
        <v>16256</v>
      </c>
      <c r="B1652" s="22" t="n">
        <v>16</v>
      </c>
      <c r="C1652" s="7" t="n">
        <v>0</v>
      </c>
    </row>
    <row r="1653" spans="1:8">
      <c r="A1653" t="s">
        <v>4</v>
      </c>
      <c r="B1653" s="4" t="s">
        <v>5</v>
      </c>
      <c r="C1653" s="4" t="s">
        <v>12</v>
      </c>
      <c r="D1653" s="4" t="s">
        <v>7</v>
      </c>
      <c r="E1653" s="4" t="s">
        <v>13</v>
      </c>
      <c r="F1653" s="4" t="s">
        <v>27</v>
      </c>
      <c r="G1653" s="4" t="s">
        <v>7</v>
      </c>
      <c r="H1653" s="4" t="s">
        <v>7</v>
      </c>
    </row>
    <row r="1654" spans="1:8">
      <c r="A1654" t="n">
        <v>16259</v>
      </c>
      <c r="B1654" s="25" t="n">
        <v>26</v>
      </c>
      <c r="C1654" s="7" t="n">
        <v>2</v>
      </c>
      <c r="D1654" s="7" t="n">
        <v>17</v>
      </c>
      <c r="E1654" s="7" t="n">
        <v>61278</v>
      </c>
      <c r="F1654" s="7" t="s">
        <v>209</v>
      </c>
      <c r="G1654" s="7" t="n">
        <v>2</v>
      </c>
      <c r="H1654" s="7" t="n">
        <v>0</v>
      </c>
    </row>
    <row r="1655" spans="1:8">
      <c r="A1655" t="s">
        <v>4</v>
      </c>
      <c r="B1655" s="4" t="s">
        <v>5</v>
      </c>
    </row>
    <row r="1656" spans="1:8">
      <c r="A1656" t="n">
        <v>16306</v>
      </c>
      <c r="B1656" s="26" t="n">
        <v>28</v>
      </c>
    </row>
    <row r="1657" spans="1:8">
      <c r="A1657" t="s">
        <v>4</v>
      </c>
      <c r="B1657" s="4" t="s">
        <v>5</v>
      </c>
      <c r="C1657" s="4" t="s">
        <v>7</v>
      </c>
      <c r="D1657" s="4" t="s">
        <v>12</v>
      </c>
      <c r="E1657" s="4" t="s">
        <v>12</v>
      </c>
      <c r="F1657" s="4" t="s">
        <v>7</v>
      </c>
    </row>
    <row r="1658" spans="1:8">
      <c r="A1658" t="n">
        <v>16307</v>
      </c>
      <c r="B1658" s="43" t="n">
        <v>25</v>
      </c>
      <c r="C1658" s="7" t="n">
        <v>1</v>
      </c>
      <c r="D1658" s="7" t="n">
        <v>260</v>
      </c>
      <c r="E1658" s="7" t="n">
        <v>640</v>
      </c>
      <c r="F1658" s="7" t="n">
        <v>2</v>
      </c>
    </row>
    <row r="1659" spans="1:8">
      <c r="A1659" t="s">
        <v>4</v>
      </c>
      <c r="B1659" s="4" t="s">
        <v>5</v>
      </c>
      <c r="C1659" s="4" t="s">
        <v>7</v>
      </c>
      <c r="D1659" s="4" t="s">
        <v>12</v>
      </c>
      <c r="E1659" s="4" t="s">
        <v>8</v>
      </c>
    </row>
    <row r="1660" spans="1:8">
      <c r="A1660" t="n">
        <v>16314</v>
      </c>
      <c r="B1660" s="24" t="n">
        <v>51</v>
      </c>
      <c r="C1660" s="7" t="n">
        <v>4</v>
      </c>
      <c r="D1660" s="7" t="n">
        <v>4</v>
      </c>
      <c r="E1660" s="7" t="s">
        <v>140</v>
      </c>
    </row>
    <row r="1661" spans="1:8">
      <c r="A1661" t="s">
        <v>4</v>
      </c>
      <c r="B1661" s="4" t="s">
        <v>5</v>
      </c>
      <c r="C1661" s="4" t="s">
        <v>12</v>
      </c>
    </row>
    <row r="1662" spans="1:8">
      <c r="A1662" t="n">
        <v>16327</v>
      </c>
      <c r="B1662" s="22" t="n">
        <v>16</v>
      </c>
      <c r="C1662" s="7" t="n">
        <v>0</v>
      </c>
    </row>
    <row r="1663" spans="1:8">
      <c r="A1663" t="s">
        <v>4</v>
      </c>
      <c r="B1663" s="4" t="s">
        <v>5</v>
      </c>
      <c r="C1663" s="4" t="s">
        <v>12</v>
      </c>
      <c r="D1663" s="4" t="s">
        <v>7</v>
      </c>
      <c r="E1663" s="4" t="s">
        <v>13</v>
      </c>
      <c r="F1663" s="4" t="s">
        <v>27</v>
      </c>
      <c r="G1663" s="4" t="s">
        <v>7</v>
      </c>
      <c r="H1663" s="4" t="s">
        <v>7</v>
      </c>
    </row>
    <row r="1664" spans="1:8">
      <c r="A1664" t="n">
        <v>16330</v>
      </c>
      <c r="B1664" s="25" t="n">
        <v>26</v>
      </c>
      <c r="C1664" s="7" t="n">
        <v>4</v>
      </c>
      <c r="D1664" s="7" t="n">
        <v>17</v>
      </c>
      <c r="E1664" s="7" t="n">
        <v>61279</v>
      </c>
      <c r="F1664" s="7" t="s">
        <v>210</v>
      </c>
      <c r="G1664" s="7" t="n">
        <v>2</v>
      </c>
      <c r="H1664" s="7" t="n">
        <v>0</v>
      </c>
    </row>
    <row r="1665" spans="1:8">
      <c r="A1665" t="s">
        <v>4</v>
      </c>
      <c r="B1665" s="4" t="s">
        <v>5</v>
      </c>
    </row>
    <row r="1666" spans="1:8">
      <c r="A1666" t="n">
        <v>16400</v>
      </c>
      <c r="B1666" s="26" t="n">
        <v>28</v>
      </c>
    </row>
    <row r="1667" spans="1:8">
      <c r="A1667" t="s">
        <v>4</v>
      </c>
      <c r="B1667" s="4" t="s">
        <v>5</v>
      </c>
      <c r="C1667" s="4" t="s">
        <v>7</v>
      </c>
      <c r="D1667" s="4" t="s">
        <v>12</v>
      </c>
      <c r="E1667" s="4" t="s">
        <v>12</v>
      </c>
      <c r="F1667" s="4" t="s">
        <v>7</v>
      </c>
    </row>
    <row r="1668" spans="1:8">
      <c r="A1668" t="n">
        <v>16401</v>
      </c>
      <c r="B1668" s="43" t="n">
        <v>25</v>
      </c>
      <c r="C1668" s="7" t="n">
        <v>1</v>
      </c>
      <c r="D1668" s="7" t="n">
        <v>60</v>
      </c>
      <c r="E1668" s="7" t="n">
        <v>640</v>
      </c>
      <c r="F1668" s="7" t="n">
        <v>2</v>
      </c>
    </row>
    <row r="1669" spans="1:8">
      <c r="A1669" t="s">
        <v>4</v>
      </c>
      <c r="B1669" s="4" t="s">
        <v>5</v>
      </c>
      <c r="C1669" s="4" t="s">
        <v>7</v>
      </c>
      <c r="D1669" s="4" t="s">
        <v>12</v>
      </c>
      <c r="E1669" s="4" t="s">
        <v>8</v>
      </c>
    </row>
    <row r="1670" spans="1:8">
      <c r="A1670" t="n">
        <v>16408</v>
      </c>
      <c r="B1670" s="24" t="n">
        <v>51</v>
      </c>
      <c r="C1670" s="7" t="n">
        <v>4</v>
      </c>
      <c r="D1670" s="7" t="n">
        <v>7</v>
      </c>
      <c r="E1670" s="7" t="s">
        <v>211</v>
      </c>
    </row>
    <row r="1671" spans="1:8">
      <c r="A1671" t="s">
        <v>4</v>
      </c>
      <c r="B1671" s="4" t="s">
        <v>5</v>
      </c>
      <c r="C1671" s="4" t="s">
        <v>12</v>
      </c>
    </row>
    <row r="1672" spans="1:8">
      <c r="A1672" t="n">
        <v>16422</v>
      </c>
      <c r="B1672" s="22" t="n">
        <v>16</v>
      </c>
      <c r="C1672" s="7" t="n">
        <v>0</v>
      </c>
    </row>
    <row r="1673" spans="1:8">
      <c r="A1673" t="s">
        <v>4</v>
      </c>
      <c r="B1673" s="4" t="s">
        <v>5</v>
      </c>
      <c r="C1673" s="4" t="s">
        <v>12</v>
      </c>
      <c r="D1673" s="4" t="s">
        <v>7</v>
      </c>
      <c r="E1673" s="4" t="s">
        <v>13</v>
      </c>
      <c r="F1673" s="4" t="s">
        <v>27</v>
      </c>
      <c r="G1673" s="4" t="s">
        <v>7</v>
      </c>
      <c r="H1673" s="4" t="s">
        <v>7</v>
      </c>
    </row>
    <row r="1674" spans="1:8">
      <c r="A1674" t="n">
        <v>16425</v>
      </c>
      <c r="B1674" s="25" t="n">
        <v>26</v>
      </c>
      <c r="C1674" s="7" t="n">
        <v>7</v>
      </c>
      <c r="D1674" s="7" t="n">
        <v>17</v>
      </c>
      <c r="E1674" s="7" t="n">
        <v>61280</v>
      </c>
      <c r="F1674" s="7" t="s">
        <v>212</v>
      </c>
      <c r="G1674" s="7" t="n">
        <v>2</v>
      </c>
      <c r="H1674" s="7" t="n">
        <v>0</v>
      </c>
    </row>
    <row r="1675" spans="1:8">
      <c r="A1675" t="s">
        <v>4</v>
      </c>
      <c r="B1675" s="4" t="s">
        <v>5</v>
      </c>
    </row>
    <row r="1676" spans="1:8">
      <c r="A1676" t="n">
        <v>16539</v>
      </c>
      <c r="B1676" s="26" t="n">
        <v>28</v>
      </c>
    </row>
    <row r="1677" spans="1:8">
      <c r="A1677" t="s">
        <v>4</v>
      </c>
      <c r="B1677" s="4" t="s">
        <v>5</v>
      </c>
      <c r="C1677" s="4" t="s">
        <v>7</v>
      </c>
      <c r="D1677" s="4" t="s">
        <v>12</v>
      </c>
      <c r="E1677" s="4" t="s">
        <v>12</v>
      </c>
      <c r="F1677" s="4" t="s">
        <v>7</v>
      </c>
    </row>
    <row r="1678" spans="1:8">
      <c r="A1678" t="n">
        <v>16540</v>
      </c>
      <c r="B1678" s="43" t="n">
        <v>25</v>
      </c>
      <c r="C1678" s="7" t="n">
        <v>1</v>
      </c>
      <c r="D1678" s="7" t="n">
        <v>65535</v>
      </c>
      <c r="E1678" s="7" t="n">
        <v>65535</v>
      </c>
      <c r="F1678" s="7" t="n">
        <v>0</v>
      </c>
    </row>
    <row r="1679" spans="1:8">
      <c r="A1679" t="s">
        <v>4</v>
      </c>
      <c r="B1679" s="4" t="s">
        <v>5</v>
      </c>
      <c r="C1679" s="4" t="s">
        <v>7</v>
      </c>
      <c r="D1679" s="4" t="s">
        <v>12</v>
      </c>
      <c r="E1679" s="4" t="s">
        <v>12</v>
      </c>
      <c r="F1679" s="4" t="s">
        <v>7</v>
      </c>
    </row>
    <row r="1680" spans="1:8">
      <c r="A1680" t="n">
        <v>16547</v>
      </c>
      <c r="B1680" s="43" t="n">
        <v>25</v>
      </c>
      <c r="C1680" s="7" t="n">
        <v>1</v>
      </c>
      <c r="D1680" s="7" t="n">
        <v>60</v>
      </c>
      <c r="E1680" s="7" t="n">
        <v>640</v>
      </c>
      <c r="F1680" s="7" t="n">
        <v>1</v>
      </c>
    </row>
    <row r="1681" spans="1:8">
      <c r="A1681" t="s">
        <v>4</v>
      </c>
      <c r="B1681" s="4" t="s">
        <v>5</v>
      </c>
      <c r="C1681" s="4" t="s">
        <v>7</v>
      </c>
      <c r="D1681" s="4" t="s">
        <v>12</v>
      </c>
      <c r="E1681" s="4" t="s">
        <v>8</v>
      </c>
    </row>
    <row r="1682" spans="1:8">
      <c r="A1682" t="n">
        <v>16554</v>
      </c>
      <c r="B1682" s="24" t="n">
        <v>51</v>
      </c>
      <c r="C1682" s="7" t="n">
        <v>4</v>
      </c>
      <c r="D1682" s="7" t="n">
        <v>15</v>
      </c>
      <c r="E1682" s="7" t="s">
        <v>83</v>
      </c>
    </row>
    <row r="1683" spans="1:8">
      <c r="A1683" t="s">
        <v>4</v>
      </c>
      <c r="B1683" s="4" t="s">
        <v>5</v>
      </c>
      <c r="C1683" s="4" t="s">
        <v>12</v>
      </c>
    </row>
    <row r="1684" spans="1:8">
      <c r="A1684" t="n">
        <v>16568</v>
      </c>
      <c r="B1684" s="22" t="n">
        <v>16</v>
      </c>
      <c r="C1684" s="7" t="n">
        <v>0</v>
      </c>
    </row>
    <row r="1685" spans="1:8">
      <c r="A1685" t="s">
        <v>4</v>
      </c>
      <c r="B1685" s="4" t="s">
        <v>5</v>
      </c>
      <c r="C1685" s="4" t="s">
        <v>12</v>
      </c>
      <c r="D1685" s="4" t="s">
        <v>7</v>
      </c>
      <c r="E1685" s="4" t="s">
        <v>13</v>
      </c>
      <c r="F1685" s="4" t="s">
        <v>27</v>
      </c>
      <c r="G1685" s="4" t="s">
        <v>7</v>
      </c>
      <c r="H1685" s="4" t="s">
        <v>7</v>
      </c>
    </row>
    <row r="1686" spans="1:8">
      <c r="A1686" t="n">
        <v>16571</v>
      </c>
      <c r="B1686" s="25" t="n">
        <v>26</v>
      </c>
      <c r="C1686" s="7" t="n">
        <v>15</v>
      </c>
      <c r="D1686" s="7" t="n">
        <v>17</v>
      </c>
      <c r="E1686" s="7" t="n">
        <v>61281</v>
      </c>
      <c r="F1686" s="7" t="s">
        <v>213</v>
      </c>
      <c r="G1686" s="7" t="n">
        <v>2</v>
      </c>
      <c r="H1686" s="7" t="n">
        <v>0</v>
      </c>
    </row>
    <row r="1687" spans="1:8">
      <c r="A1687" t="s">
        <v>4</v>
      </c>
      <c r="B1687" s="4" t="s">
        <v>5</v>
      </c>
    </row>
    <row r="1688" spans="1:8">
      <c r="A1688" t="n">
        <v>16593</v>
      </c>
      <c r="B1688" s="26" t="n">
        <v>28</v>
      </c>
    </row>
    <row r="1689" spans="1:8">
      <c r="A1689" t="s">
        <v>4</v>
      </c>
      <c r="B1689" s="4" t="s">
        <v>5</v>
      </c>
      <c r="C1689" s="4" t="s">
        <v>12</v>
      </c>
      <c r="D1689" s="4" t="s">
        <v>7</v>
      </c>
    </row>
    <row r="1690" spans="1:8">
      <c r="A1690" t="n">
        <v>16594</v>
      </c>
      <c r="B1690" s="44" t="n">
        <v>89</v>
      </c>
      <c r="C1690" s="7" t="n">
        <v>65533</v>
      </c>
      <c r="D1690" s="7" t="n">
        <v>1</v>
      </c>
    </row>
    <row r="1691" spans="1:8">
      <c r="A1691" t="s">
        <v>4</v>
      </c>
      <c r="B1691" s="4" t="s">
        <v>5</v>
      </c>
      <c r="C1691" s="4" t="s">
        <v>7</v>
      </c>
      <c r="D1691" s="4" t="s">
        <v>12</v>
      </c>
      <c r="E1691" s="4" t="s">
        <v>12</v>
      </c>
      <c r="F1691" s="4" t="s">
        <v>7</v>
      </c>
    </row>
    <row r="1692" spans="1:8">
      <c r="A1692" t="n">
        <v>16598</v>
      </c>
      <c r="B1692" s="43" t="n">
        <v>25</v>
      </c>
      <c r="C1692" s="7" t="n">
        <v>1</v>
      </c>
      <c r="D1692" s="7" t="n">
        <v>65535</v>
      </c>
      <c r="E1692" s="7" t="n">
        <v>65535</v>
      </c>
      <c r="F1692" s="7" t="n">
        <v>0</v>
      </c>
    </row>
    <row r="1693" spans="1:8">
      <c r="A1693" t="s">
        <v>4</v>
      </c>
      <c r="B1693" s="4" t="s">
        <v>5</v>
      </c>
      <c r="C1693" s="4" t="s">
        <v>7</v>
      </c>
      <c r="D1693" s="4" t="s">
        <v>12</v>
      </c>
      <c r="E1693" s="4" t="s">
        <v>20</v>
      </c>
    </row>
    <row r="1694" spans="1:8">
      <c r="A1694" t="n">
        <v>16605</v>
      </c>
      <c r="B1694" s="33" t="n">
        <v>58</v>
      </c>
      <c r="C1694" s="7" t="n">
        <v>101</v>
      </c>
      <c r="D1694" s="7" t="n">
        <v>300</v>
      </c>
      <c r="E1694" s="7" t="n">
        <v>1</v>
      </c>
    </row>
    <row r="1695" spans="1:8">
      <c r="A1695" t="s">
        <v>4</v>
      </c>
      <c r="B1695" s="4" t="s">
        <v>5</v>
      </c>
      <c r="C1695" s="4" t="s">
        <v>7</v>
      </c>
      <c r="D1695" s="4" t="s">
        <v>12</v>
      </c>
    </row>
    <row r="1696" spans="1:8">
      <c r="A1696" t="n">
        <v>16613</v>
      </c>
      <c r="B1696" s="33" t="n">
        <v>58</v>
      </c>
      <c r="C1696" s="7" t="n">
        <v>254</v>
      </c>
      <c r="D1696" s="7" t="n">
        <v>0</v>
      </c>
    </row>
    <row r="1697" spans="1:8">
      <c r="A1697" t="s">
        <v>4</v>
      </c>
      <c r="B1697" s="4" t="s">
        <v>5</v>
      </c>
      <c r="C1697" s="4" t="s">
        <v>7</v>
      </c>
      <c r="D1697" s="4" t="s">
        <v>12</v>
      </c>
      <c r="E1697" s="4" t="s">
        <v>8</v>
      </c>
      <c r="F1697" s="4" t="s">
        <v>8</v>
      </c>
      <c r="G1697" s="4" t="s">
        <v>8</v>
      </c>
      <c r="H1697" s="4" t="s">
        <v>8</v>
      </c>
    </row>
    <row r="1698" spans="1:8">
      <c r="A1698" t="n">
        <v>16617</v>
      </c>
      <c r="B1698" s="24" t="n">
        <v>51</v>
      </c>
      <c r="C1698" s="7" t="n">
        <v>3</v>
      </c>
      <c r="D1698" s="7" t="n">
        <v>7008</v>
      </c>
      <c r="E1698" s="7" t="s">
        <v>119</v>
      </c>
      <c r="F1698" s="7" t="s">
        <v>119</v>
      </c>
      <c r="G1698" s="7" t="s">
        <v>118</v>
      </c>
      <c r="H1698" s="7" t="s">
        <v>119</v>
      </c>
    </row>
    <row r="1699" spans="1:8">
      <c r="A1699" t="s">
        <v>4</v>
      </c>
      <c r="B1699" s="4" t="s">
        <v>5</v>
      </c>
      <c r="C1699" s="4" t="s">
        <v>7</v>
      </c>
      <c r="D1699" s="4" t="s">
        <v>7</v>
      </c>
      <c r="E1699" s="4" t="s">
        <v>20</v>
      </c>
      <c r="F1699" s="4" t="s">
        <v>20</v>
      </c>
      <c r="G1699" s="4" t="s">
        <v>20</v>
      </c>
      <c r="H1699" s="4" t="s">
        <v>12</v>
      </c>
    </row>
    <row r="1700" spans="1:8">
      <c r="A1700" t="n">
        <v>16630</v>
      </c>
      <c r="B1700" s="42" t="n">
        <v>45</v>
      </c>
      <c r="C1700" s="7" t="n">
        <v>2</v>
      </c>
      <c r="D1700" s="7" t="n">
        <v>3</v>
      </c>
      <c r="E1700" s="7" t="n">
        <v>-1.70000004768372</v>
      </c>
      <c r="F1700" s="7" t="n">
        <v>1.10000002384186</v>
      </c>
      <c r="G1700" s="7" t="n">
        <v>-1.35000002384186</v>
      </c>
      <c r="H1700" s="7" t="n">
        <v>0</v>
      </c>
    </row>
    <row r="1701" spans="1:8">
      <c r="A1701" t="s">
        <v>4</v>
      </c>
      <c r="B1701" s="4" t="s">
        <v>5</v>
      </c>
      <c r="C1701" s="4" t="s">
        <v>7</v>
      </c>
      <c r="D1701" s="4" t="s">
        <v>7</v>
      </c>
      <c r="E1701" s="4" t="s">
        <v>20</v>
      </c>
      <c r="F1701" s="4" t="s">
        <v>20</v>
      </c>
      <c r="G1701" s="4" t="s">
        <v>20</v>
      </c>
      <c r="H1701" s="4" t="s">
        <v>12</v>
      </c>
      <c r="I1701" s="4" t="s">
        <v>7</v>
      </c>
    </row>
    <row r="1702" spans="1:8">
      <c r="A1702" t="n">
        <v>16647</v>
      </c>
      <c r="B1702" s="42" t="n">
        <v>45</v>
      </c>
      <c r="C1702" s="7" t="n">
        <v>4</v>
      </c>
      <c r="D1702" s="7" t="n">
        <v>3</v>
      </c>
      <c r="E1702" s="7" t="n">
        <v>1.92999994754791</v>
      </c>
      <c r="F1702" s="7" t="n">
        <v>315.730010986328</v>
      </c>
      <c r="G1702" s="7" t="n">
        <v>0</v>
      </c>
      <c r="H1702" s="7" t="n">
        <v>0</v>
      </c>
      <c r="I1702" s="7" t="n">
        <v>0</v>
      </c>
    </row>
    <row r="1703" spans="1:8">
      <c r="A1703" t="s">
        <v>4</v>
      </c>
      <c r="B1703" s="4" t="s">
        <v>5</v>
      </c>
      <c r="C1703" s="4" t="s">
        <v>7</v>
      </c>
      <c r="D1703" s="4" t="s">
        <v>7</v>
      </c>
      <c r="E1703" s="4" t="s">
        <v>20</v>
      </c>
      <c r="F1703" s="4" t="s">
        <v>12</v>
      </c>
    </row>
    <row r="1704" spans="1:8">
      <c r="A1704" t="n">
        <v>16665</v>
      </c>
      <c r="B1704" s="42" t="n">
        <v>45</v>
      </c>
      <c r="C1704" s="7" t="n">
        <v>5</v>
      </c>
      <c r="D1704" s="7" t="n">
        <v>3</v>
      </c>
      <c r="E1704" s="7" t="n">
        <v>3</v>
      </c>
      <c r="F1704" s="7" t="n">
        <v>0</v>
      </c>
    </row>
    <row r="1705" spans="1:8">
      <c r="A1705" t="s">
        <v>4</v>
      </c>
      <c r="B1705" s="4" t="s">
        <v>5</v>
      </c>
      <c r="C1705" s="4" t="s">
        <v>7</v>
      </c>
      <c r="D1705" s="4" t="s">
        <v>7</v>
      </c>
      <c r="E1705" s="4" t="s">
        <v>20</v>
      </c>
      <c r="F1705" s="4" t="s">
        <v>12</v>
      </c>
    </row>
    <row r="1706" spans="1:8">
      <c r="A1706" t="n">
        <v>16674</v>
      </c>
      <c r="B1706" s="42" t="n">
        <v>45</v>
      </c>
      <c r="C1706" s="7" t="n">
        <v>11</v>
      </c>
      <c r="D1706" s="7" t="n">
        <v>3</v>
      </c>
      <c r="E1706" s="7" t="n">
        <v>23.2000007629395</v>
      </c>
      <c r="F1706" s="7" t="n">
        <v>0</v>
      </c>
    </row>
    <row r="1707" spans="1:8">
      <c r="A1707" t="s">
        <v>4</v>
      </c>
      <c r="B1707" s="4" t="s">
        <v>5</v>
      </c>
      <c r="C1707" s="4" t="s">
        <v>7</v>
      </c>
      <c r="D1707" s="4" t="s">
        <v>7</v>
      </c>
      <c r="E1707" s="4" t="s">
        <v>20</v>
      </c>
      <c r="F1707" s="4" t="s">
        <v>12</v>
      </c>
    </row>
    <row r="1708" spans="1:8">
      <c r="A1708" t="n">
        <v>16683</v>
      </c>
      <c r="B1708" s="42" t="n">
        <v>45</v>
      </c>
      <c r="C1708" s="7" t="n">
        <v>5</v>
      </c>
      <c r="D1708" s="7" t="n">
        <v>3</v>
      </c>
      <c r="E1708" s="7" t="n">
        <v>2.5</v>
      </c>
      <c r="F1708" s="7" t="n">
        <v>20000</v>
      </c>
    </row>
    <row r="1709" spans="1:8">
      <c r="A1709" t="s">
        <v>4</v>
      </c>
      <c r="B1709" s="4" t="s">
        <v>5</v>
      </c>
      <c r="C1709" s="4" t="s">
        <v>7</v>
      </c>
      <c r="D1709" s="4" t="s">
        <v>12</v>
      </c>
    </row>
    <row r="1710" spans="1:8">
      <c r="A1710" t="n">
        <v>16692</v>
      </c>
      <c r="B1710" s="33" t="n">
        <v>58</v>
      </c>
      <c r="C1710" s="7" t="n">
        <v>255</v>
      </c>
      <c r="D1710" s="7" t="n">
        <v>0</v>
      </c>
    </row>
    <row r="1711" spans="1:8">
      <c r="A1711" t="s">
        <v>4</v>
      </c>
      <c r="B1711" s="4" t="s">
        <v>5</v>
      </c>
      <c r="C1711" s="4" t="s">
        <v>12</v>
      </c>
      <c r="D1711" s="4" t="s">
        <v>20</v>
      </c>
      <c r="E1711" s="4" t="s">
        <v>20</v>
      </c>
      <c r="F1711" s="4" t="s">
        <v>20</v>
      </c>
      <c r="G1711" s="4" t="s">
        <v>12</v>
      </c>
      <c r="H1711" s="4" t="s">
        <v>12</v>
      </c>
    </row>
    <row r="1712" spans="1:8">
      <c r="A1712" t="n">
        <v>16696</v>
      </c>
      <c r="B1712" s="48" t="n">
        <v>60</v>
      </c>
      <c r="C1712" s="7" t="n">
        <v>7008</v>
      </c>
      <c r="D1712" s="7" t="n">
        <v>0</v>
      </c>
      <c r="E1712" s="7" t="n">
        <v>0</v>
      </c>
      <c r="F1712" s="7" t="n">
        <v>0</v>
      </c>
      <c r="G1712" s="7" t="n">
        <v>0</v>
      </c>
      <c r="H1712" s="7" t="n">
        <v>1</v>
      </c>
    </row>
    <row r="1713" spans="1:9">
      <c r="A1713" t="s">
        <v>4</v>
      </c>
      <c r="B1713" s="4" t="s">
        <v>5</v>
      </c>
      <c r="C1713" s="4" t="s">
        <v>12</v>
      </c>
      <c r="D1713" s="4" t="s">
        <v>20</v>
      </c>
      <c r="E1713" s="4" t="s">
        <v>20</v>
      </c>
      <c r="F1713" s="4" t="s">
        <v>20</v>
      </c>
      <c r="G1713" s="4" t="s">
        <v>12</v>
      </c>
      <c r="H1713" s="4" t="s">
        <v>12</v>
      </c>
    </row>
    <row r="1714" spans="1:9">
      <c r="A1714" t="n">
        <v>16715</v>
      </c>
      <c r="B1714" s="48" t="n">
        <v>60</v>
      </c>
      <c r="C1714" s="7" t="n">
        <v>7008</v>
      </c>
      <c r="D1714" s="7" t="n">
        <v>0</v>
      </c>
      <c r="E1714" s="7" t="n">
        <v>0</v>
      </c>
      <c r="F1714" s="7" t="n">
        <v>0</v>
      </c>
      <c r="G1714" s="7" t="n">
        <v>0</v>
      </c>
      <c r="H1714" s="7" t="n">
        <v>0</v>
      </c>
    </row>
    <row r="1715" spans="1:9">
      <c r="A1715" t="s">
        <v>4</v>
      </c>
      <c r="B1715" s="4" t="s">
        <v>5</v>
      </c>
      <c r="C1715" s="4" t="s">
        <v>12</v>
      </c>
      <c r="D1715" s="4" t="s">
        <v>12</v>
      </c>
      <c r="E1715" s="4" t="s">
        <v>12</v>
      </c>
    </row>
    <row r="1716" spans="1:9">
      <c r="A1716" t="n">
        <v>16734</v>
      </c>
      <c r="B1716" s="31" t="n">
        <v>61</v>
      </c>
      <c r="C1716" s="7" t="n">
        <v>7008</v>
      </c>
      <c r="D1716" s="7" t="n">
        <v>65533</v>
      </c>
      <c r="E1716" s="7" t="n">
        <v>0</v>
      </c>
    </row>
    <row r="1717" spans="1:9">
      <c r="A1717" t="s">
        <v>4</v>
      </c>
      <c r="B1717" s="4" t="s">
        <v>5</v>
      </c>
      <c r="C1717" s="4" t="s">
        <v>12</v>
      </c>
      <c r="D1717" s="4" t="s">
        <v>12</v>
      </c>
      <c r="E1717" s="4" t="s">
        <v>12</v>
      </c>
    </row>
    <row r="1718" spans="1:9">
      <c r="A1718" t="n">
        <v>16741</v>
      </c>
      <c r="B1718" s="31" t="n">
        <v>61</v>
      </c>
      <c r="C1718" s="7" t="n">
        <v>15</v>
      </c>
      <c r="D1718" s="7" t="n">
        <v>0</v>
      </c>
      <c r="E1718" s="7" t="n">
        <v>1000</v>
      </c>
    </row>
    <row r="1719" spans="1:9">
      <c r="A1719" t="s">
        <v>4</v>
      </c>
      <c r="B1719" s="4" t="s">
        <v>5</v>
      </c>
      <c r="C1719" s="4" t="s">
        <v>12</v>
      </c>
    </row>
    <row r="1720" spans="1:9">
      <c r="A1720" t="n">
        <v>16748</v>
      </c>
      <c r="B1720" s="22" t="n">
        <v>16</v>
      </c>
      <c r="C1720" s="7" t="n">
        <v>500</v>
      </c>
    </row>
    <row r="1721" spans="1:9">
      <c r="A1721" t="s">
        <v>4</v>
      </c>
      <c r="B1721" s="4" t="s">
        <v>5</v>
      </c>
      <c r="C1721" s="4" t="s">
        <v>7</v>
      </c>
      <c r="D1721" s="4" t="s">
        <v>12</v>
      </c>
      <c r="E1721" s="4" t="s">
        <v>8</v>
      </c>
    </row>
    <row r="1722" spans="1:9">
      <c r="A1722" t="n">
        <v>16751</v>
      </c>
      <c r="B1722" s="24" t="n">
        <v>51</v>
      </c>
      <c r="C1722" s="7" t="n">
        <v>4</v>
      </c>
      <c r="D1722" s="7" t="n">
        <v>15</v>
      </c>
      <c r="E1722" s="7" t="s">
        <v>83</v>
      </c>
    </row>
    <row r="1723" spans="1:9">
      <c r="A1723" t="s">
        <v>4</v>
      </c>
      <c r="B1723" s="4" t="s">
        <v>5</v>
      </c>
      <c r="C1723" s="4" t="s">
        <v>12</v>
      </c>
    </row>
    <row r="1724" spans="1:9">
      <c r="A1724" t="n">
        <v>16765</v>
      </c>
      <c r="B1724" s="22" t="n">
        <v>16</v>
      </c>
      <c r="C1724" s="7" t="n">
        <v>0</v>
      </c>
    </row>
    <row r="1725" spans="1:9">
      <c r="A1725" t="s">
        <v>4</v>
      </c>
      <c r="B1725" s="4" t="s">
        <v>5</v>
      </c>
      <c r="C1725" s="4" t="s">
        <v>12</v>
      </c>
      <c r="D1725" s="4" t="s">
        <v>7</v>
      </c>
      <c r="E1725" s="4" t="s">
        <v>13</v>
      </c>
      <c r="F1725" s="4" t="s">
        <v>27</v>
      </c>
      <c r="G1725" s="4" t="s">
        <v>7</v>
      </c>
      <c r="H1725" s="4" t="s">
        <v>7</v>
      </c>
      <c r="I1725" s="4" t="s">
        <v>7</v>
      </c>
      <c r="J1725" s="4" t="s">
        <v>13</v>
      </c>
      <c r="K1725" s="4" t="s">
        <v>27</v>
      </c>
      <c r="L1725" s="4" t="s">
        <v>7</v>
      </c>
      <c r="M1725" s="4" t="s">
        <v>7</v>
      </c>
    </row>
    <row r="1726" spans="1:9">
      <c r="A1726" t="n">
        <v>16768</v>
      </c>
      <c r="B1726" s="25" t="n">
        <v>26</v>
      </c>
      <c r="C1726" s="7" t="n">
        <v>15</v>
      </c>
      <c r="D1726" s="7" t="n">
        <v>17</v>
      </c>
      <c r="E1726" s="7" t="n">
        <v>61282</v>
      </c>
      <c r="F1726" s="7" t="s">
        <v>214</v>
      </c>
      <c r="G1726" s="7" t="n">
        <v>2</v>
      </c>
      <c r="H1726" s="7" t="n">
        <v>3</v>
      </c>
      <c r="I1726" s="7" t="n">
        <v>17</v>
      </c>
      <c r="J1726" s="7" t="n">
        <v>61283</v>
      </c>
      <c r="K1726" s="7" t="s">
        <v>215</v>
      </c>
      <c r="L1726" s="7" t="n">
        <v>2</v>
      </c>
      <c r="M1726" s="7" t="n">
        <v>0</v>
      </c>
    </row>
    <row r="1727" spans="1:9">
      <c r="A1727" t="s">
        <v>4</v>
      </c>
      <c r="B1727" s="4" t="s">
        <v>5</v>
      </c>
    </row>
    <row r="1728" spans="1:9">
      <c r="A1728" t="n">
        <v>16861</v>
      </c>
      <c r="B1728" s="26" t="n">
        <v>28</v>
      </c>
    </row>
    <row r="1729" spans="1:13">
      <c r="A1729" t="s">
        <v>4</v>
      </c>
      <c r="B1729" s="4" t="s">
        <v>5</v>
      </c>
      <c r="C1729" s="4" t="s">
        <v>12</v>
      </c>
      <c r="D1729" s="4" t="s">
        <v>7</v>
      </c>
    </row>
    <row r="1730" spans="1:13">
      <c r="A1730" t="n">
        <v>16862</v>
      </c>
      <c r="B1730" s="44" t="n">
        <v>89</v>
      </c>
      <c r="C1730" s="7" t="n">
        <v>65533</v>
      </c>
      <c r="D1730" s="7" t="n">
        <v>1</v>
      </c>
    </row>
    <row r="1731" spans="1:13">
      <c r="A1731" t="s">
        <v>4</v>
      </c>
      <c r="B1731" s="4" t="s">
        <v>5</v>
      </c>
      <c r="C1731" s="4" t="s">
        <v>12</v>
      </c>
      <c r="D1731" s="4" t="s">
        <v>7</v>
      </c>
      <c r="E1731" s="4" t="s">
        <v>20</v>
      </c>
      <c r="F1731" s="4" t="s">
        <v>12</v>
      </c>
    </row>
    <row r="1732" spans="1:13">
      <c r="A1732" t="n">
        <v>16866</v>
      </c>
      <c r="B1732" s="27" t="n">
        <v>59</v>
      </c>
      <c r="C1732" s="7" t="n">
        <v>0</v>
      </c>
      <c r="D1732" s="7" t="n">
        <v>13</v>
      </c>
      <c r="E1732" s="7" t="n">
        <v>0.150000005960464</v>
      </c>
      <c r="F1732" s="7" t="n">
        <v>0</v>
      </c>
    </row>
    <row r="1733" spans="1:13">
      <c r="A1733" t="s">
        <v>4</v>
      </c>
      <c r="B1733" s="4" t="s">
        <v>5</v>
      </c>
      <c r="C1733" s="4" t="s">
        <v>12</v>
      </c>
      <c r="D1733" s="4" t="s">
        <v>7</v>
      </c>
      <c r="E1733" s="4" t="s">
        <v>20</v>
      </c>
      <c r="F1733" s="4" t="s">
        <v>12</v>
      </c>
    </row>
    <row r="1734" spans="1:13">
      <c r="A1734" t="n">
        <v>16876</v>
      </c>
      <c r="B1734" s="27" t="n">
        <v>59</v>
      </c>
      <c r="C1734" s="7" t="n">
        <v>2</v>
      </c>
      <c r="D1734" s="7" t="n">
        <v>13</v>
      </c>
      <c r="E1734" s="7" t="n">
        <v>0.150000005960464</v>
      </c>
      <c r="F1734" s="7" t="n">
        <v>0</v>
      </c>
    </row>
    <row r="1735" spans="1:13">
      <c r="A1735" t="s">
        <v>4</v>
      </c>
      <c r="B1735" s="4" t="s">
        <v>5</v>
      </c>
      <c r="C1735" s="4" t="s">
        <v>12</v>
      </c>
      <c r="D1735" s="4" t="s">
        <v>7</v>
      </c>
      <c r="E1735" s="4" t="s">
        <v>20</v>
      </c>
      <c r="F1735" s="4" t="s">
        <v>12</v>
      </c>
    </row>
    <row r="1736" spans="1:13">
      <c r="A1736" t="n">
        <v>16886</v>
      </c>
      <c r="B1736" s="27" t="n">
        <v>59</v>
      </c>
      <c r="C1736" s="7" t="n">
        <v>4</v>
      </c>
      <c r="D1736" s="7" t="n">
        <v>13</v>
      </c>
      <c r="E1736" s="7" t="n">
        <v>0.150000005960464</v>
      </c>
      <c r="F1736" s="7" t="n">
        <v>0</v>
      </c>
    </row>
    <row r="1737" spans="1:13">
      <c r="A1737" t="s">
        <v>4</v>
      </c>
      <c r="B1737" s="4" t="s">
        <v>5</v>
      </c>
      <c r="C1737" s="4" t="s">
        <v>12</v>
      </c>
      <c r="D1737" s="4" t="s">
        <v>7</v>
      </c>
      <c r="E1737" s="4" t="s">
        <v>20</v>
      </c>
      <c r="F1737" s="4" t="s">
        <v>12</v>
      </c>
    </row>
    <row r="1738" spans="1:13">
      <c r="A1738" t="n">
        <v>16896</v>
      </c>
      <c r="B1738" s="27" t="n">
        <v>59</v>
      </c>
      <c r="C1738" s="7" t="n">
        <v>7</v>
      </c>
      <c r="D1738" s="7" t="n">
        <v>13</v>
      </c>
      <c r="E1738" s="7" t="n">
        <v>0.150000005960464</v>
      </c>
      <c r="F1738" s="7" t="n">
        <v>0</v>
      </c>
    </row>
    <row r="1739" spans="1:13">
      <c r="A1739" t="s">
        <v>4</v>
      </c>
      <c r="B1739" s="4" t="s">
        <v>5</v>
      </c>
      <c r="C1739" s="4" t="s">
        <v>12</v>
      </c>
      <c r="D1739" s="4" t="s">
        <v>7</v>
      </c>
      <c r="E1739" s="4" t="s">
        <v>20</v>
      </c>
      <c r="F1739" s="4" t="s">
        <v>12</v>
      </c>
    </row>
    <row r="1740" spans="1:13">
      <c r="A1740" t="n">
        <v>16906</v>
      </c>
      <c r="B1740" s="27" t="n">
        <v>59</v>
      </c>
      <c r="C1740" s="7" t="n">
        <v>16</v>
      </c>
      <c r="D1740" s="7" t="n">
        <v>13</v>
      </c>
      <c r="E1740" s="7" t="n">
        <v>0.150000005960464</v>
      </c>
      <c r="F1740" s="7" t="n">
        <v>0</v>
      </c>
    </row>
    <row r="1741" spans="1:13">
      <c r="A1741" t="s">
        <v>4</v>
      </c>
      <c r="B1741" s="4" t="s">
        <v>5</v>
      </c>
      <c r="C1741" s="4" t="s">
        <v>12</v>
      </c>
      <c r="D1741" s="4" t="s">
        <v>7</v>
      </c>
      <c r="E1741" s="4" t="s">
        <v>20</v>
      </c>
      <c r="F1741" s="4" t="s">
        <v>12</v>
      </c>
    </row>
    <row r="1742" spans="1:13">
      <c r="A1742" t="n">
        <v>16916</v>
      </c>
      <c r="B1742" s="27" t="n">
        <v>59</v>
      </c>
      <c r="C1742" s="7" t="n">
        <v>7032</v>
      </c>
      <c r="D1742" s="7" t="n">
        <v>13</v>
      </c>
      <c r="E1742" s="7" t="n">
        <v>0.150000005960464</v>
      </c>
      <c r="F1742" s="7" t="n">
        <v>0</v>
      </c>
    </row>
    <row r="1743" spans="1:13">
      <c r="A1743" t="s">
        <v>4</v>
      </c>
      <c r="B1743" s="4" t="s">
        <v>5</v>
      </c>
      <c r="C1743" s="4" t="s">
        <v>12</v>
      </c>
    </row>
    <row r="1744" spans="1:13">
      <c r="A1744" t="n">
        <v>16926</v>
      </c>
      <c r="B1744" s="22" t="n">
        <v>16</v>
      </c>
      <c r="C1744" s="7" t="n">
        <v>1300</v>
      </c>
    </row>
    <row r="1745" spans="1:6">
      <c r="A1745" t="s">
        <v>4</v>
      </c>
      <c r="B1745" s="4" t="s">
        <v>5</v>
      </c>
      <c r="C1745" s="4" t="s">
        <v>12</v>
      </c>
      <c r="D1745" s="4" t="s">
        <v>12</v>
      </c>
      <c r="E1745" s="4" t="s">
        <v>12</v>
      </c>
    </row>
    <row r="1746" spans="1:6">
      <c r="A1746" t="n">
        <v>16929</v>
      </c>
      <c r="B1746" s="31" t="n">
        <v>61</v>
      </c>
      <c r="C1746" s="7" t="n">
        <v>0</v>
      </c>
      <c r="D1746" s="7" t="n">
        <v>15</v>
      </c>
      <c r="E1746" s="7" t="n">
        <v>1000</v>
      </c>
    </row>
    <row r="1747" spans="1:6">
      <c r="A1747" t="s">
        <v>4</v>
      </c>
      <c r="B1747" s="4" t="s">
        <v>5</v>
      </c>
      <c r="C1747" s="4" t="s">
        <v>12</v>
      </c>
      <c r="D1747" s="4" t="s">
        <v>12</v>
      </c>
      <c r="E1747" s="4" t="s">
        <v>12</v>
      </c>
    </row>
    <row r="1748" spans="1:6">
      <c r="A1748" t="n">
        <v>16936</v>
      </c>
      <c r="B1748" s="31" t="n">
        <v>61</v>
      </c>
      <c r="C1748" s="7" t="n">
        <v>4</v>
      </c>
      <c r="D1748" s="7" t="n">
        <v>15</v>
      </c>
      <c r="E1748" s="7" t="n">
        <v>1000</v>
      </c>
    </row>
    <row r="1749" spans="1:6">
      <c r="A1749" t="s">
        <v>4</v>
      </c>
      <c r="B1749" s="4" t="s">
        <v>5</v>
      </c>
      <c r="C1749" s="4" t="s">
        <v>12</v>
      </c>
      <c r="D1749" s="4" t="s">
        <v>12</v>
      </c>
      <c r="E1749" s="4" t="s">
        <v>12</v>
      </c>
    </row>
    <row r="1750" spans="1:6">
      <c r="A1750" t="n">
        <v>16943</v>
      </c>
      <c r="B1750" s="31" t="n">
        <v>61</v>
      </c>
      <c r="C1750" s="7" t="n">
        <v>7</v>
      </c>
      <c r="D1750" s="7" t="n">
        <v>15</v>
      </c>
      <c r="E1750" s="7" t="n">
        <v>1000</v>
      </c>
    </row>
    <row r="1751" spans="1:6">
      <c r="A1751" t="s">
        <v>4</v>
      </c>
      <c r="B1751" s="4" t="s">
        <v>5</v>
      </c>
      <c r="C1751" s="4" t="s">
        <v>12</v>
      </c>
      <c r="D1751" s="4" t="s">
        <v>12</v>
      </c>
      <c r="E1751" s="4" t="s">
        <v>12</v>
      </c>
    </row>
    <row r="1752" spans="1:6">
      <c r="A1752" t="n">
        <v>16950</v>
      </c>
      <c r="B1752" s="31" t="n">
        <v>61</v>
      </c>
      <c r="C1752" s="7" t="n">
        <v>2</v>
      </c>
      <c r="D1752" s="7" t="n">
        <v>15</v>
      </c>
      <c r="E1752" s="7" t="n">
        <v>1000</v>
      </c>
    </row>
    <row r="1753" spans="1:6">
      <c r="A1753" t="s">
        <v>4</v>
      </c>
      <c r="B1753" s="4" t="s">
        <v>5</v>
      </c>
      <c r="C1753" s="4" t="s">
        <v>12</v>
      </c>
      <c r="D1753" s="4" t="s">
        <v>12</v>
      </c>
      <c r="E1753" s="4" t="s">
        <v>12</v>
      </c>
    </row>
    <row r="1754" spans="1:6">
      <c r="A1754" t="n">
        <v>16957</v>
      </c>
      <c r="B1754" s="31" t="n">
        <v>61</v>
      </c>
      <c r="C1754" s="7" t="n">
        <v>7032</v>
      </c>
      <c r="D1754" s="7" t="n">
        <v>15</v>
      </c>
      <c r="E1754" s="7" t="n">
        <v>1000</v>
      </c>
    </row>
    <row r="1755" spans="1:6">
      <c r="A1755" t="s">
        <v>4</v>
      </c>
      <c r="B1755" s="4" t="s">
        <v>5</v>
      </c>
      <c r="C1755" s="4" t="s">
        <v>12</v>
      </c>
    </row>
    <row r="1756" spans="1:6">
      <c r="A1756" t="n">
        <v>16964</v>
      </c>
      <c r="B1756" s="22" t="n">
        <v>16</v>
      </c>
      <c r="C1756" s="7" t="n">
        <v>50</v>
      </c>
    </row>
    <row r="1757" spans="1:6">
      <c r="A1757" t="s">
        <v>4</v>
      </c>
      <c r="B1757" s="4" t="s">
        <v>5</v>
      </c>
      <c r="C1757" s="4" t="s">
        <v>12</v>
      </c>
      <c r="D1757" s="4" t="s">
        <v>12</v>
      </c>
      <c r="E1757" s="4" t="s">
        <v>12</v>
      </c>
    </row>
    <row r="1758" spans="1:6">
      <c r="A1758" t="n">
        <v>16967</v>
      </c>
      <c r="B1758" s="31" t="n">
        <v>61</v>
      </c>
      <c r="C1758" s="7" t="n">
        <v>16</v>
      </c>
      <c r="D1758" s="7" t="n">
        <v>15</v>
      </c>
      <c r="E1758" s="7" t="n">
        <v>1000</v>
      </c>
    </row>
    <row r="1759" spans="1:6">
      <c r="A1759" t="s">
        <v>4</v>
      </c>
      <c r="B1759" s="4" t="s">
        <v>5</v>
      </c>
      <c r="C1759" s="4" t="s">
        <v>12</v>
      </c>
      <c r="D1759" s="4" t="s">
        <v>12</v>
      </c>
      <c r="E1759" s="4" t="s">
        <v>12</v>
      </c>
    </row>
    <row r="1760" spans="1:6">
      <c r="A1760" t="n">
        <v>16974</v>
      </c>
      <c r="B1760" s="31" t="n">
        <v>61</v>
      </c>
      <c r="C1760" s="7" t="n">
        <v>7008</v>
      </c>
      <c r="D1760" s="7" t="n">
        <v>15</v>
      </c>
      <c r="E1760" s="7" t="n">
        <v>1000</v>
      </c>
    </row>
    <row r="1761" spans="1:5">
      <c r="A1761" t="s">
        <v>4</v>
      </c>
      <c r="B1761" s="4" t="s">
        <v>5</v>
      </c>
      <c r="C1761" s="4" t="s">
        <v>12</v>
      </c>
    </row>
    <row r="1762" spans="1:5">
      <c r="A1762" t="n">
        <v>16981</v>
      </c>
      <c r="B1762" s="22" t="n">
        <v>16</v>
      </c>
      <c r="C1762" s="7" t="n">
        <v>300</v>
      </c>
    </row>
    <row r="1763" spans="1:5">
      <c r="A1763" t="s">
        <v>4</v>
      </c>
      <c r="B1763" s="4" t="s">
        <v>5</v>
      </c>
      <c r="C1763" s="4" t="s">
        <v>7</v>
      </c>
      <c r="D1763" s="4" t="s">
        <v>12</v>
      </c>
      <c r="E1763" s="4" t="s">
        <v>12</v>
      </c>
      <c r="F1763" s="4" t="s">
        <v>7</v>
      </c>
    </row>
    <row r="1764" spans="1:5">
      <c r="A1764" t="n">
        <v>16984</v>
      </c>
      <c r="B1764" s="43" t="n">
        <v>25</v>
      </c>
      <c r="C1764" s="7" t="n">
        <v>1</v>
      </c>
      <c r="D1764" s="7" t="n">
        <v>60</v>
      </c>
      <c r="E1764" s="7" t="n">
        <v>640</v>
      </c>
      <c r="F1764" s="7" t="n">
        <v>2</v>
      </c>
    </row>
    <row r="1765" spans="1:5">
      <c r="A1765" t="s">
        <v>4</v>
      </c>
      <c r="B1765" s="4" t="s">
        <v>5</v>
      </c>
      <c r="C1765" s="4" t="s">
        <v>7</v>
      </c>
      <c r="D1765" s="4" t="s">
        <v>12</v>
      </c>
      <c r="E1765" s="4" t="s">
        <v>8</v>
      </c>
    </row>
    <row r="1766" spans="1:5">
      <c r="A1766" t="n">
        <v>16991</v>
      </c>
      <c r="B1766" s="24" t="n">
        <v>51</v>
      </c>
      <c r="C1766" s="7" t="n">
        <v>4</v>
      </c>
      <c r="D1766" s="7" t="n">
        <v>2</v>
      </c>
      <c r="E1766" s="7" t="s">
        <v>93</v>
      </c>
    </row>
    <row r="1767" spans="1:5">
      <c r="A1767" t="s">
        <v>4</v>
      </c>
      <c r="B1767" s="4" t="s">
        <v>5</v>
      </c>
      <c r="C1767" s="4" t="s">
        <v>12</v>
      </c>
    </row>
    <row r="1768" spans="1:5">
      <c r="A1768" t="n">
        <v>17005</v>
      </c>
      <c r="B1768" s="22" t="n">
        <v>16</v>
      </c>
      <c r="C1768" s="7" t="n">
        <v>0</v>
      </c>
    </row>
    <row r="1769" spans="1:5">
      <c r="A1769" t="s">
        <v>4</v>
      </c>
      <c r="B1769" s="4" t="s">
        <v>5</v>
      </c>
      <c r="C1769" s="4" t="s">
        <v>12</v>
      </c>
      <c r="D1769" s="4" t="s">
        <v>7</v>
      </c>
      <c r="E1769" s="4" t="s">
        <v>13</v>
      </c>
      <c r="F1769" s="4" t="s">
        <v>27</v>
      </c>
      <c r="G1769" s="4" t="s">
        <v>7</v>
      </c>
      <c r="H1769" s="4" t="s">
        <v>7</v>
      </c>
    </row>
    <row r="1770" spans="1:5">
      <c r="A1770" t="n">
        <v>17008</v>
      </c>
      <c r="B1770" s="25" t="n">
        <v>26</v>
      </c>
      <c r="C1770" s="7" t="n">
        <v>2</v>
      </c>
      <c r="D1770" s="7" t="n">
        <v>17</v>
      </c>
      <c r="E1770" s="7" t="n">
        <v>61284</v>
      </c>
      <c r="F1770" s="7" t="s">
        <v>216</v>
      </c>
      <c r="G1770" s="7" t="n">
        <v>2</v>
      </c>
      <c r="H1770" s="7" t="n">
        <v>0</v>
      </c>
    </row>
    <row r="1771" spans="1:5">
      <c r="A1771" t="s">
        <v>4</v>
      </c>
      <c r="B1771" s="4" t="s">
        <v>5</v>
      </c>
    </row>
    <row r="1772" spans="1:5">
      <c r="A1772" t="n">
        <v>17036</v>
      </c>
      <c r="B1772" s="26" t="n">
        <v>28</v>
      </c>
    </row>
    <row r="1773" spans="1:5">
      <c r="A1773" t="s">
        <v>4</v>
      </c>
      <c r="B1773" s="4" t="s">
        <v>5</v>
      </c>
      <c r="C1773" s="4" t="s">
        <v>7</v>
      </c>
      <c r="D1773" s="4" t="s">
        <v>12</v>
      </c>
      <c r="E1773" s="4" t="s">
        <v>12</v>
      </c>
      <c r="F1773" s="4" t="s">
        <v>7</v>
      </c>
    </row>
    <row r="1774" spans="1:5">
      <c r="A1774" t="n">
        <v>17037</v>
      </c>
      <c r="B1774" s="43" t="n">
        <v>25</v>
      </c>
      <c r="C1774" s="7" t="n">
        <v>1</v>
      </c>
      <c r="D1774" s="7" t="n">
        <v>65535</v>
      </c>
      <c r="E1774" s="7" t="n">
        <v>65535</v>
      </c>
      <c r="F1774" s="7" t="n">
        <v>0</v>
      </c>
    </row>
    <row r="1775" spans="1:5">
      <c r="A1775" t="s">
        <v>4</v>
      </c>
      <c r="B1775" s="4" t="s">
        <v>5</v>
      </c>
      <c r="C1775" s="4" t="s">
        <v>7</v>
      </c>
      <c r="D1775" s="4" t="s">
        <v>12</v>
      </c>
      <c r="E1775" s="4" t="s">
        <v>8</v>
      </c>
    </row>
    <row r="1776" spans="1:5">
      <c r="A1776" t="n">
        <v>17044</v>
      </c>
      <c r="B1776" s="24" t="n">
        <v>51</v>
      </c>
      <c r="C1776" s="7" t="n">
        <v>4</v>
      </c>
      <c r="D1776" s="7" t="n">
        <v>0</v>
      </c>
      <c r="E1776" s="7" t="s">
        <v>175</v>
      </c>
    </row>
    <row r="1777" spans="1:8">
      <c r="A1777" t="s">
        <v>4</v>
      </c>
      <c r="B1777" s="4" t="s">
        <v>5</v>
      </c>
      <c r="C1777" s="4" t="s">
        <v>12</v>
      </c>
    </row>
    <row r="1778" spans="1:8">
      <c r="A1778" t="n">
        <v>17058</v>
      </c>
      <c r="B1778" s="22" t="n">
        <v>16</v>
      </c>
      <c r="C1778" s="7" t="n">
        <v>0</v>
      </c>
    </row>
    <row r="1779" spans="1:8">
      <c r="A1779" t="s">
        <v>4</v>
      </c>
      <c r="B1779" s="4" t="s">
        <v>5</v>
      </c>
      <c r="C1779" s="4" t="s">
        <v>12</v>
      </c>
      <c r="D1779" s="4" t="s">
        <v>7</v>
      </c>
      <c r="E1779" s="4" t="s">
        <v>13</v>
      </c>
      <c r="F1779" s="4" t="s">
        <v>27</v>
      </c>
      <c r="G1779" s="4" t="s">
        <v>7</v>
      </c>
      <c r="H1779" s="4" t="s">
        <v>7</v>
      </c>
    </row>
    <row r="1780" spans="1:8">
      <c r="A1780" t="n">
        <v>17061</v>
      </c>
      <c r="B1780" s="25" t="n">
        <v>26</v>
      </c>
      <c r="C1780" s="7" t="n">
        <v>0</v>
      </c>
      <c r="D1780" s="7" t="n">
        <v>17</v>
      </c>
      <c r="E1780" s="7" t="n">
        <v>61285</v>
      </c>
      <c r="F1780" s="7" t="s">
        <v>217</v>
      </c>
      <c r="G1780" s="7" t="n">
        <v>2</v>
      </c>
      <c r="H1780" s="7" t="n">
        <v>0</v>
      </c>
    </row>
    <row r="1781" spans="1:8">
      <c r="A1781" t="s">
        <v>4</v>
      </c>
      <c r="B1781" s="4" t="s">
        <v>5</v>
      </c>
    </row>
    <row r="1782" spans="1:8">
      <c r="A1782" t="n">
        <v>17092</v>
      </c>
      <c r="B1782" s="26" t="n">
        <v>28</v>
      </c>
    </row>
    <row r="1783" spans="1:8">
      <c r="A1783" t="s">
        <v>4</v>
      </c>
      <c r="B1783" s="4" t="s">
        <v>5</v>
      </c>
      <c r="C1783" s="4" t="s">
        <v>12</v>
      </c>
      <c r="D1783" s="4" t="s">
        <v>7</v>
      </c>
    </row>
    <row r="1784" spans="1:8">
      <c r="A1784" t="n">
        <v>17093</v>
      </c>
      <c r="B1784" s="44" t="n">
        <v>89</v>
      </c>
      <c r="C1784" s="7" t="n">
        <v>65533</v>
      </c>
      <c r="D1784" s="7" t="n">
        <v>1</v>
      </c>
    </row>
    <row r="1785" spans="1:8">
      <c r="A1785" t="s">
        <v>4</v>
      </c>
      <c r="B1785" s="4" t="s">
        <v>5</v>
      </c>
      <c r="C1785" s="4" t="s">
        <v>7</v>
      </c>
      <c r="D1785" s="4" t="s">
        <v>12</v>
      </c>
      <c r="E1785" s="4" t="s">
        <v>12</v>
      </c>
      <c r="F1785" s="4" t="s">
        <v>7</v>
      </c>
    </row>
    <row r="1786" spans="1:8">
      <c r="A1786" t="n">
        <v>17097</v>
      </c>
      <c r="B1786" s="43" t="n">
        <v>25</v>
      </c>
      <c r="C1786" s="7" t="n">
        <v>1</v>
      </c>
      <c r="D1786" s="7" t="n">
        <v>65535</v>
      </c>
      <c r="E1786" s="7" t="n">
        <v>65535</v>
      </c>
      <c r="F1786" s="7" t="n">
        <v>0</v>
      </c>
    </row>
    <row r="1787" spans="1:8">
      <c r="A1787" t="s">
        <v>4</v>
      </c>
      <c r="B1787" s="4" t="s">
        <v>5</v>
      </c>
      <c r="C1787" s="4" t="s">
        <v>7</v>
      </c>
      <c r="D1787" s="4" t="s">
        <v>12</v>
      </c>
      <c r="E1787" s="4" t="s">
        <v>8</v>
      </c>
    </row>
    <row r="1788" spans="1:8">
      <c r="A1788" t="n">
        <v>17104</v>
      </c>
      <c r="B1788" s="24" t="n">
        <v>51</v>
      </c>
      <c r="C1788" s="7" t="n">
        <v>4</v>
      </c>
      <c r="D1788" s="7" t="n">
        <v>15</v>
      </c>
      <c r="E1788" s="7" t="s">
        <v>41</v>
      </c>
    </row>
    <row r="1789" spans="1:8">
      <c r="A1789" t="s">
        <v>4</v>
      </c>
      <c r="B1789" s="4" t="s">
        <v>5</v>
      </c>
      <c r="C1789" s="4" t="s">
        <v>12</v>
      </c>
    </row>
    <row r="1790" spans="1:8">
      <c r="A1790" t="n">
        <v>17118</v>
      </c>
      <c r="B1790" s="22" t="n">
        <v>16</v>
      </c>
      <c r="C1790" s="7" t="n">
        <v>0</v>
      </c>
    </row>
    <row r="1791" spans="1:8">
      <c r="A1791" t="s">
        <v>4</v>
      </c>
      <c r="B1791" s="4" t="s">
        <v>5</v>
      </c>
      <c r="C1791" s="4" t="s">
        <v>12</v>
      </c>
      <c r="D1791" s="4" t="s">
        <v>7</v>
      </c>
      <c r="E1791" s="4" t="s">
        <v>13</v>
      </c>
      <c r="F1791" s="4" t="s">
        <v>27</v>
      </c>
      <c r="G1791" s="4" t="s">
        <v>7</v>
      </c>
      <c r="H1791" s="4" t="s">
        <v>7</v>
      </c>
      <c r="I1791" s="4" t="s">
        <v>7</v>
      </c>
      <c r="J1791" s="4" t="s">
        <v>13</v>
      </c>
      <c r="K1791" s="4" t="s">
        <v>27</v>
      </c>
      <c r="L1791" s="4" t="s">
        <v>7</v>
      </c>
      <c r="M1791" s="4" t="s">
        <v>7</v>
      </c>
      <c r="N1791" s="4" t="s">
        <v>7</v>
      </c>
      <c r="O1791" s="4" t="s">
        <v>13</v>
      </c>
      <c r="P1791" s="4" t="s">
        <v>27</v>
      </c>
      <c r="Q1791" s="4" t="s">
        <v>7</v>
      </c>
      <c r="R1791" s="4" t="s">
        <v>7</v>
      </c>
    </row>
    <row r="1792" spans="1:8">
      <c r="A1792" t="n">
        <v>17121</v>
      </c>
      <c r="B1792" s="25" t="n">
        <v>26</v>
      </c>
      <c r="C1792" s="7" t="n">
        <v>15</v>
      </c>
      <c r="D1792" s="7" t="n">
        <v>17</v>
      </c>
      <c r="E1792" s="7" t="n">
        <v>61286</v>
      </c>
      <c r="F1792" s="7" t="s">
        <v>218</v>
      </c>
      <c r="G1792" s="7" t="n">
        <v>2</v>
      </c>
      <c r="H1792" s="7" t="n">
        <v>3</v>
      </c>
      <c r="I1792" s="7" t="n">
        <v>17</v>
      </c>
      <c r="J1792" s="7" t="n">
        <v>61287</v>
      </c>
      <c r="K1792" s="7" t="s">
        <v>219</v>
      </c>
      <c r="L1792" s="7" t="n">
        <v>2</v>
      </c>
      <c r="M1792" s="7" t="n">
        <v>3</v>
      </c>
      <c r="N1792" s="7" t="n">
        <v>17</v>
      </c>
      <c r="O1792" s="7" t="n">
        <v>61288</v>
      </c>
      <c r="P1792" s="7" t="s">
        <v>220</v>
      </c>
      <c r="Q1792" s="7" t="n">
        <v>2</v>
      </c>
      <c r="R1792" s="7" t="n">
        <v>0</v>
      </c>
    </row>
    <row r="1793" spans="1:18">
      <c r="A1793" t="s">
        <v>4</v>
      </c>
      <c r="B1793" s="4" t="s">
        <v>5</v>
      </c>
    </row>
    <row r="1794" spans="1:18">
      <c r="A1794" t="n">
        <v>17479</v>
      </c>
      <c r="B1794" s="26" t="n">
        <v>28</v>
      </c>
    </row>
    <row r="1795" spans="1:18">
      <c r="A1795" t="s">
        <v>4</v>
      </c>
      <c r="B1795" s="4" t="s">
        <v>5</v>
      </c>
      <c r="C1795" s="4" t="s">
        <v>12</v>
      </c>
      <c r="D1795" s="4" t="s">
        <v>7</v>
      </c>
    </row>
    <row r="1796" spans="1:18">
      <c r="A1796" t="n">
        <v>17480</v>
      </c>
      <c r="B1796" s="44" t="n">
        <v>89</v>
      </c>
      <c r="C1796" s="7" t="n">
        <v>65533</v>
      </c>
      <c r="D1796" s="7" t="n">
        <v>1</v>
      </c>
    </row>
    <row r="1797" spans="1:18">
      <c r="A1797" t="s">
        <v>4</v>
      </c>
      <c r="B1797" s="4" t="s">
        <v>5</v>
      </c>
      <c r="C1797" s="4" t="s">
        <v>7</v>
      </c>
      <c r="D1797" s="4" t="s">
        <v>12</v>
      </c>
      <c r="E1797" s="4" t="s">
        <v>20</v>
      </c>
    </row>
    <row r="1798" spans="1:18">
      <c r="A1798" t="n">
        <v>17484</v>
      </c>
      <c r="B1798" s="33" t="n">
        <v>58</v>
      </c>
      <c r="C1798" s="7" t="n">
        <v>101</v>
      </c>
      <c r="D1798" s="7" t="n">
        <v>300</v>
      </c>
      <c r="E1798" s="7" t="n">
        <v>1</v>
      </c>
    </row>
    <row r="1799" spans="1:18">
      <c r="A1799" t="s">
        <v>4</v>
      </c>
      <c r="B1799" s="4" t="s">
        <v>5</v>
      </c>
      <c r="C1799" s="4" t="s">
        <v>7</v>
      </c>
      <c r="D1799" s="4" t="s">
        <v>12</v>
      </c>
    </row>
    <row r="1800" spans="1:18">
      <c r="A1800" t="n">
        <v>17492</v>
      </c>
      <c r="B1800" s="33" t="n">
        <v>58</v>
      </c>
      <c r="C1800" s="7" t="n">
        <v>254</v>
      </c>
      <c r="D1800" s="7" t="n">
        <v>0</v>
      </c>
    </row>
    <row r="1801" spans="1:18">
      <c r="A1801" t="s">
        <v>4</v>
      </c>
      <c r="B1801" s="4" t="s">
        <v>5</v>
      </c>
      <c r="C1801" s="4" t="s">
        <v>7</v>
      </c>
    </row>
    <row r="1802" spans="1:18">
      <c r="A1802" t="n">
        <v>17496</v>
      </c>
      <c r="B1802" s="42" t="n">
        <v>45</v>
      </c>
      <c r="C1802" s="7" t="n">
        <v>0</v>
      </c>
    </row>
    <row r="1803" spans="1:18">
      <c r="A1803" t="s">
        <v>4</v>
      </c>
      <c r="B1803" s="4" t="s">
        <v>5</v>
      </c>
      <c r="C1803" s="4" t="s">
        <v>7</v>
      </c>
      <c r="D1803" s="4" t="s">
        <v>7</v>
      </c>
      <c r="E1803" s="4" t="s">
        <v>20</v>
      </c>
      <c r="F1803" s="4" t="s">
        <v>20</v>
      </c>
      <c r="G1803" s="4" t="s">
        <v>20</v>
      </c>
      <c r="H1803" s="4" t="s">
        <v>12</v>
      </c>
    </row>
    <row r="1804" spans="1:18">
      <c r="A1804" t="n">
        <v>17498</v>
      </c>
      <c r="B1804" s="42" t="n">
        <v>45</v>
      </c>
      <c r="C1804" s="7" t="n">
        <v>2</v>
      </c>
      <c r="D1804" s="7" t="n">
        <v>3</v>
      </c>
      <c r="E1804" s="7" t="n">
        <v>-2.69000005722046</v>
      </c>
      <c r="F1804" s="7" t="n">
        <v>1.12000000476837</v>
      </c>
      <c r="G1804" s="7" t="n">
        <v>-5.09999990463257</v>
      </c>
      <c r="H1804" s="7" t="n">
        <v>0</v>
      </c>
    </row>
    <row r="1805" spans="1:18">
      <c r="A1805" t="s">
        <v>4</v>
      </c>
      <c r="B1805" s="4" t="s">
        <v>5</v>
      </c>
      <c r="C1805" s="4" t="s">
        <v>7</v>
      </c>
      <c r="D1805" s="4" t="s">
        <v>7</v>
      </c>
      <c r="E1805" s="4" t="s">
        <v>20</v>
      </c>
      <c r="F1805" s="4" t="s">
        <v>20</v>
      </c>
      <c r="G1805" s="4" t="s">
        <v>20</v>
      </c>
      <c r="H1805" s="4" t="s">
        <v>12</v>
      </c>
      <c r="I1805" s="4" t="s">
        <v>7</v>
      </c>
    </row>
    <row r="1806" spans="1:18">
      <c r="A1806" t="n">
        <v>17515</v>
      </c>
      <c r="B1806" s="42" t="n">
        <v>45</v>
      </c>
      <c r="C1806" s="7" t="n">
        <v>4</v>
      </c>
      <c r="D1806" s="7" t="n">
        <v>3</v>
      </c>
      <c r="E1806" s="7" t="n">
        <v>2.58999991416931</v>
      </c>
      <c r="F1806" s="7" t="n">
        <v>217.979995727539</v>
      </c>
      <c r="G1806" s="7" t="n">
        <v>0</v>
      </c>
      <c r="H1806" s="7" t="n">
        <v>0</v>
      </c>
      <c r="I1806" s="7" t="n">
        <v>0</v>
      </c>
    </row>
    <row r="1807" spans="1:18">
      <c r="A1807" t="s">
        <v>4</v>
      </c>
      <c r="B1807" s="4" t="s">
        <v>5</v>
      </c>
      <c r="C1807" s="4" t="s">
        <v>7</v>
      </c>
      <c r="D1807" s="4" t="s">
        <v>7</v>
      </c>
      <c r="E1807" s="4" t="s">
        <v>20</v>
      </c>
      <c r="F1807" s="4" t="s">
        <v>12</v>
      </c>
    </row>
    <row r="1808" spans="1:18">
      <c r="A1808" t="n">
        <v>17533</v>
      </c>
      <c r="B1808" s="42" t="n">
        <v>45</v>
      </c>
      <c r="C1808" s="7" t="n">
        <v>5</v>
      </c>
      <c r="D1808" s="7" t="n">
        <v>3</v>
      </c>
      <c r="E1808" s="7" t="n">
        <v>0.600000023841858</v>
      </c>
      <c r="F1808" s="7" t="n">
        <v>0</v>
      </c>
    </row>
    <row r="1809" spans="1:9">
      <c r="A1809" t="s">
        <v>4</v>
      </c>
      <c r="B1809" s="4" t="s">
        <v>5</v>
      </c>
      <c r="C1809" s="4" t="s">
        <v>7</v>
      </c>
      <c r="D1809" s="4" t="s">
        <v>7</v>
      </c>
      <c r="E1809" s="4" t="s">
        <v>20</v>
      </c>
      <c r="F1809" s="4" t="s">
        <v>12</v>
      </c>
    </row>
    <row r="1810" spans="1:9">
      <c r="A1810" t="n">
        <v>17542</v>
      </c>
      <c r="B1810" s="42" t="n">
        <v>45</v>
      </c>
      <c r="C1810" s="7" t="n">
        <v>11</v>
      </c>
      <c r="D1810" s="7" t="n">
        <v>3</v>
      </c>
      <c r="E1810" s="7" t="n">
        <v>36.2999992370605</v>
      </c>
      <c r="F1810" s="7" t="n">
        <v>0</v>
      </c>
    </row>
    <row r="1811" spans="1:9">
      <c r="A1811" t="s">
        <v>4</v>
      </c>
      <c r="B1811" s="4" t="s">
        <v>5</v>
      </c>
      <c r="C1811" s="4" t="s">
        <v>7</v>
      </c>
      <c r="D1811" s="4" t="s">
        <v>7</v>
      </c>
      <c r="E1811" s="4" t="s">
        <v>20</v>
      </c>
      <c r="F1811" s="4" t="s">
        <v>20</v>
      </c>
      <c r="G1811" s="4" t="s">
        <v>20</v>
      </c>
      <c r="H1811" s="4" t="s">
        <v>12</v>
      </c>
    </row>
    <row r="1812" spans="1:9">
      <c r="A1812" t="n">
        <v>17551</v>
      </c>
      <c r="B1812" s="42" t="n">
        <v>45</v>
      </c>
      <c r="C1812" s="7" t="n">
        <v>2</v>
      </c>
      <c r="D1812" s="7" t="n">
        <v>3</v>
      </c>
      <c r="E1812" s="7" t="n">
        <v>-3.20000004768372</v>
      </c>
      <c r="F1812" s="7" t="n">
        <v>1.12000000476837</v>
      </c>
      <c r="G1812" s="7" t="n">
        <v>-4.59999990463257</v>
      </c>
      <c r="H1812" s="7" t="n">
        <v>20000</v>
      </c>
    </row>
    <row r="1813" spans="1:9">
      <c r="A1813" t="s">
        <v>4</v>
      </c>
      <c r="B1813" s="4" t="s">
        <v>5</v>
      </c>
      <c r="C1813" s="4" t="s">
        <v>7</v>
      </c>
      <c r="D1813" s="4" t="s">
        <v>7</v>
      </c>
      <c r="E1813" s="4" t="s">
        <v>20</v>
      </c>
      <c r="F1813" s="4" t="s">
        <v>20</v>
      </c>
      <c r="G1813" s="4" t="s">
        <v>20</v>
      </c>
      <c r="H1813" s="4" t="s">
        <v>12</v>
      </c>
      <c r="I1813" s="4" t="s">
        <v>7</v>
      </c>
    </row>
    <row r="1814" spans="1:9">
      <c r="A1814" t="n">
        <v>17568</v>
      </c>
      <c r="B1814" s="42" t="n">
        <v>45</v>
      </c>
      <c r="C1814" s="7" t="n">
        <v>4</v>
      </c>
      <c r="D1814" s="7" t="n">
        <v>3</v>
      </c>
      <c r="E1814" s="7" t="n">
        <v>2.58999991416931</v>
      </c>
      <c r="F1814" s="7" t="n">
        <v>224.660003662109</v>
      </c>
      <c r="G1814" s="7" t="n">
        <v>0</v>
      </c>
      <c r="H1814" s="7" t="n">
        <v>20000</v>
      </c>
      <c r="I1814" s="7" t="n">
        <v>1</v>
      </c>
    </row>
    <row r="1815" spans="1:9">
      <c r="A1815" t="s">
        <v>4</v>
      </c>
      <c r="B1815" s="4" t="s">
        <v>5</v>
      </c>
      <c r="C1815" s="4" t="s">
        <v>7</v>
      </c>
      <c r="D1815" s="4" t="s">
        <v>12</v>
      </c>
    </row>
    <row r="1816" spans="1:9">
      <c r="A1816" t="n">
        <v>17586</v>
      </c>
      <c r="B1816" s="33" t="n">
        <v>58</v>
      </c>
      <c r="C1816" s="7" t="n">
        <v>255</v>
      </c>
      <c r="D1816" s="7" t="n">
        <v>0</v>
      </c>
    </row>
    <row r="1817" spans="1:9">
      <c r="A1817" t="s">
        <v>4</v>
      </c>
      <c r="B1817" s="4" t="s">
        <v>5</v>
      </c>
      <c r="C1817" s="4" t="s">
        <v>7</v>
      </c>
      <c r="D1817" s="4" t="s">
        <v>12</v>
      </c>
      <c r="E1817" s="4" t="s">
        <v>8</v>
      </c>
    </row>
    <row r="1818" spans="1:9">
      <c r="A1818" t="n">
        <v>17590</v>
      </c>
      <c r="B1818" s="24" t="n">
        <v>51</v>
      </c>
      <c r="C1818" s="7" t="n">
        <v>4</v>
      </c>
      <c r="D1818" s="7" t="n">
        <v>4</v>
      </c>
      <c r="E1818" s="7" t="s">
        <v>221</v>
      </c>
    </row>
    <row r="1819" spans="1:9">
      <c r="A1819" t="s">
        <v>4</v>
      </c>
      <c r="B1819" s="4" t="s">
        <v>5</v>
      </c>
      <c r="C1819" s="4" t="s">
        <v>12</v>
      </c>
    </row>
    <row r="1820" spans="1:9">
      <c r="A1820" t="n">
        <v>17605</v>
      </c>
      <c r="B1820" s="22" t="n">
        <v>16</v>
      </c>
      <c r="C1820" s="7" t="n">
        <v>0</v>
      </c>
    </row>
    <row r="1821" spans="1:9">
      <c r="A1821" t="s">
        <v>4</v>
      </c>
      <c r="B1821" s="4" t="s">
        <v>5</v>
      </c>
      <c r="C1821" s="4" t="s">
        <v>12</v>
      </c>
      <c r="D1821" s="4" t="s">
        <v>7</v>
      </c>
      <c r="E1821" s="4" t="s">
        <v>13</v>
      </c>
      <c r="F1821" s="4" t="s">
        <v>27</v>
      </c>
      <c r="G1821" s="4" t="s">
        <v>7</v>
      </c>
      <c r="H1821" s="4" t="s">
        <v>7</v>
      </c>
    </row>
    <row r="1822" spans="1:9">
      <c r="A1822" t="n">
        <v>17608</v>
      </c>
      <c r="B1822" s="25" t="n">
        <v>26</v>
      </c>
      <c r="C1822" s="7" t="n">
        <v>4</v>
      </c>
      <c r="D1822" s="7" t="n">
        <v>17</v>
      </c>
      <c r="E1822" s="7" t="n">
        <v>61289</v>
      </c>
      <c r="F1822" s="7" t="s">
        <v>222</v>
      </c>
      <c r="G1822" s="7" t="n">
        <v>2</v>
      </c>
      <c r="H1822" s="7" t="n">
        <v>0</v>
      </c>
    </row>
    <row r="1823" spans="1:9">
      <c r="A1823" t="s">
        <v>4</v>
      </c>
      <c r="B1823" s="4" t="s">
        <v>5</v>
      </c>
    </row>
    <row r="1824" spans="1:9">
      <c r="A1824" t="n">
        <v>17629</v>
      </c>
      <c r="B1824" s="26" t="n">
        <v>28</v>
      </c>
    </row>
    <row r="1825" spans="1:9">
      <c r="A1825" t="s">
        <v>4</v>
      </c>
      <c r="B1825" s="4" t="s">
        <v>5</v>
      </c>
      <c r="C1825" s="4" t="s">
        <v>7</v>
      </c>
      <c r="D1825" s="4" t="s">
        <v>12</v>
      </c>
      <c r="E1825" s="4" t="s">
        <v>8</v>
      </c>
    </row>
    <row r="1826" spans="1:9">
      <c r="A1826" t="n">
        <v>17630</v>
      </c>
      <c r="B1826" s="24" t="n">
        <v>51</v>
      </c>
      <c r="C1826" s="7" t="n">
        <v>4</v>
      </c>
      <c r="D1826" s="7" t="n">
        <v>16</v>
      </c>
      <c r="E1826" s="7" t="s">
        <v>39</v>
      </c>
    </row>
    <row r="1827" spans="1:9">
      <c r="A1827" t="s">
        <v>4</v>
      </c>
      <c r="B1827" s="4" t="s">
        <v>5</v>
      </c>
      <c r="C1827" s="4" t="s">
        <v>12</v>
      </c>
    </row>
    <row r="1828" spans="1:9">
      <c r="A1828" t="n">
        <v>17644</v>
      </c>
      <c r="B1828" s="22" t="n">
        <v>16</v>
      </c>
      <c r="C1828" s="7" t="n">
        <v>0</v>
      </c>
    </row>
    <row r="1829" spans="1:9">
      <c r="A1829" t="s">
        <v>4</v>
      </c>
      <c r="B1829" s="4" t="s">
        <v>5</v>
      </c>
      <c r="C1829" s="4" t="s">
        <v>12</v>
      </c>
      <c r="D1829" s="4" t="s">
        <v>7</v>
      </c>
      <c r="E1829" s="4" t="s">
        <v>13</v>
      </c>
      <c r="F1829" s="4" t="s">
        <v>27</v>
      </c>
      <c r="G1829" s="4" t="s">
        <v>7</v>
      </c>
      <c r="H1829" s="4" t="s">
        <v>7</v>
      </c>
      <c r="I1829" s="4" t="s">
        <v>7</v>
      </c>
      <c r="J1829" s="4" t="s">
        <v>13</v>
      </c>
      <c r="K1829" s="4" t="s">
        <v>27</v>
      </c>
      <c r="L1829" s="4" t="s">
        <v>7</v>
      </c>
      <c r="M1829" s="4" t="s">
        <v>7</v>
      </c>
      <c r="N1829" s="4" t="s">
        <v>7</v>
      </c>
      <c r="O1829" s="4" t="s">
        <v>13</v>
      </c>
      <c r="P1829" s="4" t="s">
        <v>27</v>
      </c>
      <c r="Q1829" s="4" t="s">
        <v>7</v>
      </c>
      <c r="R1829" s="4" t="s">
        <v>7</v>
      </c>
    </row>
    <row r="1830" spans="1:9">
      <c r="A1830" t="n">
        <v>17647</v>
      </c>
      <c r="B1830" s="25" t="n">
        <v>26</v>
      </c>
      <c r="C1830" s="7" t="n">
        <v>16</v>
      </c>
      <c r="D1830" s="7" t="n">
        <v>17</v>
      </c>
      <c r="E1830" s="7" t="n">
        <v>61290</v>
      </c>
      <c r="F1830" s="7" t="s">
        <v>223</v>
      </c>
      <c r="G1830" s="7" t="n">
        <v>2</v>
      </c>
      <c r="H1830" s="7" t="n">
        <v>3</v>
      </c>
      <c r="I1830" s="7" t="n">
        <v>17</v>
      </c>
      <c r="J1830" s="7" t="n">
        <v>61291</v>
      </c>
      <c r="K1830" s="7" t="s">
        <v>224</v>
      </c>
      <c r="L1830" s="7" t="n">
        <v>2</v>
      </c>
      <c r="M1830" s="7" t="n">
        <v>3</v>
      </c>
      <c r="N1830" s="7" t="n">
        <v>17</v>
      </c>
      <c r="O1830" s="7" t="n">
        <v>61292</v>
      </c>
      <c r="P1830" s="7" t="s">
        <v>225</v>
      </c>
      <c r="Q1830" s="7" t="n">
        <v>2</v>
      </c>
      <c r="R1830" s="7" t="n">
        <v>0</v>
      </c>
    </row>
    <row r="1831" spans="1:9">
      <c r="A1831" t="s">
        <v>4</v>
      </c>
      <c r="B1831" s="4" t="s">
        <v>5</v>
      </c>
    </row>
    <row r="1832" spans="1:9">
      <c r="A1832" t="n">
        <v>17920</v>
      </c>
      <c r="B1832" s="26" t="n">
        <v>28</v>
      </c>
    </row>
    <row r="1833" spans="1:9">
      <c r="A1833" t="s">
        <v>4</v>
      </c>
      <c r="B1833" s="4" t="s">
        <v>5</v>
      </c>
      <c r="C1833" s="4" t="s">
        <v>7</v>
      </c>
      <c r="D1833" s="4" t="s">
        <v>12</v>
      </c>
      <c r="E1833" s="4" t="s">
        <v>8</v>
      </c>
    </row>
    <row r="1834" spans="1:9">
      <c r="A1834" t="n">
        <v>17921</v>
      </c>
      <c r="B1834" s="24" t="n">
        <v>51</v>
      </c>
      <c r="C1834" s="7" t="n">
        <v>4</v>
      </c>
      <c r="D1834" s="7" t="n">
        <v>0</v>
      </c>
      <c r="E1834" s="7" t="s">
        <v>41</v>
      </c>
    </row>
    <row r="1835" spans="1:9">
      <c r="A1835" t="s">
        <v>4</v>
      </c>
      <c r="B1835" s="4" t="s">
        <v>5</v>
      </c>
      <c r="C1835" s="4" t="s">
        <v>12</v>
      </c>
    </row>
    <row r="1836" spans="1:9">
      <c r="A1836" t="n">
        <v>17935</v>
      </c>
      <c r="B1836" s="22" t="n">
        <v>16</v>
      </c>
      <c r="C1836" s="7" t="n">
        <v>0</v>
      </c>
    </row>
    <row r="1837" spans="1:9">
      <c r="A1837" t="s">
        <v>4</v>
      </c>
      <c r="B1837" s="4" t="s">
        <v>5</v>
      </c>
      <c r="C1837" s="4" t="s">
        <v>12</v>
      </c>
      <c r="D1837" s="4" t="s">
        <v>7</v>
      </c>
      <c r="E1837" s="4" t="s">
        <v>13</v>
      </c>
      <c r="F1837" s="4" t="s">
        <v>27</v>
      </c>
      <c r="G1837" s="4" t="s">
        <v>7</v>
      </c>
      <c r="H1837" s="4" t="s">
        <v>7</v>
      </c>
      <c r="I1837" s="4" t="s">
        <v>7</v>
      </c>
      <c r="J1837" s="4" t="s">
        <v>13</v>
      </c>
      <c r="K1837" s="4" t="s">
        <v>27</v>
      </c>
      <c r="L1837" s="4" t="s">
        <v>7</v>
      </c>
      <c r="M1837" s="4" t="s">
        <v>7</v>
      </c>
      <c r="N1837" s="4" t="s">
        <v>7</v>
      </c>
      <c r="O1837" s="4" t="s">
        <v>13</v>
      </c>
      <c r="P1837" s="4" t="s">
        <v>27</v>
      </c>
      <c r="Q1837" s="4" t="s">
        <v>7</v>
      </c>
      <c r="R1837" s="4" t="s">
        <v>7</v>
      </c>
    </row>
    <row r="1838" spans="1:9">
      <c r="A1838" t="n">
        <v>17938</v>
      </c>
      <c r="B1838" s="25" t="n">
        <v>26</v>
      </c>
      <c r="C1838" s="7" t="n">
        <v>0</v>
      </c>
      <c r="D1838" s="7" t="n">
        <v>17</v>
      </c>
      <c r="E1838" s="7" t="n">
        <v>61293</v>
      </c>
      <c r="F1838" s="7" t="s">
        <v>226</v>
      </c>
      <c r="G1838" s="7" t="n">
        <v>2</v>
      </c>
      <c r="H1838" s="7" t="n">
        <v>3</v>
      </c>
      <c r="I1838" s="7" t="n">
        <v>17</v>
      </c>
      <c r="J1838" s="7" t="n">
        <v>61294</v>
      </c>
      <c r="K1838" s="7" t="s">
        <v>227</v>
      </c>
      <c r="L1838" s="7" t="n">
        <v>2</v>
      </c>
      <c r="M1838" s="7" t="n">
        <v>3</v>
      </c>
      <c r="N1838" s="7" t="n">
        <v>17</v>
      </c>
      <c r="O1838" s="7" t="n">
        <v>61295</v>
      </c>
      <c r="P1838" s="7" t="s">
        <v>228</v>
      </c>
      <c r="Q1838" s="7" t="n">
        <v>2</v>
      </c>
      <c r="R1838" s="7" t="n">
        <v>0</v>
      </c>
    </row>
    <row r="1839" spans="1:9">
      <c r="A1839" t="s">
        <v>4</v>
      </c>
      <c r="B1839" s="4" t="s">
        <v>5</v>
      </c>
    </row>
    <row r="1840" spans="1:9">
      <c r="A1840" t="n">
        <v>18272</v>
      </c>
      <c r="B1840" s="26" t="n">
        <v>28</v>
      </c>
    </row>
    <row r="1841" spans="1:18">
      <c r="A1841" t="s">
        <v>4</v>
      </c>
      <c r="B1841" s="4" t="s">
        <v>5</v>
      </c>
      <c r="C1841" s="4" t="s">
        <v>12</v>
      </c>
      <c r="D1841" s="4" t="s">
        <v>12</v>
      </c>
      <c r="E1841" s="4" t="s">
        <v>12</v>
      </c>
    </row>
    <row r="1842" spans="1:18">
      <c r="A1842" t="n">
        <v>18273</v>
      </c>
      <c r="B1842" s="31" t="n">
        <v>61</v>
      </c>
      <c r="C1842" s="7" t="n">
        <v>2</v>
      </c>
      <c r="D1842" s="7" t="n">
        <v>0</v>
      </c>
      <c r="E1842" s="7" t="n">
        <v>1000</v>
      </c>
    </row>
    <row r="1843" spans="1:18">
      <c r="A1843" t="s">
        <v>4</v>
      </c>
      <c r="B1843" s="4" t="s">
        <v>5</v>
      </c>
      <c r="C1843" s="4" t="s">
        <v>12</v>
      </c>
    </row>
    <row r="1844" spans="1:18">
      <c r="A1844" t="n">
        <v>18280</v>
      </c>
      <c r="B1844" s="22" t="n">
        <v>16</v>
      </c>
      <c r="C1844" s="7" t="n">
        <v>300</v>
      </c>
    </row>
    <row r="1845" spans="1:18">
      <c r="A1845" t="s">
        <v>4</v>
      </c>
      <c r="B1845" s="4" t="s">
        <v>5</v>
      </c>
      <c r="C1845" s="4" t="s">
        <v>7</v>
      </c>
      <c r="D1845" s="4" t="s">
        <v>12</v>
      </c>
      <c r="E1845" s="4" t="s">
        <v>8</v>
      </c>
    </row>
    <row r="1846" spans="1:18">
      <c r="A1846" t="n">
        <v>18283</v>
      </c>
      <c r="B1846" s="24" t="n">
        <v>51</v>
      </c>
      <c r="C1846" s="7" t="n">
        <v>4</v>
      </c>
      <c r="D1846" s="7" t="n">
        <v>2</v>
      </c>
      <c r="E1846" s="7" t="s">
        <v>93</v>
      </c>
    </row>
    <row r="1847" spans="1:18">
      <c r="A1847" t="s">
        <v>4</v>
      </c>
      <c r="B1847" s="4" t="s">
        <v>5</v>
      </c>
      <c r="C1847" s="4" t="s">
        <v>12</v>
      </c>
    </row>
    <row r="1848" spans="1:18">
      <c r="A1848" t="n">
        <v>18297</v>
      </c>
      <c r="B1848" s="22" t="n">
        <v>16</v>
      </c>
      <c r="C1848" s="7" t="n">
        <v>0</v>
      </c>
    </row>
    <row r="1849" spans="1:18">
      <c r="A1849" t="s">
        <v>4</v>
      </c>
      <c r="B1849" s="4" t="s">
        <v>5</v>
      </c>
      <c r="C1849" s="4" t="s">
        <v>12</v>
      </c>
      <c r="D1849" s="4" t="s">
        <v>7</v>
      </c>
      <c r="E1849" s="4" t="s">
        <v>13</v>
      </c>
      <c r="F1849" s="4" t="s">
        <v>27</v>
      </c>
      <c r="G1849" s="4" t="s">
        <v>7</v>
      </c>
      <c r="H1849" s="4" t="s">
        <v>7</v>
      </c>
    </row>
    <row r="1850" spans="1:18">
      <c r="A1850" t="n">
        <v>18300</v>
      </c>
      <c r="B1850" s="25" t="n">
        <v>26</v>
      </c>
      <c r="C1850" s="7" t="n">
        <v>2</v>
      </c>
      <c r="D1850" s="7" t="n">
        <v>17</v>
      </c>
      <c r="E1850" s="7" t="n">
        <v>61296</v>
      </c>
      <c r="F1850" s="7" t="s">
        <v>229</v>
      </c>
      <c r="G1850" s="7" t="n">
        <v>2</v>
      </c>
      <c r="H1850" s="7" t="n">
        <v>0</v>
      </c>
    </row>
    <row r="1851" spans="1:18">
      <c r="A1851" t="s">
        <v>4</v>
      </c>
      <c r="B1851" s="4" t="s">
        <v>5</v>
      </c>
    </row>
    <row r="1852" spans="1:18">
      <c r="A1852" t="n">
        <v>18331</v>
      </c>
      <c r="B1852" s="26" t="n">
        <v>28</v>
      </c>
    </row>
    <row r="1853" spans="1:18">
      <c r="A1853" t="s">
        <v>4</v>
      </c>
      <c r="B1853" s="4" t="s">
        <v>5</v>
      </c>
      <c r="C1853" s="4" t="s">
        <v>7</v>
      </c>
      <c r="D1853" s="4" t="s">
        <v>12</v>
      </c>
      <c r="E1853" s="4" t="s">
        <v>12</v>
      </c>
      <c r="F1853" s="4" t="s">
        <v>7</v>
      </c>
    </row>
    <row r="1854" spans="1:18">
      <c r="A1854" t="n">
        <v>18332</v>
      </c>
      <c r="B1854" s="43" t="n">
        <v>25</v>
      </c>
      <c r="C1854" s="7" t="n">
        <v>1</v>
      </c>
      <c r="D1854" s="7" t="n">
        <v>65535</v>
      </c>
      <c r="E1854" s="7" t="n">
        <v>65535</v>
      </c>
      <c r="F1854" s="7" t="n">
        <v>0</v>
      </c>
    </row>
    <row r="1855" spans="1:18">
      <c r="A1855" t="s">
        <v>4</v>
      </c>
      <c r="B1855" s="4" t="s">
        <v>5</v>
      </c>
      <c r="C1855" s="4" t="s">
        <v>7</v>
      </c>
      <c r="D1855" s="4" t="s">
        <v>12</v>
      </c>
      <c r="E1855" s="4" t="s">
        <v>8</v>
      </c>
    </row>
    <row r="1856" spans="1:18">
      <c r="A1856" t="n">
        <v>18339</v>
      </c>
      <c r="B1856" s="24" t="n">
        <v>51</v>
      </c>
      <c r="C1856" s="7" t="n">
        <v>4</v>
      </c>
      <c r="D1856" s="7" t="n">
        <v>7</v>
      </c>
      <c r="E1856" s="7" t="s">
        <v>90</v>
      </c>
    </row>
    <row r="1857" spans="1:8">
      <c r="A1857" t="s">
        <v>4</v>
      </c>
      <c r="B1857" s="4" t="s">
        <v>5</v>
      </c>
      <c r="C1857" s="4" t="s">
        <v>12</v>
      </c>
    </row>
    <row r="1858" spans="1:8">
      <c r="A1858" t="n">
        <v>18352</v>
      </c>
      <c r="B1858" s="22" t="n">
        <v>16</v>
      </c>
      <c r="C1858" s="7" t="n">
        <v>0</v>
      </c>
    </row>
    <row r="1859" spans="1:8">
      <c r="A1859" t="s">
        <v>4</v>
      </c>
      <c r="B1859" s="4" t="s">
        <v>5</v>
      </c>
      <c r="C1859" s="4" t="s">
        <v>12</v>
      </c>
      <c r="D1859" s="4" t="s">
        <v>7</v>
      </c>
      <c r="E1859" s="4" t="s">
        <v>13</v>
      </c>
      <c r="F1859" s="4" t="s">
        <v>27</v>
      </c>
      <c r="G1859" s="4" t="s">
        <v>7</v>
      </c>
      <c r="H1859" s="4" t="s">
        <v>7</v>
      </c>
    </row>
    <row r="1860" spans="1:8">
      <c r="A1860" t="n">
        <v>18355</v>
      </c>
      <c r="B1860" s="25" t="n">
        <v>26</v>
      </c>
      <c r="C1860" s="7" t="n">
        <v>7</v>
      </c>
      <c r="D1860" s="7" t="n">
        <v>17</v>
      </c>
      <c r="E1860" s="7" t="n">
        <v>61297</v>
      </c>
      <c r="F1860" s="7" t="s">
        <v>230</v>
      </c>
      <c r="G1860" s="7" t="n">
        <v>2</v>
      </c>
      <c r="H1860" s="7" t="n">
        <v>0</v>
      </c>
    </row>
    <row r="1861" spans="1:8">
      <c r="A1861" t="s">
        <v>4</v>
      </c>
      <c r="B1861" s="4" t="s">
        <v>5</v>
      </c>
    </row>
    <row r="1862" spans="1:8">
      <c r="A1862" t="n">
        <v>18379</v>
      </c>
      <c r="B1862" s="26" t="n">
        <v>28</v>
      </c>
    </row>
    <row r="1863" spans="1:8">
      <c r="A1863" t="s">
        <v>4</v>
      </c>
      <c r="B1863" s="4" t="s">
        <v>5</v>
      </c>
      <c r="C1863" s="4" t="s">
        <v>12</v>
      </c>
      <c r="D1863" s="4" t="s">
        <v>7</v>
      </c>
    </row>
    <row r="1864" spans="1:8">
      <c r="A1864" t="n">
        <v>18380</v>
      </c>
      <c r="B1864" s="44" t="n">
        <v>89</v>
      </c>
      <c r="C1864" s="7" t="n">
        <v>65533</v>
      </c>
      <c r="D1864" s="7" t="n">
        <v>1</v>
      </c>
    </row>
    <row r="1865" spans="1:8">
      <c r="A1865" t="s">
        <v>4</v>
      </c>
      <c r="B1865" s="4" t="s">
        <v>5</v>
      </c>
      <c r="C1865" s="4" t="s">
        <v>7</v>
      </c>
      <c r="D1865" s="4" t="s">
        <v>12</v>
      </c>
      <c r="E1865" s="4" t="s">
        <v>12</v>
      </c>
      <c r="F1865" s="4" t="s">
        <v>7</v>
      </c>
    </row>
    <row r="1866" spans="1:8">
      <c r="A1866" t="n">
        <v>18384</v>
      </c>
      <c r="B1866" s="43" t="n">
        <v>25</v>
      </c>
      <c r="C1866" s="7" t="n">
        <v>1</v>
      </c>
      <c r="D1866" s="7" t="n">
        <v>65535</v>
      </c>
      <c r="E1866" s="7" t="n">
        <v>65535</v>
      </c>
      <c r="F1866" s="7" t="n">
        <v>0</v>
      </c>
    </row>
    <row r="1867" spans="1:8">
      <c r="A1867" t="s">
        <v>4</v>
      </c>
      <c r="B1867" s="4" t="s">
        <v>5</v>
      </c>
      <c r="C1867" s="4" t="s">
        <v>7</v>
      </c>
      <c r="D1867" s="4" t="s">
        <v>12</v>
      </c>
      <c r="E1867" s="4" t="s">
        <v>8</v>
      </c>
    </row>
    <row r="1868" spans="1:8">
      <c r="A1868" t="n">
        <v>18391</v>
      </c>
      <c r="B1868" s="24" t="n">
        <v>51</v>
      </c>
      <c r="C1868" s="7" t="n">
        <v>4</v>
      </c>
      <c r="D1868" s="7" t="n">
        <v>0</v>
      </c>
      <c r="E1868" s="7" t="s">
        <v>83</v>
      </c>
    </row>
    <row r="1869" spans="1:8">
      <c r="A1869" t="s">
        <v>4</v>
      </c>
      <c r="B1869" s="4" t="s">
        <v>5</v>
      </c>
      <c r="C1869" s="4" t="s">
        <v>12</v>
      </c>
    </row>
    <row r="1870" spans="1:8">
      <c r="A1870" t="n">
        <v>18405</v>
      </c>
      <c r="B1870" s="22" t="n">
        <v>16</v>
      </c>
      <c r="C1870" s="7" t="n">
        <v>0</v>
      </c>
    </row>
    <row r="1871" spans="1:8">
      <c r="A1871" t="s">
        <v>4</v>
      </c>
      <c r="B1871" s="4" t="s">
        <v>5</v>
      </c>
      <c r="C1871" s="4" t="s">
        <v>12</v>
      </c>
      <c r="D1871" s="4" t="s">
        <v>7</v>
      </c>
      <c r="E1871" s="4" t="s">
        <v>13</v>
      </c>
      <c r="F1871" s="4" t="s">
        <v>27</v>
      </c>
      <c r="G1871" s="4" t="s">
        <v>7</v>
      </c>
      <c r="H1871" s="4" t="s">
        <v>7</v>
      </c>
      <c r="I1871" s="4" t="s">
        <v>7</v>
      </c>
      <c r="J1871" s="4" t="s">
        <v>13</v>
      </c>
      <c r="K1871" s="4" t="s">
        <v>27</v>
      </c>
      <c r="L1871" s="4" t="s">
        <v>7</v>
      </c>
      <c r="M1871" s="4" t="s">
        <v>7</v>
      </c>
      <c r="N1871" s="4" t="s">
        <v>7</v>
      </c>
      <c r="O1871" s="4" t="s">
        <v>13</v>
      </c>
      <c r="P1871" s="4" t="s">
        <v>27</v>
      </c>
      <c r="Q1871" s="4" t="s">
        <v>7</v>
      </c>
      <c r="R1871" s="4" t="s">
        <v>7</v>
      </c>
    </row>
    <row r="1872" spans="1:8">
      <c r="A1872" t="n">
        <v>18408</v>
      </c>
      <c r="B1872" s="25" t="n">
        <v>26</v>
      </c>
      <c r="C1872" s="7" t="n">
        <v>0</v>
      </c>
      <c r="D1872" s="7" t="n">
        <v>17</v>
      </c>
      <c r="E1872" s="7" t="n">
        <v>61298</v>
      </c>
      <c r="F1872" s="7" t="s">
        <v>231</v>
      </c>
      <c r="G1872" s="7" t="n">
        <v>2</v>
      </c>
      <c r="H1872" s="7" t="n">
        <v>3</v>
      </c>
      <c r="I1872" s="7" t="n">
        <v>17</v>
      </c>
      <c r="J1872" s="7" t="n">
        <v>61299</v>
      </c>
      <c r="K1872" s="7" t="s">
        <v>232</v>
      </c>
      <c r="L1872" s="7" t="n">
        <v>2</v>
      </c>
      <c r="M1872" s="7" t="n">
        <v>3</v>
      </c>
      <c r="N1872" s="7" t="n">
        <v>17</v>
      </c>
      <c r="O1872" s="7" t="n">
        <v>61300</v>
      </c>
      <c r="P1872" s="7" t="s">
        <v>233</v>
      </c>
      <c r="Q1872" s="7" t="n">
        <v>2</v>
      </c>
      <c r="R1872" s="7" t="n">
        <v>0</v>
      </c>
    </row>
    <row r="1873" spans="1:18">
      <c r="A1873" t="s">
        <v>4</v>
      </c>
      <c r="B1873" s="4" t="s">
        <v>5</v>
      </c>
    </row>
    <row r="1874" spans="1:18">
      <c r="A1874" t="n">
        <v>18529</v>
      </c>
      <c r="B1874" s="26" t="n">
        <v>28</v>
      </c>
    </row>
    <row r="1875" spans="1:18">
      <c r="A1875" t="s">
        <v>4</v>
      </c>
      <c r="B1875" s="4" t="s">
        <v>5</v>
      </c>
      <c r="C1875" s="4" t="s">
        <v>7</v>
      </c>
      <c r="D1875" s="4" t="s">
        <v>12</v>
      </c>
      <c r="E1875" s="4" t="s">
        <v>8</v>
      </c>
    </row>
    <row r="1876" spans="1:18">
      <c r="A1876" t="n">
        <v>18530</v>
      </c>
      <c r="B1876" s="24" t="n">
        <v>51</v>
      </c>
      <c r="C1876" s="7" t="n">
        <v>4</v>
      </c>
      <c r="D1876" s="7" t="n">
        <v>15</v>
      </c>
      <c r="E1876" s="7" t="s">
        <v>234</v>
      </c>
    </row>
    <row r="1877" spans="1:18">
      <c r="A1877" t="s">
        <v>4</v>
      </c>
      <c r="B1877" s="4" t="s">
        <v>5</v>
      </c>
      <c r="C1877" s="4" t="s">
        <v>12</v>
      </c>
    </row>
    <row r="1878" spans="1:18">
      <c r="A1878" t="n">
        <v>18544</v>
      </c>
      <c r="B1878" s="22" t="n">
        <v>16</v>
      </c>
      <c r="C1878" s="7" t="n">
        <v>0</v>
      </c>
    </row>
    <row r="1879" spans="1:18">
      <c r="A1879" t="s">
        <v>4</v>
      </c>
      <c r="B1879" s="4" t="s">
        <v>5</v>
      </c>
      <c r="C1879" s="4" t="s">
        <v>12</v>
      </c>
      <c r="D1879" s="4" t="s">
        <v>7</v>
      </c>
      <c r="E1879" s="4" t="s">
        <v>13</v>
      </c>
      <c r="F1879" s="4" t="s">
        <v>27</v>
      </c>
      <c r="G1879" s="4" t="s">
        <v>7</v>
      </c>
      <c r="H1879" s="4" t="s">
        <v>7</v>
      </c>
    </row>
    <row r="1880" spans="1:18">
      <c r="A1880" t="n">
        <v>18547</v>
      </c>
      <c r="B1880" s="25" t="n">
        <v>26</v>
      </c>
      <c r="C1880" s="7" t="n">
        <v>15</v>
      </c>
      <c r="D1880" s="7" t="n">
        <v>17</v>
      </c>
      <c r="E1880" s="7" t="n">
        <v>61301</v>
      </c>
      <c r="F1880" s="7" t="s">
        <v>235</v>
      </c>
      <c r="G1880" s="7" t="n">
        <v>2</v>
      </c>
      <c r="H1880" s="7" t="n">
        <v>0</v>
      </c>
    </row>
    <row r="1881" spans="1:18">
      <c r="A1881" t="s">
        <v>4</v>
      </c>
      <c r="B1881" s="4" t="s">
        <v>5</v>
      </c>
    </row>
    <row r="1882" spans="1:18">
      <c r="A1882" t="n">
        <v>18591</v>
      </c>
      <c r="B1882" s="26" t="n">
        <v>28</v>
      </c>
    </row>
    <row r="1883" spans="1:18">
      <c r="A1883" t="s">
        <v>4</v>
      </c>
      <c r="B1883" s="4" t="s">
        <v>5</v>
      </c>
      <c r="C1883" s="4" t="s">
        <v>12</v>
      </c>
      <c r="D1883" s="4" t="s">
        <v>7</v>
      </c>
    </row>
    <row r="1884" spans="1:18">
      <c r="A1884" t="n">
        <v>18592</v>
      </c>
      <c r="B1884" s="44" t="n">
        <v>89</v>
      </c>
      <c r="C1884" s="7" t="n">
        <v>65533</v>
      </c>
      <c r="D1884" s="7" t="n">
        <v>1</v>
      </c>
    </row>
    <row r="1885" spans="1:18">
      <c r="A1885" t="s">
        <v>4</v>
      </c>
      <c r="B1885" s="4" t="s">
        <v>5</v>
      </c>
      <c r="C1885" s="4" t="s">
        <v>7</v>
      </c>
      <c r="D1885" s="4" t="s">
        <v>12</v>
      </c>
      <c r="E1885" s="4" t="s">
        <v>20</v>
      </c>
    </row>
    <row r="1886" spans="1:18">
      <c r="A1886" t="n">
        <v>18596</v>
      </c>
      <c r="B1886" s="33" t="n">
        <v>58</v>
      </c>
      <c r="C1886" s="7" t="n">
        <v>101</v>
      </c>
      <c r="D1886" s="7" t="n">
        <v>500</v>
      </c>
      <c r="E1886" s="7" t="n">
        <v>1</v>
      </c>
    </row>
    <row r="1887" spans="1:18">
      <c r="A1887" t="s">
        <v>4</v>
      </c>
      <c r="B1887" s="4" t="s">
        <v>5</v>
      </c>
      <c r="C1887" s="4" t="s">
        <v>7</v>
      </c>
      <c r="D1887" s="4" t="s">
        <v>12</v>
      </c>
    </row>
    <row r="1888" spans="1:18">
      <c r="A1888" t="n">
        <v>18604</v>
      </c>
      <c r="B1888" s="33" t="n">
        <v>58</v>
      </c>
      <c r="C1888" s="7" t="n">
        <v>254</v>
      </c>
      <c r="D1888" s="7" t="n">
        <v>0</v>
      </c>
    </row>
    <row r="1889" spans="1:8">
      <c r="A1889" t="s">
        <v>4</v>
      </c>
      <c r="B1889" s="4" t="s">
        <v>5</v>
      </c>
      <c r="C1889" s="4" t="s">
        <v>7</v>
      </c>
      <c r="D1889" s="4" t="s">
        <v>7</v>
      </c>
      <c r="E1889" s="4" t="s">
        <v>20</v>
      </c>
      <c r="F1889" s="4" t="s">
        <v>20</v>
      </c>
      <c r="G1889" s="4" t="s">
        <v>20</v>
      </c>
      <c r="H1889" s="4" t="s">
        <v>12</v>
      </c>
    </row>
    <row r="1890" spans="1:8">
      <c r="A1890" t="n">
        <v>18608</v>
      </c>
      <c r="B1890" s="42" t="n">
        <v>45</v>
      </c>
      <c r="C1890" s="7" t="n">
        <v>2</v>
      </c>
      <c r="D1890" s="7" t="n">
        <v>3</v>
      </c>
      <c r="E1890" s="7" t="n">
        <v>1.64999997615814</v>
      </c>
      <c r="F1890" s="7" t="n">
        <v>1.12000000476837</v>
      </c>
      <c r="G1890" s="7" t="n">
        <v>-3.15000009536743</v>
      </c>
      <c r="H1890" s="7" t="n">
        <v>0</v>
      </c>
    </row>
    <row r="1891" spans="1:8">
      <c r="A1891" t="s">
        <v>4</v>
      </c>
      <c r="B1891" s="4" t="s">
        <v>5</v>
      </c>
      <c r="C1891" s="4" t="s">
        <v>7</v>
      </c>
      <c r="D1891" s="4" t="s">
        <v>7</v>
      </c>
      <c r="E1891" s="4" t="s">
        <v>20</v>
      </c>
      <c r="F1891" s="4" t="s">
        <v>20</v>
      </c>
      <c r="G1891" s="4" t="s">
        <v>20</v>
      </c>
      <c r="H1891" s="4" t="s">
        <v>12</v>
      </c>
      <c r="I1891" s="4" t="s">
        <v>7</v>
      </c>
    </row>
    <row r="1892" spans="1:8">
      <c r="A1892" t="n">
        <v>18625</v>
      </c>
      <c r="B1892" s="42" t="n">
        <v>45</v>
      </c>
      <c r="C1892" s="7" t="n">
        <v>4</v>
      </c>
      <c r="D1892" s="7" t="n">
        <v>3</v>
      </c>
      <c r="E1892" s="7" t="n">
        <v>351.049987792969</v>
      </c>
      <c r="F1892" s="7" t="n">
        <v>272.119995117188</v>
      </c>
      <c r="G1892" s="7" t="n">
        <v>0</v>
      </c>
      <c r="H1892" s="7" t="n">
        <v>0</v>
      </c>
      <c r="I1892" s="7" t="n">
        <v>0</v>
      </c>
    </row>
    <row r="1893" spans="1:8">
      <c r="A1893" t="s">
        <v>4</v>
      </c>
      <c r="B1893" s="4" t="s">
        <v>5</v>
      </c>
      <c r="C1893" s="4" t="s">
        <v>7</v>
      </c>
      <c r="D1893" s="4" t="s">
        <v>7</v>
      </c>
      <c r="E1893" s="4" t="s">
        <v>20</v>
      </c>
      <c r="F1893" s="4" t="s">
        <v>12</v>
      </c>
    </row>
    <row r="1894" spans="1:8">
      <c r="A1894" t="n">
        <v>18643</v>
      </c>
      <c r="B1894" s="42" t="n">
        <v>45</v>
      </c>
      <c r="C1894" s="7" t="n">
        <v>5</v>
      </c>
      <c r="D1894" s="7" t="n">
        <v>3</v>
      </c>
      <c r="E1894" s="7" t="n">
        <v>1</v>
      </c>
      <c r="F1894" s="7" t="n">
        <v>0</v>
      </c>
    </row>
    <row r="1895" spans="1:8">
      <c r="A1895" t="s">
        <v>4</v>
      </c>
      <c r="B1895" s="4" t="s">
        <v>5</v>
      </c>
      <c r="C1895" s="4" t="s">
        <v>7</v>
      </c>
      <c r="D1895" s="4" t="s">
        <v>7</v>
      </c>
      <c r="E1895" s="4" t="s">
        <v>20</v>
      </c>
      <c r="F1895" s="4" t="s">
        <v>12</v>
      </c>
    </row>
    <row r="1896" spans="1:8">
      <c r="A1896" t="n">
        <v>18652</v>
      </c>
      <c r="B1896" s="42" t="n">
        <v>45</v>
      </c>
      <c r="C1896" s="7" t="n">
        <v>11</v>
      </c>
      <c r="D1896" s="7" t="n">
        <v>3</v>
      </c>
      <c r="E1896" s="7" t="n">
        <v>38.5999984741211</v>
      </c>
      <c r="F1896" s="7" t="n">
        <v>0</v>
      </c>
    </row>
    <row r="1897" spans="1:8">
      <c r="A1897" t="s">
        <v>4</v>
      </c>
      <c r="B1897" s="4" t="s">
        <v>5</v>
      </c>
      <c r="C1897" s="4" t="s">
        <v>7</v>
      </c>
      <c r="D1897" s="4" t="s">
        <v>7</v>
      </c>
      <c r="E1897" s="4" t="s">
        <v>20</v>
      </c>
      <c r="F1897" s="4" t="s">
        <v>20</v>
      </c>
      <c r="G1897" s="4" t="s">
        <v>20</v>
      </c>
      <c r="H1897" s="4" t="s">
        <v>12</v>
      </c>
      <c r="I1897" s="4" t="s">
        <v>7</v>
      </c>
    </row>
    <row r="1898" spans="1:8">
      <c r="A1898" t="n">
        <v>18661</v>
      </c>
      <c r="B1898" s="42" t="n">
        <v>45</v>
      </c>
      <c r="C1898" s="7" t="n">
        <v>4</v>
      </c>
      <c r="D1898" s="7" t="n">
        <v>3</v>
      </c>
      <c r="E1898" s="7" t="n">
        <v>356.649993896484</v>
      </c>
      <c r="F1898" s="7" t="n">
        <v>284.25</v>
      </c>
      <c r="G1898" s="7" t="n">
        <v>0</v>
      </c>
      <c r="H1898" s="7" t="n">
        <v>12000</v>
      </c>
      <c r="I1898" s="7" t="n">
        <v>0</v>
      </c>
    </row>
    <row r="1899" spans="1:8">
      <c r="A1899" t="s">
        <v>4</v>
      </c>
      <c r="B1899" s="4" t="s">
        <v>5</v>
      </c>
      <c r="C1899" s="4" t="s">
        <v>7</v>
      </c>
      <c r="D1899" s="4" t="s">
        <v>12</v>
      </c>
    </row>
    <row r="1900" spans="1:8">
      <c r="A1900" t="n">
        <v>18679</v>
      </c>
      <c r="B1900" s="33" t="n">
        <v>58</v>
      </c>
      <c r="C1900" s="7" t="n">
        <v>255</v>
      </c>
      <c r="D1900" s="7" t="n">
        <v>0</v>
      </c>
    </row>
    <row r="1901" spans="1:8">
      <c r="A1901" t="s">
        <v>4</v>
      </c>
      <c r="B1901" s="4" t="s">
        <v>5</v>
      </c>
      <c r="C1901" s="4" t="s">
        <v>7</v>
      </c>
      <c r="D1901" s="4" t="s">
        <v>20</v>
      </c>
      <c r="E1901" s="4" t="s">
        <v>12</v>
      </c>
      <c r="F1901" s="4" t="s">
        <v>7</v>
      </c>
    </row>
    <row r="1902" spans="1:8">
      <c r="A1902" t="n">
        <v>18683</v>
      </c>
      <c r="B1902" s="45" t="n">
        <v>49</v>
      </c>
      <c r="C1902" s="7" t="n">
        <v>3</v>
      </c>
      <c r="D1902" s="7" t="n">
        <v>0.699999988079071</v>
      </c>
      <c r="E1902" s="7" t="n">
        <v>500</v>
      </c>
      <c r="F1902" s="7" t="n">
        <v>0</v>
      </c>
    </row>
    <row r="1903" spans="1:8">
      <c r="A1903" t="s">
        <v>4</v>
      </c>
      <c r="B1903" s="4" t="s">
        <v>5</v>
      </c>
      <c r="C1903" s="4" t="s">
        <v>7</v>
      </c>
      <c r="D1903" s="4" t="s">
        <v>12</v>
      </c>
      <c r="E1903" s="4" t="s">
        <v>8</v>
      </c>
    </row>
    <row r="1904" spans="1:8">
      <c r="A1904" t="n">
        <v>18692</v>
      </c>
      <c r="B1904" s="24" t="n">
        <v>51</v>
      </c>
      <c r="C1904" s="7" t="n">
        <v>4</v>
      </c>
      <c r="D1904" s="7" t="n">
        <v>15</v>
      </c>
      <c r="E1904" s="7" t="s">
        <v>83</v>
      </c>
    </row>
    <row r="1905" spans="1:9">
      <c r="A1905" t="s">
        <v>4</v>
      </c>
      <c r="B1905" s="4" t="s">
        <v>5</v>
      </c>
      <c r="C1905" s="4" t="s">
        <v>12</v>
      </c>
    </row>
    <row r="1906" spans="1:9">
      <c r="A1906" t="n">
        <v>18706</v>
      </c>
      <c r="B1906" s="22" t="n">
        <v>16</v>
      </c>
      <c r="C1906" s="7" t="n">
        <v>0</v>
      </c>
    </row>
    <row r="1907" spans="1:9">
      <c r="A1907" t="s">
        <v>4</v>
      </c>
      <c r="B1907" s="4" t="s">
        <v>5</v>
      </c>
      <c r="C1907" s="4" t="s">
        <v>12</v>
      </c>
      <c r="D1907" s="4" t="s">
        <v>7</v>
      </c>
      <c r="E1907" s="4" t="s">
        <v>13</v>
      </c>
      <c r="F1907" s="4" t="s">
        <v>27</v>
      </c>
      <c r="G1907" s="4" t="s">
        <v>7</v>
      </c>
      <c r="H1907" s="4" t="s">
        <v>7</v>
      </c>
    </row>
    <row r="1908" spans="1:9">
      <c r="A1908" t="n">
        <v>18709</v>
      </c>
      <c r="B1908" s="25" t="n">
        <v>26</v>
      </c>
      <c r="C1908" s="7" t="n">
        <v>15</v>
      </c>
      <c r="D1908" s="7" t="n">
        <v>17</v>
      </c>
      <c r="E1908" s="7" t="n">
        <v>15309</v>
      </c>
      <c r="F1908" s="7" t="s">
        <v>236</v>
      </c>
      <c r="G1908" s="7" t="n">
        <v>2</v>
      </c>
      <c r="H1908" s="7" t="n">
        <v>0</v>
      </c>
    </row>
    <row r="1909" spans="1:9">
      <c r="A1909" t="s">
        <v>4</v>
      </c>
      <c r="B1909" s="4" t="s">
        <v>5</v>
      </c>
    </row>
    <row r="1910" spans="1:9">
      <c r="A1910" t="n">
        <v>18772</v>
      </c>
      <c r="B1910" s="26" t="n">
        <v>28</v>
      </c>
    </row>
    <row r="1911" spans="1:9">
      <c r="A1911" t="s">
        <v>4</v>
      </c>
      <c r="B1911" s="4" t="s">
        <v>5</v>
      </c>
      <c r="C1911" s="4" t="s">
        <v>7</v>
      </c>
      <c r="D1911" s="4" t="s">
        <v>12</v>
      </c>
      <c r="E1911" s="4" t="s">
        <v>8</v>
      </c>
      <c r="F1911" s="4" t="s">
        <v>8</v>
      </c>
      <c r="G1911" s="4" t="s">
        <v>8</v>
      </c>
      <c r="H1911" s="4" t="s">
        <v>8</v>
      </c>
    </row>
    <row r="1912" spans="1:9">
      <c r="A1912" t="n">
        <v>18773</v>
      </c>
      <c r="B1912" s="24" t="n">
        <v>51</v>
      </c>
      <c r="C1912" s="7" t="n">
        <v>3</v>
      </c>
      <c r="D1912" s="7" t="n">
        <v>15</v>
      </c>
      <c r="E1912" s="7" t="s">
        <v>237</v>
      </c>
      <c r="F1912" s="7" t="s">
        <v>238</v>
      </c>
      <c r="G1912" s="7" t="s">
        <v>118</v>
      </c>
      <c r="H1912" s="7" t="s">
        <v>119</v>
      </c>
    </row>
    <row r="1913" spans="1:9">
      <c r="A1913" t="s">
        <v>4</v>
      </c>
      <c r="B1913" s="4" t="s">
        <v>5</v>
      </c>
      <c r="C1913" s="4" t="s">
        <v>12</v>
      </c>
      <c r="D1913" s="4" t="s">
        <v>7</v>
      </c>
      <c r="E1913" s="4" t="s">
        <v>8</v>
      </c>
      <c r="F1913" s="4" t="s">
        <v>20</v>
      </c>
      <c r="G1913" s="4" t="s">
        <v>20</v>
      </c>
      <c r="H1913" s="4" t="s">
        <v>20</v>
      </c>
    </row>
    <row r="1914" spans="1:9">
      <c r="A1914" t="n">
        <v>18786</v>
      </c>
      <c r="B1914" s="19" t="n">
        <v>48</v>
      </c>
      <c r="C1914" s="7" t="n">
        <v>15</v>
      </c>
      <c r="D1914" s="7" t="n">
        <v>0</v>
      </c>
      <c r="E1914" s="7" t="s">
        <v>80</v>
      </c>
      <c r="F1914" s="7" t="n">
        <v>-1</v>
      </c>
      <c r="G1914" s="7" t="n">
        <v>1</v>
      </c>
      <c r="H1914" s="7" t="n">
        <v>0</v>
      </c>
    </row>
    <row r="1915" spans="1:9">
      <c r="A1915" t="s">
        <v>4</v>
      </c>
      <c r="B1915" s="4" t="s">
        <v>5</v>
      </c>
      <c r="C1915" s="4" t="s">
        <v>12</v>
      </c>
    </row>
    <row r="1916" spans="1:9">
      <c r="A1916" t="n">
        <v>18817</v>
      </c>
      <c r="B1916" s="22" t="n">
        <v>16</v>
      </c>
      <c r="C1916" s="7" t="n">
        <v>1000</v>
      </c>
    </row>
    <row r="1917" spans="1:9">
      <c r="A1917" t="s">
        <v>4</v>
      </c>
      <c r="B1917" s="4" t="s">
        <v>5</v>
      </c>
      <c r="C1917" s="4" t="s">
        <v>7</v>
      </c>
      <c r="D1917" s="4" t="s">
        <v>12</v>
      </c>
      <c r="E1917" s="4" t="s">
        <v>8</v>
      </c>
    </row>
    <row r="1918" spans="1:9">
      <c r="A1918" t="n">
        <v>18820</v>
      </c>
      <c r="B1918" s="24" t="n">
        <v>51</v>
      </c>
      <c r="C1918" s="7" t="n">
        <v>4</v>
      </c>
      <c r="D1918" s="7" t="n">
        <v>15</v>
      </c>
      <c r="E1918" s="7" t="s">
        <v>239</v>
      </c>
    </row>
    <row r="1919" spans="1:9">
      <c r="A1919" t="s">
        <v>4</v>
      </c>
      <c r="B1919" s="4" t="s">
        <v>5</v>
      </c>
      <c r="C1919" s="4" t="s">
        <v>12</v>
      </c>
    </row>
    <row r="1920" spans="1:9">
      <c r="A1920" t="n">
        <v>18834</v>
      </c>
      <c r="B1920" s="22" t="n">
        <v>16</v>
      </c>
      <c r="C1920" s="7" t="n">
        <v>0</v>
      </c>
    </row>
    <row r="1921" spans="1:8">
      <c r="A1921" t="s">
        <v>4</v>
      </c>
      <c r="B1921" s="4" t="s">
        <v>5</v>
      </c>
      <c r="C1921" s="4" t="s">
        <v>12</v>
      </c>
      <c r="D1921" s="4" t="s">
        <v>7</v>
      </c>
      <c r="E1921" s="4" t="s">
        <v>13</v>
      </c>
      <c r="F1921" s="4" t="s">
        <v>27</v>
      </c>
      <c r="G1921" s="4" t="s">
        <v>7</v>
      </c>
      <c r="H1921" s="4" t="s">
        <v>7</v>
      </c>
    </row>
    <row r="1922" spans="1:8">
      <c r="A1922" t="n">
        <v>18837</v>
      </c>
      <c r="B1922" s="25" t="n">
        <v>26</v>
      </c>
      <c r="C1922" s="7" t="n">
        <v>15</v>
      </c>
      <c r="D1922" s="7" t="n">
        <v>17</v>
      </c>
      <c r="E1922" s="7" t="n">
        <v>15310</v>
      </c>
      <c r="F1922" s="7" t="s">
        <v>240</v>
      </c>
      <c r="G1922" s="7" t="n">
        <v>2</v>
      </c>
      <c r="H1922" s="7" t="n">
        <v>0</v>
      </c>
    </row>
    <row r="1923" spans="1:8">
      <c r="A1923" t="s">
        <v>4</v>
      </c>
      <c r="B1923" s="4" t="s">
        <v>5</v>
      </c>
    </row>
    <row r="1924" spans="1:8">
      <c r="A1924" t="n">
        <v>18902</v>
      </c>
      <c r="B1924" s="26" t="n">
        <v>28</v>
      </c>
    </row>
    <row r="1925" spans="1:8">
      <c r="A1925" t="s">
        <v>4</v>
      </c>
      <c r="B1925" s="4" t="s">
        <v>5</v>
      </c>
      <c r="C1925" s="4" t="s">
        <v>12</v>
      </c>
      <c r="D1925" s="4" t="s">
        <v>7</v>
      </c>
    </row>
    <row r="1926" spans="1:8">
      <c r="A1926" t="n">
        <v>18903</v>
      </c>
      <c r="B1926" s="44" t="n">
        <v>89</v>
      </c>
      <c r="C1926" s="7" t="n">
        <v>65533</v>
      </c>
      <c r="D1926" s="7" t="n">
        <v>1</v>
      </c>
    </row>
    <row r="1927" spans="1:8">
      <c r="A1927" t="s">
        <v>4</v>
      </c>
      <c r="B1927" s="4" t="s">
        <v>5</v>
      </c>
      <c r="C1927" s="4" t="s">
        <v>7</v>
      </c>
      <c r="D1927" s="4" t="s">
        <v>12</v>
      </c>
      <c r="E1927" s="4" t="s">
        <v>7</v>
      </c>
    </row>
    <row r="1928" spans="1:8">
      <c r="A1928" t="n">
        <v>18907</v>
      </c>
      <c r="B1928" s="45" t="n">
        <v>49</v>
      </c>
      <c r="C1928" s="7" t="n">
        <v>1</v>
      </c>
      <c r="D1928" s="7" t="n">
        <v>4000</v>
      </c>
      <c r="E1928" s="7" t="n">
        <v>0</v>
      </c>
    </row>
    <row r="1929" spans="1:8">
      <c r="A1929" t="s">
        <v>4</v>
      </c>
      <c r="B1929" s="4" t="s">
        <v>5</v>
      </c>
      <c r="C1929" s="4" t="s">
        <v>7</v>
      </c>
      <c r="D1929" s="4" t="s">
        <v>12</v>
      </c>
      <c r="E1929" s="4" t="s">
        <v>20</v>
      </c>
    </row>
    <row r="1930" spans="1:8">
      <c r="A1930" t="n">
        <v>18912</v>
      </c>
      <c r="B1930" s="33" t="n">
        <v>58</v>
      </c>
      <c r="C1930" s="7" t="n">
        <v>0</v>
      </c>
      <c r="D1930" s="7" t="n">
        <v>1000</v>
      </c>
      <c r="E1930" s="7" t="n">
        <v>1</v>
      </c>
    </row>
    <row r="1931" spans="1:8">
      <c r="A1931" t="s">
        <v>4</v>
      </c>
      <c r="B1931" s="4" t="s">
        <v>5</v>
      </c>
      <c r="C1931" s="4" t="s">
        <v>7</v>
      </c>
      <c r="D1931" s="4" t="s">
        <v>12</v>
      </c>
    </row>
    <row r="1932" spans="1:8">
      <c r="A1932" t="n">
        <v>18920</v>
      </c>
      <c r="B1932" s="33" t="n">
        <v>58</v>
      </c>
      <c r="C1932" s="7" t="n">
        <v>255</v>
      </c>
      <c r="D1932" s="7" t="n">
        <v>0</v>
      </c>
    </row>
    <row r="1933" spans="1:8">
      <c r="A1933" t="s">
        <v>4</v>
      </c>
      <c r="B1933" s="4" t="s">
        <v>5</v>
      </c>
      <c r="C1933" s="4" t="s">
        <v>7</v>
      </c>
      <c r="D1933" s="4" t="s">
        <v>7</v>
      </c>
    </row>
    <row r="1934" spans="1:8">
      <c r="A1934" t="n">
        <v>18924</v>
      </c>
      <c r="B1934" s="45" t="n">
        <v>49</v>
      </c>
      <c r="C1934" s="7" t="n">
        <v>2</v>
      </c>
      <c r="D1934" s="7" t="n">
        <v>0</v>
      </c>
    </row>
    <row r="1935" spans="1:8">
      <c r="A1935" t="s">
        <v>4</v>
      </c>
      <c r="B1935" s="4" t="s">
        <v>5</v>
      </c>
      <c r="C1935" s="4" t="s">
        <v>7</v>
      </c>
      <c r="D1935" s="4" t="s">
        <v>12</v>
      </c>
      <c r="E1935" s="4" t="s">
        <v>12</v>
      </c>
      <c r="F1935" s="4" t="s">
        <v>12</v>
      </c>
      <c r="G1935" s="4" t="s">
        <v>12</v>
      </c>
      <c r="H1935" s="4" t="s">
        <v>7</v>
      </c>
    </row>
    <row r="1936" spans="1:8">
      <c r="A1936" t="n">
        <v>18927</v>
      </c>
      <c r="B1936" s="43" t="n">
        <v>25</v>
      </c>
      <c r="C1936" s="7" t="n">
        <v>5</v>
      </c>
      <c r="D1936" s="7" t="n">
        <v>65535</v>
      </c>
      <c r="E1936" s="7" t="n">
        <v>500</v>
      </c>
      <c r="F1936" s="7" t="n">
        <v>800</v>
      </c>
      <c r="G1936" s="7" t="n">
        <v>140</v>
      </c>
      <c r="H1936" s="7" t="n">
        <v>0</v>
      </c>
    </row>
    <row r="1937" spans="1:8">
      <c r="A1937" t="s">
        <v>4</v>
      </c>
      <c r="B1937" s="4" t="s">
        <v>5</v>
      </c>
      <c r="C1937" s="4" t="s">
        <v>12</v>
      </c>
      <c r="D1937" s="4" t="s">
        <v>7</v>
      </c>
      <c r="E1937" s="4" t="s">
        <v>27</v>
      </c>
      <c r="F1937" s="4" t="s">
        <v>7</v>
      </c>
      <c r="G1937" s="4" t="s">
        <v>7</v>
      </c>
    </row>
    <row r="1938" spans="1:8">
      <c r="A1938" t="n">
        <v>18938</v>
      </c>
      <c r="B1938" s="49" t="n">
        <v>24</v>
      </c>
      <c r="C1938" s="7" t="n">
        <v>65533</v>
      </c>
      <c r="D1938" s="7" t="n">
        <v>11</v>
      </c>
      <c r="E1938" s="7" t="s">
        <v>241</v>
      </c>
      <c r="F1938" s="7" t="n">
        <v>2</v>
      </c>
      <c r="G1938" s="7" t="n">
        <v>0</v>
      </c>
    </row>
    <row r="1939" spans="1:8">
      <c r="A1939" t="s">
        <v>4</v>
      </c>
      <c r="B1939" s="4" t="s">
        <v>5</v>
      </c>
    </row>
    <row r="1940" spans="1:8">
      <c r="A1940" t="n">
        <v>19051</v>
      </c>
      <c r="B1940" s="26" t="n">
        <v>28</v>
      </c>
    </row>
    <row r="1941" spans="1:8">
      <c r="A1941" t="s">
        <v>4</v>
      </c>
      <c r="B1941" s="4" t="s">
        <v>5</v>
      </c>
      <c r="C1941" s="4" t="s">
        <v>12</v>
      </c>
      <c r="D1941" s="4" t="s">
        <v>7</v>
      </c>
      <c r="E1941" s="4" t="s">
        <v>27</v>
      </c>
      <c r="F1941" s="4" t="s">
        <v>7</v>
      </c>
      <c r="G1941" s="4" t="s">
        <v>7</v>
      </c>
    </row>
    <row r="1942" spans="1:8">
      <c r="A1942" t="n">
        <v>19052</v>
      </c>
      <c r="B1942" s="49" t="n">
        <v>24</v>
      </c>
      <c r="C1942" s="7" t="n">
        <v>65533</v>
      </c>
      <c r="D1942" s="7" t="n">
        <v>11</v>
      </c>
      <c r="E1942" s="7" t="s">
        <v>242</v>
      </c>
      <c r="F1942" s="7" t="n">
        <v>2</v>
      </c>
      <c r="G1942" s="7" t="n">
        <v>0</v>
      </c>
    </row>
    <row r="1943" spans="1:8">
      <c r="A1943" t="s">
        <v>4</v>
      </c>
      <c r="B1943" s="4" t="s">
        <v>5</v>
      </c>
    </row>
    <row r="1944" spans="1:8">
      <c r="A1944" t="n">
        <v>19199</v>
      </c>
      <c r="B1944" s="26" t="n">
        <v>28</v>
      </c>
    </row>
    <row r="1945" spans="1:8">
      <c r="A1945" t="s">
        <v>4</v>
      </c>
      <c r="B1945" s="4" t="s">
        <v>5</v>
      </c>
      <c r="C1945" s="4" t="s">
        <v>12</v>
      </c>
      <c r="D1945" s="4" t="s">
        <v>7</v>
      </c>
      <c r="E1945" s="4" t="s">
        <v>27</v>
      </c>
      <c r="F1945" s="4" t="s">
        <v>7</v>
      </c>
      <c r="G1945" s="4" t="s">
        <v>7</v>
      </c>
    </row>
    <row r="1946" spans="1:8">
      <c r="A1946" t="n">
        <v>19200</v>
      </c>
      <c r="B1946" s="49" t="n">
        <v>24</v>
      </c>
      <c r="C1946" s="7" t="n">
        <v>65533</v>
      </c>
      <c r="D1946" s="7" t="n">
        <v>11</v>
      </c>
      <c r="E1946" s="7" t="s">
        <v>243</v>
      </c>
      <c r="F1946" s="7" t="n">
        <v>2</v>
      </c>
      <c r="G1946" s="7" t="n">
        <v>0</v>
      </c>
    </row>
    <row r="1947" spans="1:8">
      <c r="A1947" t="s">
        <v>4</v>
      </c>
      <c r="B1947" s="4" t="s">
        <v>5</v>
      </c>
    </row>
    <row r="1948" spans="1:8">
      <c r="A1948" t="n">
        <v>19311</v>
      </c>
      <c r="B1948" s="26" t="n">
        <v>28</v>
      </c>
    </row>
    <row r="1949" spans="1:8">
      <c r="A1949" t="s">
        <v>4</v>
      </c>
      <c r="B1949" s="4" t="s">
        <v>5</v>
      </c>
      <c r="C1949" s="4" t="s">
        <v>7</v>
      </c>
    </row>
    <row r="1950" spans="1:8">
      <c r="A1950" t="n">
        <v>19312</v>
      </c>
      <c r="B1950" s="50" t="n">
        <v>27</v>
      </c>
      <c r="C1950" s="7" t="n">
        <v>0</v>
      </c>
    </row>
    <row r="1951" spans="1:8">
      <c r="A1951" t="s">
        <v>4</v>
      </c>
      <c r="B1951" s="4" t="s">
        <v>5</v>
      </c>
      <c r="C1951" s="4" t="s">
        <v>7</v>
      </c>
    </row>
    <row r="1952" spans="1:8">
      <c r="A1952" t="n">
        <v>19314</v>
      </c>
      <c r="B1952" s="50" t="n">
        <v>27</v>
      </c>
      <c r="C1952" s="7" t="n">
        <v>1</v>
      </c>
    </row>
    <row r="1953" spans="1:7">
      <c r="A1953" t="s">
        <v>4</v>
      </c>
      <c r="B1953" s="4" t="s">
        <v>5</v>
      </c>
      <c r="C1953" s="4" t="s">
        <v>7</v>
      </c>
      <c r="D1953" s="4" t="s">
        <v>12</v>
      </c>
      <c r="E1953" s="4" t="s">
        <v>12</v>
      </c>
      <c r="F1953" s="4" t="s">
        <v>12</v>
      </c>
      <c r="G1953" s="4" t="s">
        <v>12</v>
      </c>
      <c r="H1953" s="4" t="s">
        <v>7</v>
      </c>
    </row>
    <row r="1954" spans="1:7">
      <c r="A1954" t="n">
        <v>19316</v>
      </c>
      <c r="B1954" s="43" t="n">
        <v>25</v>
      </c>
      <c r="C1954" s="7" t="n">
        <v>5</v>
      </c>
      <c r="D1954" s="7" t="n">
        <v>65535</v>
      </c>
      <c r="E1954" s="7" t="n">
        <v>65535</v>
      </c>
      <c r="F1954" s="7" t="n">
        <v>65535</v>
      </c>
      <c r="G1954" s="7" t="n">
        <v>65535</v>
      </c>
      <c r="H1954" s="7" t="n">
        <v>0</v>
      </c>
    </row>
    <row r="1955" spans="1:7">
      <c r="A1955" t="s">
        <v>4</v>
      </c>
      <c r="B1955" s="4" t="s">
        <v>5</v>
      </c>
      <c r="C1955" s="4" t="s">
        <v>12</v>
      </c>
    </row>
    <row r="1956" spans="1:7">
      <c r="A1956" t="n">
        <v>19327</v>
      </c>
      <c r="B1956" s="22" t="n">
        <v>16</v>
      </c>
      <c r="C1956" s="7" t="n">
        <v>500</v>
      </c>
    </row>
    <row r="1957" spans="1:7">
      <c r="A1957" t="s">
        <v>4</v>
      </c>
      <c r="B1957" s="4" t="s">
        <v>5</v>
      </c>
      <c r="C1957" s="4" t="s">
        <v>7</v>
      </c>
      <c r="D1957" s="4" t="s">
        <v>12</v>
      </c>
      <c r="E1957" s="4" t="s">
        <v>20</v>
      </c>
      <c r="F1957" s="4" t="s">
        <v>12</v>
      </c>
      <c r="G1957" s="4" t="s">
        <v>13</v>
      </c>
      <c r="H1957" s="4" t="s">
        <v>13</v>
      </c>
      <c r="I1957" s="4" t="s">
        <v>12</v>
      </c>
      <c r="J1957" s="4" t="s">
        <v>12</v>
      </c>
      <c r="K1957" s="4" t="s">
        <v>13</v>
      </c>
      <c r="L1957" s="4" t="s">
        <v>13</v>
      </c>
      <c r="M1957" s="4" t="s">
        <v>13</v>
      </c>
      <c r="N1957" s="4" t="s">
        <v>13</v>
      </c>
      <c r="O1957" s="4" t="s">
        <v>8</v>
      </c>
    </row>
    <row r="1958" spans="1:7">
      <c r="A1958" t="n">
        <v>19330</v>
      </c>
      <c r="B1958" s="51" t="n">
        <v>50</v>
      </c>
      <c r="C1958" s="7" t="n">
        <v>0</v>
      </c>
      <c r="D1958" s="7" t="n">
        <v>12105</v>
      </c>
      <c r="E1958" s="7" t="n">
        <v>1</v>
      </c>
      <c r="F1958" s="7" t="n">
        <v>0</v>
      </c>
      <c r="G1958" s="7" t="n">
        <v>0</v>
      </c>
      <c r="H1958" s="7" t="n">
        <v>0</v>
      </c>
      <c r="I1958" s="7" t="n">
        <v>0</v>
      </c>
      <c r="J1958" s="7" t="n">
        <v>65533</v>
      </c>
      <c r="K1958" s="7" t="n">
        <v>0</v>
      </c>
      <c r="L1958" s="7" t="n">
        <v>0</v>
      </c>
      <c r="M1958" s="7" t="n">
        <v>0</v>
      </c>
      <c r="N1958" s="7" t="n">
        <v>0</v>
      </c>
      <c r="O1958" s="7" t="s">
        <v>14</v>
      </c>
    </row>
    <row r="1959" spans="1:7">
      <c r="A1959" t="s">
        <v>4</v>
      </c>
      <c r="B1959" s="4" t="s">
        <v>5</v>
      </c>
      <c r="C1959" s="4" t="s">
        <v>7</v>
      </c>
      <c r="D1959" s="4" t="s">
        <v>12</v>
      </c>
      <c r="E1959" s="4" t="s">
        <v>12</v>
      </c>
      <c r="F1959" s="4" t="s">
        <v>12</v>
      </c>
      <c r="G1959" s="4" t="s">
        <v>12</v>
      </c>
      <c r="H1959" s="4" t="s">
        <v>7</v>
      </c>
    </row>
    <row r="1960" spans="1:7">
      <c r="A1960" t="n">
        <v>19369</v>
      </c>
      <c r="B1960" s="43" t="n">
        <v>25</v>
      </c>
      <c r="C1960" s="7" t="n">
        <v>5</v>
      </c>
      <c r="D1960" s="7" t="n">
        <v>65535</v>
      </c>
      <c r="E1960" s="7" t="n">
        <v>65535</v>
      </c>
      <c r="F1960" s="7" t="n">
        <v>65535</v>
      </c>
      <c r="G1960" s="7" t="n">
        <v>65535</v>
      </c>
      <c r="H1960" s="7" t="n">
        <v>0</v>
      </c>
    </row>
    <row r="1961" spans="1:7">
      <c r="A1961" t="s">
        <v>4</v>
      </c>
      <c r="B1961" s="4" t="s">
        <v>5</v>
      </c>
      <c r="C1961" s="4" t="s">
        <v>12</v>
      </c>
      <c r="D1961" s="4" t="s">
        <v>7</v>
      </c>
      <c r="E1961" s="4" t="s">
        <v>27</v>
      </c>
      <c r="F1961" s="4" t="s">
        <v>7</v>
      </c>
      <c r="G1961" s="4" t="s">
        <v>7</v>
      </c>
    </row>
    <row r="1962" spans="1:7">
      <c r="A1962" t="n">
        <v>19380</v>
      </c>
      <c r="B1962" s="49" t="n">
        <v>24</v>
      </c>
      <c r="C1962" s="7" t="n">
        <v>65533</v>
      </c>
      <c r="D1962" s="7" t="n">
        <v>11</v>
      </c>
      <c r="E1962" s="7" t="s">
        <v>244</v>
      </c>
      <c r="F1962" s="7" t="n">
        <v>2</v>
      </c>
      <c r="G1962" s="7" t="n">
        <v>0</v>
      </c>
    </row>
    <row r="1963" spans="1:7">
      <c r="A1963" t="s">
        <v>4</v>
      </c>
      <c r="B1963" s="4" t="s">
        <v>5</v>
      </c>
    </row>
    <row r="1964" spans="1:7">
      <c r="A1964" t="n">
        <v>19418</v>
      </c>
      <c r="B1964" s="26" t="n">
        <v>28</v>
      </c>
    </row>
    <row r="1965" spans="1:7">
      <c r="A1965" t="s">
        <v>4</v>
      </c>
      <c r="B1965" s="4" t="s">
        <v>5</v>
      </c>
      <c r="C1965" s="4" t="s">
        <v>7</v>
      </c>
    </row>
    <row r="1966" spans="1:7">
      <c r="A1966" t="n">
        <v>19419</v>
      </c>
      <c r="B1966" s="50" t="n">
        <v>27</v>
      </c>
      <c r="C1966" s="7" t="n">
        <v>0</v>
      </c>
    </row>
    <row r="1967" spans="1:7">
      <c r="A1967" t="s">
        <v>4</v>
      </c>
      <c r="B1967" s="4" t="s">
        <v>5</v>
      </c>
      <c r="C1967" s="4" t="s">
        <v>7</v>
      </c>
    </row>
    <row r="1968" spans="1:7">
      <c r="A1968" t="n">
        <v>19421</v>
      </c>
      <c r="B1968" s="50" t="n">
        <v>27</v>
      </c>
      <c r="C1968" s="7" t="n">
        <v>1</v>
      </c>
    </row>
    <row r="1969" spans="1:15">
      <c r="A1969" t="s">
        <v>4</v>
      </c>
      <c r="B1969" s="4" t="s">
        <v>5</v>
      </c>
      <c r="C1969" s="4" t="s">
        <v>7</v>
      </c>
      <c r="D1969" s="4" t="s">
        <v>12</v>
      </c>
      <c r="E1969" s="4" t="s">
        <v>12</v>
      </c>
      <c r="F1969" s="4" t="s">
        <v>12</v>
      </c>
      <c r="G1969" s="4" t="s">
        <v>12</v>
      </c>
      <c r="H1969" s="4" t="s">
        <v>7</v>
      </c>
    </row>
    <row r="1970" spans="1:15">
      <c r="A1970" t="n">
        <v>19423</v>
      </c>
      <c r="B1970" s="43" t="n">
        <v>25</v>
      </c>
      <c r="C1970" s="7" t="n">
        <v>5</v>
      </c>
      <c r="D1970" s="7" t="n">
        <v>65535</v>
      </c>
      <c r="E1970" s="7" t="n">
        <v>65535</v>
      </c>
      <c r="F1970" s="7" t="n">
        <v>65535</v>
      </c>
      <c r="G1970" s="7" t="n">
        <v>65535</v>
      </c>
      <c r="H1970" s="7" t="n">
        <v>0</v>
      </c>
    </row>
    <row r="1971" spans="1:15">
      <c r="A1971" t="s">
        <v>4</v>
      </c>
      <c r="B1971" s="4" t="s">
        <v>5</v>
      </c>
      <c r="C1971" s="4" t="s">
        <v>12</v>
      </c>
    </row>
    <row r="1972" spans="1:15">
      <c r="A1972" t="n">
        <v>19434</v>
      </c>
      <c r="B1972" s="22" t="n">
        <v>16</v>
      </c>
      <c r="C1972" s="7" t="n">
        <v>500</v>
      </c>
    </row>
    <row r="1973" spans="1:15">
      <c r="A1973" t="s">
        <v>4</v>
      </c>
      <c r="B1973" s="4" t="s">
        <v>5</v>
      </c>
      <c r="C1973" s="4" t="s">
        <v>7</v>
      </c>
      <c r="D1973" s="4" t="s">
        <v>12</v>
      </c>
      <c r="E1973" s="4" t="s">
        <v>7</v>
      </c>
      <c r="F1973" s="4" t="s">
        <v>7</v>
      </c>
      <c r="G1973" s="4" t="s">
        <v>16</v>
      </c>
    </row>
    <row r="1974" spans="1:15">
      <c r="A1974" t="n">
        <v>19437</v>
      </c>
      <c r="B1974" s="11" t="n">
        <v>5</v>
      </c>
      <c r="C1974" s="7" t="n">
        <v>30</v>
      </c>
      <c r="D1974" s="7" t="n">
        <v>6496</v>
      </c>
      <c r="E1974" s="7" t="n">
        <v>8</v>
      </c>
      <c r="F1974" s="7" t="n">
        <v>1</v>
      </c>
      <c r="G1974" s="12" t="n">
        <f t="normal" ca="1">A1990</f>
        <v>0</v>
      </c>
    </row>
    <row r="1975" spans="1:15">
      <c r="A1975" t="s">
        <v>4</v>
      </c>
      <c r="B1975" s="4" t="s">
        <v>5</v>
      </c>
      <c r="C1975" s="4" t="s">
        <v>7</v>
      </c>
      <c r="D1975" s="4" t="s">
        <v>12</v>
      </c>
      <c r="E1975" s="4" t="s">
        <v>20</v>
      </c>
      <c r="F1975" s="4" t="s">
        <v>12</v>
      </c>
      <c r="G1975" s="4" t="s">
        <v>13</v>
      </c>
      <c r="H1975" s="4" t="s">
        <v>13</v>
      </c>
      <c r="I1975" s="4" t="s">
        <v>12</v>
      </c>
      <c r="J1975" s="4" t="s">
        <v>12</v>
      </c>
      <c r="K1975" s="4" t="s">
        <v>13</v>
      </c>
      <c r="L1975" s="4" t="s">
        <v>13</v>
      </c>
      <c r="M1975" s="4" t="s">
        <v>13</v>
      </c>
      <c r="N1975" s="4" t="s">
        <v>13</v>
      </c>
      <c r="O1975" s="4" t="s">
        <v>8</v>
      </c>
    </row>
    <row r="1976" spans="1:15">
      <c r="A1976" t="n">
        <v>19447</v>
      </c>
      <c r="B1976" s="51" t="n">
        <v>50</v>
      </c>
      <c r="C1976" s="7" t="n">
        <v>0</v>
      </c>
      <c r="D1976" s="7" t="n">
        <v>12105</v>
      </c>
      <c r="E1976" s="7" t="n">
        <v>1</v>
      </c>
      <c r="F1976" s="7" t="n">
        <v>0</v>
      </c>
      <c r="G1976" s="7" t="n">
        <v>0</v>
      </c>
      <c r="H1976" s="7" t="n">
        <v>0</v>
      </c>
      <c r="I1976" s="7" t="n">
        <v>0</v>
      </c>
      <c r="J1976" s="7" t="n">
        <v>65533</v>
      </c>
      <c r="K1976" s="7" t="n">
        <v>0</v>
      </c>
      <c r="L1976" s="7" t="n">
        <v>0</v>
      </c>
      <c r="M1976" s="7" t="n">
        <v>0</v>
      </c>
      <c r="N1976" s="7" t="n">
        <v>0</v>
      </c>
      <c r="O1976" s="7" t="s">
        <v>14</v>
      </c>
    </row>
    <row r="1977" spans="1:15">
      <c r="A1977" t="s">
        <v>4</v>
      </c>
      <c r="B1977" s="4" t="s">
        <v>5</v>
      </c>
      <c r="C1977" s="4" t="s">
        <v>7</v>
      </c>
      <c r="D1977" s="4" t="s">
        <v>12</v>
      </c>
      <c r="E1977" s="4" t="s">
        <v>12</v>
      </c>
      <c r="F1977" s="4" t="s">
        <v>12</v>
      </c>
      <c r="G1977" s="4" t="s">
        <v>12</v>
      </c>
      <c r="H1977" s="4" t="s">
        <v>7</v>
      </c>
    </row>
    <row r="1978" spans="1:15">
      <c r="A1978" t="n">
        <v>19486</v>
      </c>
      <c r="B1978" s="43" t="n">
        <v>25</v>
      </c>
      <c r="C1978" s="7" t="n">
        <v>5</v>
      </c>
      <c r="D1978" s="7" t="n">
        <v>65535</v>
      </c>
      <c r="E1978" s="7" t="n">
        <v>65535</v>
      </c>
      <c r="F1978" s="7" t="n">
        <v>65535</v>
      </c>
      <c r="G1978" s="7" t="n">
        <v>65535</v>
      </c>
      <c r="H1978" s="7" t="n">
        <v>0</v>
      </c>
    </row>
    <row r="1979" spans="1:15">
      <c r="A1979" t="s">
        <v>4</v>
      </c>
      <c r="B1979" s="4" t="s">
        <v>5</v>
      </c>
      <c r="C1979" s="4" t="s">
        <v>12</v>
      </c>
      <c r="D1979" s="4" t="s">
        <v>7</v>
      </c>
      <c r="E1979" s="4" t="s">
        <v>27</v>
      </c>
      <c r="F1979" s="4" t="s">
        <v>7</v>
      </c>
      <c r="G1979" s="4" t="s">
        <v>7</v>
      </c>
    </row>
    <row r="1980" spans="1:15">
      <c r="A1980" t="n">
        <v>19497</v>
      </c>
      <c r="B1980" s="49" t="n">
        <v>24</v>
      </c>
      <c r="C1980" s="7" t="n">
        <v>65533</v>
      </c>
      <c r="D1980" s="7" t="n">
        <v>11</v>
      </c>
      <c r="E1980" s="7" t="s">
        <v>245</v>
      </c>
      <c r="F1980" s="7" t="n">
        <v>2</v>
      </c>
      <c r="G1980" s="7" t="n">
        <v>0</v>
      </c>
    </row>
    <row r="1981" spans="1:15">
      <c r="A1981" t="s">
        <v>4</v>
      </c>
      <c r="B1981" s="4" t="s">
        <v>5</v>
      </c>
    </row>
    <row r="1982" spans="1:15">
      <c r="A1982" t="n">
        <v>19570</v>
      </c>
      <c r="B1982" s="26" t="n">
        <v>28</v>
      </c>
    </row>
    <row r="1983" spans="1:15">
      <c r="A1983" t="s">
        <v>4</v>
      </c>
      <c r="B1983" s="4" t="s">
        <v>5</v>
      </c>
      <c r="C1983" s="4" t="s">
        <v>7</v>
      </c>
    </row>
    <row r="1984" spans="1:15">
      <c r="A1984" t="n">
        <v>19571</v>
      </c>
      <c r="B1984" s="50" t="n">
        <v>27</v>
      </c>
      <c r="C1984" s="7" t="n">
        <v>0</v>
      </c>
    </row>
    <row r="1985" spans="1:15">
      <c r="A1985" t="s">
        <v>4</v>
      </c>
      <c r="B1985" s="4" t="s">
        <v>5</v>
      </c>
      <c r="C1985" s="4" t="s">
        <v>7</v>
      </c>
    </row>
    <row r="1986" spans="1:15">
      <c r="A1986" t="n">
        <v>19573</v>
      </c>
      <c r="B1986" s="50" t="n">
        <v>27</v>
      </c>
      <c r="C1986" s="7" t="n">
        <v>1</v>
      </c>
    </row>
    <row r="1987" spans="1:15">
      <c r="A1987" t="s">
        <v>4</v>
      </c>
      <c r="B1987" s="4" t="s">
        <v>5</v>
      </c>
      <c r="C1987" s="4" t="s">
        <v>12</v>
      </c>
    </row>
    <row r="1988" spans="1:15">
      <c r="A1988" t="n">
        <v>19575</v>
      </c>
      <c r="B1988" s="22" t="n">
        <v>16</v>
      </c>
      <c r="C1988" s="7" t="n">
        <v>300</v>
      </c>
    </row>
    <row r="1989" spans="1:15">
      <c r="A1989" t="s">
        <v>4</v>
      </c>
      <c r="B1989" s="4" t="s">
        <v>5</v>
      </c>
      <c r="C1989" s="4" t="s">
        <v>7</v>
      </c>
    </row>
    <row r="1990" spans="1:15">
      <c r="A1990" t="n">
        <v>19578</v>
      </c>
      <c r="B1990" s="52" t="n">
        <v>78</v>
      </c>
      <c r="C1990" s="7" t="n">
        <v>255</v>
      </c>
    </row>
    <row r="1991" spans="1:15">
      <c r="A1991" t="s">
        <v>4</v>
      </c>
      <c r="B1991" s="4" t="s">
        <v>5</v>
      </c>
      <c r="C1991" s="4" t="s">
        <v>7</v>
      </c>
      <c r="D1991" s="4" t="s">
        <v>12</v>
      </c>
      <c r="E1991" s="4" t="s">
        <v>7</v>
      </c>
    </row>
    <row r="1992" spans="1:15">
      <c r="A1992" t="n">
        <v>19580</v>
      </c>
      <c r="B1992" s="18" t="n">
        <v>36</v>
      </c>
      <c r="C1992" s="7" t="n">
        <v>9</v>
      </c>
      <c r="D1992" s="7" t="n">
        <v>7008</v>
      </c>
      <c r="E1992" s="7" t="n">
        <v>0</v>
      </c>
    </row>
    <row r="1993" spans="1:15">
      <c r="A1993" t="s">
        <v>4</v>
      </c>
      <c r="B1993" s="4" t="s">
        <v>5</v>
      </c>
      <c r="C1993" s="4" t="s">
        <v>7</v>
      </c>
      <c r="D1993" s="4" t="s">
        <v>12</v>
      </c>
      <c r="E1993" s="4" t="s">
        <v>7</v>
      </c>
    </row>
    <row r="1994" spans="1:15">
      <c r="A1994" t="n">
        <v>19585</v>
      </c>
      <c r="B1994" s="18" t="n">
        <v>36</v>
      </c>
      <c r="C1994" s="7" t="n">
        <v>9</v>
      </c>
      <c r="D1994" s="7" t="n">
        <v>15</v>
      </c>
      <c r="E1994" s="7" t="n">
        <v>0</v>
      </c>
    </row>
    <row r="1995" spans="1:15">
      <c r="A1995" t="s">
        <v>4</v>
      </c>
      <c r="B1995" s="4" t="s">
        <v>5</v>
      </c>
      <c r="C1995" s="4" t="s">
        <v>12</v>
      </c>
      <c r="D1995" s="4" t="s">
        <v>20</v>
      </c>
      <c r="E1995" s="4" t="s">
        <v>20</v>
      </c>
      <c r="F1995" s="4" t="s">
        <v>20</v>
      </c>
      <c r="G1995" s="4" t="s">
        <v>20</v>
      </c>
    </row>
    <row r="1996" spans="1:15">
      <c r="A1996" t="n">
        <v>19590</v>
      </c>
      <c r="B1996" s="16" t="n">
        <v>46</v>
      </c>
      <c r="C1996" s="7" t="n">
        <v>61456</v>
      </c>
      <c r="D1996" s="7" t="n">
        <v>0</v>
      </c>
      <c r="E1996" s="7" t="n">
        <v>0</v>
      </c>
      <c r="F1996" s="7" t="n">
        <v>7.82999992370605</v>
      </c>
      <c r="G1996" s="7" t="n">
        <v>0</v>
      </c>
    </row>
    <row r="1997" spans="1:15">
      <c r="A1997" t="s">
        <v>4</v>
      </c>
      <c r="B1997" s="4" t="s">
        <v>5</v>
      </c>
      <c r="C1997" s="4" t="s">
        <v>7</v>
      </c>
      <c r="D1997" s="4" t="s">
        <v>12</v>
      </c>
    </row>
    <row r="1998" spans="1:15">
      <c r="A1998" t="n">
        <v>19609</v>
      </c>
      <c r="B1998" s="8" t="n">
        <v>162</v>
      </c>
      <c r="C1998" s="7" t="n">
        <v>1</v>
      </c>
      <c r="D1998" s="7" t="n">
        <v>0</v>
      </c>
    </row>
    <row r="1999" spans="1:15">
      <c r="A1999" t="s">
        <v>4</v>
      </c>
      <c r="B1999" s="4" t="s">
        <v>5</v>
      </c>
    </row>
    <row r="2000" spans="1:15">
      <c r="A2000" t="n">
        <v>19613</v>
      </c>
      <c r="B2000" s="5" t="n">
        <v>1</v>
      </c>
    </row>
    <row r="2001" spans="1:7" s="3" customFormat="1" customHeight="0">
      <c r="A2001" s="3" t="s">
        <v>2</v>
      </c>
      <c r="B2001" s="3" t="s">
        <v>246</v>
      </c>
    </row>
    <row r="2002" spans="1:7">
      <c r="A2002" t="s">
        <v>4</v>
      </c>
      <c r="B2002" s="4" t="s">
        <v>5</v>
      </c>
      <c r="C2002" s="4" t="s">
        <v>7</v>
      </c>
      <c r="D2002" s="4" t="s">
        <v>7</v>
      </c>
      <c r="E2002" s="4" t="s">
        <v>7</v>
      </c>
      <c r="F2002" s="4" t="s">
        <v>7</v>
      </c>
    </row>
    <row r="2003" spans="1:7">
      <c r="A2003" t="n">
        <v>19616</v>
      </c>
      <c r="B2003" s="9" t="n">
        <v>14</v>
      </c>
      <c r="C2003" s="7" t="n">
        <v>2</v>
      </c>
      <c r="D2003" s="7" t="n">
        <v>0</v>
      </c>
      <c r="E2003" s="7" t="n">
        <v>0</v>
      </c>
      <c r="F2003" s="7" t="n">
        <v>0</v>
      </c>
    </row>
    <row r="2004" spans="1:7">
      <c r="A2004" t="s">
        <v>4</v>
      </c>
      <c r="B2004" s="4" t="s">
        <v>5</v>
      </c>
      <c r="C2004" s="4" t="s">
        <v>7</v>
      </c>
      <c r="D2004" s="32" t="s">
        <v>65</v>
      </c>
      <c r="E2004" s="4" t="s">
        <v>5</v>
      </c>
      <c r="F2004" s="4" t="s">
        <v>7</v>
      </c>
      <c r="G2004" s="4" t="s">
        <v>12</v>
      </c>
      <c r="H2004" s="32" t="s">
        <v>66</v>
      </c>
      <c r="I2004" s="4" t="s">
        <v>7</v>
      </c>
      <c r="J2004" s="4" t="s">
        <v>13</v>
      </c>
      <c r="K2004" s="4" t="s">
        <v>7</v>
      </c>
      <c r="L2004" s="4" t="s">
        <v>7</v>
      </c>
      <c r="M2004" s="32" t="s">
        <v>65</v>
      </c>
      <c r="N2004" s="4" t="s">
        <v>5</v>
      </c>
      <c r="O2004" s="4" t="s">
        <v>7</v>
      </c>
      <c r="P2004" s="4" t="s">
        <v>12</v>
      </c>
      <c r="Q2004" s="32" t="s">
        <v>66</v>
      </c>
      <c r="R2004" s="4" t="s">
        <v>7</v>
      </c>
      <c r="S2004" s="4" t="s">
        <v>13</v>
      </c>
      <c r="T2004" s="4" t="s">
        <v>7</v>
      </c>
      <c r="U2004" s="4" t="s">
        <v>7</v>
      </c>
      <c r="V2004" s="4" t="s">
        <v>7</v>
      </c>
      <c r="W2004" s="4" t="s">
        <v>16</v>
      </c>
    </row>
    <row r="2005" spans="1:7">
      <c r="A2005" t="n">
        <v>19621</v>
      </c>
      <c r="B2005" s="11" t="n">
        <v>5</v>
      </c>
      <c r="C2005" s="7" t="n">
        <v>28</v>
      </c>
      <c r="D2005" s="32" t="s">
        <v>3</v>
      </c>
      <c r="E2005" s="8" t="n">
        <v>162</v>
      </c>
      <c r="F2005" s="7" t="n">
        <v>3</v>
      </c>
      <c r="G2005" s="7" t="n">
        <v>28740</v>
      </c>
      <c r="H2005" s="32" t="s">
        <v>3</v>
      </c>
      <c r="I2005" s="7" t="n">
        <v>0</v>
      </c>
      <c r="J2005" s="7" t="n">
        <v>1</v>
      </c>
      <c r="K2005" s="7" t="n">
        <v>2</v>
      </c>
      <c r="L2005" s="7" t="n">
        <v>28</v>
      </c>
      <c r="M2005" s="32" t="s">
        <v>3</v>
      </c>
      <c r="N2005" s="8" t="n">
        <v>162</v>
      </c>
      <c r="O2005" s="7" t="n">
        <v>3</v>
      </c>
      <c r="P2005" s="7" t="n">
        <v>28740</v>
      </c>
      <c r="Q2005" s="32" t="s">
        <v>3</v>
      </c>
      <c r="R2005" s="7" t="n">
        <v>0</v>
      </c>
      <c r="S2005" s="7" t="n">
        <v>2</v>
      </c>
      <c r="T2005" s="7" t="n">
        <v>2</v>
      </c>
      <c r="U2005" s="7" t="n">
        <v>11</v>
      </c>
      <c r="V2005" s="7" t="n">
        <v>1</v>
      </c>
      <c r="W2005" s="12" t="n">
        <f t="normal" ca="1">A2009</f>
        <v>0</v>
      </c>
    </row>
    <row r="2006" spans="1:7">
      <c r="A2006" t="s">
        <v>4</v>
      </c>
      <c r="B2006" s="4" t="s">
        <v>5</v>
      </c>
      <c r="C2006" s="4" t="s">
        <v>7</v>
      </c>
      <c r="D2006" s="4" t="s">
        <v>12</v>
      </c>
      <c r="E2006" s="4" t="s">
        <v>20</v>
      </c>
    </row>
    <row r="2007" spans="1:7">
      <c r="A2007" t="n">
        <v>19650</v>
      </c>
      <c r="B2007" s="33" t="n">
        <v>58</v>
      </c>
      <c r="C2007" s="7" t="n">
        <v>0</v>
      </c>
      <c r="D2007" s="7" t="n">
        <v>0</v>
      </c>
      <c r="E2007" s="7" t="n">
        <v>1</v>
      </c>
    </row>
    <row r="2008" spans="1:7">
      <c r="A2008" t="s">
        <v>4</v>
      </c>
      <c r="B2008" s="4" t="s">
        <v>5</v>
      </c>
      <c r="C2008" s="4" t="s">
        <v>7</v>
      </c>
      <c r="D2008" s="32" t="s">
        <v>65</v>
      </c>
      <c r="E2008" s="4" t="s">
        <v>5</v>
      </c>
      <c r="F2008" s="4" t="s">
        <v>7</v>
      </c>
      <c r="G2008" s="4" t="s">
        <v>12</v>
      </c>
      <c r="H2008" s="32" t="s">
        <v>66</v>
      </c>
      <c r="I2008" s="4" t="s">
        <v>7</v>
      </c>
      <c r="J2008" s="4" t="s">
        <v>13</v>
      </c>
      <c r="K2008" s="4" t="s">
        <v>7</v>
      </c>
      <c r="L2008" s="4" t="s">
        <v>7</v>
      </c>
      <c r="M2008" s="32" t="s">
        <v>65</v>
      </c>
      <c r="N2008" s="4" t="s">
        <v>5</v>
      </c>
      <c r="O2008" s="4" t="s">
        <v>7</v>
      </c>
      <c r="P2008" s="4" t="s">
        <v>12</v>
      </c>
      <c r="Q2008" s="32" t="s">
        <v>66</v>
      </c>
      <c r="R2008" s="4" t="s">
        <v>7</v>
      </c>
      <c r="S2008" s="4" t="s">
        <v>13</v>
      </c>
      <c r="T2008" s="4" t="s">
        <v>7</v>
      </c>
      <c r="U2008" s="4" t="s">
        <v>7</v>
      </c>
      <c r="V2008" s="4" t="s">
        <v>7</v>
      </c>
      <c r="W2008" s="4" t="s">
        <v>16</v>
      </c>
    </row>
    <row r="2009" spans="1:7">
      <c r="A2009" t="n">
        <v>19658</v>
      </c>
      <c r="B2009" s="11" t="n">
        <v>5</v>
      </c>
      <c r="C2009" s="7" t="n">
        <v>28</v>
      </c>
      <c r="D2009" s="32" t="s">
        <v>3</v>
      </c>
      <c r="E2009" s="8" t="n">
        <v>162</v>
      </c>
      <c r="F2009" s="7" t="n">
        <v>3</v>
      </c>
      <c r="G2009" s="7" t="n">
        <v>28740</v>
      </c>
      <c r="H2009" s="32" t="s">
        <v>3</v>
      </c>
      <c r="I2009" s="7" t="n">
        <v>0</v>
      </c>
      <c r="J2009" s="7" t="n">
        <v>1</v>
      </c>
      <c r="K2009" s="7" t="n">
        <v>3</v>
      </c>
      <c r="L2009" s="7" t="n">
        <v>28</v>
      </c>
      <c r="M2009" s="32" t="s">
        <v>3</v>
      </c>
      <c r="N2009" s="8" t="n">
        <v>162</v>
      </c>
      <c r="O2009" s="7" t="n">
        <v>3</v>
      </c>
      <c r="P2009" s="7" t="n">
        <v>28740</v>
      </c>
      <c r="Q2009" s="32" t="s">
        <v>3</v>
      </c>
      <c r="R2009" s="7" t="n">
        <v>0</v>
      </c>
      <c r="S2009" s="7" t="n">
        <v>2</v>
      </c>
      <c r="T2009" s="7" t="n">
        <v>3</v>
      </c>
      <c r="U2009" s="7" t="n">
        <v>9</v>
      </c>
      <c r="V2009" s="7" t="n">
        <v>1</v>
      </c>
      <c r="W2009" s="12" t="n">
        <f t="normal" ca="1">A2019</f>
        <v>0</v>
      </c>
    </row>
    <row r="2010" spans="1:7">
      <c r="A2010" t="s">
        <v>4</v>
      </c>
      <c r="B2010" s="4" t="s">
        <v>5</v>
      </c>
      <c r="C2010" s="4" t="s">
        <v>7</v>
      </c>
      <c r="D2010" s="32" t="s">
        <v>65</v>
      </c>
      <c r="E2010" s="4" t="s">
        <v>5</v>
      </c>
      <c r="F2010" s="4" t="s">
        <v>12</v>
      </c>
      <c r="G2010" s="4" t="s">
        <v>7</v>
      </c>
      <c r="H2010" s="4" t="s">
        <v>7</v>
      </c>
      <c r="I2010" s="4" t="s">
        <v>8</v>
      </c>
      <c r="J2010" s="32" t="s">
        <v>66</v>
      </c>
      <c r="K2010" s="4" t="s">
        <v>7</v>
      </c>
      <c r="L2010" s="4" t="s">
        <v>7</v>
      </c>
      <c r="M2010" s="32" t="s">
        <v>65</v>
      </c>
      <c r="N2010" s="4" t="s">
        <v>5</v>
      </c>
      <c r="O2010" s="4" t="s">
        <v>7</v>
      </c>
      <c r="P2010" s="32" t="s">
        <v>66</v>
      </c>
      <c r="Q2010" s="4" t="s">
        <v>7</v>
      </c>
      <c r="R2010" s="4" t="s">
        <v>13</v>
      </c>
      <c r="S2010" s="4" t="s">
        <v>7</v>
      </c>
      <c r="T2010" s="4" t="s">
        <v>7</v>
      </c>
      <c r="U2010" s="4" t="s">
        <v>7</v>
      </c>
      <c r="V2010" s="32" t="s">
        <v>65</v>
      </c>
      <c r="W2010" s="4" t="s">
        <v>5</v>
      </c>
      <c r="X2010" s="4" t="s">
        <v>7</v>
      </c>
      <c r="Y2010" s="32" t="s">
        <v>66</v>
      </c>
      <c r="Z2010" s="4" t="s">
        <v>7</v>
      </c>
      <c r="AA2010" s="4" t="s">
        <v>13</v>
      </c>
      <c r="AB2010" s="4" t="s">
        <v>7</v>
      </c>
      <c r="AC2010" s="4" t="s">
        <v>7</v>
      </c>
      <c r="AD2010" s="4" t="s">
        <v>7</v>
      </c>
      <c r="AE2010" s="4" t="s">
        <v>16</v>
      </c>
    </row>
    <row r="2011" spans="1:7">
      <c r="A2011" t="n">
        <v>19687</v>
      </c>
      <c r="B2011" s="11" t="n">
        <v>5</v>
      </c>
      <c r="C2011" s="7" t="n">
        <v>28</v>
      </c>
      <c r="D2011" s="32" t="s">
        <v>3</v>
      </c>
      <c r="E2011" s="34" t="n">
        <v>47</v>
      </c>
      <c r="F2011" s="7" t="n">
        <v>61456</v>
      </c>
      <c r="G2011" s="7" t="n">
        <v>2</v>
      </c>
      <c r="H2011" s="7" t="n">
        <v>0</v>
      </c>
      <c r="I2011" s="7" t="s">
        <v>67</v>
      </c>
      <c r="J2011" s="32" t="s">
        <v>3</v>
      </c>
      <c r="K2011" s="7" t="n">
        <v>8</v>
      </c>
      <c r="L2011" s="7" t="n">
        <v>28</v>
      </c>
      <c r="M2011" s="32" t="s">
        <v>3</v>
      </c>
      <c r="N2011" s="30" t="n">
        <v>74</v>
      </c>
      <c r="O2011" s="7" t="n">
        <v>65</v>
      </c>
      <c r="P2011" s="32" t="s">
        <v>3</v>
      </c>
      <c r="Q2011" s="7" t="n">
        <v>0</v>
      </c>
      <c r="R2011" s="7" t="n">
        <v>1</v>
      </c>
      <c r="S2011" s="7" t="n">
        <v>3</v>
      </c>
      <c r="T2011" s="7" t="n">
        <v>9</v>
      </c>
      <c r="U2011" s="7" t="n">
        <v>28</v>
      </c>
      <c r="V2011" s="32" t="s">
        <v>3</v>
      </c>
      <c r="W2011" s="30" t="n">
        <v>74</v>
      </c>
      <c r="X2011" s="7" t="n">
        <v>65</v>
      </c>
      <c r="Y2011" s="32" t="s">
        <v>3</v>
      </c>
      <c r="Z2011" s="7" t="n">
        <v>0</v>
      </c>
      <c r="AA2011" s="7" t="n">
        <v>2</v>
      </c>
      <c r="AB2011" s="7" t="n">
        <v>3</v>
      </c>
      <c r="AC2011" s="7" t="n">
        <v>9</v>
      </c>
      <c r="AD2011" s="7" t="n">
        <v>1</v>
      </c>
      <c r="AE2011" s="12" t="n">
        <f t="normal" ca="1">A2015</f>
        <v>0</v>
      </c>
    </row>
    <row r="2012" spans="1:7">
      <c r="A2012" t="s">
        <v>4</v>
      </c>
      <c r="B2012" s="4" t="s">
        <v>5</v>
      </c>
      <c r="C2012" s="4" t="s">
        <v>12</v>
      </c>
      <c r="D2012" s="4" t="s">
        <v>7</v>
      </c>
      <c r="E2012" s="4" t="s">
        <v>7</v>
      </c>
      <c r="F2012" s="4" t="s">
        <v>8</v>
      </c>
    </row>
    <row r="2013" spans="1:7">
      <c r="A2013" t="n">
        <v>19735</v>
      </c>
      <c r="B2013" s="34" t="n">
        <v>47</v>
      </c>
      <c r="C2013" s="7" t="n">
        <v>61456</v>
      </c>
      <c r="D2013" s="7" t="n">
        <v>0</v>
      </c>
      <c r="E2013" s="7" t="n">
        <v>0</v>
      </c>
      <c r="F2013" s="7" t="s">
        <v>68</v>
      </c>
    </row>
    <row r="2014" spans="1:7">
      <c r="A2014" t="s">
        <v>4</v>
      </c>
      <c r="B2014" s="4" t="s">
        <v>5</v>
      </c>
      <c r="C2014" s="4" t="s">
        <v>7</v>
      </c>
      <c r="D2014" s="4" t="s">
        <v>12</v>
      </c>
      <c r="E2014" s="4" t="s">
        <v>20</v>
      </c>
    </row>
    <row r="2015" spans="1:7">
      <c r="A2015" t="n">
        <v>19748</v>
      </c>
      <c r="B2015" s="33" t="n">
        <v>58</v>
      </c>
      <c r="C2015" s="7" t="n">
        <v>0</v>
      </c>
      <c r="D2015" s="7" t="n">
        <v>300</v>
      </c>
      <c r="E2015" s="7" t="n">
        <v>1</v>
      </c>
    </row>
    <row r="2016" spans="1:7">
      <c r="A2016" t="s">
        <v>4</v>
      </c>
      <c r="B2016" s="4" t="s">
        <v>5</v>
      </c>
      <c r="C2016" s="4" t="s">
        <v>7</v>
      </c>
      <c r="D2016" s="4" t="s">
        <v>12</v>
      </c>
    </row>
    <row r="2017" spans="1:31">
      <c r="A2017" t="n">
        <v>19756</v>
      </c>
      <c r="B2017" s="33" t="n">
        <v>58</v>
      </c>
      <c r="C2017" s="7" t="n">
        <v>255</v>
      </c>
      <c r="D2017" s="7" t="n">
        <v>0</v>
      </c>
    </row>
    <row r="2018" spans="1:31">
      <c r="A2018" t="s">
        <v>4</v>
      </c>
      <c r="B2018" s="4" t="s">
        <v>5</v>
      </c>
      <c r="C2018" s="4" t="s">
        <v>7</v>
      </c>
      <c r="D2018" s="4" t="s">
        <v>7</v>
      </c>
      <c r="E2018" s="4" t="s">
        <v>7</v>
      </c>
      <c r="F2018" s="4" t="s">
        <v>7</v>
      </c>
    </row>
    <row r="2019" spans="1:31">
      <c r="A2019" t="n">
        <v>19760</v>
      </c>
      <c r="B2019" s="9" t="n">
        <v>14</v>
      </c>
      <c r="C2019" s="7" t="n">
        <v>0</v>
      </c>
      <c r="D2019" s="7" t="n">
        <v>0</v>
      </c>
      <c r="E2019" s="7" t="n">
        <v>0</v>
      </c>
      <c r="F2019" s="7" t="n">
        <v>64</v>
      </c>
    </row>
    <row r="2020" spans="1:31">
      <c r="A2020" t="s">
        <v>4</v>
      </c>
      <c r="B2020" s="4" t="s">
        <v>5</v>
      </c>
      <c r="C2020" s="4" t="s">
        <v>7</v>
      </c>
      <c r="D2020" s="4" t="s">
        <v>12</v>
      </c>
    </row>
    <row r="2021" spans="1:31">
      <c r="A2021" t="n">
        <v>19765</v>
      </c>
      <c r="B2021" s="23" t="n">
        <v>22</v>
      </c>
      <c r="C2021" s="7" t="n">
        <v>0</v>
      </c>
      <c r="D2021" s="7" t="n">
        <v>28740</v>
      </c>
    </row>
    <row r="2022" spans="1:31">
      <c r="A2022" t="s">
        <v>4</v>
      </c>
      <c r="B2022" s="4" t="s">
        <v>5</v>
      </c>
      <c r="C2022" s="4" t="s">
        <v>7</v>
      </c>
      <c r="D2022" s="4" t="s">
        <v>12</v>
      </c>
    </row>
    <row r="2023" spans="1:31">
      <c r="A2023" t="n">
        <v>19769</v>
      </c>
      <c r="B2023" s="33" t="n">
        <v>58</v>
      </c>
      <c r="C2023" s="7" t="n">
        <v>5</v>
      </c>
      <c r="D2023" s="7" t="n">
        <v>300</v>
      </c>
    </row>
    <row r="2024" spans="1:31">
      <c r="A2024" t="s">
        <v>4</v>
      </c>
      <c r="B2024" s="4" t="s">
        <v>5</v>
      </c>
      <c r="C2024" s="4" t="s">
        <v>20</v>
      </c>
      <c r="D2024" s="4" t="s">
        <v>12</v>
      </c>
    </row>
    <row r="2025" spans="1:31">
      <c r="A2025" t="n">
        <v>19773</v>
      </c>
      <c r="B2025" s="35" t="n">
        <v>103</v>
      </c>
      <c r="C2025" s="7" t="n">
        <v>0</v>
      </c>
      <c r="D2025" s="7" t="n">
        <v>300</v>
      </c>
    </row>
    <row r="2026" spans="1:31">
      <c r="A2026" t="s">
        <v>4</v>
      </c>
      <c r="B2026" s="4" t="s">
        <v>5</v>
      </c>
      <c r="C2026" s="4" t="s">
        <v>7</v>
      </c>
    </row>
    <row r="2027" spans="1:31">
      <c r="A2027" t="n">
        <v>19780</v>
      </c>
      <c r="B2027" s="36" t="n">
        <v>64</v>
      </c>
      <c r="C2027" s="7" t="n">
        <v>7</v>
      </c>
    </row>
    <row r="2028" spans="1:31">
      <c r="A2028" t="s">
        <v>4</v>
      </c>
      <c r="B2028" s="4" t="s">
        <v>5</v>
      </c>
      <c r="C2028" s="4" t="s">
        <v>7</v>
      </c>
      <c r="D2028" s="4" t="s">
        <v>12</v>
      </c>
    </row>
    <row r="2029" spans="1:31">
      <c r="A2029" t="n">
        <v>19782</v>
      </c>
      <c r="B2029" s="37" t="n">
        <v>72</v>
      </c>
      <c r="C2029" s="7" t="n">
        <v>5</v>
      </c>
      <c r="D2029" s="7" t="n">
        <v>0</v>
      </c>
    </row>
    <row r="2030" spans="1:31">
      <c r="A2030" t="s">
        <v>4</v>
      </c>
      <c r="B2030" s="4" t="s">
        <v>5</v>
      </c>
      <c r="C2030" s="4" t="s">
        <v>7</v>
      </c>
      <c r="D2030" s="32" t="s">
        <v>65</v>
      </c>
      <c r="E2030" s="4" t="s">
        <v>5</v>
      </c>
      <c r="F2030" s="4" t="s">
        <v>7</v>
      </c>
      <c r="G2030" s="4" t="s">
        <v>12</v>
      </c>
      <c r="H2030" s="32" t="s">
        <v>66</v>
      </c>
      <c r="I2030" s="4" t="s">
        <v>7</v>
      </c>
      <c r="J2030" s="4" t="s">
        <v>13</v>
      </c>
      <c r="K2030" s="4" t="s">
        <v>7</v>
      </c>
      <c r="L2030" s="4" t="s">
        <v>7</v>
      </c>
      <c r="M2030" s="4" t="s">
        <v>16</v>
      </c>
    </row>
    <row r="2031" spans="1:31">
      <c r="A2031" t="n">
        <v>19786</v>
      </c>
      <c r="B2031" s="11" t="n">
        <v>5</v>
      </c>
      <c r="C2031" s="7" t="n">
        <v>28</v>
      </c>
      <c r="D2031" s="32" t="s">
        <v>3</v>
      </c>
      <c r="E2031" s="8" t="n">
        <v>162</v>
      </c>
      <c r="F2031" s="7" t="n">
        <v>4</v>
      </c>
      <c r="G2031" s="7" t="n">
        <v>28740</v>
      </c>
      <c r="H2031" s="32" t="s">
        <v>3</v>
      </c>
      <c r="I2031" s="7" t="n">
        <v>0</v>
      </c>
      <c r="J2031" s="7" t="n">
        <v>1</v>
      </c>
      <c r="K2031" s="7" t="n">
        <v>2</v>
      </c>
      <c r="L2031" s="7" t="n">
        <v>1</v>
      </c>
      <c r="M2031" s="12" t="n">
        <f t="normal" ca="1">A2037</f>
        <v>0</v>
      </c>
    </row>
    <row r="2032" spans="1:31">
      <c r="A2032" t="s">
        <v>4</v>
      </c>
      <c r="B2032" s="4" t="s">
        <v>5</v>
      </c>
      <c r="C2032" s="4" t="s">
        <v>7</v>
      </c>
      <c r="D2032" s="4" t="s">
        <v>8</v>
      </c>
    </row>
    <row r="2033" spans="1:13">
      <c r="A2033" t="n">
        <v>19803</v>
      </c>
      <c r="B2033" s="6" t="n">
        <v>2</v>
      </c>
      <c r="C2033" s="7" t="n">
        <v>10</v>
      </c>
      <c r="D2033" s="7" t="s">
        <v>69</v>
      </c>
    </row>
    <row r="2034" spans="1:13">
      <c r="A2034" t="s">
        <v>4</v>
      </c>
      <c r="B2034" s="4" t="s">
        <v>5</v>
      </c>
      <c r="C2034" s="4" t="s">
        <v>12</v>
      </c>
    </row>
    <row r="2035" spans="1:13">
      <c r="A2035" t="n">
        <v>19820</v>
      </c>
      <c r="B2035" s="22" t="n">
        <v>16</v>
      </c>
      <c r="C2035" s="7" t="n">
        <v>0</v>
      </c>
    </row>
    <row r="2036" spans="1:13">
      <c r="A2036" t="s">
        <v>4</v>
      </c>
      <c r="B2036" s="4" t="s">
        <v>5</v>
      </c>
      <c r="C2036" s="4" t="s">
        <v>7</v>
      </c>
      <c r="D2036" s="4" t="s">
        <v>12</v>
      </c>
      <c r="E2036" s="4" t="s">
        <v>7</v>
      </c>
      <c r="F2036" s="4" t="s">
        <v>16</v>
      </c>
    </row>
    <row r="2037" spans="1:13">
      <c r="A2037" t="n">
        <v>19823</v>
      </c>
      <c r="B2037" s="11" t="n">
        <v>5</v>
      </c>
      <c r="C2037" s="7" t="n">
        <v>30</v>
      </c>
      <c r="D2037" s="7" t="n">
        <v>6471</v>
      </c>
      <c r="E2037" s="7" t="n">
        <v>1</v>
      </c>
      <c r="F2037" s="12" t="n">
        <f t="normal" ca="1">A2039</f>
        <v>0</v>
      </c>
    </row>
    <row r="2038" spans="1:13">
      <c r="A2038" t="s">
        <v>4</v>
      </c>
      <c r="B2038" s="4" t="s">
        <v>5</v>
      </c>
      <c r="C2038" s="4" t="s">
        <v>12</v>
      </c>
      <c r="D2038" s="4" t="s">
        <v>7</v>
      </c>
      <c r="E2038" s="4" t="s">
        <v>7</v>
      </c>
      <c r="F2038" s="4" t="s">
        <v>8</v>
      </c>
    </row>
    <row r="2039" spans="1:13">
      <c r="A2039" t="n">
        <v>19832</v>
      </c>
      <c r="B2039" s="21" t="n">
        <v>20</v>
      </c>
      <c r="C2039" s="7" t="n">
        <v>61456</v>
      </c>
      <c r="D2039" s="7" t="n">
        <v>3</v>
      </c>
      <c r="E2039" s="7" t="n">
        <v>10</v>
      </c>
      <c r="F2039" s="7" t="s">
        <v>79</v>
      </c>
    </row>
    <row r="2040" spans="1:13">
      <c r="A2040" t="s">
        <v>4</v>
      </c>
      <c r="B2040" s="4" t="s">
        <v>5</v>
      </c>
      <c r="C2040" s="4" t="s">
        <v>12</v>
      </c>
    </row>
    <row r="2041" spans="1:13">
      <c r="A2041" t="n">
        <v>19850</v>
      </c>
      <c r="B2041" s="22" t="n">
        <v>16</v>
      </c>
      <c r="C2041" s="7" t="n">
        <v>0</v>
      </c>
    </row>
    <row r="2042" spans="1:13">
      <c r="A2042" t="s">
        <v>4</v>
      </c>
      <c r="B2042" s="4" t="s">
        <v>5</v>
      </c>
      <c r="C2042" s="4" t="s">
        <v>12</v>
      </c>
      <c r="D2042" s="4" t="s">
        <v>7</v>
      </c>
      <c r="E2042" s="4" t="s">
        <v>7</v>
      </c>
      <c r="F2042" s="4" t="s">
        <v>8</v>
      </c>
    </row>
    <row r="2043" spans="1:13">
      <c r="A2043" t="n">
        <v>19853</v>
      </c>
      <c r="B2043" s="21" t="n">
        <v>20</v>
      </c>
      <c r="C2043" s="7" t="n">
        <v>7008</v>
      </c>
      <c r="D2043" s="7" t="n">
        <v>3</v>
      </c>
      <c r="E2043" s="7" t="n">
        <v>10</v>
      </c>
      <c r="F2043" s="7" t="s">
        <v>79</v>
      </c>
    </row>
    <row r="2044" spans="1:13">
      <c r="A2044" t="s">
        <v>4</v>
      </c>
      <c r="B2044" s="4" t="s">
        <v>5</v>
      </c>
      <c r="C2044" s="4" t="s">
        <v>12</v>
      </c>
    </row>
    <row r="2045" spans="1:13">
      <c r="A2045" t="n">
        <v>19871</v>
      </c>
      <c r="B2045" s="22" t="n">
        <v>16</v>
      </c>
      <c r="C2045" s="7" t="n">
        <v>0</v>
      </c>
    </row>
    <row r="2046" spans="1:13">
      <c r="A2046" t="s">
        <v>4</v>
      </c>
      <c r="B2046" s="4" t="s">
        <v>5</v>
      </c>
      <c r="C2046" s="4" t="s">
        <v>12</v>
      </c>
      <c r="D2046" s="4" t="s">
        <v>7</v>
      </c>
      <c r="E2046" s="4" t="s">
        <v>7</v>
      </c>
      <c r="F2046" s="4" t="s">
        <v>8</v>
      </c>
    </row>
    <row r="2047" spans="1:13">
      <c r="A2047" t="n">
        <v>19874</v>
      </c>
      <c r="B2047" s="21" t="n">
        <v>20</v>
      </c>
      <c r="C2047" s="7" t="n">
        <v>5900</v>
      </c>
      <c r="D2047" s="7" t="n">
        <v>3</v>
      </c>
      <c r="E2047" s="7" t="n">
        <v>10</v>
      </c>
      <c r="F2047" s="7" t="s">
        <v>79</v>
      </c>
    </row>
    <row r="2048" spans="1:13">
      <c r="A2048" t="s">
        <v>4</v>
      </c>
      <c r="B2048" s="4" t="s">
        <v>5</v>
      </c>
      <c r="C2048" s="4" t="s">
        <v>12</v>
      </c>
    </row>
    <row r="2049" spans="1:6">
      <c r="A2049" t="n">
        <v>19892</v>
      </c>
      <c r="B2049" s="22" t="n">
        <v>16</v>
      </c>
      <c r="C2049" s="7" t="n">
        <v>0</v>
      </c>
    </row>
    <row r="2050" spans="1:6">
      <c r="A2050" t="s">
        <v>4</v>
      </c>
      <c r="B2050" s="4" t="s">
        <v>5</v>
      </c>
      <c r="C2050" s="4" t="s">
        <v>12</v>
      </c>
      <c r="D2050" s="4" t="s">
        <v>7</v>
      </c>
      <c r="E2050" s="4" t="s">
        <v>7</v>
      </c>
      <c r="F2050" s="4" t="s">
        <v>8</v>
      </c>
    </row>
    <row r="2051" spans="1:6">
      <c r="A2051" t="n">
        <v>19895</v>
      </c>
      <c r="B2051" s="21" t="n">
        <v>20</v>
      </c>
      <c r="C2051" s="7" t="n">
        <v>5901</v>
      </c>
      <c r="D2051" s="7" t="n">
        <v>3</v>
      </c>
      <c r="E2051" s="7" t="n">
        <v>10</v>
      </c>
      <c r="F2051" s="7" t="s">
        <v>79</v>
      </c>
    </row>
    <row r="2052" spans="1:6">
      <c r="A2052" t="s">
        <v>4</v>
      </c>
      <c r="B2052" s="4" t="s">
        <v>5</v>
      </c>
      <c r="C2052" s="4" t="s">
        <v>12</v>
      </c>
    </row>
    <row r="2053" spans="1:6">
      <c r="A2053" t="n">
        <v>19913</v>
      </c>
      <c r="B2053" s="22" t="n">
        <v>16</v>
      </c>
      <c r="C2053" s="7" t="n">
        <v>0</v>
      </c>
    </row>
    <row r="2054" spans="1:6">
      <c r="A2054" t="s">
        <v>4</v>
      </c>
      <c r="B2054" s="4" t="s">
        <v>5</v>
      </c>
      <c r="C2054" s="4" t="s">
        <v>12</v>
      </c>
      <c r="D2054" s="4" t="s">
        <v>20</v>
      </c>
      <c r="E2054" s="4" t="s">
        <v>20</v>
      </c>
      <c r="F2054" s="4" t="s">
        <v>20</v>
      </c>
      <c r="G2054" s="4" t="s">
        <v>20</v>
      </c>
    </row>
    <row r="2055" spans="1:6">
      <c r="A2055" t="n">
        <v>19916</v>
      </c>
      <c r="B2055" s="16" t="n">
        <v>46</v>
      </c>
      <c r="C2055" s="7" t="n">
        <v>61456</v>
      </c>
      <c r="D2055" s="7" t="n">
        <v>1.95000004768372</v>
      </c>
      <c r="E2055" s="7" t="n">
        <v>0</v>
      </c>
      <c r="F2055" s="7" t="n">
        <v>-4.92000007629395</v>
      </c>
      <c r="G2055" s="7" t="n">
        <v>225.399993896484</v>
      </c>
    </row>
    <row r="2056" spans="1:6">
      <c r="A2056" t="s">
        <v>4</v>
      </c>
      <c r="B2056" s="4" t="s">
        <v>5</v>
      </c>
      <c r="C2056" s="4" t="s">
        <v>12</v>
      </c>
      <c r="D2056" s="4" t="s">
        <v>20</v>
      </c>
      <c r="E2056" s="4" t="s">
        <v>20</v>
      </c>
      <c r="F2056" s="4" t="s">
        <v>20</v>
      </c>
      <c r="G2056" s="4" t="s">
        <v>20</v>
      </c>
    </row>
    <row r="2057" spans="1:6">
      <c r="A2057" t="n">
        <v>19935</v>
      </c>
      <c r="B2057" s="16" t="n">
        <v>46</v>
      </c>
      <c r="C2057" s="7" t="n">
        <v>7008</v>
      </c>
      <c r="D2057" s="7" t="n">
        <v>0</v>
      </c>
      <c r="E2057" s="7" t="n">
        <v>0</v>
      </c>
      <c r="F2057" s="7" t="n">
        <v>-6.80000019073486</v>
      </c>
      <c r="G2057" s="7" t="n">
        <v>0</v>
      </c>
    </row>
    <row r="2058" spans="1:6">
      <c r="A2058" t="s">
        <v>4</v>
      </c>
      <c r="B2058" s="4" t="s">
        <v>5</v>
      </c>
      <c r="C2058" s="4" t="s">
        <v>12</v>
      </c>
      <c r="D2058" s="4" t="s">
        <v>20</v>
      </c>
      <c r="E2058" s="4" t="s">
        <v>20</v>
      </c>
      <c r="F2058" s="4" t="s">
        <v>20</v>
      </c>
      <c r="G2058" s="4" t="s">
        <v>20</v>
      </c>
    </row>
    <row r="2059" spans="1:6">
      <c r="A2059" t="n">
        <v>19954</v>
      </c>
      <c r="B2059" s="16" t="n">
        <v>46</v>
      </c>
      <c r="C2059" s="7" t="n">
        <v>5900</v>
      </c>
      <c r="D2059" s="7" t="n">
        <v>-1.79999995231628</v>
      </c>
      <c r="E2059" s="7" t="n">
        <v>0</v>
      </c>
      <c r="F2059" s="7" t="n">
        <v>-3.20000004768372</v>
      </c>
      <c r="G2059" s="7" t="n">
        <v>90</v>
      </c>
    </row>
    <row r="2060" spans="1:6">
      <c r="A2060" t="s">
        <v>4</v>
      </c>
      <c r="B2060" s="4" t="s">
        <v>5</v>
      </c>
      <c r="C2060" s="4" t="s">
        <v>12</v>
      </c>
      <c r="D2060" s="4" t="s">
        <v>20</v>
      </c>
      <c r="E2060" s="4" t="s">
        <v>20</v>
      </c>
      <c r="F2060" s="4" t="s">
        <v>20</v>
      </c>
      <c r="G2060" s="4" t="s">
        <v>20</v>
      </c>
    </row>
    <row r="2061" spans="1:6">
      <c r="A2061" t="n">
        <v>19973</v>
      </c>
      <c r="B2061" s="16" t="n">
        <v>46</v>
      </c>
      <c r="C2061" s="7" t="n">
        <v>5901</v>
      </c>
      <c r="D2061" s="7" t="n">
        <v>1.79999995231628</v>
      </c>
      <c r="E2061" s="7" t="n">
        <v>0</v>
      </c>
      <c r="F2061" s="7" t="n">
        <v>-3.20000004768372</v>
      </c>
      <c r="G2061" s="7" t="n">
        <v>270</v>
      </c>
    </row>
    <row r="2062" spans="1:6">
      <c r="A2062" t="s">
        <v>4</v>
      </c>
      <c r="B2062" s="4" t="s">
        <v>5</v>
      </c>
      <c r="C2062" s="4" t="s">
        <v>12</v>
      </c>
    </row>
    <row r="2063" spans="1:6">
      <c r="A2063" t="n">
        <v>19992</v>
      </c>
      <c r="B2063" s="22" t="n">
        <v>16</v>
      </c>
      <c r="C2063" s="7" t="n">
        <v>1</v>
      </c>
    </row>
    <row r="2064" spans="1:6">
      <c r="A2064" t="s">
        <v>4</v>
      </c>
      <c r="B2064" s="4" t="s">
        <v>5</v>
      </c>
      <c r="C2064" s="4" t="s">
        <v>12</v>
      </c>
      <c r="D2064" s="4" t="s">
        <v>12</v>
      </c>
      <c r="E2064" s="4" t="s">
        <v>12</v>
      </c>
    </row>
    <row r="2065" spans="1:7">
      <c r="A2065" t="n">
        <v>19995</v>
      </c>
      <c r="B2065" s="31" t="n">
        <v>61</v>
      </c>
      <c r="C2065" s="7" t="n">
        <v>7008</v>
      </c>
      <c r="D2065" s="7" t="n">
        <v>61456</v>
      </c>
      <c r="E2065" s="7" t="n">
        <v>0</v>
      </c>
    </row>
    <row r="2066" spans="1:7">
      <c r="A2066" t="s">
        <v>4</v>
      </c>
      <c r="B2066" s="4" t="s">
        <v>5</v>
      </c>
      <c r="C2066" s="4" t="s">
        <v>12</v>
      </c>
      <c r="D2066" s="4" t="s">
        <v>12</v>
      </c>
      <c r="E2066" s="4" t="s">
        <v>12</v>
      </c>
    </row>
    <row r="2067" spans="1:7">
      <c r="A2067" t="n">
        <v>20002</v>
      </c>
      <c r="B2067" s="31" t="n">
        <v>61</v>
      </c>
      <c r="C2067" s="7" t="n">
        <v>5900</v>
      </c>
      <c r="D2067" s="7" t="n">
        <v>7008</v>
      </c>
      <c r="E2067" s="7" t="n">
        <v>0</v>
      </c>
    </row>
    <row r="2068" spans="1:7">
      <c r="A2068" t="s">
        <v>4</v>
      </c>
      <c r="B2068" s="4" t="s">
        <v>5</v>
      </c>
      <c r="C2068" s="4" t="s">
        <v>12</v>
      </c>
      <c r="D2068" s="4" t="s">
        <v>12</v>
      </c>
      <c r="E2068" s="4" t="s">
        <v>12</v>
      </c>
    </row>
    <row r="2069" spans="1:7">
      <c r="A2069" t="n">
        <v>20009</v>
      </c>
      <c r="B2069" s="31" t="n">
        <v>61</v>
      </c>
      <c r="C2069" s="7" t="n">
        <v>5901</v>
      </c>
      <c r="D2069" s="7" t="n">
        <v>7008</v>
      </c>
      <c r="E2069" s="7" t="n">
        <v>0</v>
      </c>
    </row>
    <row r="2070" spans="1:7">
      <c r="A2070" t="s">
        <v>4</v>
      </c>
      <c r="B2070" s="4" t="s">
        <v>5</v>
      </c>
      <c r="C2070" s="4" t="s">
        <v>7</v>
      </c>
      <c r="D2070" s="4" t="s">
        <v>7</v>
      </c>
      <c r="E2070" s="4" t="s">
        <v>20</v>
      </c>
      <c r="F2070" s="4" t="s">
        <v>20</v>
      </c>
      <c r="G2070" s="4" t="s">
        <v>20</v>
      </c>
      <c r="H2070" s="4" t="s">
        <v>12</v>
      </c>
    </row>
    <row r="2071" spans="1:7">
      <c r="A2071" t="n">
        <v>20016</v>
      </c>
      <c r="B2071" s="42" t="n">
        <v>45</v>
      </c>
      <c r="C2071" s="7" t="n">
        <v>2</v>
      </c>
      <c r="D2071" s="7" t="n">
        <v>3</v>
      </c>
      <c r="E2071" s="7" t="n">
        <v>0.150000005960464</v>
      </c>
      <c r="F2071" s="7" t="n">
        <v>0.720000028610229</v>
      </c>
      <c r="G2071" s="7" t="n">
        <v>-7.51999998092651</v>
      </c>
      <c r="H2071" s="7" t="n">
        <v>0</v>
      </c>
    </row>
    <row r="2072" spans="1:7">
      <c r="A2072" t="s">
        <v>4</v>
      </c>
      <c r="B2072" s="4" t="s">
        <v>5</v>
      </c>
      <c r="C2072" s="4" t="s">
        <v>7</v>
      </c>
      <c r="D2072" s="4" t="s">
        <v>7</v>
      </c>
      <c r="E2072" s="4" t="s">
        <v>20</v>
      </c>
      <c r="F2072" s="4" t="s">
        <v>20</v>
      </c>
      <c r="G2072" s="4" t="s">
        <v>20</v>
      </c>
      <c r="H2072" s="4" t="s">
        <v>12</v>
      </c>
      <c r="I2072" s="4" t="s">
        <v>7</v>
      </c>
    </row>
    <row r="2073" spans="1:7">
      <c r="A2073" t="n">
        <v>20033</v>
      </c>
      <c r="B2073" s="42" t="n">
        <v>45</v>
      </c>
      <c r="C2073" s="7" t="n">
        <v>4</v>
      </c>
      <c r="D2073" s="7" t="n">
        <v>3</v>
      </c>
      <c r="E2073" s="7" t="n">
        <v>9.27999973297119</v>
      </c>
      <c r="F2073" s="7" t="n">
        <v>28.25</v>
      </c>
      <c r="G2073" s="7" t="n">
        <v>0</v>
      </c>
      <c r="H2073" s="7" t="n">
        <v>0</v>
      </c>
      <c r="I2073" s="7" t="n">
        <v>0</v>
      </c>
    </row>
    <row r="2074" spans="1:7">
      <c r="A2074" t="s">
        <v>4</v>
      </c>
      <c r="B2074" s="4" t="s">
        <v>5</v>
      </c>
      <c r="C2074" s="4" t="s">
        <v>7</v>
      </c>
      <c r="D2074" s="4" t="s">
        <v>7</v>
      </c>
      <c r="E2074" s="4" t="s">
        <v>20</v>
      </c>
      <c r="F2074" s="4" t="s">
        <v>12</v>
      </c>
    </row>
    <row r="2075" spans="1:7">
      <c r="A2075" t="n">
        <v>20051</v>
      </c>
      <c r="B2075" s="42" t="n">
        <v>45</v>
      </c>
      <c r="C2075" s="7" t="n">
        <v>5</v>
      </c>
      <c r="D2075" s="7" t="n">
        <v>3</v>
      </c>
      <c r="E2075" s="7" t="n">
        <v>5.80000019073486</v>
      </c>
      <c r="F2075" s="7" t="n">
        <v>0</v>
      </c>
    </row>
    <row r="2076" spans="1:7">
      <c r="A2076" t="s">
        <v>4</v>
      </c>
      <c r="B2076" s="4" t="s">
        <v>5</v>
      </c>
      <c r="C2076" s="4" t="s">
        <v>7</v>
      </c>
      <c r="D2076" s="4" t="s">
        <v>7</v>
      </c>
      <c r="E2076" s="4" t="s">
        <v>20</v>
      </c>
      <c r="F2076" s="4" t="s">
        <v>12</v>
      </c>
    </row>
    <row r="2077" spans="1:7">
      <c r="A2077" t="n">
        <v>20060</v>
      </c>
      <c r="B2077" s="42" t="n">
        <v>45</v>
      </c>
      <c r="C2077" s="7" t="n">
        <v>11</v>
      </c>
      <c r="D2077" s="7" t="n">
        <v>3</v>
      </c>
      <c r="E2077" s="7" t="n">
        <v>34</v>
      </c>
      <c r="F2077" s="7" t="n">
        <v>0</v>
      </c>
    </row>
    <row r="2078" spans="1:7">
      <c r="A2078" t="s">
        <v>4</v>
      </c>
      <c r="B2078" s="4" t="s">
        <v>5</v>
      </c>
      <c r="C2078" s="4" t="s">
        <v>7</v>
      </c>
      <c r="D2078" s="4" t="s">
        <v>7</v>
      </c>
      <c r="E2078" s="4" t="s">
        <v>20</v>
      </c>
      <c r="F2078" s="4" t="s">
        <v>12</v>
      </c>
    </row>
    <row r="2079" spans="1:7">
      <c r="A2079" t="n">
        <v>20069</v>
      </c>
      <c r="B2079" s="42" t="n">
        <v>45</v>
      </c>
      <c r="C2079" s="7" t="n">
        <v>5</v>
      </c>
      <c r="D2079" s="7" t="n">
        <v>3</v>
      </c>
      <c r="E2079" s="7" t="n">
        <v>5.30000019073486</v>
      </c>
      <c r="F2079" s="7" t="n">
        <v>2000</v>
      </c>
    </row>
    <row r="2080" spans="1:7">
      <c r="A2080" t="s">
        <v>4</v>
      </c>
      <c r="B2080" s="4" t="s">
        <v>5</v>
      </c>
      <c r="C2080" s="4" t="s">
        <v>7</v>
      </c>
      <c r="D2080" s="4" t="s">
        <v>12</v>
      </c>
      <c r="E2080" s="4" t="s">
        <v>20</v>
      </c>
    </row>
    <row r="2081" spans="1:9">
      <c r="A2081" t="n">
        <v>20078</v>
      </c>
      <c r="B2081" s="33" t="n">
        <v>58</v>
      </c>
      <c r="C2081" s="7" t="n">
        <v>100</v>
      </c>
      <c r="D2081" s="7" t="n">
        <v>1000</v>
      </c>
      <c r="E2081" s="7" t="n">
        <v>1</v>
      </c>
    </row>
    <row r="2082" spans="1:9">
      <c r="A2082" t="s">
        <v>4</v>
      </c>
      <c r="B2082" s="4" t="s">
        <v>5</v>
      </c>
      <c r="C2082" s="4" t="s">
        <v>7</v>
      </c>
      <c r="D2082" s="4" t="s">
        <v>12</v>
      </c>
    </row>
    <row r="2083" spans="1:9">
      <c r="A2083" t="n">
        <v>20086</v>
      </c>
      <c r="B2083" s="33" t="n">
        <v>58</v>
      </c>
      <c r="C2083" s="7" t="n">
        <v>255</v>
      </c>
      <c r="D2083" s="7" t="n">
        <v>0</v>
      </c>
    </row>
    <row r="2084" spans="1:9">
      <c r="A2084" t="s">
        <v>4</v>
      </c>
      <c r="B2084" s="4" t="s">
        <v>5</v>
      </c>
      <c r="C2084" s="4" t="s">
        <v>7</v>
      </c>
      <c r="D2084" s="4" t="s">
        <v>12</v>
      </c>
    </row>
    <row r="2085" spans="1:9">
      <c r="A2085" t="n">
        <v>20090</v>
      </c>
      <c r="B2085" s="42" t="n">
        <v>45</v>
      </c>
      <c r="C2085" s="7" t="n">
        <v>7</v>
      </c>
      <c r="D2085" s="7" t="n">
        <v>255</v>
      </c>
    </row>
    <row r="2086" spans="1:9">
      <c r="A2086" t="s">
        <v>4</v>
      </c>
      <c r="B2086" s="4" t="s">
        <v>5</v>
      </c>
      <c r="C2086" s="4" t="s">
        <v>7</v>
      </c>
      <c r="D2086" s="4" t="s">
        <v>20</v>
      </c>
      <c r="E2086" s="4" t="s">
        <v>12</v>
      </c>
      <c r="F2086" s="4" t="s">
        <v>7</v>
      </c>
    </row>
    <row r="2087" spans="1:9">
      <c r="A2087" t="n">
        <v>20094</v>
      </c>
      <c r="B2087" s="45" t="n">
        <v>49</v>
      </c>
      <c r="C2087" s="7" t="n">
        <v>3</v>
      </c>
      <c r="D2087" s="7" t="n">
        <v>0.699999988079071</v>
      </c>
      <c r="E2087" s="7" t="n">
        <v>500</v>
      </c>
      <c r="F2087" s="7" t="n">
        <v>0</v>
      </c>
    </row>
    <row r="2088" spans="1:9">
      <c r="A2088" t="s">
        <v>4</v>
      </c>
      <c r="B2088" s="4" t="s">
        <v>5</v>
      </c>
      <c r="C2088" s="4" t="s">
        <v>7</v>
      </c>
      <c r="D2088" s="4" t="s">
        <v>12</v>
      </c>
    </row>
    <row r="2089" spans="1:9">
      <c r="A2089" t="n">
        <v>20103</v>
      </c>
      <c r="B2089" s="33" t="n">
        <v>58</v>
      </c>
      <c r="C2089" s="7" t="n">
        <v>10</v>
      </c>
      <c r="D2089" s="7" t="n">
        <v>300</v>
      </c>
    </row>
    <row r="2090" spans="1:9">
      <c r="A2090" t="s">
        <v>4</v>
      </c>
      <c r="B2090" s="4" t="s">
        <v>5</v>
      </c>
      <c r="C2090" s="4" t="s">
        <v>7</v>
      </c>
      <c r="D2090" s="4" t="s">
        <v>12</v>
      </c>
    </row>
    <row r="2091" spans="1:9">
      <c r="A2091" t="n">
        <v>20107</v>
      </c>
      <c r="B2091" s="33" t="n">
        <v>58</v>
      </c>
      <c r="C2091" s="7" t="n">
        <v>12</v>
      </c>
      <c r="D2091" s="7" t="n">
        <v>0</v>
      </c>
    </row>
    <row r="2092" spans="1:9">
      <c r="A2092" t="s">
        <v>4</v>
      </c>
      <c r="B2092" s="4" t="s">
        <v>5</v>
      </c>
      <c r="C2092" s="4" t="s">
        <v>7</v>
      </c>
      <c r="D2092" s="4" t="s">
        <v>12</v>
      </c>
      <c r="E2092" s="4" t="s">
        <v>7</v>
      </c>
      <c r="F2092" s="4" t="s">
        <v>7</v>
      </c>
      <c r="G2092" s="4" t="s">
        <v>16</v>
      </c>
    </row>
    <row r="2093" spans="1:9">
      <c r="A2093" t="n">
        <v>20111</v>
      </c>
      <c r="B2093" s="11" t="n">
        <v>5</v>
      </c>
      <c r="C2093" s="7" t="n">
        <v>30</v>
      </c>
      <c r="D2093" s="7" t="n">
        <v>9479</v>
      </c>
      <c r="E2093" s="7" t="n">
        <v>8</v>
      </c>
      <c r="F2093" s="7" t="n">
        <v>1</v>
      </c>
      <c r="G2093" s="12" t="n">
        <f t="normal" ca="1">A2271</f>
        <v>0</v>
      </c>
    </row>
    <row r="2094" spans="1:9">
      <c r="A2094" t="s">
        <v>4</v>
      </c>
      <c r="B2094" s="4" t="s">
        <v>5</v>
      </c>
      <c r="C2094" s="4" t="s">
        <v>7</v>
      </c>
      <c r="D2094" s="32" t="s">
        <v>65</v>
      </c>
      <c r="E2094" s="4" t="s">
        <v>5</v>
      </c>
      <c r="F2094" s="4" t="s">
        <v>7</v>
      </c>
      <c r="G2094" s="4" t="s">
        <v>12</v>
      </c>
      <c r="H2094" s="32" t="s">
        <v>66</v>
      </c>
      <c r="I2094" s="4" t="s">
        <v>7</v>
      </c>
      <c r="J2094" s="4" t="s">
        <v>16</v>
      </c>
    </row>
    <row r="2095" spans="1:9">
      <c r="A2095" t="n">
        <v>20121</v>
      </c>
      <c r="B2095" s="11" t="n">
        <v>5</v>
      </c>
      <c r="C2095" s="7" t="n">
        <v>28</v>
      </c>
      <c r="D2095" s="32" t="s">
        <v>3</v>
      </c>
      <c r="E2095" s="36" t="n">
        <v>64</v>
      </c>
      <c r="F2095" s="7" t="n">
        <v>5</v>
      </c>
      <c r="G2095" s="7" t="n">
        <v>2</v>
      </c>
      <c r="H2095" s="32" t="s">
        <v>3</v>
      </c>
      <c r="I2095" s="7" t="n">
        <v>1</v>
      </c>
      <c r="J2095" s="12" t="n">
        <f t="normal" ca="1">A2119</f>
        <v>0</v>
      </c>
    </row>
    <row r="2096" spans="1:9">
      <c r="A2096" t="s">
        <v>4</v>
      </c>
      <c r="B2096" s="4" t="s">
        <v>5</v>
      </c>
      <c r="C2096" s="4" t="s">
        <v>7</v>
      </c>
      <c r="D2096" s="4" t="s">
        <v>12</v>
      </c>
      <c r="E2096" s="4" t="s">
        <v>12</v>
      </c>
      <c r="F2096" s="4" t="s">
        <v>7</v>
      </c>
    </row>
    <row r="2097" spans="1:10">
      <c r="A2097" t="n">
        <v>20132</v>
      </c>
      <c r="B2097" s="43" t="n">
        <v>25</v>
      </c>
      <c r="C2097" s="7" t="n">
        <v>1</v>
      </c>
      <c r="D2097" s="7" t="n">
        <v>160</v>
      </c>
      <c r="E2097" s="7" t="n">
        <v>350</v>
      </c>
      <c r="F2097" s="7" t="n">
        <v>1</v>
      </c>
    </row>
    <row r="2098" spans="1:10">
      <c r="A2098" t="s">
        <v>4</v>
      </c>
      <c r="B2098" s="4" t="s">
        <v>5</v>
      </c>
      <c r="C2098" s="4" t="s">
        <v>7</v>
      </c>
      <c r="D2098" s="4" t="s">
        <v>12</v>
      </c>
      <c r="E2098" s="4" t="s">
        <v>8</v>
      </c>
    </row>
    <row r="2099" spans="1:10">
      <c r="A2099" t="n">
        <v>20139</v>
      </c>
      <c r="B2099" s="24" t="n">
        <v>51</v>
      </c>
      <c r="C2099" s="7" t="n">
        <v>4</v>
      </c>
      <c r="D2099" s="7" t="n">
        <v>7008</v>
      </c>
      <c r="E2099" s="7" t="s">
        <v>26</v>
      </c>
    </row>
    <row r="2100" spans="1:10">
      <c r="A2100" t="s">
        <v>4</v>
      </c>
      <c r="B2100" s="4" t="s">
        <v>5</v>
      </c>
      <c r="C2100" s="4" t="s">
        <v>12</v>
      </c>
    </row>
    <row r="2101" spans="1:10">
      <c r="A2101" t="n">
        <v>20152</v>
      </c>
      <c r="B2101" s="22" t="n">
        <v>16</v>
      </c>
      <c r="C2101" s="7" t="n">
        <v>0</v>
      </c>
    </row>
    <row r="2102" spans="1:10">
      <c r="A2102" t="s">
        <v>4</v>
      </c>
      <c r="B2102" s="4" t="s">
        <v>5</v>
      </c>
      <c r="C2102" s="4" t="s">
        <v>12</v>
      </c>
      <c r="D2102" s="4" t="s">
        <v>27</v>
      </c>
      <c r="E2102" s="4" t="s">
        <v>7</v>
      </c>
      <c r="F2102" s="4" t="s">
        <v>7</v>
      </c>
    </row>
    <row r="2103" spans="1:10">
      <c r="A2103" t="n">
        <v>20155</v>
      </c>
      <c r="B2103" s="25" t="n">
        <v>26</v>
      </c>
      <c r="C2103" s="7" t="n">
        <v>7008</v>
      </c>
      <c r="D2103" s="7" t="s">
        <v>247</v>
      </c>
      <c r="E2103" s="7" t="n">
        <v>2</v>
      </c>
      <c r="F2103" s="7" t="n">
        <v>0</v>
      </c>
    </row>
    <row r="2104" spans="1:10">
      <c r="A2104" t="s">
        <v>4</v>
      </c>
      <c r="B2104" s="4" t="s">
        <v>5</v>
      </c>
    </row>
    <row r="2105" spans="1:10">
      <c r="A2105" t="n">
        <v>20200</v>
      </c>
      <c r="B2105" s="26" t="n">
        <v>28</v>
      </c>
    </row>
    <row r="2106" spans="1:10">
      <c r="A2106" t="s">
        <v>4</v>
      </c>
      <c r="B2106" s="4" t="s">
        <v>5</v>
      </c>
      <c r="C2106" s="4" t="s">
        <v>7</v>
      </c>
      <c r="D2106" s="4" t="s">
        <v>12</v>
      </c>
      <c r="E2106" s="4" t="s">
        <v>12</v>
      </c>
      <c r="F2106" s="4" t="s">
        <v>7</v>
      </c>
    </row>
    <row r="2107" spans="1:10">
      <c r="A2107" t="n">
        <v>20201</v>
      </c>
      <c r="B2107" s="43" t="n">
        <v>25</v>
      </c>
      <c r="C2107" s="7" t="n">
        <v>1</v>
      </c>
      <c r="D2107" s="7" t="n">
        <v>60</v>
      </c>
      <c r="E2107" s="7" t="n">
        <v>500</v>
      </c>
      <c r="F2107" s="7" t="n">
        <v>2</v>
      </c>
    </row>
    <row r="2108" spans="1:10">
      <c r="A2108" t="s">
        <v>4</v>
      </c>
      <c r="B2108" s="4" t="s">
        <v>5</v>
      </c>
      <c r="C2108" s="4" t="s">
        <v>7</v>
      </c>
      <c r="D2108" s="4" t="s">
        <v>12</v>
      </c>
      <c r="E2108" s="4" t="s">
        <v>8</v>
      </c>
    </row>
    <row r="2109" spans="1:10">
      <c r="A2109" t="n">
        <v>20208</v>
      </c>
      <c r="B2109" s="24" t="n">
        <v>51</v>
      </c>
      <c r="C2109" s="7" t="n">
        <v>4</v>
      </c>
      <c r="D2109" s="7" t="n">
        <v>2</v>
      </c>
      <c r="E2109" s="7" t="s">
        <v>26</v>
      </c>
    </row>
    <row r="2110" spans="1:10">
      <c r="A2110" t="s">
        <v>4</v>
      </c>
      <c r="B2110" s="4" t="s">
        <v>5</v>
      </c>
      <c r="C2110" s="4" t="s">
        <v>12</v>
      </c>
    </row>
    <row r="2111" spans="1:10">
      <c r="A2111" t="n">
        <v>20221</v>
      </c>
      <c r="B2111" s="22" t="n">
        <v>16</v>
      </c>
      <c r="C2111" s="7" t="n">
        <v>0</v>
      </c>
    </row>
    <row r="2112" spans="1:10">
      <c r="A2112" t="s">
        <v>4</v>
      </c>
      <c r="B2112" s="4" t="s">
        <v>5</v>
      </c>
      <c r="C2112" s="4" t="s">
        <v>12</v>
      </c>
      <c r="D2112" s="4" t="s">
        <v>27</v>
      </c>
      <c r="E2112" s="4" t="s">
        <v>7</v>
      </c>
      <c r="F2112" s="4" t="s">
        <v>7</v>
      </c>
      <c r="G2112" s="4" t="s">
        <v>27</v>
      </c>
      <c r="H2112" s="4" t="s">
        <v>7</v>
      </c>
      <c r="I2112" s="4" t="s">
        <v>7</v>
      </c>
    </row>
    <row r="2113" spans="1:9">
      <c r="A2113" t="n">
        <v>20224</v>
      </c>
      <c r="B2113" s="25" t="n">
        <v>26</v>
      </c>
      <c r="C2113" s="7" t="n">
        <v>2</v>
      </c>
      <c r="D2113" s="7" t="s">
        <v>248</v>
      </c>
      <c r="E2113" s="7" t="n">
        <v>2</v>
      </c>
      <c r="F2113" s="7" t="n">
        <v>3</v>
      </c>
      <c r="G2113" s="7" t="s">
        <v>249</v>
      </c>
      <c r="H2113" s="7" t="n">
        <v>2</v>
      </c>
      <c r="I2113" s="7" t="n">
        <v>0</v>
      </c>
    </row>
    <row r="2114" spans="1:9">
      <c r="A2114" t="s">
        <v>4</v>
      </c>
      <c r="B2114" s="4" t="s">
        <v>5</v>
      </c>
    </row>
    <row r="2115" spans="1:9">
      <c r="A2115" t="n">
        <v>20313</v>
      </c>
      <c r="B2115" s="26" t="n">
        <v>28</v>
      </c>
    </row>
    <row r="2116" spans="1:9">
      <c r="A2116" t="s">
        <v>4</v>
      </c>
      <c r="B2116" s="4" t="s">
        <v>5</v>
      </c>
      <c r="C2116" s="4" t="s">
        <v>16</v>
      </c>
    </row>
    <row r="2117" spans="1:9">
      <c r="A2117" t="n">
        <v>20314</v>
      </c>
      <c r="B2117" s="13" t="n">
        <v>3</v>
      </c>
      <c r="C2117" s="12" t="n">
        <f t="normal" ca="1">A2139</f>
        <v>0</v>
      </c>
    </row>
    <row r="2118" spans="1:9">
      <c r="A2118" t="s">
        <v>4</v>
      </c>
      <c r="B2118" s="4" t="s">
        <v>5</v>
      </c>
      <c r="C2118" s="4" t="s">
        <v>7</v>
      </c>
      <c r="D2118" s="4" t="s">
        <v>12</v>
      </c>
      <c r="E2118" s="4" t="s">
        <v>12</v>
      </c>
      <c r="F2118" s="4" t="s">
        <v>7</v>
      </c>
    </row>
    <row r="2119" spans="1:9">
      <c r="A2119" t="n">
        <v>20319</v>
      </c>
      <c r="B2119" s="43" t="n">
        <v>25</v>
      </c>
      <c r="C2119" s="7" t="n">
        <v>1</v>
      </c>
      <c r="D2119" s="7" t="n">
        <v>160</v>
      </c>
      <c r="E2119" s="7" t="n">
        <v>350</v>
      </c>
      <c r="F2119" s="7" t="n">
        <v>1</v>
      </c>
    </row>
    <row r="2120" spans="1:9">
      <c r="A2120" t="s">
        <v>4</v>
      </c>
      <c r="B2120" s="4" t="s">
        <v>5</v>
      </c>
      <c r="C2120" s="4" t="s">
        <v>7</v>
      </c>
      <c r="D2120" s="4" t="s">
        <v>12</v>
      </c>
      <c r="E2120" s="4" t="s">
        <v>8</v>
      </c>
    </row>
    <row r="2121" spans="1:9">
      <c r="A2121" t="n">
        <v>20326</v>
      </c>
      <c r="B2121" s="24" t="n">
        <v>51</v>
      </c>
      <c r="C2121" s="7" t="n">
        <v>4</v>
      </c>
      <c r="D2121" s="7" t="n">
        <v>7008</v>
      </c>
      <c r="E2121" s="7" t="s">
        <v>26</v>
      </c>
    </row>
    <row r="2122" spans="1:9">
      <c r="A2122" t="s">
        <v>4</v>
      </c>
      <c r="B2122" s="4" t="s">
        <v>5</v>
      </c>
      <c r="C2122" s="4" t="s">
        <v>12</v>
      </c>
    </row>
    <row r="2123" spans="1:9">
      <c r="A2123" t="n">
        <v>20339</v>
      </c>
      <c r="B2123" s="22" t="n">
        <v>16</v>
      </c>
      <c r="C2123" s="7" t="n">
        <v>0</v>
      </c>
    </row>
    <row r="2124" spans="1:9">
      <c r="A2124" t="s">
        <v>4</v>
      </c>
      <c r="B2124" s="4" t="s">
        <v>5</v>
      </c>
      <c r="C2124" s="4" t="s">
        <v>12</v>
      </c>
      <c r="D2124" s="4" t="s">
        <v>27</v>
      </c>
      <c r="E2124" s="4" t="s">
        <v>7</v>
      </c>
      <c r="F2124" s="4" t="s">
        <v>7</v>
      </c>
    </row>
    <row r="2125" spans="1:9">
      <c r="A2125" t="n">
        <v>20342</v>
      </c>
      <c r="B2125" s="25" t="n">
        <v>26</v>
      </c>
      <c r="C2125" s="7" t="n">
        <v>7008</v>
      </c>
      <c r="D2125" s="7" t="s">
        <v>250</v>
      </c>
      <c r="E2125" s="7" t="n">
        <v>2</v>
      </c>
      <c r="F2125" s="7" t="n">
        <v>0</v>
      </c>
    </row>
    <row r="2126" spans="1:9">
      <c r="A2126" t="s">
        <v>4</v>
      </c>
      <c r="B2126" s="4" t="s">
        <v>5</v>
      </c>
    </row>
    <row r="2127" spans="1:9">
      <c r="A2127" t="n">
        <v>20403</v>
      </c>
      <c r="B2127" s="26" t="n">
        <v>28</v>
      </c>
    </row>
    <row r="2128" spans="1:9">
      <c r="A2128" t="s">
        <v>4</v>
      </c>
      <c r="B2128" s="4" t="s">
        <v>5</v>
      </c>
      <c r="C2128" s="4" t="s">
        <v>7</v>
      </c>
      <c r="D2128" s="4" t="s">
        <v>12</v>
      </c>
      <c r="E2128" s="4" t="s">
        <v>12</v>
      </c>
      <c r="F2128" s="4" t="s">
        <v>7</v>
      </c>
    </row>
    <row r="2129" spans="1:9">
      <c r="A2129" t="n">
        <v>20404</v>
      </c>
      <c r="B2129" s="43" t="n">
        <v>25</v>
      </c>
      <c r="C2129" s="7" t="n">
        <v>1</v>
      </c>
      <c r="D2129" s="7" t="n">
        <v>160</v>
      </c>
      <c r="E2129" s="7" t="n">
        <v>570</v>
      </c>
      <c r="F2129" s="7" t="n">
        <v>2</v>
      </c>
    </row>
    <row r="2130" spans="1:9">
      <c r="A2130" t="s">
        <v>4</v>
      </c>
      <c r="B2130" s="4" t="s">
        <v>5</v>
      </c>
      <c r="C2130" s="4" t="s">
        <v>7</v>
      </c>
      <c r="D2130" s="4" t="s">
        <v>12</v>
      </c>
      <c r="E2130" s="4" t="s">
        <v>8</v>
      </c>
    </row>
    <row r="2131" spans="1:9">
      <c r="A2131" t="n">
        <v>20411</v>
      </c>
      <c r="B2131" s="24" t="n">
        <v>51</v>
      </c>
      <c r="C2131" s="7" t="n">
        <v>4</v>
      </c>
      <c r="D2131" s="7" t="n">
        <v>0</v>
      </c>
      <c r="E2131" s="7" t="s">
        <v>41</v>
      </c>
    </row>
    <row r="2132" spans="1:9">
      <c r="A2132" t="s">
        <v>4</v>
      </c>
      <c r="B2132" s="4" t="s">
        <v>5</v>
      </c>
      <c r="C2132" s="4" t="s">
        <v>12</v>
      </c>
    </row>
    <row r="2133" spans="1:9">
      <c r="A2133" t="n">
        <v>20425</v>
      </c>
      <c r="B2133" s="22" t="n">
        <v>16</v>
      </c>
      <c r="C2133" s="7" t="n">
        <v>0</v>
      </c>
    </row>
    <row r="2134" spans="1:9">
      <c r="A2134" t="s">
        <v>4</v>
      </c>
      <c r="B2134" s="4" t="s">
        <v>5</v>
      </c>
      <c r="C2134" s="4" t="s">
        <v>12</v>
      </c>
      <c r="D2134" s="4" t="s">
        <v>27</v>
      </c>
      <c r="E2134" s="4" t="s">
        <v>7</v>
      </c>
      <c r="F2134" s="4" t="s">
        <v>7</v>
      </c>
      <c r="G2134" s="4" t="s">
        <v>27</v>
      </c>
      <c r="H2134" s="4" t="s">
        <v>7</v>
      </c>
      <c r="I2134" s="4" t="s">
        <v>7</v>
      </c>
    </row>
    <row r="2135" spans="1:9">
      <c r="A2135" t="n">
        <v>20428</v>
      </c>
      <c r="B2135" s="25" t="n">
        <v>26</v>
      </c>
      <c r="C2135" s="7" t="n">
        <v>0</v>
      </c>
      <c r="D2135" s="7" t="s">
        <v>251</v>
      </c>
      <c r="E2135" s="7" t="n">
        <v>2</v>
      </c>
      <c r="F2135" s="7" t="n">
        <v>3</v>
      </c>
      <c r="G2135" s="7" t="s">
        <v>252</v>
      </c>
      <c r="H2135" s="7" t="n">
        <v>2</v>
      </c>
      <c r="I2135" s="7" t="n">
        <v>0</v>
      </c>
    </row>
    <row r="2136" spans="1:9">
      <c r="A2136" t="s">
        <v>4</v>
      </c>
      <c r="B2136" s="4" t="s">
        <v>5</v>
      </c>
    </row>
    <row r="2137" spans="1:9">
      <c r="A2137" t="n">
        <v>20508</v>
      </c>
      <c r="B2137" s="26" t="n">
        <v>28</v>
      </c>
    </row>
    <row r="2138" spans="1:9">
      <c r="A2138" t="s">
        <v>4</v>
      </c>
      <c r="B2138" s="4" t="s">
        <v>5</v>
      </c>
      <c r="C2138" s="4" t="s">
        <v>7</v>
      </c>
      <c r="D2138" s="4" t="s">
        <v>12</v>
      </c>
      <c r="E2138" s="4" t="s">
        <v>12</v>
      </c>
      <c r="F2138" s="4" t="s">
        <v>7</v>
      </c>
    </row>
    <row r="2139" spans="1:9">
      <c r="A2139" t="n">
        <v>20509</v>
      </c>
      <c r="B2139" s="43" t="n">
        <v>25</v>
      </c>
      <c r="C2139" s="7" t="n">
        <v>1</v>
      </c>
      <c r="D2139" s="7" t="n">
        <v>160</v>
      </c>
      <c r="E2139" s="7" t="n">
        <v>570</v>
      </c>
      <c r="F2139" s="7" t="n">
        <v>2</v>
      </c>
    </row>
    <row r="2140" spans="1:9">
      <c r="A2140" t="s">
        <v>4</v>
      </c>
      <c r="B2140" s="4" t="s">
        <v>5</v>
      </c>
      <c r="C2140" s="4" t="s">
        <v>7</v>
      </c>
      <c r="D2140" s="4" t="s">
        <v>12</v>
      </c>
      <c r="E2140" s="4" t="s">
        <v>8</v>
      </c>
    </row>
    <row r="2141" spans="1:9">
      <c r="A2141" t="n">
        <v>20516</v>
      </c>
      <c r="B2141" s="24" t="n">
        <v>51</v>
      </c>
      <c r="C2141" s="7" t="n">
        <v>4</v>
      </c>
      <c r="D2141" s="7" t="n">
        <v>0</v>
      </c>
      <c r="E2141" s="7" t="s">
        <v>26</v>
      </c>
    </row>
    <row r="2142" spans="1:9">
      <c r="A2142" t="s">
        <v>4</v>
      </c>
      <c r="B2142" s="4" t="s">
        <v>5</v>
      </c>
      <c r="C2142" s="4" t="s">
        <v>12</v>
      </c>
    </row>
    <row r="2143" spans="1:9">
      <c r="A2143" t="n">
        <v>20529</v>
      </c>
      <c r="B2143" s="22" t="n">
        <v>16</v>
      </c>
      <c r="C2143" s="7" t="n">
        <v>0</v>
      </c>
    </row>
    <row r="2144" spans="1:9">
      <c r="A2144" t="s">
        <v>4</v>
      </c>
      <c r="B2144" s="4" t="s">
        <v>5</v>
      </c>
      <c r="C2144" s="4" t="s">
        <v>12</v>
      </c>
      <c r="D2144" s="4" t="s">
        <v>27</v>
      </c>
      <c r="E2144" s="4" t="s">
        <v>7</v>
      </c>
      <c r="F2144" s="4" t="s">
        <v>7</v>
      </c>
    </row>
    <row r="2145" spans="1:9">
      <c r="A2145" t="n">
        <v>20532</v>
      </c>
      <c r="B2145" s="25" t="n">
        <v>26</v>
      </c>
      <c r="C2145" s="7" t="n">
        <v>0</v>
      </c>
      <c r="D2145" s="7" t="s">
        <v>253</v>
      </c>
      <c r="E2145" s="7" t="n">
        <v>2</v>
      </c>
      <c r="F2145" s="7" t="n">
        <v>0</v>
      </c>
    </row>
    <row r="2146" spans="1:9">
      <c r="A2146" t="s">
        <v>4</v>
      </c>
      <c r="B2146" s="4" t="s">
        <v>5</v>
      </c>
    </row>
    <row r="2147" spans="1:9">
      <c r="A2147" t="n">
        <v>20634</v>
      </c>
      <c r="B2147" s="26" t="n">
        <v>28</v>
      </c>
    </row>
    <row r="2148" spans="1:9">
      <c r="A2148" t="s">
        <v>4</v>
      </c>
      <c r="B2148" s="4" t="s">
        <v>5</v>
      </c>
      <c r="C2148" s="4" t="s">
        <v>7</v>
      </c>
      <c r="D2148" s="4" t="s">
        <v>12</v>
      </c>
      <c r="E2148" s="4" t="s">
        <v>12</v>
      </c>
      <c r="F2148" s="4" t="s">
        <v>7</v>
      </c>
    </row>
    <row r="2149" spans="1:9">
      <c r="A2149" t="n">
        <v>20635</v>
      </c>
      <c r="B2149" s="43" t="n">
        <v>25</v>
      </c>
      <c r="C2149" s="7" t="n">
        <v>1</v>
      </c>
      <c r="D2149" s="7" t="n">
        <v>60</v>
      </c>
      <c r="E2149" s="7" t="n">
        <v>640</v>
      </c>
      <c r="F2149" s="7" t="n">
        <v>1</v>
      </c>
    </row>
    <row r="2150" spans="1:9">
      <c r="A2150" t="s">
        <v>4</v>
      </c>
      <c r="B2150" s="4" t="s">
        <v>5</v>
      </c>
      <c r="C2150" s="4" t="s">
        <v>7</v>
      </c>
      <c r="D2150" s="4" t="s">
        <v>12</v>
      </c>
      <c r="E2150" s="4" t="s">
        <v>8</v>
      </c>
    </row>
    <row r="2151" spans="1:9">
      <c r="A2151" t="n">
        <v>20642</v>
      </c>
      <c r="B2151" s="24" t="n">
        <v>51</v>
      </c>
      <c r="C2151" s="7" t="n">
        <v>4</v>
      </c>
      <c r="D2151" s="7" t="n">
        <v>5901</v>
      </c>
      <c r="E2151" s="7" t="s">
        <v>41</v>
      </c>
    </row>
    <row r="2152" spans="1:9">
      <c r="A2152" t="s">
        <v>4</v>
      </c>
      <c r="B2152" s="4" t="s">
        <v>5</v>
      </c>
      <c r="C2152" s="4" t="s">
        <v>12</v>
      </c>
    </row>
    <row r="2153" spans="1:9">
      <c r="A2153" t="n">
        <v>20656</v>
      </c>
      <c r="B2153" s="22" t="n">
        <v>16</v>
      </c>
      <c r="C2153" s="7" t="n">
        <v>0</v>
      </c>
    </row>
    <row r="2154" spans="1:9">
      <c r="A2154" t="s">
        <v>4</v>
      </c>
      <c r="B2154" s="4" t="s">
        <v>5</v>
      </c>
      <c r="C2154" s="4" t="s">
        <v>12</v>
      </c>
      <c r="D2154" s="4" t="s">
        <v>27</v>
      </c>
      <c r="E2154" s="4" t="s">
        <v>7</v>
      </c>
      <c r="F2154" s="4" t="s">
        <v>7</v>
      </c>
    </row>
    <row r="2155" spans="1:9">
      <c r="A2155" t="n">
        <v>20659</v>
      </c>
      <c r="B2155" s="25" t="n">
        <v>26</v>
      </c>
      <c r="C2155" s="7" t="n">
        <v>5901</v>
      </c>
      <c r="D2155" s="7" t="s">
        <v>254</v>
      </c>
      <c r="E2155" s="7" t="n">
        <v>2</v>
      </c>
      <c r="F2155" s="7" t="n">
        <v>0</v>
      </c>
    </row>
    <row r="2156" spans="1:9">
      <c r="A2156" t="s">
        <v>4</v>
      </c>
      <c r="B2156" s="4" t="s">
        <v>5</v>
      </c>
    </row>
    <row r="2157" spans="1:9">
      <c r="A2157" t="n">
        <v>20788</v>
      </c>
      <c r="B2157" s="26" t="n">
        <v>28</v>
      </c>
    </row>
    <row r="2158" spans="1:9">
      <c r="A2158" t="s">
        <v>4</v>
      </c>
      <c r="B2158" s="4" t="s">
        <v>5</v>
      </c>
      <c r="C2158" s="4" t="s">
        <v>7</v>
      </c>
      <c r="D2158" s="4" t="s">
        <v>12</v>
      </c>
      <c r="E2158" s="4" t="s">
        <v>12</v>
      </c>
      <c r="F2158" s="4" t="s">
        <v>7</v>
      </c>
    </row>
    <row r="2159" spans="1:9">
      <c r="A2159" t="n">
        <v>20789</v>
      </c>
      <c r="B2159" s="43" t="n">
        <v>25</v>
      </c>
      <c r="C2159" s="7" t="n">
        <v>1</v>
      </c>
      <c r="D2159" s="7" t="n">
        <v>160</v>
      </c>
      <c r="E2159" s="7" t="n">
        <v>350</v>
      </c>
      <c r="F2159" s="7" t="n">
        <v>1</v>
      </c>
    </row>
    <row r="2160" spans="1:9">
      <c r="A2160" t="s">
        <v>4</v>
      </c>
      <c r="B2160" s="4" t="s">
        <v>5</v>
      </c>
      <c r="C2160" s="4" t="s">
        <v>7</v>
      </c>
      <c r="D2160" s="4" t="s">
        <v>12</v>
      </c>
      <c r="E2160" s="4" t="s">
        <v>8</v>
      </c>
    </row>
    <row r="2161" spans="1:6">
      <c r="A2161" t="n">
        <v>20796</v>
      </c>
      <c r="B2161" s="24" t="n">
        <v>51</v>
      </c>
      <c r="C2161" s="7" t="n">
        <v>4</v>
      </c>
      <c r="D2161" s="7" t="n">
        <v>7008</v>
      </c>
      <c r="E2161" s="7" t="s">
        <v>32</v>
      </c>
    </row>
    <row r="2162" spans="1:6">
      <c r="A2162" t="s">
        <v>4</v>
      </c>
      <c r="B2162" s="4" t="s">
        <v>5</v>
      </c>
      <c r="C2162" s="4" t="s">
        <v>12</v>
      </c>
    </row>
    <row r="2163" spans="1:6">
      <c r="A2163" t="n">
        <v>20810</v>
      </c>
      <c r="B2163" s="22" t="n">
        <v>16</v>
      </c>
      <c r="C2163" s="7" t="n">
        <v>0</v>
      </c>
    </row>
    <row r="2164" spans="1:6">
      <c r="A2164" t="s">
        <v>4</v>
      </c>
      <c r="B2164" s="4" t="s">
        <v>5</v>
      </c>
      <c r="C2164" s="4" t="s">
        <v>12</v>
      </c>
      <c r="D2164" s="4" t="s">
        <v>27</v>
      </c>
      <c r="E2164" s="4" t="s">
        <v>7</v>
      </c>
      <c r="F2164" s="4" t="s">
        <v>7</v>
      </c>
      <c r="G2164" s="4" t="s">
        <v>27</v>
      </c>
      <c r="H2164" s="4" t="s">
        <v>7</v>
      </c>
      <c r="I2164" s="4" t="s">
        <v>7</v>
      </c>
    </row>
    <row r="2165" spans="1:6">
      <c r="A2165" t="n">
        <v>20813</v>
      </c>
      <c r="B2165" s="25" t="n">
        <v>26</v>
      </c>
      <c r="C2165" s="7" t="n">
        <v>7008</v>
      </c>
      <c r="D2165" s="7" t="s">
        <v>255</v>
      </c>
      <c r="E2165" s="7" t="n">
        <v>2</v>
      </c>
      <c r="F2165" s="7" t="n">
        <v>3</v>
      </c>
      <c r="G2165" s="7" t="s">
        <v>256</v>
      </c>
      <c r="H2165" s="7" t="n">
        <v>2</v>
      </c>
      <c r="I2165" s="7" t="n">
        <v>0</v>
      </c>
    </row>
    <row r="2166" spans="1:6">
      <c r="A2166" t="s">
        <v>4</v>
      </c>
      <c r="B2166" s="4" t="s">
        <v>5</v>
      </c>
    </row>
    <row r="2167" spans="1:6">
      <c r="A2167" t="n">
        <v>21022</v>
      </c>
      <c r="B2167" s="26" t="n">
        <v>28</v>
      </c>
    </row>
    <row r="2168" spans="1:6">
      <c r="A2168" t="s">
        <v>4</v>
      </c>
      <c r="B2168" s="4" t="s">
        <v>5</v>
      </c>
      <c r="C2168" s="4" t="s">
        <v>7</v>
      </c>
      <c r="D2168" s="4" t="s">
        <v>12</v>
      </c>
      <c r="E2168" s="4" t="s">
        <v>12</v>
      </c>
      <c r="F2168" s="4" t="s">
        <v>7</v>
      </c>
    </row>
    <row r="2169" spans="1:6">
      <c r="A2169" t="n">
        <v>21023</v>
      </c>
      <c r="B2169" s="43" t="n">
        <v>25</v>
      </c>
      <c r="C2169" s="7" t="n">
        <v>1</v>
      </c>
      <c r="D2169" s="7" t="n">
        <v>60</v>
      </c>
      <c r="E2169" s="7" t="n">
        <v>500</v>
      </c>
      <c r="F2169" s="7" t="n">
        <v>1</v>
      </c>
    </row>
    <row r="2170" spans="1:6">
      <c r="A2170" t="s">
        <v>4</v>
      </c>
      <c r="B2170" s="4" t="s">
        <v>5</v>
      </c>
      <c r="C2170" s="4" t="s">
        <v>7</v>
      </c>
      <c r="D2170" s="4" t="s">
        <v>12</v>
      </c>
      <c r="E2170" s="4" t="s">
        <v>8</v>
      </c>
    </row>
    <row r="2171" spans="1:6">
      <c r="A2171" t="n">
        <v>21030</v>
      </c>
      <c r="B2171" s="24" t="n">
        <v>51</v>
      </c>
      <c r="C2171" s="7" t="n">
        <v>4</v>
      </c>
      <c r="D2171" s="7" t="n">
        <v>5900</v>
      </c>
      <c r="E2171" s="7" t="s">
        <v>26</v>
      </c>
    </row>
    <row r="2172" spans="1:6">
      <c r="A2172" t="s">
        <v>4</v>
      </c>
      <c r="B2172" s="4" t="s">
        <v>5</v>
      </c>
      <c r="C2172" s="4" t="s">
        <v>12</v>
      </c>
    </row>
    <row r="2173" spans="1:6">
      <c r="A2173" t="n">
        <v>21043</v>
      </c>
      <c r="B2173" s="22" t="n">
        <v>16</v>
      </c>
      <c r="C2173" s="7" t="n">
        <v>0</v>
      </c>
    </row>
    <row r="2174" spans="1:6">
      <c r="A2174" t="s">
        <v>4</v>
      </c>
      <c r="B2174" s="4" t="s">
        <v>5</v>
      </c>
      <c r="C2174" s="4" t="s">
        <v>12</v>
      </c>
      <c r="D2174" s="4" t="s">
        <v>27</v>
      </c>
      <c r="E2174" s="4" t="s">
        <v>7</v>
      </c>
      <c r="F2174" s="4" t="s">
        <v>7</v>
      </c>
      <c r="G2174" s="4" t="s">
        <v>27</v>
      </c>
      <c r="H2174" s="4" t="s">
        <v>7</v>
      </c>
      <c r="I2174" s="4" t="s">
        <v>7</v>
      </c>
      <c r="J2174" s="4" t="s">
        <v>27</v>
      </c>
      <c r="K2174" s="4" t="s">
        <v>7</v>
      </c>
      <c r="L2174" s="4" t="s">
        <v>7</v>
      </c>
    </row>
    <row r="2175" spans="1:6">
      <c r="A2175" t="n">
        <v>21046</v>
      </c>
      <c r="B2175" s="25" t="n">
        <v>26</v>
      </c>
      <c r="C2175" s="7" t="n">
        <v>5900</v>
      </c>
      <c r="D2175" s="7" t="s">
        <v>251</v>
      </c>
      <c r="E2175" s="7" t="n">
        <v>2</v>
      </c>
      <c r="F2175" s="7" t="n">
        <v>3</v>
      </c>
      <c r="G2175" s="7" t="s">
        <v>257</v>
      </c>
      <c r="H2175" s="7" t="n">
        <v>2</v>
      </c>
      <c r="I2175" s="7" t="n">
        <v>3</v>
      </c>
      <c r="J2175" s="7" t="s">
        <v>258</v>
      </c>
      <c r="K2175" s="7" t="n">
        <v>2</v>
      </c>
      <c r="L2175" s="7" t="n">
        <v>0</v>
      </c>
    </row>
    <row r="2176" spans="1:6">
      <c r="A2176" t="s">
        <v>4</v>
      </c>
      <c r="B2176" s="4" t="s">
        <v>5</v>
      </c>
    </row>
    <row r="2177" spans="1:12">
      <c r="A2177" t="n">
        <v>21276</v>
      </c>
      <c r="B2177" s="26" t="n">
        <v>28</v>
      </c>
    </row>
    <row r="2178" spans="1:12">
      <c r="A2178" t="s">
        <v>4</v>
      </c>
      <c r="B2178" s="4" t="s">
        <v>5</v>
      </c>
      <c r="C2178" s="4" t="s">
        <v>7</v>
      </c>
      <c r="D2178" s="4" t="s">
        <v>12</v>
      </c>
      <c r="E2178" s="4" t="s">
        <v>12</v>
      </c>
      <c r="F2178" s="4" t="s">
        <v>7</v>
      </c>
    </row>
    <row r="2179" spans="1:12">
      <c r="A2179" t="n">
        <v>21277</v>
      </c>
      <c r="B2179" s="43" t="n">
        <v>25</v>
      </c>
      <c r="C2179" s="7" t="n">
        <v>1</v>
      </c>
      <c r="D2179" s="7" t="n">
        <v>60</v>
      </c>
      <c r="E2179" s="7" t="n">
        <v>640</v>
      </c>
      <c r="F2179" s="7" t="n">
        <v>1</v>
      </c>
    </row>
    <row r="2180" spans="1:12">
      <c r="A2180" t="s">
        <v>4</v>
      </c>
      <c r="B2180" s="4" t="s">
        <v>5</v>
      </c>
      <c r="C2180" s="4" t="s">
        <v>7</v>
      </c>
      <c r="D2180" s="4" t="s">
        <v>12</v>
      </c>
      <c r="E2180" s="4" t="s">
        <v>8</v>
      </c>
    </row>
    <row r="2181" spans="1:12">
      <c r="A2181" t="n">
        <v>21284</v>
      </c>
      <c r="B2181" s="24" t="n">
        <v>51</v>
      </c>
      <c r="C2181" s="7" t="n">
        <v>4</v>
      </c>
      <c r="D2181" s="7" t="n">
        <v>5901</v>
      </c>
      <c r="E2181" s="7" t="s">
        <v>26</v>
      </c>
    </row>
    <row r="2182" spans="1:12">
      <c r="A2182" t="s">
        <v>4</v>
      </c>
      <c r="B2182" s="4" t="s">
        <v>5</v>
      </c>
      <c r="C2182" s="4" t="s">
        <v>12</v>
      </c>
    </row>
    <row r="2183" spans="1:12">
      <c r="A2183" t="n">
        <v>21297</v>
      </c>
      <c r="B2183" s="22" t="n">
        <v>16</v>
      </c>
      <c r="C2183" s="7" t="n">
        <v>0</v>
      </c>
    </row>
    <row r="2184" spans="1:12">
      <c r="A2184" t="s">
        <v>4</v>
      </c>
      <c r="B2184" s="4" t="s">
        <v>5</v>
      </c>
      <c r="C2184" s="4" t="s">
        <v>12</v>
      </c>
      <c r="D2184" s="4" t="s">
        <v>27</v>
      </c>
      <c r="E2184" s="4" t="s">
        <v>7</v>
      </c>
      <c r="F2184" s="4" t="s">
        <v>7</v>
      </c>
      <c r="G2184" s="4" t="s">
        <v>27</v>
      </c>
      <c r="H2184" s="4" t="s">
        <v>7</v>
      </c>
      <c r="I2184" s="4" t="s">
        <v>7</v>
      </c>
    </row>
    <row r="2185" spans="1:12">
      <c r="A2185" t="n">
        <v>21300</v>
      </c>
      <c r="B2185" s="25" t="n">
        <v>26</v>
      </c>
      <c r="C2185" s="7" t="n">
        <v>5901</v>
      </c>
      <c r="D2185" s="7" t="s">
        <v>259</v>
      </c>
      <c r="E2185" s="7" t="n">
        <v>2</v>
      </c>
      <c r="F2185" s="7" t="n">
        <v>3</v>
      </c>
      <c r="G2185" s="7" t="s">
        <v>260</v>
      </c>
      <c r="H2185" s="7" t="n">
        <v>2</v>
      </c>
      <c r="I2185" s="7" t="n">
        <v>0</v>
      </c>
    </row>
    <row r="2186" spans="1:12">
      <c r="A2186" t="s">
        <v>4</v>
      </c>
      <c r="B2186" s="4" t="s">
        <v>5</v>
      </c>
    </row>
    <row r="2187" spans="1:12">
      <c r="A2187" t="n">
        <v>21463</v>
      </c>
      <c r="B2187" s="26" t="n">
        <v>28</v>
      </c>
    </row>
    <row r="2188" spans="1:12">
      <c r="A2188" t="s">
        <v>4</v>
      </c>
      <c r="B2188" s="4" t="s">
        <v>5</v>
      </c>
      <c r="C2188" s="4" t="s">
        <v>7</v>
      </c>
      <c r="D2188" s="4" t="s">
        <v>12</v>
      </c>
      <c r="E2188" s="4" t="s">
        <v>12</v>
      </c>
      <c r="F2188" s="4" t="s">
        <v>7</v>
      </c>
    </row>
    <row r="2189" spans="1:12">
      <c r="A2189" t="n">
        <v>21464</v>
      </c>
      <c r="B2189" s="43" t="n">
        <v>25</v>
      </c>
      <c r="C2189" s="7" t="n">
        <v>1</v>
      </c>
      <c r="D2189" s="7" t="n">
        <v>160</v>
      </c>
      <c r="E2189" s="7" t="n">
        <v>350</v>
      </c>
      <c r="F2189" s="7" t="n">
        <v>1</v>
      </c>
    </row>
    <row r="2190" spans="1:12">
      <c r="A2190" t="s">
        <v>4</v>
      </c>
      <c r="B2190" s="4" t="s">
        <v>5</v>
      </c>
      <c r="C2190" s="4" t="s">
        <v>7</v>
      </c>
      <c r="D2190" s="4" t="s">
        <v>12</v>
      </c>
      <c r="E2190" s="4" t="s">
        <v>8</v>
      </c>
    </row>
    <row r="2191" spans="1:12">
      <c r="A2191" t="n">
        <v>21471</v>
      </c>
      <c r="B2191" s="24" t="n">
        <v>51</v>
      </c>
      <c r="C2191" s="7" t="n">
        <v>4</v>
      </c>
      <c r="D2191" s="7" t="n">
        <v>7008</v>
      </c>
      <c r="E2191" s="7" t="s">
        <v>32</v>
      </c>
    </row>
    <row r="2192" spans="1:12">
      <c r="A2192" t="s">
        <v>4</v>
      </c>
      <c r="B2192" s="4" t="s">
        <v>5</v>
      </c>
      <c r="C2192" s="4" t="s">
        <v>12</v>
      </c>
    </row>
    <row r="2193" spans="1:9">
      <c r="A2193" t="n">
        <v>21485</v>
      </c>
      <c r="B2193" s="22" t="n">
        <v>16</v>
      </c>
      <c r="C2193" s="7" t="n">
        <v>0</v>
      </c>
    </row>
    <row r="2194" spans="1:9">
      <c r="A2194" t="s">
        <v>4</v>
      </c>
      <c r="B2194" s="4" t="s">
        <v>5</v>
      </c>
      <c r="C2194" s="4" t="s">
        <v>12</v>
      </c>
      <c r="D2194" s="4" t="s">
        <v>27</v>
      </c>
      <c r="E2194" s="4" t="s">
        <v>7</v>
      </c>
      <c r="F2194" s="4" t="s">
        <v>7</v>
      </c>
      <c r="G2194" s="4" t="s">
        <v>27</v>
      </c>
      <c r="H2194" s="4" t="s">
        <v>7</v>
      </c>
      <c r="I2194" s="4" t="s">
        <v>7</v>
      </c>
    </row>
    <row r="2195" spans="1:9">
      <c r="A2195" t="n">
        <v>21488</v>
      </c>
      <c r="B2195" s="25" t="n">
        <v>26</v>
      </c>
      <c r="C2195" s="7" t="n">
        <v>7008</v>
      </c>
      <c r="D2195" s="7" t="s">
        <v>261</v>
      </c>
      <c r="E2195" s="7" t="n">
        <v>2</v>
      </c>
      <c r="F2195" s="7" t="n">
        <v>3</v>
      </c>
      <c r="G2195" s="7" t="s">
        <v>262</v>
      </c>
      <c r="H2195" s="7" t="n">
        <v>2</v>
      </c>
      <c r="I2195" s="7" t="n">
        <v>0</v>
      </c>
    </row>
    <row r="2196" spans="1:9">
      <c r="A2196" t="s">
        <v>4</v>
      </c>
      <c r="B2196" s="4" t="s">
        <v>5</v>
      </c>
    </row>
    <row r="2197" spans="1:9">
      <c r="A2197" t="n">
        <v>21670</v>
      </c>
      <c r="B2197" s="26" t="n">
        <v>28</v>
      </c>
    </row>
    <row r="2198" spans="1:9">
      <c r="A2198" t="s">
        <v>4</v>
      </c>
      <c r="B2198" s="4" t="s">
        <v>5</v>
      </c>
      <c r="C2198" s="4" t="s">
        <v>7</v>
      </c>
      <c r="D2198" s="32" t="s">
        <v>65</v>
      </c>
      <c r="E2198" s="4" t="s">
        <v>5</v>
      </c>
      <c r="F2198" s="4" t="s">
        <v>7</v>
      </c>
      <c r="G2198" s="4" t="s">
        <v>12</v>
      </c>
      <c r="H2198" s="32" t="s">
        <v>66</v>
      </c>
      <c r="I2198" s="4" t="s">
        <v>7</v>
      </c>
      <c r="J2198" s="4" t="s">
        <v>16</v>
      </c>
    </row>
    <row r="2199" spans="1:9">
      <c r="A2199" t="n">
        <v>21671</v>
      </c>
      <c r="B2199" s="11" t="n">
        <v>5</v>
      </c>
      <c r="C2199" s="7" t="n">
        <v>28</v>
      </c>
      <c r="D2199" s="32" t="s">
        <v>3</v>
      </c>
      <c r="E2199" s="36" t="n">
        <v>64</v>
      </c>
      <c r="F2199" s="7" t="n">
        <v>5</v>
      </c>
      <c r="G2199" s="7" t="n">
        <v>1</v>
      </c>
      <c r="H2199" s="32" t="s">
        <v>3</v>
      </c>
      <c r="I2199" s="7" t="n">
        <v>1</v>
      </c>
      <c r="J2199" s="12" t="n">
        <f t="normal" ca="1">A2213</f>
        <v>0</v>
      </c>
    </row>
    <row r="2200" spans="1:9">
      <c r="A2200" t="s">
        <v>4</v>
      </c>
      <c r="B2200" s="4" t="s">
        <v>5</v>
      </c>
      <c r="C2200" s="4" t="s">
        <v>7</v>
      </c>
      <c r="D2200" s="4" t="s">
        <v>12</v>
      </c>
      <c r="E2200" s="4" t="s">
        <v>12</v>
      </c>
      <c r="F2200" s="4" t="s">
        <v>7</v>
      </c>
    </row>
    <row r="2201" spans="1:9">
      <c r="A2201" t="n">
        <v>21682</v>
      </c>
      <c r="B2201" s="43" t="n">
        <v>25</v>
      </c>
      <c r="C2201" s="7" t="n">
        <v>1</v>
      </c>
      <c r="D2201" s="7" t="n">
        <v>60</v>
      </c>
      <c r="E2201" s="7" t="n">
        <v>640</v>
      </c>
      <c r="F2201" s="7" t="n">
        <v>2</v>
      </c>
    </row>
    <row r="2202" spans="1:9">
      <c r="A2202" t="s">
        <v>4</v>
      </c>
      <c r="B2202" s="4" t="s">
        <v>5</v>
      </c>
      <c r="C2202" s="4" t="s">
        <v>7</v>
      </c>
      <c r="D2202" s="4" t="s">
        <v>12</v>
      </c>
      <c r="E2202" s="4" t="s">
        <v>8</v>
      </c>
    </row>
    <row r="2203" spans="1:9">
      <c r="A2203" t="n">
        <v>21689</v>
      </c>
      <c r="B2203" s="24" t="n">
        <v>51</v>
      </c>
      <c r="C2203" s="7" t="n">
        <v>4</v>
      </c>
      <c r="D2203" s="7" t="n">
        <v>1</v>
      </c>
      <c r="E2203" s="7" t="s">
        <v>90</v>
      </c>
    </row>
    <row r="2204" spans="1:9">
      <c r="A2204" t="s">
        <v>4</v>
      </c>
      <c r="B2204" s="4" t="s">
        <v>5</v>
      </c>
      <c r="C2204" s="4" t="s">
        <v>12</v>
      </c>
    </row>
    <row r="2205" spans="1:9">
      <c r="A2205" t="n">
        <v>21702</v>
      </c>
      <c r="B2205" s="22" t="n">
        <v>16</v>
      </c>
      <c r="C2205" s="7" t="n">
        <v>0</v>
      </c>
    </row>
    <row r="2206" spans="1:9">
      <c r="A2206" t="s">
        <v>4</v>
      </c>
      <c r="B2206" s="4" t="s">
        <v>5</v>
      </c>
      <c r="C2206" s="4" t="s">
        <v>12</v>
      </c>
      <c r="D2206" s="4" t="s">
        <v>27</v>
      </c>
      <c r="E2206" s="4" t="s">
        <v>7</v>
      </c>
      <c r="F2206" s="4" t="s">
        <v>7</v>
      </c>
    </row>
    <row r="2207" spans="1:9">
      <c r="A2207" t="n">
        <v>21705</v>
      </c>
      <c r="B2207" s="25" t="n">
        <v>26</v>
      </c>
      <c r="C2207" s="7" t="n">
        <v>1</v>
      </c>
      <c r="D2207" s="7" t="s">
        <v>263</v>
      </c>
      <c r="E2207" s="7" t="n">
        <v>2</v>
      </c>
      <c r="F2207" s="7" t="n">
        <v>0</v>
      </c>
    </row>
    <row r="2208" spans="1:9">
      <c r="A2208" t="s">
        <v>4</v>
      </c>
      <c r="B2208" s="4" t="s">
        <v>5</v>
      </c>
    </row>
    <row r="2209" spans="1:10">
      <c r="A2209" t="n">
        <v>21759</v>
      </c>
      <c r="B2209" s="26" t="n">
        <v>28</v>
      </c>
    </row>
    <row r="2210" spans="1:10">
      <c r="A2210" t="s">
        <v>4</v>
      </c>
      <c r="B2210" s="4" t="s">
        <v>5</v>
      </c>
      <c r="C2210" s="4" t="s">
        <v>16</v>
      </c>
    </row>
    <row r="2211" spans="1:10">
      <c r="A2211" t="n">
        <v>21760</v>
      </c>
      <c r="B2211" s="13" t="n">
        <v>3</v>
      </c>
      <c r="C2211" s="12" t="n">
        <f t="normal" ca="1">A2223</f>
        <v>0</v>
      </c>
    </row>
    <row r="2212" spans="1:10">
      <c r="A2212" t="s">
        <v>4</v>
      </c>
      <c r="B2212" s="4" t="s">
        <v>5</v>
      </c>
      <c r="C2212" s="4" t="s">
        <v>7</v>
      </c>
      <c r="D2212" s="4" t="s">
        <v>12</v>
      </c>
      <c r="E2212" s="4" t="s">
        <v>12</v>
      </c>
      <c r="F2212" s="4" t="s">
        <v>7</v>
      </c>
    </row>
    <row r="2213" spans="1:10">
      <c r="A2213" t="n">
        <v>21765</v>
      </c>
      <c r="B2213" s="43" t="n">
        <v>25</v>
      </c>
      <c r="C2213" s="7" t="n">
        <v>1</v>
      </c>
      <c r="D2213" s="7" t="n">
        <v>260</v>
      </c>
      <c r="E2213" s="7" t="n">
        <v>640</v>
      </c>
      <c r="F2213" s="7" t="n">
        <v>2</v>
      </c>
    </row>
    <row r="2214" spans="1:10">
      <c r="A2214" t="s">
        <v>4</v>
      </c>
      <c r="B2214" s="4" t="s">
        <v>5</v>
      </c>
      <c r="C2214" s="4" t="s">
        <v>7</v>
      </c>
      <c r="D2214" s="4" t="s">
        <v>12</v>
      </c>
      <c r="E2214" s="4" t="s">
        <v>8</v>
      </c>
    </row>
    <row r="2215" spans="1:10">
      <c r="A2215" t="n">
        <v>21772</v>
      </c>
      <c r="B2215" s="24" t="n">
        <v>51</v>
      </c>
      <c r="C2215" s="7" t="n">
        <v>4</v>
      </c>
      <c r="D2215" s="7" t="n">
        <v>8</v>
      </c>
      <c r="E2215" s="7" t="s">
        <v>26</v>
      </c>
    </row>
    <row r="2216" spans="1:10">
      <c r="A2216" t="s">
        <v>4</v>
      </c>
      <c r="B2216" s="4" t="s">
        <v>5</v>
      </c>
      <c r="C2216" s="4" t="s">
        <v>12</v>
      </c>
    </row>
    <row r="2217" spans="1:10">
      <c r="A2217" t="n">
        <v>21785</v>
      </c>
      <c r="B2217" s="22" t="n">
        <v>16</v>
      </c>
      <c r="C2217" s="7" t="n">
        <v>0</v>
      </c>
    </row>
    <row r="2218" spans="1:10">
      <c r="A2218" t="s">
        <v>4</v>
      </c>
      <c r="B2218" s="4" t="s">
        <v>5</v>
      </c>
      <c r="C2218" s="4" t="s">
        <v>12</v>
      </c>
      <c r="D2218" s="4" t="s">
        <v>27</v>
      </c>
      <c r="E2218" s="4" t="s">
        <v>7</v>
      </c>
      <c r="F2218" s="4" t="s">
        <v>7</v>
      </c>
    </row>
    <row r="2219" spans="1:10">
      <c r="A2219" t="n">
        <v>21788</v>
      </c>
      <c r="B2219" s="25" t="n">
        <v>26</v>
      </c>
      <c r="C2219" s="7" t="n">
        <v>8</v>
      </c>
      <c r="D2219" s="7" t="s">
        <v>263</v>
      </c>
      <c r="E2219" s="7" t="n">
        <v>2</v>
      </c>
      <c r="F2219" s="7" t="n">
        <v>0</v>
      </c>
    </row>
    <row r="2220" spans="1:10">
      <c r="A2220" t="s">
        <v>4</v>
      </c>
      <c r="B2220" s="4" t="s">
        <v>5</v>
      </c>
    </row>
    <row r="2221" spans="1:10">
      <c r="A2221" t="n">
        <v>21842</v>
      </c>
      <c r="B2221" s="26" t="n">
        <v>28</v>
      </c>
    </row>
    <row r="2222" spans="1:10">
      <c r="A2222" t="s">
        <v>4</v>
      </c>
      <c r="B2222" s="4" t="s">
        <v>5</v>
      </c>
      <c r="C2222" s="4" t="s">
        <v>7</v>
      </c>
      <c r="D2222" s="32" t="s">
        <v>65</v>
      </c>
      <c r="E2222" s="4" t="s">
        <v>5</v>
      </c>
      <c r="F2222" s="4" t="s">
        <v>7</v>
      </c>
      <c r="G2222" s="4" t="s">
        <v>12</v>
      </c>
      <c r="H2222" s="32" t="s">
        <v>66</v>
      </c>
      <c r="I2222" s="4" t="s">
        <v>7</v>
      </c>
      <c r="J2222" s="4" t="s">
        <v>16</v>
      </c>
    </row>
    <row r="2223" spans="1:10">
      <c r="A2223" t="n">
        <v>21843</v>
      </c>
      <c r="B2223" s="11" t="n">
        <v>5</v>
      </c>
      <c r="C2223" s="7" t="n">
        <v>28</v>
      </c>
      <c r="D2223" s="32" t="s">
        <v>3</v>
      </c>
      <c r="E2223" s="36" t="n">
        <v>64</v>
      </c>
      <c r="F2223" s="7" t="n">
        <v>5</v>
      </c>
      <c r="G2223" s="7" t="n">
        <v>2</v>
      </c>
      <c r="H2223" s="32" t="s">
        <v>3</v>
      </c>
      <c r="I2223" s="7" t="n">
        <v>1</v>
      </c>
      <c r="J2223" s="12" t="n">
        <f t="normal" ca="1">A2237</f>
        <v>0</v>
      </c>
    </row>
    <row r="2224" spans="1:10">
      <c r="A2224" t="s">
        <v>4</v>
      </c>
      <c r="B2224" s="4" t="s">
        <v>5</v>
      </c>
      <c r="C2224" s="4" t="s">
        <v>7</v>
      </c>
      <c r="D2224" s="4" t="s">
        <v>12</v>
      </c>
      <c r="E2224" s="4" t="s">
        <v>12</v>
      </c>
      <c r="F2224" s="4" t="s">
        <v>7</v>
      </c>
    </row>
    <row r="2225" spans="1:10">
      <c r="A2225" t="n">
        <v>21854</v>
      </c>
      <c r="B2225" s="43" t="n">
        <v>25</v>
      </c>
      <c r="C2225" s="7" t="n">
        <v>1</v>
      </c>
      <c r="D2225" s="7" t="n">
        <v>60</v>
      </c>
      <c r="E2225" s="7" t="n">
        <v>500</v>
      </c>
      <c r="F2225" s="7" t="n">
        <v>2</v>
      </c>
    </row>
    <row r="2226" spans="1:10">
      <c r="A2226" t="s">
        <v>4</v>
      </c>
      <c r="B2226" s="4" t="s">
        <v>5</v>
      </c>
      <c r="C2226" s="4" t="s">
        <v>7</v>
      </c>
      <c r="D2226" s="4" t="s">
        <v>12</v>
      </c>
      <c r="E2226" s="4" t="s">
        <v>8</v>
      </c>
    </row>
    <row r="2227" spans="1:10">
      <c r="A2227" t="n">
        <v>21861</v>
      </c>
      <c r="B2227" s="24" t="n">
        <v>51</v>
      </c>
      <c r="C2227" s="7" t="n">
        <v>4</v>
      </c>
      <c r="D2227" s="7" t="n">
        <v>2</v>
      </c>
      <c r="E2227" s="7" t="s">
        <v>239</v>
      </c>
    </row>
    <row r="2228" spans="1:10">
      <c r="A2228" t="s">
        <v>4</v>
      </c>
      <c r="B2228" s="4" t="s">
        <v>5</v>
      </c>
      <c r="C2228" s="4" t="s">
        <v>12</v>
      </c>
    </row>
    <row r="2229" spans="1:10">
      <c r="A2229" t="n">
        <v>21875</v>
      </c>
      <c r="B2229" s="22" t="n">
        <v>16</v>
      </c>
      <c r="C2229" s="7" t="n">
        <v>0</v>
      </c>
    </row>
    <row r="2230" spans="1:10">
      <c r="A2230" t="s">
        <v>4</v>
      </c>
      <c r="B2230" s="4" t="s">
        <v>5</v>
      </c>
      <c r="C2230" s="4" t="s">
        <v>12</v>
      </c>
      <c r="D2230" s="4" t="s">
        <v>27</v>
      </c>
      <c r="E2230" s="4" t="s">
        <v>7</v>
      </c>
      <c r="F2230" s="4" t="s">
        <v>7</v>
      </c>
    </row>
    <row r="2231" spans="1:10">
      <c r="A2231" t="n">
        <v>21878</v>
      </c>
      <c r="B2231" s="25" t="n">
        <v>26</v>
      </c>
      <c r="C2231" s="7" t="n">
        <v>2</v>
      </c>
      <c r="D2231" s="7" t="s">
        <v>264</v>
      </c>
      <c r="E2231" s="7" t="n">
        <v>2</v>
      </c>
      <c r="F2231" s="7" t="n">
        <v>0</v>
      </c>
    </row>
    <row r="2232" spans="1:10">
      <c r="A2232" t="s">
        <v>4</v>
      </c>
      <c r="B2232" s="4" t="s">
        <v>5</v>
      </c>
    </row>
    <row r="2233" spans="1:10">
      <c r="A2233" t="n">
        <v>21908</v>
      </c>
      <c r="B2233" s="26" t="n">
        <v>28</v>
      </c>
    </row>
    <row r="2234" spans="1:10">
      <c r="A2234" t="s">
        <v>4</v>
      </c>
      <c r="B2234" s="4" t="s">
        <v>5</v>
      </c>
      <c r="C2234" s="4" t="s">
        <v>16</v>
      </c>
    </row>
    <row r="2235" spans="1:10">
      <c r="A2235" t="n">
        <v>21909</v>
      </c>
      <c r="B2235" s="13" t="n">
        <v>3</v>
      </c>
      <c r="C2235" s="12" t="n">
        <f t="normal" ca="1">A2247</f>
        <v>0</v>
      </c>
    </row>
    <row r="2236" spans="1:10">
      <c r="A2236" t="s">
        <v>4</v>
      </c>
      <c r="B2236" s="4" t="s">
        <v>5</v>
      </c>
      <c r="C2236" s="4" t="s">
        <v>7</v>
      </c>
      <c r="D2236" s="4" t="s">
        <v>12</v>
      </c>
      <c r="E2236" s="4" t="s">
        <v>12</v>
      </c>
      <c r="F2236" s="4" t="s">
        <v>7</v>
      </c>
    </row>
    <row r="2237" spans="1:10">
      <c r="A2237" t="n">
        <v>21914</v>
      </c>
      <c r="B2237" s="43" t="n">
        <v>25</v>
      </c>
      <c r="C2237" s="7" t="n">
        <v>1</v>
      </c>
      <c r="D2237" s="7" t="n">
        <v>160</v>
      </c>
      <c r="E2237" s="7" t="n">
        <v>570</v>
      </c>
      <c r="F2237" s="7" t="n">
        <v>2</v>
      </c>
    </row>
    <row r="2238" spans="1:10">
      <c r="A2238" t="s">
        <v>4</v>
      </c>
      <c r="B2238" s="4" t="s">
        <v>5</v>
      </c>
      <c r="C2238" s="4" t="s">
        <v>7</v>
      </c>
      <c r="D2238" s="4" t="s">
        <v>12</v>
      </c>
      <c r="E2238" s="4" t="s">
        <v>8</v>
      </c>
    </row>
    <row r="2239" spans="1:10">
      <c r="A2239" t="n">
        <v>21921</v>
      </c>
      <c r="B2239" s="24" t="n">
        <v>51</v>
      </c>
      <c r="C2239" s="7" t="n">
        <v>4</v>
      </c>
      <c r="D2239" s="7" t="n">
        <v>0</v>
      </c>
      <c r="E2239" s="7" t="s">
        <v>83</v>
      </c>
    </row>
    <row r="2240" spans="1:10">
      <c r="A2240" t="s">
        <v>4</v>
      </c>
      <c r="B2240" s="4" t="s">
        <v>5</v>
      </c>
      <c r="C2240" s="4" t="s">
        <v>12</v>
      </c>
    </row>
    <row r="2241" spans="1:6">
      <c r="A2241" t="n">
        <v>21935</v>
      </c>
      <c r="B2241" s="22" t="n">
        <v>16</v>
      </c>
      <c r="C2241" s="7" t="n">
        <v>0</v>
      </c>
    </row>
    <row r="2242" spans="1:6">
      <c r="A2242" t="s">
        <v>4</v>
      </c>
      <c r="B2242" s="4" t="s">
        <v>5</v>
      </c>
      <c r="C2242" s="4" t="s">
        <v>12</v>
      </c>
      <c r="D2242" s="4" t="s">
        <v>27</v>
      </c>
      <c r="E2242" s="4" t="s">
        <v>7</v>
      </c>
      <c r="F2242" s="4" t="s">
        <v>7</v>
      </c>
    </row>
    <row r="2243" spans="1:6">
      <c r="A2243" t="n">
        <v>21938</v>
      </c>
      <c r="B2243" s="25" t="n">
        <v>26</v>
      </c>
      <c r="C2243" s="7" t="n">
        <v>0</v>
      </c>
      <c r="D2243" s="7" t="s">
        <v>265</v>
      </c>
      <c r="E2243" s="7" t="n">
        <v>2</v>
      </c>
      <c r="F2243" s="7" t="n">
        <v>0</v>
      </c>
    </row>
    <row r="2244" spans="1:6">
      <c r="A2244" t="s">
        <v>4</v>
      </c>
      <c r="B2244" s="4" t="s">
        <v>5</v>
      </c>
    </row>
    <row r="2245" spans="1:6">
      <c r="A2245" t="n">
        <v>21969</v>
      </c>
      <c r="B2245" s="26" t="n">
        <v>28</v>
      </c>
    </row>
    <row r="2246" spans="1:6">
      <c r="A2246" t="s">
        <v>4</v>
      </c>
      <c r="B2246" s="4" t="s">
        <v>5</v>
      </c>
      <c r="C2246" s="4" t="s">
        <v>7</v>
      </c>
      <c r="D2246" s="4" t="s">
        <v>12</v>
      </c>
      <c r="E2246" s="4" t="s">
        <v>12</v>
      </c>
      <c r="F2246" s="4" t="s">
        <v>7</v>
      </c>
    </row>
    <row r="2247" spans="1:6">
      <c r="A2247" t="n">
        <v>21970</v>
      </c>
      <c r="B2247" s="43" t="n">
        <v>25</v>
      </c>
      <c r="C2247" s="7" t="n">
        <v>1</v>
      </c>
      <c r="D2247" s="7" t="n">
        <v>160</v>
      </c>
      <c r="E2247" s="7" t="n">
        <v>350</v>
      </c>
      <c r="F2247" s="7" t="n">
        <v>1</v>
      </c>
    </row>
    <row r="2248" spans="1:6">
      <c r="A2248" t="s">
        <v>4</v>
      </c>
      <c r="B2248" s="4" t="s">
        <v>5</v>
      </c>
      <c r="C2248" s="4" t="s">
        <v>7</v>
      </c>
      <c r="D2248" s="4" t="s">
        <v>12</v>
      </c>
      <c r="E2248" s="4" t="s">
        <v>8</v>
      </c>
    </row>
    <row r="2249" spans="1:6">
      <c r="A2249" t="n">
        <v>21977</v>
      </c>
      <c r="B2249" s="24" t="n">
        <v>51</v>
      </c>
      <c r="C2249" s="7" t="n">
        <v>4</v>
      </c>
      <c r="D2249" s="7" t="n">
        <v>7008</v>
      </c>
      <c r="E2249" s="7" t="s">
        <v>26</v>
      </c>
    </row>
    <row r="2250" spans="1:6">
      <c r="A2250" t="s">
        <v>4</v>
      </c>
      <c r="B2250" s="4" t="s">
        <v>5</v>
      </c>
      <c r="C2250" s="4" t="s">
        <v>12</v>
      </c>
    </row>
    <row r="2251" spans="1:6">
      <c r="A2251" t="n">
        <v>21990</v>
      </c>
      <c r="B2251" s="22" t="n">
        <v>16</v>
      </c>
      <c r="C2251" s="7" t="n">
        <v>0</v>
      </c>
    </row>
    <row r="2252" spans="1:6">
      <c r="A2252" t="s">
        <v>4</v>
      </c>
      <c r="B2252" s="4" t="s">
        <v>5</v>
      </c>
      <c r="C2252" s="4" t="s">
        <v>12</v>
      </c>
      <c r="D2252" s="4" t="s">
        <v>27</v>
      </c>
      <c r="E2252" s="4" t="s">
        <v>7</v>
      </c>
      <c r="F2252" s="4" t="s">
        <v>7</v>
      </c>
    </row>
    <row r="2253" spans="1:6">
      <c r="A2253" t="n">
        <v>21993</v>
      </c>
      <c r="B2253" s="25" t="n">
        <v>26</v>
      </c>
      <c r="C2253" s="7" t="n">
        <v>7008</v>
      </c>
      <c r="D2253" s="7" t="s">
        <v>266</v>
      </c>
      <c r="E2253" s="7" t="n">
        <v>2</v>
      </c>
      <c r="F2253" s="7" t="n">
        <v>0</v>
      </c>
    </row>
    <row r="2254" spans="1:6">
      <c r="A2254" t="s">
        <v>4</v>
      </c>
      <c r="B2254" s="4" t="s">
        <v>5</v>
      </c>
    </row>
    <row r="2255" spans="1:6">
      <c r="A2255" t="n">
        <v>22107</v>
      </c>
      <c r="B2255" s="26" t="n">
        <v>28</v>
      </c>
    </row>
    <row r="2256" spans="1:6">
      <c r="A2256" t="s">
        <v>4</v>
      </c>
      <c r="B2256" s="4" t="s">
        <v>5</v>
      </c>
      <c r="C2256" s="4" t="s">
        <v>7</v>
      </c>
      <c r="D2256" s="4" t="s">
        <v>12</v>
      </c>
      <c r="E2256" s="4" t="s">
        <v>12</v>
      </c>
      <c r="F2256" s="4" t="s">
        <v>7</v>
      </c>
    </row>
    <row r="2257" spans="1:6">
      <c r="A2257" t="n">
        <v>22108</v>
      </c>
      <c r="B2257" s="43" t="n">
        <v>25</v>
      </c>
      <c r="C2257" s="7" t="n">
        <v>1</v>
      </c>
      <c r="D2257" s="7" t="n">
        <v>160</v>
      </c>
      <c r="E2257" s="7" t="n">
        <v>570</v>
      </c>
      <c r="F2257" s="7" t="n">
        <v>2</v>
      </c>
    </row>
    <row r="2258" spans="1:6">
      <c r="A2258" t="s">
        <v>4</v>
      </c>
      <c r="B2258" s="4" t="s">
        <v>5</v>
      </c>
      <c r="C2258" s="4" t="s">
        <v>7</v>
      </c>
      <c r="D2258" s="4" t="s">
        <v>12</v>
      </c>
      <c r="E2258" s="4" t="s">
        <v>8</v>
      </c>
    </row>
    <row r="2259" spans="1:6">
      <c r="A2259" t="n">
        <v>22115</v>
      </c>
      <c r="B2259" s="24" t="n">
        <v>51</v>
      </c>
      <c r="C2259" s="7" t="n">
        <v>4</v>
      </c>
      <c r="D2259" s="7" t="n">
        <v>0</v>
      </c>
      <c r="E2259" s="7" t="s">
        <v>267</v>
      </c>
    </row>
    <row r="2260" spans="1:6">
      <c r="A2260" t="s">
        <v>4</v>
      </c>
      <c r="B2260" s="4" t="s">
        <v>5</v>
      </c>
      <c r="C2260" s="4" t="s">
        <v>12</v>
      </c>
    </row>
    <row r="2261" spans="1:6">
      <c r="A2261" t="n">
        <v>22128</v>
      </c>
      <c r="B2261" s="22" t="n">
        <v>16</v>
      </c>
      <c r="C2261" s="7" t="n">
        <v>0</v>
      </c>
    </row>
    <row r="2262" spans="1:6">
      <c r="A2262" t="s">
        <v>4</v>
      </c>
      <c r="B2262" s="4" t="s">
        <v>5</v>
      </c>
      <c r="C2262" s="4" t="s">
        <v>12</v>
      </c>
      <c r="D2262" s="4" t="s">
        <v>27</v>
      </c>
      <c r="E2262" s="4" t="s">
        <v>7</v>
      </c>
      <c r="F2262" s="4" t="s">
        <v>7</v>
      </c>
    </row>
    <row r="2263" spans="1:6">
      <c r="A2263" t="n">
        <v>22131</v>
      </c>
      <c r="B2263" s="25" t="n">
        <v>26</v>
      </c>
      <c r="C2263" s="7" t="n">
        <v>0</v>
      </c>
      <c r="D2263" s="7" t="s">
        <v>268</v>
      </c>
      <c r="E2263" s="7" t="n">
        <v>2</v>
      </c>
      <c r="F2263" s="7" t="n">
        <v>0</v>
      </c>
    </row>
    <row r="2264" spans="1:6">
      <c r="A2264" t="s">
        <v>4</v>
      </c>
      <c r="B2264" s="4" t="s">
        <v>5</v>
      </c>
    </row>
    <row r="2265" spans="1:6">
      <c r="A2265" t="n">
        <v>22147</v>
      </c>
      <c r="B2265" s="26" t="n">
        <v>28</v>
      </c>
    </row>
    <row r="2266" spans="1:6">
      <c r="A2266" t="s">
        <v>4</v>
      </c>
      <c r="B2266" s="4" t="s">
        <v>5</v>
      </c>
      <c r="C2266" s="4" t="s">
        <v>12</v>
      </c>
    </row>
    <row r="2267" spans="1:6">
      <c r="A2267" t="n">
        <v>22148</v>
      </c>
      <c r="B2267" s="28" t="n">
        <v>12</v>
      </c>
      <c r="C2267" s="7" t="n">
        <v>9479</v>
      </c>
    </row>
    <row r="2268" spans="1:6">
      <c r="A2268" t="s">
        <v>4</v>
      </c>
      <c r="B2268" s="4" t="s">
        <v>5</v>
      </c>
      <c r="C2268" s="4" t="s">
        <v>16</v>
      </c>
    </row>
    <row r="2269" spans="1:6">
      <c r="A2269" t="n">
        <v>22151</v>
      </c>
      <c r="B2269" s="13" t="n">
        <v>3</v>
      </c>
      <c r="C2269" s="12" t="n">
        <f t="normal" ca="1">A2281</f>
        <v>0</v>
      </c>
    </row>
    <row r="2270" spans="1:6">
      <c r="A2270" t="s">
        <v>4</v>
      </c>
      <c r="B2270" s="4" t="s">
        <v>5</v>
      </c>
      <c r="C2270" s="4" t="s">
        <v>7</v>
      </c>
      <c r="D2270" s="4" t="s">
        <v>12</v>
      </c>
      <c r="E2270" s="4" t="s">
        <v>12</v>
      </c>
      <c r="F2270" s="4" t="s">
        <v>7</v>
      </c>
    </row>
    <row r="2271" spans="1:6">
      <c r="A2271" t="n">
        <v>22156</v>
      </c>
      <c r="B2271" s="43" t="n">
        <v>25</v>
      </c>
      <c r="C2271" s="7" t="n">
        <v>1</v>
      </c>
      <c r="D2271" s="7" t="n">
        <v>160</v>
      </c>
      <c r="E2271" s="7" t="n">
        <v>350</v>
      </c>
      <c r="F2271" s="7" t="n">
        <v>1</v>
      </c>
    </row>
    <row r="2272" spans="1:6">
      <c r="A2272" t="s">
        <v>4</v>
      </c>
      <c r="B2272" s="4" t="s">
        <v>5</v>
      </c>
      <c r="C2272" s="4" t="s">
        <v>7</v>
      </c>
      <c r="D2272" s="4" t="s">
        <v>12</v>
      </c>
      <c r="E2272" s="4" t="s">
        <v>8</v>
      </c>
    </row>
    <row r="2273" spans="1:6">
      <c r="A2273" t="n">
        <v>22163</v>
      </c>
      <c r="B2273" s="24" t="n">
        <v>51</v>
      </c>
      <c r="C2273" s="7" t="n">
        <v>4</v>
      </c>
      <c r="D2273" s="7" t="n">
        <v>7008</v>
      </c>
      <c r="E2273" s="7" t="s">
        <v>32</v>
      </c>
    </row>
    <row r="2274" spans="1:6">
      <c r="A2274" t="s">
        <v>4</v>
      </c>
      <c r="B2274" s="4" t="s">
        <v>5</v>
      </c>
      <c r="C2274" s="4" t="s">
        <v>12</v>
      </c>
    </row>
    <row r="2275" spans="1:6">
      <c r="A2275" t="n">
        <v>22177</v>
      </c>
      <c r="B2275" s="22" t="n">
        <v>16</v>
      </c>
      <c r="C2275" s="7" t="n">
        <v>0</v>
      </c>
    </row>
    <row r="2276" spans="1:6">
      <c r="A2276" t="s">
        <v>4</v>
      </c>
      <c r="B2276" s="4" t="s">
        <v>5</v>
      </c>
      <c r="C2276" s="4" t="s">
        <v>12</v>
      </c>
      <c r="D2276" s="4" t="s">
        <v>27</v>
      </c>
      <c r="E2276" s="4" t="s">
        <v>7</v>
      </c>
      <c r="F2276" s="4" t="s">
        <v>7</v>
      </c>
      <c r="G2276" s="4" t="s">
        <v>27</v>
      </c>
      <c r="H2276" s="4" t="s">
        <v>7</v>
      </c>
      <c r="I2276" s="4" t="s">
        <v>7</v>
      </c>
    </row>
    <row r="2277" spans="1:6">
      <c r="A2277" t="n">
        <v>22180</v>
      </c>
      <c r="B2277" s="25" t="n">
        <v>26</v>
      </c>
      <c r="C2277" s="7" t="n">
        <v>7008</v>
      </c>
      <c r="D2277" s="7" t="s">
        <v>269</v>
      </c>
      <c r="E2277" s="7" t="n">
        <v>2</v>
      </c>
      <c r="F2277" s="7" t="n">
        <v>3</v>
      </c>
      <c r="G2277" s="7" t="s">
        <v>270</v>
      </c>
      <c r="H2277" s="7" t="n">
        <v>2</v>
      </c>
      <c r="I2277" s="7" t="n">
        <v>0</v>
      </c>
    </row>
    <row r="2278" spans="1:6">
      <c r="A2278" t="s">
        <v>4</v>
      </c>
      <c r="B2278" s="4" t="s">
        <v>5</v>
      </c>
    </row>
    <row r="2279" spans="1:6">
      <c r="A2279" t="n">
        <v>22385</v>
      </c>
      <c r="B2279" s="26" t="n">
        <v>28</v>
      </c>
    </row>
    <row r="2280" spans="1:6">
      <c r="A2280" t="s">
        <v>4</v>
      </c>
      <c r="B2280" s="4" t="s">
        <v>5</v>
      </c>
      <c r="C2280" s="4" t="s">
        <v>12</v>
      </c>
      <c r="D2280" s="4" t="s">
        <v>7</v>
      </c>
    </row>
    <row r="2281" spans="1:6">
      <c r="A2281" t="n">
        <v>22386</v>
      </c>
      <c r="B2281" s="44" t="n">
        <v>89</v>
      </c>
      <c r="C2281" s="7" t="n">
        <v>65533</v>
      </c>
      <c r="D2281" s="7" t="n">
        <v>1</v>
      </c>
    </row>
    <row r="2282" spans="1:6">
      <c r="A2282" t="s">
        <v>4</v>
      </c>
      <c r="B2282" s="4" t="s">
        <v>5</v>
      </c>
      <c r="C2282" s="4" t="s">
        <v>7</v>
      </c>
      <c r="D2282" s="4" t="s">
        <v>12</v>
      </c>
      <c r="E2282" s="4" t="s">
        <v>12</v>
      </c>
      <c r="F2282" s="4" t="s">
        <v>7</v>
      </c>
    </row>
    <row r="2283" spans="1:6">
      <c r="A2283" t="n">
        <v>22390</v>
      </c>
      <c r="B2283" s="43" t="n">
        <v>25</v>
      </c>
      <c r="C2283" s="7" t="n">
        <v>1</v>
      </c>
      <c r="D2283" s="7" t="n">
        <v>65535</v>
      </c>
      <c r="E2283" s="7" t="n">
        <v>65535</v>
      </c>
      <c r="F2283" s="7" t="n">
        <v>0</v>
      </c>
    </row>
    <row r="2284" spans="1:6">
      <c r="A2284" t="s">
        <v>4</v>
      </c>
      <c r="B2284" s="4" t="s">
        <v>5</v>
      </c>
      <c r="C2284" s="4" t="s">
        <v>7</v>
      </c>
      <c r="D2284" s="4" t="s">
        <v>12</v>
      </c>
      <c r="E2284" s="4" t="s">
        <v>20</v>
      </c>
    </row>
    <row r="2285" spans="1:6">
      <c r="A2285" t="n">
        <v>22397</v>
      </c>
      <c r="B2285" s="33" t="n">
        <v>58</v>
      </c>
      <c r="C2285" s="7" t="n">
        <v>0</v>
      </c>
      <c r="D2285" s="7" t="n">
        <v>300</v>
      </c>
      <c r="E2285" s="7" t="n">
        <v>0.300000011920929</v>
      </c>
    </row>
    <row r="2286" spans="1:6">
      <c r="A2286" t="s">
        <v>4</v>
      </c>
      <c r="B2286" s="4" t="s">
        <v>5</v>
      </c>
      <c r="C2286" s="4" t="s">
        <v>7</v>
      </c>
      <c r="D2286" s="4" t="s">
        <v>12</v>
      </c>
    </row>
    <row r="2287" spans="1:6">
      <c r="A2287" t="n">
        <v>22405</v>
      </c>
      <c r="B2287" s="33" t="n">
        <v>58</v>
      </c>
      <c r="C2287" s="7" t="n">
        <v>255</v>
      </c>
      <c r="D2287" s="7" t="n">
        <v>0</v>
      </c>
    </row>
    <row r="2288" spans="1:6">
      <c r="A2288" t="s">
        <v>4</v>
      </c>
      <c r="B2288" s="4" t="s">
        <v>5</v>
      </c>
      <c r="C2288" s="4" t="s">
        <v>7</v>
      </c>
      <c r="D2288" s="4" t="s">
        <v>7</v>
      </c>
      <c r="E2288" s="4" t="s">
        <v>13</v>
      </c>
      <c r="F2288" s="4" t="s">
        <v>7</v>
      </c>
      <c r="G2288" s="4" t="s">
        <v>7</v>
      </c>
    </row>
    <row r="2289" spans="1:9">
      <c r="A2289" t="n">
        <v>22409</v>
      </c>
      <c r="B2289" s="53" t="n">
        <v>18</v>
      </c>
      <c r="C2289" s="7" t="n">
        <v>0</v>
      </c>
      <c r="D2289" s="7" t="n">
        <v>0</v>
      </c>
      <c r="E2289" s="7" t="n">
        <v>0</v>
      </c>
      <c r="F2289" s="7" t="n">
        <v>19</v>
      </c>
      <c r="G2289" s="7" t="n">
        <v>1</v>
      </c>
    </row>
    <row r="2290" spans="1:9">
      <c r="A2290" t="s">
        <v>4</v>
      </c>
      <c r="B2290" s="4" t="s">
        <v>5</v>
      </c>
      <c r="C2290" s="4" t="s">
        <v>7</v>
      </c>
      <c r="D2290" s="4" t="s">
        <v>7</v>
      </c>
      <c r="E2290" s="4" t="s">
        <v>12</v>
      </c>
      <c r="F2290" s="4" t="s">
        <v>20</v>
      </c>
    </row>
    <row r="2291" spans="1:9">
      <c r="A2291" t="n">
        <v>22418</v>
      </c>
      <c r="B2291" s="54" t="n">
        <v>107</v>
      </c>
      <c r="C2291" s="7" t="n">
        <v>0</v>
      </c>
      <c r="D2291" s="7" t="n">
        <v>0</v>
      </c>
      <c r="E2291" s="7" t="n">
        <v>0</v>
      </c>
      <c r="F2291" s="7" t="n">
        <v>32</v>
      </c>
    </row>
    <row r="2292" spans="1:9">
      <c r="A2292" t="s">
        <v>4</v>
      </c>
      <c r="B2292" s="4" t="s">
        <v>5</v>
      </c>
      <c r="C2292" s="4" t="s">
        <v>7</v>
      </c>
      <c r="D2292" s="4" t="s">
        <v>7</v>
      </c>
      <c r="E2292" s="4" t="s">
        <v>8</v>
      </c>
      <c r="F2292" s="4" t="s">
        <v>12</v>
      </c>
    </row>
    <row r="2293" spans="1:9">
      <c r="A2293" t="n">
        <v>22427</v>
      </c>
      <c r="B2293" s="54" t="n">
        <v>107</v>
      </c>
      <c r="C2293" s="7" t="n">
        <v>1</v>
      </c>
      <c r="D2293" s="7" t="n">
        <v>0</v>
      </c>
      <c r="E2293" s="7" t="s">
        <v>271</v>
      </c>
      <c r="F2293" s="7" t="n">
        <v>1</v>
      </c>
    </row>
    <row r="2294" spans="1:9">
      <c r="A2294" t="s">
        <v>4</v>
      </c>
      <c r="B2294" s="4" t="s">
        <v>5</v>
      </c>
      <c r="C2294" s="4" t="s">
        <v>7</v>
      </c>
      <c r="D2294" s="4" t="s">
        <v>7</v>
      </c>
      <c r="E2294" s="4" t="s">
        <v>8</v>
      </c>
      <c r="F2294" s="4" t="s">
        <v>12</v>
      </c>
    </row>
    <row r="2295" spans="1:9">
      <c r="A2295" t="n">
        <v>22439</v>
      </c>
      <c r="B2295" s="54" t="n">
        <v>107</v>
      </c>
      <c r="C2295" s="7" t="n">
        <v>1</v>
      </c>
      <c r="D2295" s="7" t="n">
        <v>0</v>
      </c>
      <c r="E2295" s="7" t="s">
        <v>272</v>
      </c>
      <c r="F2295" s="7" t="n">
        <v>2</v>
      </c>
    </row>
    <row r="2296" spans="1:9">
      <c r="A2296" t="s">
        <v>4</v>
      </c>
      <c r="B2296" s="4" t="s">
        <v>5</v>
      </c>
      <c r="C2296" s="4" t="s">
        <v>7</v>
      </c>
      <c r="D2296" s="4" t="s">
        <v>7</v>
      </c>
      <c r="E2296" s="4" t="s">
        <v>7</v>
      </c>
      <c r="F2296" s="4" t="s">
        <v>12</v>
      </c>
      <c r="G2296" s="4" t="s">
        <v>12</v>
      </c>
      <c r="H2296" s="4" t="s">
        <v>7</v>
      </c>
    </row>
    <row r="2297" spans="1:9">
      <c r="A2297" t="n">
        <v>22449</v>
      </c>
      <c r="B2297" s="54" t="n">
        <v>107</v>
      </c>
      <c r="C2297" s="7" t="n">
        <v>2</v>
      </c>
      <c r="D2297" s="7" t="n">
        <v>0</v>
      </c>
      <c r="E2297" s="7" t="n">
        <v>1</v>
      </c>
      <c r="F2297" s="7" t="n">
        <v>65535</v>
      </c>
      <c r="G2297" s="7" t="n">
        <v>65535</v>
      </c>
      <c r="H2297" s="7" t="n">
        <v>0</v>
      </c>
    </row>
    <row r="2298" spans="1:9">
      <c r="A2298" t="s">
        <v>4</v>
      </c>
      <c r="B2298" s="4" t="s">
        <v>5</v>
      </c>
      <c r="C2298" s="4" t="s">
        <v>7</v>
      </c>
      <c r="D2298" s="4" t="s">
        <v>7</v>
      </c>
      <c r="E2298" s="4" t="s">
        <v>7</v>
      </c>
    </row>
    <row r="2299" spans="1:9">
      <c r="A2299" t="n">
        <v>22458</v>
      </c>
      <c r="B2299" s="54" t="n">
        <v>107</v>
      </c>
      <c r="C2299" s="7" t="n">
        <v>4</v>
      </c>
      <c r="D2299" s="7" t="n">
        <v>0</v>
      </c>
      <c r="E2299" s="7" t="n">
        <v>0</v>
      </c>
    </row>
    <row r="2300" spans="1:9">
      <c r="A2300" t="s">
        <v>4</v>
      </c>
      <c r="B2300" s="4" t="s">
        <v>5</v>
      </c>
      <c r="C2300" s="4" t="s">
        <v>7</v>
      </c>
      <c r="D2300" s="4" t="s">
        <v>7</v>
      </c>
    </row>
    <row r="2301" spans="1:9">
      <c r="A2301" t="n">
        <v>22462</v>
      </c>
      <c r="B2301" s="54" t="n">
        <v>107</v>
      </c>
      <c r="C2301" s="7" t="n">
        <v>3</v>
      </c>
      <c r="D2301" s="7" t="n">
        <v>0</v>
      </c>
    </row>
    <row r="2302" spans="1:9">
      <c r="A2302" t="s">
        <v>4</v>
      </c>
      <c r="B2302" s="4" t="s">
        <v>5</v>
      </c>
      <c r="C2302" s="4" t="s">
        <v>7</v>
      </c>
      <c r="D2302" s="4" t="s">
        <v>12</v>
      </c>
      <c r="E2302" s="4" t="s">
        <v>20</v>
      </c>
    </row>
    <row r="2303" spans="1:9">
      <c r="A2303" t="n">
        <v>22465</v>
      </c>
      <c r="B2303" s="33" t="n">
        <v>58</v>
      </c>
      <c r="C2303" s="7" t="n">
        <v>100</v>
      </c>
      <c r="D2303" s="7" t="n">
        <v>300</v>
      </c>
      <c r="E2303" s="7" t="n">
        <v>0.300000011920929</v>
      </c>
    </row>
    <row r="2304" spans="1:9">
      <c r="A2304" t="s">
        <v>4</v>
      </c>
      <c r="B2304" s="4" t="s">
        <v>5</v>
      </c>
      <c r="C2304" s="4" t="s">
        <v>7</v>
      </c>
      <c r="D2304" s="4" t="s">
        <v>12</v>
      </c>
    </row>
    <row r="2305" spans="1:8">
      <c r="A2305" t="n">
        <v>22473</v>
      </c>
      <c r="B2305" s="33" t="n">
        <v>58</v>
      </c>
      <c r="C2305" s="7" t="n">
        <v>255</v>
      </c>
      <c r="D2305" s="7" t="n">
        <v>0</v>
      </c>
    </row>
    <row r="2306" spans="1:8">
      <c r="A2306" t="s">
        <v>4</v>
      </c>
      <c r="B2306" s="4" t="s">
        <v>5</v>
      </c>
      <c r="C2306" s="4" t="s">
        <v>7</v>
      </c>
      <c r="D2306" s="4" t="s">
        <v>7</v>
      </c>
      <c r="E2306" s="4" t="s">
        <v>7</v>
      </c>
      <c r="F2306" s="4" t="s">
        <v>13</v>
      </c>
      <c r="G2306" s="4" t="s">
        <v>7</v>
      </c>
      <c r="H2306" s="4" t="s">
        <v>7</v>
      </c>
      <c r="I2306" s="4" t="s">
        <v>16</v>
      </c>
    </row>
    <row r="2307" spans="1:8">
      <c r="A2307" t="n">
        <v>22477</v>
      </c>
      <c r="B2307" s="11" t="n">
        <v>5</v>
      </c>
      <c r="C2307" s="7" t="n">
        <v>35</v>
      </c>
      <c r="D2307" s="7" t="n">
        <v>0</v>
      </c>
      <c r="E2307" s="7" t="n">
        <v>0</v>
      </c>
      <c r="F2307" s="7" t="n">
        <v>1</v>
      </c>
      <c r="G2307" s="7" t="n">
        <v>2</v>
      </c>
      <c r="H2307" s="7" t="n">
        <v>1</v>
      </c>
      <c r="I2307" s="12" t="n">
        <f t="normal" ca="1">A2411</f>
        <v>0</v>
      </c>
    </row>
    <row r="2308" spans="1:8">
      <c r="A2308" t="s">
        <v>4</v>
      </c>
      <c r="B2308" s="4" t="s">
        <v>5</v>
      </c>
      <c r="C2308" s="4" t="s">
        <v>7</v>
      </c>
      <c r="D2308" s="4" t="s">
        <v>12</v>
      </c>
      <c r="E2308" s="4" t="s">
        <v>12</v>
      </c>
      <c r="F2308" s="4" t="s">
        <v>7</v>
      </c>
    </row>
    <row r="2309" spans="1:8">
      <c r="A2309" t="n">
        <v>22491</v>
      </c>
      <c r="B2309" s="43" t="n">
        <v>25</v>
      </c>
      <c r="C2309" s="7" t="n">
        <v>1</v>
      </c>
      <c r="D2309" s="7" t="n">
        <v>160</v>
      </c>
      <c r="E2309" s="7" t="n">
        <v>570</v>
      </c>
      <c r="F2309" s="7" t="n">
        <v>2</v>
      </c>
    </row>
    <row r="2310" spans="1:8">
      <c r="A2310" t="s">
        <v>4</v>
      </c>
      <c r="B2310" s="4" t="s">
        <v>5</v>
      </c>
      <c r="C2310" s="4" t="s">
        <v>7</v>
      </c>
      <c r="D2310" s="4" t="s">
        <v>12</v>
      </c>
      <c r="E2310" s="4" t="s">
        <v>8</v>
      </c>
    </row>
    <row r="2311" spans="1:8">
      <c r="A2311" t="n">
        <v>22498</v>
      </c>
      <c r="B2311" s="24" t="n">
        <v>51</v>
      </c>
      <c r="C2311" s="7" t="n">
        <v>4</v>
      </c>
      <c r="D2311" s="7" t="n">
        <v>0</v>
      </c>
      <c r="E2311" s="7" t="s">
        <v>90</v>
      </c>
    </row>
    <row r="2312" spans="1:8">
      <c r="A2312" t="s">
        <v>4</v>
      </c>
      <c r="B2312" s="4" t="s">
        <v>5</v>
      </c>
      <c r="C2312" s="4" t="s">
        <v>12</v>
      </c>
    </row>
    <row r="2313" spans="1:8">
      <c r="A2313" t="n">
        <v>22511</v>
      </c>
      <c r="B2313" s="22" t="n">
        <v>16</v>
      </c>
      <c r="C2313" s="7" t="n">
        <v>0</v>
      </c>
    </row>
    <row r="2314" spans="1:8">
      <c r="A2314" t="s">
        <v>4</v>
      </c>
      <c r="B2314" s="4" t="s">
        <v>5</v>
      </c>
      <c r="C2314" s="4" t="s">
        <v>12</v>
      </c>
      <c r="D2314" s="4" t="s">
        <v>27</v>
      </c>
      <c r="E2314" s="4" t="s">
        <v>7</v>
      </c>
      <c r="F2314" s="4" t="s">
        <v>7</v>
      </c>
    </row>
    <row r="2315" spans="1:8">
      <c r="A2315" t="n">
        <v>22514</v>
      </c>
      <c r="B2315" s="25" t="n">
        <v>26</v>
      </c>
      <c r="C2315" s="7" t="n">
        <v>0</v>
      </c>
      <c r="D2315" s="7" t="s">
        <v>273</v>
      </c>
      <c r="E2315" s="7" t="n">
        <v>2</v>
      </c>
      <c r="F2315" s="7" t="n">
        <v>0</v>
      </c>
    </row>
    <row r="2316" spans="1:8">
      <c r="A2316" t="s">
        <v>4</v>
      </c>
      <c r="B2316" s="4" t="s">
        <v>5</v>
      </c>
    </row>
    <row r="2317" spans="1:8">
      <c r="A2317" t="n">
        <v>22619</v>
      </c>
      <c r="B2317" s="26" t="n">
        <v>28</v>
      </c>
    </row>
    <row r="2318" spans="1:8">
      <c r="A2318" t="s">
        <v>4</v>
      </c>
      <c r="B2318" s="4" t="s">
        <v>5</v>
      </c>
      <c r="C2318" s="4" t="s">
        <v>7</v>
      </c>
      <c r="D2318" s="4" t="s">
        <v>12</v>
      </c>
      <c r="E2318" s="4" t="s">
        <v>12</v>
      </c>
      <c r="F2318" s="4" t="s">
        <v>7</v>
      </c>
    </row>
    <row r="2319" spans="1:8">
      <c r="A2319" t="n">
        <v>22620</v>
      </c>
      <c r="B2319" s="43" t="n">
        <v>25</v>
      </c>
      <c r="C2319" s="7" t="n">
        <v>1</v>
      </c>
      <c r="D2319" s="7" t="n">
        <v>160</v>
      </c>
      <c r="E2319" s="7" t="n">
        <v>350</v>
      </c>
      <c r="F2319" s="7" t="n">
        <v>1</v>
      </c>
    </row>
    <row r="2320" spans="1:8">
      <c r="A2320" t="s">
        <v>4</v>
      </c>
      <c r="B2320" s="4" t="s">
        <v>5</v>
      </c>
      <c r="C2320" s="4" t="s">
        <v>7</v>
      </c>
      <c r="D2320" s="4" t="s">
        <v>12</v>
      </c>
      <c r="E2320" s="4" t="s">
        <v>8</v>
      </c>
    </row>
    <row r="2321" spans="1:9">
      <c r="A2321" t="n">
        <v>22627</v>
      </c>
      <c r="B2321" s="24" t="n">
        <v>51</v>
      </c>
      <c r="C2321" s="7" t="n">
        <v>4</v>
      </c>
      <c r="D2321" s="7" t="n">
        <v>7008</v>
      </c>
      <c r="E2321" s="7" t="s">
        <v>191</v>
      </c>
    </row>
    <row r="2322" spans="1:9">
      <c r="A2322" t="s">
        <v>4</v>
      </c>
      <c r="B2322" s="4" t="s">
        <v>5</v>
      </c>
      <c r="C2322" s="4" t="s">
        <v>12</v>
      </c>
    </row>
    <row r="2323" spans="1:9">
      <c r="A2323" t="n">
        <v>22640</v>
      </c>
      <c r="B2323" s="22" t="n">
        <v>16</v>
      </c>
      <c r="C2323" s="7" t="n">
        <v>0</v>
      </c>
    </row>
    <row r="2324" spans="1:9">
      <c r="A2324" t="s">
        <v>4</v>
      </c>
      <c r="B2324" s="4" t="s">
        <v>5</v>
      </c>
      <c r="C2324" s="4" t="s">
        <v>12</v>
      </c>
      <c r="D2324" s="4" t="s">
        <v>27</v>
      </c>
      <c r="E2324" s="4" t="s">
        <v>7</v>
      </c>
      <c r="F2324" s="4" t="s">
        <v>7</v>
      </c>
    </row>
    <row r="2325" spans="1:9">
      <c r="A2325" t="n">
        <v>22643</v>
      </c>
      <c r="B2325" s="25" t="n">
        <v>26</v>
      </c>
      <c r="C2325" s="7" t="n">
        <v>7008</v>
      </c>
      <c r="D2325" s="7" t="s">
        <v>274</v>
      </c>
      <c r="E2325" s="7" t="n">
        <v>2</v>
      </c>
      <c r="F2325" s="7" t="n">
        <v>0</v>
      </c>
    </row>
    <row r="2326" spans="1:9">
      <c r="A2326" t="s">
        <v>4</v>
      </c>
      <c r="B2326" s="4" t="s">
        <v>5</v>
      </c>
    </row>
    <row r="2327" spans="1:9">
      <c r="A2327" t="n">
        <v>22700</v>
      </c>
      <c r="B2327" s="26" t="n">
        <v>28</v>
      </c>
    </row>
    <row r="2328" spans="1:9">
      <c r="A2328" t="s">
        <v>4</v>
      </c>
      <c r="B2328" s="4" t="s">
        <v>5</v>
      </c>
      <c r="C2328" s="4" t="s">
        <v>7</v>
      </c>
      <c r="D2328" s="4" t="s">
        <v>12</v>
      </c>
      <c r="E2328" s="4" t="s">
        <v>12</v>
      </c>
      <c r="F2328" s="4" t="s">
        <v>7</v>
      </c>
    </row>
    <row r="2329" spans="1:9">
      <c r="A2329" t="n">
        <v>22701</v>
      </c>
      <c r="B2329" s="43" t="n">
        <v>25</v>
      </c>
      <c r="C2329" s="7" t="n">
        <v>1</v>
      </c>
      <c r="D2329" s="7" t="n">
        <v>60</v>
      </c>
      <c r="E2329" s="7" t="n">
        <v>640</v>
      </c>
      <c r="F2329" s="7" t="n">
        <v>1</v>
      </c>
    </row>
    <row r="2330" spans="1:9">
      <c r="A2330" t="s">
        <v>4</v>
      </c>
      <c r="B2330" s="4" t="s">
        <v>5</v>
      </c>
      <c r="C2330" s="4" t="s">
        <v>7</v>
      </c>
      <c r="D2330" s="4" t="s">
        <v>12</v>
      </c>
      <c r="E2330" s="4" t="s">
        <v>8</v>
      </c>
    </row>
    <row r="2331" spans="1:9">
      <c r="A2331" t="n">
        <v>22708</v>
      </c>
      <c r="B2331" s="24" t="n">
        <v>51</v>
      </c>
      <c r="C2331" s="7" t="n">
        <v>4</v>
      </c>
      <c r="D2331" s="7" t="n">
        <v>5901</v>
      </c>
      <c r="E2331" s="7" t="s">
        <v>41</v>
      </c>
    </row>
    <row r="2332" spans="1:9">
      <c r="A2332" t="s">
        <v>4</v>
      </c>
      <c r="B2332" s="4" t="s">
        <v>5</v>
      </c>
      <c r="C2332" s="4" t="s">
        <v>12</v>
      </c>
    </row>
    <row r="2333" spans="1:9">
      <c r="A2333" t="n">
        <v>22722</v>
      </c>
      <c r="B2333" s="22" t="n">
        <v>16</v>
      </c>
      <c r="C2333" s="7" t="n">
        <v>0</v>
      </c>
    </row>
    <row r="2334" spans="1:9">
      <c r="A2334" t="s">
        <v>4</v>
      </c>
      <c r="B2334" s="4" t="s">
        <v>5</v>
      </c>
      <c r="C2334" s="4" t="s">
        <v>12</v>
      </c>
      <c r="D2334" s="4" t="s">
        <v>27</v>
      </c>
      <c r="E2334" s="4" t="s">
        <v>7</v>
      </c>
      <c r="F2334" s="4" t="s">
        <v>7</v>
      </c>
      <c r="G2334" s="4" t="s">
        <v>27</v>
      </c>
      <c r="H2334" s="4" t="s">
        <v>7</v>
      </c>
      <c r="I2334" s="4" t="s">
        <v>7</v>
      </c>
    </row>
    <row r="2335" spans="1:9">
      <c r="A2335" t="n">
        <v>22725</v>
      </c>
      <c r="B2335" s="25" t="n">
        <v>26</v>
      </c>
      <c r="C2335" s="7" t="n">
        <v>5901</v>
      </c>
      <c r="D2335" s="7" t="s">
        <v>275</v>
      </c>
      <c r="E2335" s="7" t="n">
        <v>2</v>
      </c>
      <c r="F2335" s="7" t="n">
        <v>3</v>
      </c>
      <c r="G2335" s="7" t="s">
        <v>276</v>
      </c>
      <c r="H2335" s="7" t="n">
        <v>2</v>
      </c>
      <c r="I2335" s="7" t="n">
        <v>0</v>
      </c>
    </row>
    <row r="2336" spans="1:9">
      <c r="A2336" t="s">
        <v>4</v>
      </c>
      <c r="B2336" s="4" t="s">
        <v>5</v>
      </c>
    </row>
    <row r="2337" spans="1:9">
      <c r="A2337" t="n">
        <v>22860</v>
      </c>
      <c r="B2337" s="26" t="n">
        <v>28</v>
      </c>
    </row>
    <row r="2338" spans="1:9">
      <c r="A2338" t="s">
        <v>4</v>
      </c>
      <c r="B2338" s="4" t="s">
        <v>5</v>
      </c>
      <c r="C2338" s="4" t="s">
        <v>7</v>
      </c>
      <c r="D2338" s="32" t="s">
        <v>65</v>
      </c>
      <c r="E2338" s="4" t="s">
        <v>5</v>
      </c>
      <c r="F2338" s="4" t="s">
        <v>7</v>
      </c>
      <c r="G2338" s="4" t="s">
        <v>12</v>
      </c>
      <c r="H2338" s="32" t="s">
        <v>66</v>
      </c>
      <c r="I2338" s="4" t="s">
        <v>7</v>
      </c>
      <c r="J2338" s="4" t="s">
        <v>16</v>
      </c>
    </row>
    <row r="2339" spans="1:9">
      <c r="A2339" t="n">
        <v>22861</v>
      </c>
      <c r="B2339" s="11" t="n">
        <v>5</v>
      </c>
      <c r="C2339" s="7" t="n">
        <v>28</v>
      </c>
      <c r="D2339" s="32" t="s">
        <v>3</v>
      </c>
      <c r="E2339" s="36" t="n">
        <v>64</v>
      </c>
      <c r="F2339" s="7" t="n">
        <v>5</v>
      </c>
      <c r="G2339" s="7" t="n">
        <v>2</v>
      </c>
      <c r="H2339" s="32" t="s">
        <v>3</v>
      </c>
      <c r="I2339" s="7" t="n">
        <v>1</v>
      </c>
      <c r="J2339" s="12" t="n">
        <f t="normal" ca="1">A2353</f>
        <v>0</v>
      </c>
    </row>
    <row r="2340" spans="1:9">
      <c r="A2340" t="s">
        <v>4</v>
      </c>
      <c r="B2340" s="4" t="s">
        <v>5</v>
      </c>
      <c r="C2340" s="4" t="s">
        <v>7</v>
      </c>
      <c r="D2340" s="4" t="s">
        <v>12</v>
      </c>
      <c r="E2340" s="4" t="s">
        <v>12</v>
      </c>
      <c r="F2340" s="4" t="s">
        <v>7</v>
      </c>
    </row>
    <row r="2341" spans="1:9">
      <c r="A2341" t="n">
        <v>22872</v>
      </c>
      <c r="B2341" s="43" t="n">
        <v>25</v>
      </c>
      <c r="C2341" s="7" t="n">
        <v>1</v>
      </c>
      <c r="D2341" s="7" t="n">
        <v>60</v>
      </c>
      <c r="E2341" s="7" t="n">
        <v>500</v>
      </c>
      <c r="F2341" s="7" t="n">
        <v>2</v>
      </c>
    </row>
    <row r="2342" spans="1:9">
      <c r="A2342" t="s">
        <v>4</v>
      </c>
      <c r="B2342" s="4" t="s">
        <v>5</v>
      </c>
      <c r="C2342" s="4" t="s">
        <v>7</v>
      </c>
      <c r="D2342" s="4" t="s">
        <v>12</v>
      </c>
      <c r="E2342" s="4" t="s">
        <v>8</v>
      </c>
    </row>
    <row r="2343" spans="1:9">
      <c r="A2343" t="n">
        <v>22879</v>
      </c>
      <c r="B2343" s="24" t="n">
        <v>51</v>
      </c>
      <c r="C2343" s="7" t="n">
        <v>4</v>
      </c>
      <c r="D2343" s="7" t="n">
        <v>2</v>
      </c>
      <c r="E2343" s="7" t="s">
        <v>26</v>
      </c>
    </row>
    <row r="2344" spans="1:9">
      <c r="A2344" t="s">
        <v>4</v>
      </c>
      <c r="B2344" s="4" t="s">
        <v>5</v>
      </c>
      <c r="C2344" s="4" t="s">
        <v>12</v>
      </c>
    </row>
    <row r="2345" spans="1:9">
      <c r="A2345" t="n">
        <v>22892</v>
      </c>
      <c r="B2345" s="22" t="n">
        <v>16</v>
      </c>
      <c r="C2345" s="7" t="n">
        <v>0</v>
      </c>
    </row>
    <row r="2346" spans="1:9">
      <c r="A2346" t="s">
        <v>4</v>
      </c>
      <c r="B2346" s="4" t="s">
        <v>5</v>
      </c>
      <c r="C2346" s="4" t="s">
        <v>12</v>
      </c>
      <c r="D2346" s="4" t="s">
        <v>27</v>
      </c>
      <c r="E2346" s="4" t="s">
        <v>7</v>
      </c>
      <c r="F2346" s="4" t="s">
        <v>7</v>
      </c>
    </row>
    <row r="2347" spans="1:9">
      <c r="A2347" t="n">
        <v>22895</v>
      </c>
      <c r="B2347" s="25" t="n">
        <v>26</v>
      </c>
      <c r="C2347" s="7" t="n">
        <v>2</v>
      </c>
      <c r="D2347" s="7" t="s">
        <v>277</v>
      </c>
      <c r="E2347" s="7" t="n">
        <v>2</v>
      </c>
      <c r="F2347" s="7" t="n">
        <v>0</v>
      </c>
    </row>
    <row r="2348" spans="1:9">
      <c r="A2348" t="s">
        <v>4</v>
      </c>
      <c r="B2348" s="4" t="s">
        <v>5</v>
      </c>
    </row>
    <row r="2349" spans="1:9">
      <c r="A2349" t="n">
        <v>22951</v>
      </c>
      <c r="B2349" s="26" t="n">
        <v>28</v>
      </c>
    </row>
    <row r="2350" spans="1:9">
      <c r="A2350" t="s">
        <v>4</v>
      </c>
      <c r="B2350" s="4" t="s">
        <v>5</v>
      </c>
      <c r="C2350" s="4" t="s">
        <v>16</v>
      </c>
    </row>
    <row r="2351" spans="1:9">
      <c r="A2351" t="n">
        <v>22952</v>
      </c>
      <c r="B2351" s="13" t="n">
        <v>3</v>
      </c>
      <c r="C2351" s="12" t="n">
        <f t="normal" ca="1">A2363</f>
        <v>0</v>
      </c>
    </row>
    <row r="2352" spans="1:9">
      <c r="A2352" t="s">
        <v>4</v>
      </c>
      <c r="B2352" s="4" t="s">
        <v>5</v>
      </c>
      <c r="C2352" s="4" t="s">
        <v>7</v>
      </c>
      <c r="D2352" s="4" t="s">
        <v>12</v>
      </c>
      <c r="E2352" s="4" t="s">
        <v>12</v>
      </c>
      <c r="F2352" s="4" t="s">
        <v>7</v>
      </c>
    </row>
    <row r="2353" spans="1:10">
      <c r="A2353" t="n">
        <v>22957</v>
      </c>
      <c r="B2353" s="43" t="n">
        <v>25</v>
      </c>
      <c r="C2353" s="7" t="n">
        <v>1</v>
      </c>
      <c r="D2353" s="7" t="n">
        <v>260</v>
      </c>
      <c r="E2353" s="7" t="n">
        <v>640</v>
      </c>
      <c r="F2353" s="7" t="n">
        <v>2</v>
      </c>
    </row>
    <row r="2354" spans="1:10">
      <c r="A2354" t="s">
        <v>4</v>
      </c>
      <c r="B2354" s="4" t="s">
        <v>5</v>
      </c>
      <c r="C2354" s="4" t="s">
        <v>7</v>
      </c>
      <c r="D2354" s="4" t="s">
        <v>12</v>
      </c>
      <c r="E2354" s="4" t="s">
        <v>8</v>
      </c>
    </row>
    <row r="2355" spans="1:10">
      <c r="A2355" t="n">
        <v>22964</v>
      </c>
      <c r="B2355" s="24" t="n">
        <v>51</v>
      </c>
      <c r="C2355" s="7" t="n">
        <v>4</v>
      </c>
      <c r="D2355" s="7" t="n">
        <v>8</v>
      </c>
      <c r="E2355" s="7" t="s">
        <v>26</v>
      </c>
    </row>
    <row r="2356" spans="1:10">
      <c r="A2356" t="s">
        <v>4</v>
      </c>
      <c r="B2356" s="4" t="s">
        <v>5</v>
      </c>
      <c r="C2356" s="4" t="s">
        <v>12</v>
      </c>
    </row>
    <row r="2357" spans="1:10">
      <c r="A2357" t="n">
        <v>22977</v>
      </c>
      <c r="B2357" s="22" t="n">
        <v>16</v>
      </c>
      <c r="C2357" s="7" t="n">
        <v>0</v>
      </c>
    </row>
    <row r="2358" spans="1:10">
      <c r="A2358" t="s">
        <v>4</v>
      </c>
      <c r="B2358" s="4" t="s">
        <v>5</v>
      </c>
      <c r="C2358" s="4" t="s">
        <v>12</v>
      </c>
      <c r="D2358" s="4" t="s">
        <v>27</v>
      </c>
      <c r="E2358" s="4" t="s">
        <v>7</v>
      </c>
      <c r="F2358" s="4" t="s">
        <v>7</v>
      </c>
    </row>
    <row r="2359" spans="1:10">
      <c r="A2359" t="n">
        <v>22980</v>
      </c>
      <c r="B2359" s="25" t="n">
        <v>26</v>
      </c>
      <c r="C2359" s="7" t="n">
        <v>8</v>
      </c>
      <c r="D2359" s="7" t="s">
        <v>278</v>
      </c>
      <c r="E2359" s="7" t="n">
        <v>2</v>
      </c>
      <c r="F2359" s="7" t="n">
        <v>0</v>
      </c>
    </row>
    <row r="2360" spans="1:10">
      <c r="A2360" t="s">
        <v>4</v>
      </c>
      <c r="B2360" s="4" t="s">
        <v>5</v>
      </c>
    </row>
    <row r="2361" spans="1:10">
      <c r="A2361" t="n">
        <v>23009</v>
      </c>
      <c r="B2361" s="26" t="n">
        <v>28</v>
      </c>
    </row>
    <row r="2362" spans="1:10">
      <c r="A2362" t="s">
        <v>4</v>
      </c>
      <c r="B2362" s="4" t="s">
        <v>5</v>
      </c>
      <c r="C2362" s="4" t="s">
        <v>7</v>
      </c>
      <c r="D2362" s="4" t="s">
        <v>12</v>
      </c>
      <c r="E2362" s="4" t="s">
        <v>12</v>
      </c>
      <c r="F2362" s="4" t="s">
        <v>7</v>
      </c>
    </row>
    <row r="2363" spans="1:10">
      <c r="A2363" t="n">
        <v>23010</v>
      </c>
      <c r="B2363" s="43" t="n">
        <v>25</v>
      </c>
      <c r="C2363" s="7" t="n">
        <v>1</v>
      </c>
      <c r="D2363" s="7" t="n">
        <v>160</v>
      </c>
      <c r="E2363" s="7" t="n">
        <v>350</v>
      </c>
      <c r="F2363" s="7" t="n">
        <v>1</v>
      </c>
    </row>
    <row r="2364" spans="1:10">
      <c r="A2364" t="s">
        <v>4</v>
      </c>
      <c r="B2364" s="4" t="s">
        <v>5</v>
      </c>
      <c r="C2364" s="4" t="s">
        <v>7</v>
      </c>
      <c r="D2364" s="4" t="s">
        <v>12</v>
      </c>
      <c r="E2364" s="4" t="s">
        <v>8</v>
      </c>
    </row>
    <row r="2365" spans="1:10">
      <c r="A2365" t="n">
        <v>23017</v>
      </c>
      <c r="B2365" s="24" t="n">
        <v>51</v>
      </c>
      <c r="C2365" s="7" t="n">
        <v>4</v>
      </c>
      <c r="D2365" s="7" t="n">
        <v>7008</v>
      </c>
      <c r="E2365" s="7" t="s">
        <v>41</v>
      </c>
    </row>
    <row r="2366" spans="1:10">
      <c r="A2366" t="s">
        <v>4</v>
      </c>
      <c r="B2366" s="4" t="s">
        <v>5</v>
      </c>
      <c r="C2366" s="4" t="s">
        <v>12</v>
      </c>
    </row>
    <row r="2367" spans="1:10">
      <c r="A2367" t="n">
        <v>23031</v>
      </c>
      <c r="B2367" s="22" t="n">
        <v>16</v>
      </c>
      <c r="C2367" s="7" t="n">
        <v>0</v>
      </c>
    </row>
    <row r="2368" spans="1:10">
      <c r="A2368" t="s">
        <v>4</v>
      </c>
      <c r="B2368" s="4" t="s">
        <v>5</v>
      </c>
      <c r="C2368" s="4" t="s">
        <v>12</v>
      </c>
      <c r="D2368" s="4" t="s">
        <v>27</v>
      </c>
      <c r="E2368" s="4" t="s">
        <v>7</v>
      </c>
      <c r="F2368" s="4" t="s">
        <v>7</v>
      </c>
      <c r="G2368" s="4" t="s">
        <v>27</v>
      </c>
      <c r="H2368" s="4" t="s">
        <v>7</v>
      </c>
      <c r="I2368" s="4" t="s">
        <v>7</v>
      </c>
    </row>
    <row r="2369" spans="1:9">
      <c r="A2369" t="n">
        <v>23034</v>
      </c>
      <c r="B2369" s="25" t="n">
        <v>26</v>
      </c>
      <c r="C2369" s="7" t="n">
        <v>7008</v>
      </c>
      <c r="D2369" s="7" t="s">
        <v>279</v>
      </c>
      <c r="E2369" s="7" t="n">
        <v>2</v>
      </c>
      <c r="F2369" s="7" t="n">
        <v>3</v>
      </c>
      <c r="G2369" s="7" t="s">
        <v>280</v>
      </c>
      <c r="H2369" s="7" t="n">
        <v>2</v>
      </c>
      <c r="I2369" s="7" t="n">
        <v>0</v>
      </c>
    </row>
    <row r="2370" spans="1:9">
      <c r="A2370" t="s">
        <v>4</v>
      </c>
      <c r="B2370" s="4" t="s">
        <v>5</v>
      </c>
    </row>
    <row r="2371" spans="1:9">
      <c r="A2371" t="n">
        <v>23213</v>
      </c>
      <c r="B2371" s="26" t="n">
        <v>28</v>
      </c>
    </row>
    <row r="2372" spans="1:9">
      <c r="A2372" t="s">
        <v>4</v>
      </c>
      <c r="B2372" s="4" t="s">
        <v>5</v>
      </c>
      <c r="C2372" s="4" t="s">
        <v>7</v>
      </c>
      <c r="D2372" s="4" t="s">
        <v>12</v>
      </c>
      <c r="E2372" s="4" t="s">
        <v>12</v>
      </c>
      <c r="F2372" s="4" t="s">
        <v>7</v>
      </c>
    </row>
    <row r="2373" spans="1:9">
      <c r="A2373" t="n">
        <v>23214</v>
      </c>
      <c r="B2373" s="43" t="n">
        <v>25</v>
      </c>
      <c r="C2373" s="7" t="n">
        <v>1</v>
      </c>
      <c r="D2373" s="7" t="n">
        <v>160</v>
      </c>
      <c r="E2373" s="7" t="n">
        <v>570</v>
      </c>
      <c r="F2373" s="7" t="n">
        <v>2</v>
      </c>
    </row>
    <row r="2374" spans="1:9">
      <c r="A2374" t="s">
        <v>4</v>
      </c>
      <c r="B2374" s="4" t="s">
        <v>5</v>
      </c>
      <c r="C2374" s="4" t="s">
        <v>7</v>
      </c>
      <c r="D2374" s="4" t="s">
        <v>12</v>
      </c>
      <c r="E2374" s="4" t="s">
        <v>8</v>
      </c>
    </row>
    <row r="2375" spans="1:9">
      <c r="A2375" t="n">
        <v>23221</v>
      </c>
      <c r="B2375" s="24" t="n">
        <v>51</v>
      </c>
      <c r="C2375" s="7" t="n">
        <v>4</v>
      </c>
      <c r="D2375" s="7" t="n">
        <v>0</v>
      </c>
      <c r="E2375" s="7" t="s">
        <v>90</v>
      </c>
    </row>
    <row r="2376" spans="1:9">
      <c r="A2376" t="s">
        <v>4</v>
      </c>
      <c r="B2376" s="4" t="s">
        <v>5</v>
      </c>
      <c r="C2376" s="4" t="s">
        <v>12</v>
      </c>
    </row>
    <row r="2377" spans="1:9">
      <c r="A2377" t="n">
        <v>23234</v>
      </c>
      <c r="B2377" s="22" t="n">
        <v>16</v>
      </c>
      <c r="C2377" s="7" t="n">
        <v>0</v>
      </c>
    </row>
    <row r="2378" spans="1:9">
      <c r="A2378" t="s">
        <v>4</v>
      </c>
      <c r="B2378" s="4" t="s">
        <v>5</v>
      </c>
      <c r="C2378" s="4" t="s">
        <v>12</v>
      </c>
      <c r="D2378" s="4" t="s">
        <v>27</v>
      </c>
      <c r="E2378" s="4" t="s">
        <v>7</v>
      </c>
      <c r="F2378" s="4" t="s">
        <v>7</v>
      </c>
    </row>
    <row r="2379" spans="1:9">
      <c r="A2379" t="n">
        <v>23237</v>
      </c>
      <c r="B2379" s="25" t="n">
        <v>26</v>
      </c>
      <c r="C2379" s="7" t="n">
        <v>0</v>
      </c>
      <c r="D2379" s="7" t="s">
        <v>281</v>
      </c>
      <c r="E2379" s="7" t="n">
        <v>2</v>
      </c>
      <c r="F2379" s="7" t="n">
        <v>0</v>
      </c>
    </row>
    <row r="2380" spans="1:9">
      <c r="A2380" t="s">
        <v>4</v>
      </c>
      <c r="B2380" s="4" t="s">
        <v>5</v>
      </c>
    </row>
    <row r="2381" spans="1:9">
      <c r="A2381" t="n">
        <v>23256</v>
      </c>
      <c r="B2381" s="26" t="n">
        <v>28</v>
      </c>
    </row>
    <row r="2382" spans="1:9">
      <c r="A2382" t="s">
        <v>4</v>
      </c>
      <c r="B2382" s="4" t="s">
        <v>5</v>
      </c>
      <c r="C2382" s="4" t="s">
        <v>7</v>
      </c>
      <c r="D2382" s="4" t="s">
        <v>12</v>
      </c>
      <c r="E2382" s="4" t="s">
        <v>12</v>
      </c>
      <c r="F2382" s="4" t="s">
        <v>7</v>
      </c>
    </row>
    <row r="2383" spans="1:9">
      <c r="A2383" t="n">
        <v>23257</v>
      </c>
      <c r="B2383" s="43" t="n">
        <v>25</v>
      </c>
      <c r="C2383" s="7" t="n">
        <v>1</v>
      </c>
      <c r="D2383" s="7" t="n">
        <v>65535</v>
      </c>
      <c r="E2383" s="7" t="n">
        <v>65535</v>
      </c>
      <c r="F2383" s="7" t="n">
        <v>0</v>
      </c>
    </row>
    <row r="2384" spans="1:9">
      <c r="A2384" t="s">
        <v>4</v>
      </c>
      <c r="B2384" s="4" t="s">
        <v>5</v>
      </c>
      <c r="C2384" s="4" t="s">
        <v>7</v>
      </c>
      <c r="D2384" s="4" t="s">
        <v>12</v>
      </c>
      <c r="E2384" s="4" t="s">
        <v>20</v>
      </c>
    </row>
    <row r="2385" spans="1:9">
      <c r="A2385" t="n">
        <v>23264</v>
      </c>
      <c r="B2385" s="33" t="n">
        <v>58</v>
      </c>
      <c r="C2385" s="7" t="n">
        <v>0</v>
      </c>
      <c r="D2385" s="7" t="n">
        <v>300</v>
      </c>
      <c r="E2385" s="7" t="n">
        <v>0.300000011920929</v>
      </c>
    </row>
    <row r="2386" spans="1:9">
      <c r="A2386" t="s">
        <v>4</v>
      </c>
      <c r="B2386" s="4" t="s">
        <v>5</v>
      </c>
      <c r="C2386" s="4" t="s">
        <v>7</v>
      </c>
      <c r="D2386" s="4" t="s">
        <v>12</v>
      </c>
    </row>
    <row r="2387" spans="1:9">
      <c r="A2387" t="n">
        <v>23272</v>
      </c>
      <c r="B2387" s="33" t="n">
        <v>58</v>
      </c>
      <c r="C2387" s="7" t="n">
        <v>255</v>
      </c>
      <c r="D2387" s="7" t="n">
        <v>0</v>
      </c>
    </row>
    <row r="2388" spans="1:9">
      <c r="A2388" t="s">
        <v>4</v>
      </c>
      <c r="B2388" s="4" t="s">
        <v>5</v>
      </c>
      <c r="C2388" s="4" t="s">
        <v>7</v>
      </c>
      <c r="D2388" s="4" t="s">
        <v>12</v>
      </c>
      <c r="E2388" s="4" t="s">
        <v>12</v>
      </c>
      <c r="F2388" s="4" t="s">
        <v>12</v>
      </c>
      <c r="G2388" s="4" t="s">
        <v>12</v>
      </c>
      <c r="H2388" s="4" t="s">
        <v>7</v>
      </c>
    </row>
    <row r="2389" spans="1:9">
      <c r="A2389" t="n">
        <v>23276</v>
      </c>
      <c r="B2389" s="43" t="n">
        <v>25</v>
      </c>
      <c r="C2389" s="7" t="n">
        <v>5</v>
      </c>
      <c r="D2389" s="7" t="n">
        <v>65535</v>
      </c>
      <c r="E2389" s="7" t="n">
        <v>65535</v>
      </c>
      <c r="F2389" s="7" t="n">
        <v>65535</v>
      </c>
      <c r="G2389" s="7" t="n">
        <v>65535</v>
      </c>
      <c r="H2389" s="7" t="n">
        <v>0</v>
      </c>
    </row>
    <row r="2390" spans="1:9">
      <c r="A2390" t="s">
        <v>4</v>
      </c>
      <c r="B2390" s="4" t="s">
        <v>5</v>
      </c>
      <c r="C2390" s="4" t="s">
        <v>7</v>
      </c>
      <c r="D2390" s="4" t="s">
        <v>12</v>
      </c>
      <c r="E2390" s="4" t="s">
        <v>20</v>
      </c>
      <c r="F2390" s="4" t="s">
        <v>12</v>
      </c>
      <c r="G2390" s="4" t="s">
        <v>13</v>
      </c>
      <c r="H2390" s="4" t="s">
        <v>13</v>
      </c>
      <c r="I2390" s="4" t="s">
        <v>12</v>
      </c>
      <c r="J2390" s="4" t="s">
        <v>12</v>
      </c>
      <c r="K2390" s="4" t="s">
        <v>13</v>
      </c>
      <c r="L2390" s="4" t="s">
        <v>13</v>
      </c>
      <c r="M2390" s="4" t="s">
        <v>13</v>
      </c>
      <c r="N2390" s="4" t="s">
        <v>13</v>
      </c>
      <c r="O2390" s="4" t="s">
        <v>8</v>
      </c>
    </row>
    <row r="2391" spans="1:9">
      <c r="A2391" t="n">
        <v>23287</v>
      </c>
      <c r="B2391" s="51" t="n">
        <v>50</v>
      </c>
      <c r="C2391" s="7" t="n">
        <v>0</v>
      </c>
      <c r="D2391" s="7" t="n">
        <v>12100</v>
      </c>
      <c r="E2391" s="7" t="n">
        <v>1</v>
      </c>
      <c r="F2391" s="7" t="n">
        <v>0</v>
      </c>
      <c r="G2391" s="7" t="n">
        <v>0</v>
      </c>
      <c r="H2391" s="7" t="n">
        <v>0</v>
      </c>
      <c r="I2391" s="7" t="n">
        <v>0</v>
      </c>
      <c r="J2391" s="7" t="n">
        <v>65533</v>
      </c>
      <c r="K2391" s="7" t="n">
        <v>0</v>
      </c>
      <c r="L2391" s="7" t="n">
        <v>0</v>
      </c>
      <c r="M2391" s="7" t="n">
        <v>0</v>
      </c>
      <c r="N2391" s="7" t="n">
        <v>0</v>
      </c>
      <c r="O2391" s="7" t="s">
        <v>14</v>
      </c>
    </row>
    <row r="2392" spans="1:9">
      <c r="A2392" t="s">
        <v>4</v>
      </c>
      <c r="B2392" s="4" t="s">
        <v>5</v>
      </c>
      <c r="C2392" s="4" t="s">
        <v>12</v>
      </c>
      <c r="D2392" s="4" t="s">
        <v>7</v>
      </c>
      <c r="E2392" s="4" t="s">
        <v>27</v>
      </c>
      <c r="F2392" s="4" t="s">
        <v>7</v>
      </c>
      <c r="G2392" s="4" t="s">
        <v>7</v>
      </c>
      <c r="H2392" s="4" t="s">
        <v>7</v>
      </c>
    </row>
    <row r="2393" spans="1:9">
      <c r="A2393" t="n">
        <v>23326</v>
      </c>
      <c r="B2393" s="49" t="n">
        <v>24</v>
      </c>
      <c r="C2393" s="7" t="n">
        <v>65533</v>
      </c>
      <c r="D2393" s="7" t="n">
        <v>12</v>
      </c>
      <c r="E2393" s="7" t="s">
        <v>282</v>
      </c>
      <c r="F2393" s="7" t="n">
        <v>6</v>
      </c>
      <c r="G2393" s="7" t="n">
        <v>2</v>
      </c>
      <c r="H2393" s="7" t="n">
        <v>0</v>
      </c>
    </row>
    <row r="2394" spans="1:9">
      <c r="A2394" t="s">
        <v>4</v>
      </c>
      <c r="B2394" s="4" t="s">
        <v>5</v>
      </c>
    </row>
    <row r="2395" spans="1:9">
      <c r="A2395" t="n">
        <v>23369</v>
      </c>
      <c r="B2395" s="26" t="n">
        <v>28</v>
      </c>
    </row>
    <row r="2396" spans="1:9">
      <c r="A2396" t="s">
        <v>4</v>
      </c>
      <c r="B2396" s="4" t="s">
        <v>5</v>
      </c>
      <c r="C2396" s="4" t="s">
        <v>7</v>
      </c>
    </row>
    <row r="2397" spans="1:9">
      <c r="A2397" t="n">
        <v>23370</v>
      </c>
      <c r="B2397" s="50" t="n">
        <v>27</v>
      </c>
      <c r="C2397" s="7" t="n">
        <v>0</v>
      </c>
    </row>
    <row r="2398" spans="1:9">
      <c r="A2398" t="s">
        <v>4</v>
      </c>
      <c r="B2398" s="4" t="s">
        <v>5</v>
      </c>
      <c r="C2398" s="4" t="s">
        <v>7</v>
      </c>
    </row>
    <row r="2399" spans="1:9">
      <c r="A2399" t="n">
        <v>23372</v>
      </c>
      <c r="B2399" s="50" t="n">
        <v>27</v>
      </c>
      <c r="C2399" s="7" t="n">
        <v>1</v>
      </c>
    </row>
    <row r="2400" spans="1:9">
      <c r="A2400" t="s">
        <v>4</v>
      </c>
      <c r="B2400" s="4" t="s">
        <v>5</v>
      </c>
      <c r="C2400" s="4" t="s">
        <v>7</v>
      </c>
      <c r="D2400" s="4" t="s">
        <v>12</v>
      </c>
      <c r="E2400" s="4" t="s">
        <v>12</v>
      </c>
      <c r="F2400" s="4" t="s">
        <v>12</v>
      </c>
      <c r="G2400" s="4" t="s">
        <v>12</v>
      </c>
      <c r="H2400" s="4" t="s">
        <v>7</v>
      </c>
    </row>
    <row r="2401" spans="1:15">
      <c r="A2401" t="n">
        <v>23374</v>
      </c>
      <c r="B2401" s="43" t="n">
        <v>25</v>
      </c>
      <c r="C2401" s="7" t="n">
        <v>5</v>
      </c>
      <c r="D2401" s="7" t="n">
        <v>65535</v>
      </c>
      <c r="E2401" s="7" t="n">
        <v>65535</v>
      </c>
      <c r="F2401" s="7" t="n">
        <v>65535</v>
      </c>
      <c r="G2401" s="7" t="n">
        <v>65535</v>
      </c>
      <c r="H2401" s="7" t="n">
        <v>0</v>
      </c>
    </row>
    <row r="2402" spans="1:15">
      <c r="A2402" t="s">
        <v>4</v>
      </c>
      <c r="B2402" s="4" t="s">
        <v>5</v>
      </c>
      <c r="C2402" s="4" t="s">
        <v>12</v>
      </c>
    </row>
    <row r="2403" spans="1:15">
      <c r="A2403" t="n">
        <v>23385</v>
      </c>
      <c r="B2403" s="28" t="n">
        <v>12</v>
      </c>
      <c r="C2403" s="7" t="n">
        <v>9480</v>
      </c>
    </row>
    <row r="2404" spans="1:15">
      <c r="A2404" t="s">
        <v>4</v>
      </c>
      <c r="B2404" s="4" t="s">
        <v>5</v>
      </c>
      <c r="C2404" s="4" t="s">
        <v>12</v>
      </c>
      <c r="D2404" s="4" t="s">
        <v>7</v>
      </c>
      <c r="E2404" s="4" t="s">
        <v>12</v>
      </c>
    </row>
    <row r="2405" spans="1:15">
      <c r="A2405" t="n">
        <v>23388</v>
      </c>
      <c r="B2405" s="55" t="n">
        <v>104</v>
      </c>
      <c r="C2405" s="7" t="n">
        <v>16</v>
      </c>
      <c r="D2405" s="7" t="n">
        <v>1</v>
      </c>
      <c r="E2405" s="7" t="n">
        <v>0</v>
      </c>
    </row>
    <row r="2406" spans="1:15">
      <c r="A2406" t="s">
        <v>4</v>
      </c>
      <c r="B2406" s="4" t="s">
        <v>5</v>
      </c>
    </row>
    <row r="2407" spans="1:15">
      <c r="A2407" t="n">
        <v>23394</v>
      </c>
      <c r="B2407" s="5" t="n">
        <v>1</v>
      </c>
    </row>
    <row r="2408" spans="1:15">
      <c r="A2408" t="s">
        <v>4</v>
      </c>
      <c r="B2408" s="4" t="s">
        <v>5</v>
      </c>
      <c r="C2408" s="4" t="s">
        <v>16</v>
      </c>
    </row>
    <row r="2409" spans="1:15">
      <c r="A2409" t="n">
        <v>23395</v>
      </c>
      <c r="B2409" s="13" t="n">
        <v>3</v>
      </c>
      <c r="C2409" s="12" t="n">
        <f t="normal" ca="1">A2433</f>
        <v>0</v>
      </c>
    </row>
    <row r="2410" spans="1:15">
      <c r="A2410" t="s">
        <v>4</v>
      </c>
      <c r="B2410" s="4" t="s">
        <v>5</v>
      </c>
      <c r="C2410" s="4" t="s">
        <v>7</v>
      </c>
      <c r="D2410" s="4" t="s">
        <v>12</v>
      </c>
      <c r="E2410" s="4" t="s">
        <v>12</v>
      </c>
      <c r="F2410" s="4" t="s">
        <v>7</v>
      </c>
    </row>
    <row r="2411" spans="1:15">
      <c r="A2411" t="n">
        <v>23400</v>
      </c>
      <c r="B2411" s="43" t="n">
        <v>25</v>
      </c>
      <c r="C2411" s="7" t="n">
        <v>1</v>
      </c>
      <c r="D2411" s="7" t="n">
        <v>160</v>
      </c>
      <c r="E2411" s="7" t="n">
        <v>570</v>
      </c>
      <c r="F2411" s="7" t="n">
        <v>2</v>
      </c>
    </row>
    <row r="2412" spans="1:15">
      <c r="A2412" t="s">
        <v>4</v>
      </c>
      <c r="B2412" s="4" t="s">
        <v>5</v>
      </c>
      <c r="C2412" s="4" t="s">
        <v>7</v>
      </c>
      <c r="D2412" s="4" t="s">
        <v>12</v>
      </c>
      <c r="E2412" s="4" t="s">
        <v>8</v>
      </c>
    </row>
    <row r="2413" spans="1:15">
      <c r="A2413" t="n">
        <v>23407</v>
      </c>
      <c r="B2413" s="24" t="n">
        <v>51</v>
      </c>
      <c r="C2413" s="7" t="n">
        <v>4</v>
      </c>
      <c r="D2413" s="7" t="n">
        <v>0</v>
      </c>
      <c r="E2413" s="7" t="s">
        <v>41</v>
      </c>
    </row>
    <row r="2414" spans="1:15">
      <c r="A2414" t="s">
        <v>4</v>
      </c>
      <c r="B2414" s="4" t="s">
        <v>5</v>
      </c>
      <c r="C2414" s="4" t="s">
        <v>12</v>
      </c>
    </row>
    <row r="2415" spans="1:15">
      <c r="A2415" t="n">
        <v>23421</v>
      </c>
      <c r="B2415" s="22" t="n">
        <v>16</v>
      </c>
      <c r="C2415" s="7" t="n">
        <v>0</v>
      </c>
    </row>
    <row r="2416" spans="1:15">
      <c r="A2416" t="s">
        <v>4</v>
      </c>
      <c r="B2416" s="4" t="s">
        <v>5</v>
      </c>
      <c r="C2416" s="4" t="s">
        <v>12</v>
      </c>
      <c r="D2416" s="4" t="s">
        <v>27</v>
      </c>
      <c r="E2416" s="4" t="s">
        <v>7</v>
      </c>
      <c r="F2416" s="4" t="s">
        <v>7</v>
      </c>
    </row>
    <row r="2417" spans="1:8">
      <c r="A2417" t="n">
        <v>23424</v>
      </c>
      <c r="B2417" s="25" t="n">
        <v>26</v>
      </c>
      <c r="C2417" s="7" t="n">
        <v>0</v>
      </c>
      <c r="D2417" s="7" t="s">
        <v>283</v>
      </c>
      <c r="E2417" s="7" t="n">
        <v>2</v>
      </c>
      <c r="F2417" s="7" t="n">
        <v>0</v>
      </c>
    </row>
    <row r="2418" spans="1:8">
      <c r="A2418" t="s">
        <v>4</v>
      </c>
      <c r="B2418" s="4" t="s">
        <v>5</v>
      </c>
    </row>
    <row r="2419" spans="1:8">
      <c r="A2419" t="n">
        <v>23510</v>
      </c>
      <c r="B2419" s="26" t="n">
        <v>28</v>
      </c>
    </row>
    <row r="2420" spans="1:8">
      <c r="A2420" t="s">
        <v>4</v>
      </c>
      <c r="B2420" s="4" t="s">
        <v>5</v>
      </c>
      <c r="C2420" s="4" t="s">
        <v>7</v>
      </c>
      <c r="D2420" s="4" t="s">
        <v>12</v>
      </c>
      <c r="E2420" s="4" t="s">
        <v>12</v>
      </c>
      <c r="F2420" s="4" t="s">
        <v>7</v>
      </c>
    </row>
    <row r="2421" spans="1:8">
      <c r="A2421" t="n">
        <v>23511</v>
      </c>
      <c r="B2421" s="43" t="n">
        <v>25</v>
      </c>
      <c r="C2421" s="7" t="n">
        <v>1</v>
      </c>
      <c r="D2421" s="7" t="n">
        <v>160</v>
      </c>
      <c r="E2421" s="7" t="n">
        <v>350</v>
      </c>
      <c r="F2421" s="7" t="n">
        <v>1</v>
      </c>
    </row>
    <row r="2422" spans="1:8">
      <c r="A2422" t="s">
        <v>4</v>
      </c>
      <c r="B2422" s="4" t="s">
        <v>5</v>
      </c>
      <c r="C2422" s="4" t="s">
        <v>7</v>
      </c>
      <c r="D2422" s="4" t="s">
        <v>12</v>
      </c>
      <c r="E2422" s="4" t="s">
        <v>8</v>
      </c>
    </row>
    <row r="2423" spans="1:8">
      <c r="A2423" t="n">
        <v>23518</v>
      </c>
      <c r="B2423" s="24" t="n">
        <v>51</v>
      </c>
      <c r="C2423" s="7" t="n">
        <v>4</v>
      </c>
      <c r="D2423" s="7" t="n">
        <v>7008</v>
      </c>
      <c r="E2423" s="7" t="s">
        <v>32</v>
      </c>
    </row>
    <row r="2424" spans="1:8">
      <c r="A2424" t="s">
        <v>4</v>
      </c>
      <c r="B2424" s="4" t="s">
        <v>5</v>
      </c>
      <c r="C2424" s="4" t="s">
        <v>12</v>
      </c>
    </row>
    <row r="2425" spans="1:8">
      <c r="A2425" t="n">
        <v>23532</v>
      </c>
      <c r="B2425" s="22" t="n">
        <v>16</v>
      </c>
      <c r="C2425" s="7" t="n">
        <v>0</v>
      </c>
    </row>
    <row r="2426" spans="1:8">
      <c r="A2426" t="s">
        <v>4</v>
      </c>
      <c r="B2426" s="4" t="s">
        <v>5</v>
      </c>
      <c r="C2426" s="4" t="s">
        <v>12</v>
      </c>
      <c r="D2426" s="4" t="s">
        <v>27</v>
      </c>
      <c r="E2426" s="4" t="s">
        <v>7</v>
      </c>
      <c r="F2426" s="4" t="s">
        <v>7</v>
      </c>
      <c r="G2426" s="4" t="s">
        <v>27</v>
      </c>
      <c r="H2426" s="4" t="s">
        <v>7</v>
      </c>
      <c r="I2426" s="4" t="s">
        <v>7</v>
      </c>
    </row>
    <row r="2427" spans="1:8">
      <c r="A2427" t="n">
        <v>23535</v>
      </c>
      <c r="B2427" s="25" t="n">
        <v>26</v>
      </c>
      <c r="C2427" s="7" t="n">
        <v>7008</v>
      </c>
      <c r="D2427" s="7" t="s">
        <v>284</v>
      </c>
      <c r="E2427" s="7" t="n">
        <v>2</v>
      </c>
      <c r="F2427" s="7" t="n">
        <v>3</v>
      </c>
      <c r="G2427" s="7" t="s">
        <v>285</v>
      </c>
      <c r="H2427" s="7" t="n">
        <v>2</v>
      </c>
      <c r="I2427" s="7" t="n">
        <v>0</v>
      </c>
    </row>
    <row r="2428" spans="1:8">
      <c r="A2428" t="s">
        <v>4</v>
      </c>
      <c r="B2428" s="4" t="s">
        <v>5</v>
      </c>
    </row>
    <row r="2429" spans="1:8">
      <c r="A2429" t="n">
        <v>23644</v>
      </c>
      <c r="B2429" s="26" t="n">
        <v>28</v>
      </c>
    </row>
    <row r="2430" spans="1:8">
      <c r="A2430" t="s">
        <v>4</v>
      </c>
      <c r="B2430" s="4" t="s">
        <v>5</v>
      </c>
      <c r="C2430" s="4" t="s">
        <v>12</v>
      </c>
      <c r="D2430" s="4" t="s">
        <v>7</v>
      </c>
    </row>
    <row r="2431" spans="1:8">
      <c r="A2431" t="n">
        <v>23645</v>
      </c>
      <c r="B2431" s="44" t="n">
        <v>89</v>
      </c>
      <c r="C2431" s="7" t="n">
        <v>65533</v>
      </c>
      <c r="D2431" s="7" t="n">
        <v>1</v>
      </c>
    </row>
    <row r="2432" spans="1:8">
      <c r="A2432" t="s">
        <v>4</v>
      </c>
      <c r="B2432" s="4" t="s">
        <v>5</v>
      </c>
      <c r="C2432" s="4" t="s">
        <v>7</v>
      </c>
      <c r="D2432" s="4" t="s">
        <v>12</v>
      </c>
      <c r="E2432" s="4" t="s">
        <v>20</v>
      </c>
    </row>
    <row r="2433" spans="1:9">
      <c r="A2433" t="n">
        <v>23649</v>
      </c>
      <c r="B2433" s="33" t="n">
        <v>58</v>
      </c>
      <c r="C2433" s="7" t="n">
        <v>0</v>
      </c>
      <c r="D2433" s="7" t="n">
        <v>1000</v>
      </c>
      <c r="E2433" s="7" t="n">
        <v>1</v>
      </c>
    </row>
    <row r="2434" spans="1:9">
      <c r="A2434" t="s">
        <v>4</v>
      </c>
      <c r="B2434" s="4" t="s">
        <v>5</v>
      </c>
      <c r="C2434" s="4" t="s">
        <v>7</v>
      </c>
      <c r="D2434" s="4" t="s">
        <v>12</v>
      </c>
    </row>
    <row r="2435" spans="1:9">
      <c r="A2435" t="n">
        <v>23657</v>
      </c>
      <c r="B2435" s="33" t="n">
        <v>58</v>
      </c>
      <c r="C2435" s="7" t="n">
        <v>255</v>
      </c>
      <c r="D2435" s="7" t="n">
        <v>0</v>
      </c>
    </row>
    <row r="2436" spans="1:9">
      <c r="A2436" t="s">
        <v>4</v>
      </c>
      <c r="B2436" s="4" t="s">
        <v>5</v>
      </c>
      <c r="C2436" s="4" t="s">
        <v>7</v>
      </c>
      <c r="D2436" s="4" t="s">
        <v>20</v>
      </c>
      <c r="E2436" s="4" t="s">
        <v>12</v>
      </c>
      <c r="F2436" s="4" t="s">
        <v>7</v>
      </c>
    </row>
    <row r="2437" spans="1:9">
      <c r="A2437" t="n">
        <v>23661</v>
      </c>
      <c r="B2437" s="45" t="n">
        <v>49</v>
      </c>
      <c r="C2437" s="7" t="n">
        <v>3</v>
      </c>
      <c r="D2437" s="7" t="n">
        <v>1</v>
      </c>
      <c r="E2437" s="7" t="n">
        <v>500</v>
      </c>
      <c r="F2437" s="7" t="n">
        <v>0</v>
      </c>
    </row>
    <row r="2438" spans="1:9">
      <c r="A2438" t="s">
        <v>4</v>
      </c>
      <c r="B2438" s="4" t="s">
        <v>5</v>
      </c>
      <c r="C2438" s="4" t="s">
        <v>7</v>
      </c>
      <c r="D2438" s="4" t="s">
        <v>12</v>
      </c>
    </row>
    <row r="2439" spans="1:9">
      <c r="A2439" t="n">
        <v>23670</v>
      </c>
      <c r="B2439" s="33" t="n">
        <v>58</v>
      </c>
      <c r="C2439" s="7" t="n">
        <v>11</v>
      </c>
      <c r="D2439" s="7" t="n">
        <v>300</v>
      </c>
    </row>
    <row r="2440" spans="1:9">
      <c r="A2440" t="s">
        <v>4</v>
      </c>
      <c r="B2440" s="4" t="s">
        <v>5</v>
      </c>
      <c r="C2440" s="4" t="s">
        <v>7</v>
      </c>
      <c r="D2440" s="4" t="s">
        <v>12</v>
      </c>
    </row>
    <row r="2441" spans="1:9">
      <c r="A2441" t="n">
        <v>23674</v>
      </c>
      <c r="B2441" s="33" t="n">
        <v>58</v>
      </c>
      <c r="C2441" s="7" t="n">
        <v>12</v>
      </c>
      <c r="D2441" s="7" t="n">
        <v>0</v>
      </c>
    </row>
    <row r="2442" spans="1:9">
      <c r="A2442" t="s">
        <v>4</v>
      </c>
      <c r="B2442" s="4" t="s">
        <v>5</v>
      </c>
      <c r="C2442" s="4" t="s">
        <v>12</v>
      </c>
      <c r="D2442" s="4" t="s">
        <v>12</v>
      </c>
      <c r="E2442" s="4" t="s">
        <v>12</v>
      </c>
    </row>
    <row r="2443" spans="1:9">
      <c r="A2443" t="n">
        <v>23678</v>
      </c>
      <c r="B2443" s="31" t="n">
        <v>61</v>
      </c>
      <c r="C2443" s="7" t="n">
        <v>7008</v>
      </c>
      <c r="D2443" s="7" t="n">
        <v>65533</v>
      </c>
      <c r="E2443" s="7" t="n">
        <v>1000</v>
      </c>
    </row>
    <row r="2444" spans="1:9">
      <c r="A2444" t="s">
        <v>4</v>
      </c>
      <c r="B2444" s="4" t="s">
        <v>5</v>
      </c>
      <c r="C2444" s="4" t="s">
        <v>12</v>
      </c>
      <c r="D2444" s="4" t="s">
        <v>20</v>
      </c>
      <c r="E2444" s="4" t="s">
        <v>20</v>
      </c>
      <c r="F2444" s="4" t="s">
        <v>20</v>
      </c>
      <c r="G2444" s="4" t="s">
        <v>20</v>
      </c>
    </row>
    <row r="2445" spans="1:9">
      <c r="A2445" t="n">
        <v>23685</v>
      </c>
      <c r="B2445" s="16" t="n">
        <v>46</v>
      </c>
      <c r="C2445" s="7" t="n">
        <v>61456</v>
      </c>
      <c r="D2445" s="7" t="n">
        <v>3.01999998092651</v>
      </c>
      <c r="E2445" s="7" t="n">
        <v>0</v>
      </c>
      <c r="F2445" s="7" t="n">
        <v>-4.26999998092651</v>
      </c>
      <c r="G2445" s="7" t="n">
        <v>58</v>
      </c>
    </row>
    <row r="2446" spans="1:9">
      <c r="A2446" t="s">
        <v>4</v>
      </c>
      <c r="B2446" s="4" t="s">
        <v>5</v>
      </c>
      <c r="C2446" s="4" t="s">
        <v>7</v>
      </c>
      <c r="D2446" s="4" t="s">
        <v>7</v>
      </c>
      <c r="E2446" s="4" t="s">
        <v>20</v>
      </c>
      <c r="F2446" s="4" t="s">
        <v>20</v>
      </c>
      <c r="G2446" s="4" t="s">
        <v>20</v>
      </c>
      <c r="H2446" s="4" t="s">
        <v>12</v>
      </c>
      <c r="I2446" s="4" t="s">
        <v>7</v>
      </c>
    </row>
    <row r="2447" spans="1:9">
      <c r="A2447" t="n">
        <v>23704</v>
      </c>
      <c r="B2447" s="42" t="n">
        <v>45</v>
      </c>
      <c r="C2447" s="7" t="n">
        <v>4</v>
      </c>
      <c r="D2447" s="7" t="n">
        <v>3</v>
      </c>
      <c r="E2447" s="7" t="n">
        <v>12.4099998474121</v>
      </c>
      <c r="F2447" s="7" t="n">
        <v>19.5300006866455</v>
      </c>
      <c r="G2447" s="7" t="n">
        <v>0</v>
      </c>
      <c r="H2447" s="7" t="n">
        <v>0</v>
      </c>
      <c r="I2447" s="7" t="n">
        <v>0</v>
      </c>
    </row>
    <row r="2448" spans="1:9">
      <c r="A2448" t="s">
        <v>4</v>
      </c>
      <c r="B2448" s="4" t="s">
        <v>5</v>
      </c>
      <c r="C2448" s="4" t="s">
        <v>7</v>
      </c>
      <c r="D2448" s="4" t="s">
        <v>8</v>
      </c>
    </row>
    <row r="2449" spans="1:9">
      <c r="A2449" t="n">
        <v>23722</v>
      </c>
      <c r="B2449" s="6" t="n">
        <v>2</v>
      </c>
      <c r="C2449" s="7" t="n">
        <v>10</v>
      </c>
      <c r="D2449" s="7" t="s">
        <v>286</v>
      </c>
    </row>
    <row r="2450" spans="1:9">
      <c r="A2450" t="s">
        <v>4</v>
      </c>
      <c r="B2450" s="4" t="s">
        <v>5</v>
      </c>
      <c r="C2450" s="4" t="s">
        <v>12</v>
      </c>
    </row>
    <row r="2451" spans="1:9">
      <c r="A2451" t="n">
        <v>23737</v>
      </c>
      <c r="B2451" s="22" t="n">
        <v>16</v>
      </c>
      <c r="C2451" s="7" t="n">
        <v>0</v>
      </c>
    </row>
    <row r="2452" spans="1:9">
      <c r="A2452" t="s">
        <v>4</v>
      </c>
      <c r="B2452" s="4" t="s">
        <v>5</v>
      </c>
      <c r="C2452" s="4" t="s">
        <v>7</v>
      </c>
      <c r="D2452" s="4" t="s">
        <v>12</v>
      </c>
    </row>
    <row r="2453" spans="1:9">
      <c r="A2453" t="n">
        <v>23740</v>
      </c>
      <c r="B2453" s="33" t="n">
        <v>58</v>
      </c>
      <c r="C2453" s="7" t="n">
        <v>105</v>
      </c>
      <c r="D2453" s="7" t="n">
        <v>300</v>
      </c>
    </row>
    <row r="2454" spans="1:9">
      <c r="A2454" t="s">
        <v>4</v>
      </c>
      <c r="B2454" s="4" t="s">
        <v>5</v>
      </c>
      <c r="C2454" s="4" t="s">
        <v>20</v>
      </c>
      <c r="D2454" s="4" t="s">
        <v>12</v>
      </c>
    </row>
    <row r="2455" spans="1:9">
      <c r="A2455" t="n">
        <v>23744</v>
      </c>
      <c r="B2455" s="35" t="n">
        <v>103</v>
      </c>
      <c r="C2455" s="7" t="n">
        <v>1</v>
      </c>
      <c r="D2455" s="7" t="n">
        <v>300</v>
      </c>
    </row>
    <row r="2456" spans="1:9">
      <c r="A2456" t="s">
        <v>4</v>
      </c>
      <c r="B2456" s="4" t="s">
        <v>5</v>
      </c>
      <c r="C2456" s="4" t="s">
        <v>7</v>
      </c>
      <c r="D2456" s="4" t="s">
        <v>12</v>
      </c>
    </row>
    <row r="2457" spans="1:9">
      <c r="A2457" t="n">
        <v>23751</v>
      </c>
      <c r="B2457" s="37" t="n">
        <v>72</v>
      </c>
      <c r="C2457" s="7" t="n">
        <v>4</v>
      </c>
      <c r="D2457" s="7" t="n">
        <v>0</v>
      </c>
    </row>
    <row r="2458" spans="1:9">
      <c r="A2458" t="s">
        <v>4</v>
      </c>
      <c r="B2458" s="4" t="s">
        <v>5</v>
      </c>
      <c r="C2458" s="4" t="s">
        <v>13</v>
      </c>
    </row>
    <row r="2459" spans="1:9">
      <c r="A2459" t="n">
        <v>23755</v>
      </c>
      <c r="B2459" s="56" t="n">
        <v>15</v>
      </c>
      <c r="C2459" s="7" t="n">
        <v>1073741824</v>
      </c>
    </row>
    <row r="2460" spans="1:9">
      <c r="A2460" t="s">
        <v>4</v>
      </c>
      <c r="B2460" s="4" t="s">
        <v>5</v>
      </c>
      <c r="C2460" s="4" t="s">
        <v>7</v>
      </c>
    </row>
    <row r="2461" spans="1:9">
      <c r="A2461" t="n">
        <v>23760</v>
      </c>
      <c r="B2461" s="36" t="n">
        <v>64</v>
      </c>
      <c r="C2461" s="7" t="n">
        <v>3</v>
      </c>
    </row>
    <row r="2462" spans="1:9">
      <c r="A2462" t="s">
        <v>4</v>
      </c>
      <c r="B2462" s="4" t="s">
        <v>5</v>
      </c>
      <c r="C2462" s="4" t="s">
        <v>7</v>
      </c>
    </row>
    <row r="2463" spans="1:9">
      <c r="A2463" t="n">
        <v>23762</v>
      </c>
      <c r="B2463" s="30" t="n">
        <v>74</v>
      </c>
      <c r="C2463" s="7" t="n">
        <v>67</v>
      </c>
    </row>
    <row r="2464" spans="1:9">
      <c r="A2464" t="s">
        <v>4</v>
      </c>
      <c r="B2464" s="4" t="s">
        <v>5</v>
      </c>
      <c r="C2464" s="4" t="s">
        <v>7</v>
      </c>
      <c r="D2464" s="4" t="s">
        <v>7</v>
      </c>
      <c r="E2464" s="4" t="s">
        <v>12</v>
      </c>
    </row>
    <row r="2465" spans="1:5">
      <c r="A2465" t="n">
        <v>23764</v>
      </c>
      <c r="B2465" s="42" t="n">
        <v>45</v>
      </c>
      <c r="C2465" s="7" t="n">
        <v>8</v>
      </c>
      <c r="D2465" s="7" t="n">
        <v>1</v>
      </c>
      <c r="E2465" s="7" t="n">
        <v>0</v>
      </c>
    </row>
    <row r="2466" spans="1:5">
      <c r="A2466" t="s">
        <v>4</v>
      </c>
      <c r="B2466" s="4" t="s">
        <v>5</v>
      </c>
      <c r="C2466" s="4" t="s">
        <v>12</v>
      </c>
    </row>
    <row r="2467" spans="1:5">
      <c r="A2467" t="n">
        <v>23769</v>
      </c>
      <c r="B2467" s="57" t="n">
        <v>13</v>
      </c>
      <c r="C2467" s="7" t="n">
        <v>6409</v>
      </c>
    </row>
    <row r="2468" spans="1:5">
      <c r="A2468" t="s">
        <v>4</v>
      </c>
      <c r="B2468" s="4" t="s">
        <v>5</v>
      </c>
      <c r="C2468" s="4" t="s">
        <v>12</v>
      </c>
    </row>
    <row r="2469" spans="1:5">
      <c r="A2469" t="n">
        <v>23772</v>
      </c>
      <c r="B2469" s="57" t="n">
        <v>13</v>
      </c>
      <c r="C2469" s="7" t="n">
        <v>6408</v>
      </c>
    </row>
    <row r="2470" spans="1:5">
      <c r="A2470" t="s">
        <v>4</v>
      </c>
      <c r="B2470" s="4" t="s">
        <v>5</v>
      </c>
      <c r="C2470" s="4" t="s">
        <v>12</v>
      </c>
    </row>
    <row r="2471" spans="1:5">
      <c r="A2471" t="n">
        <v>23775</v>
      </c>
      <c r="B2471" s="28" t="n">
        <v>12</v>
      </c>
      <c r="C2471" s="7" t="n">
        <v>6464</v>
      </c>
    </row>
    <row r="2472" spans="1:5">
      <c r="A2472" t="s">
        <v>4</v>
      </c>
      <c r="B2472" s="4" t="s">
        <v>5</v>
      </c>
      <c r="C2472" s="4" t="s">
        <v>12</v>
      </c>
    </row>
    <row r="2473" spans="1:5">
      <c r="A2473" t="n">
        <v>23778</v>
      </c>
      <c r="B2473" s="57" t="n">
        <v>13</v>
      </c>
      <c r="C2473" s="7" t="n">
        <v>6465</v>
      </c>
    </row>
    <row r="2474" spans="1:5">
      <c r="A2474" t="s">
        <v>4</v>
      </c>
      <c r="B2474" s="4" t="s">
        <v>5</v>
      </c>
      <c r="C2474" s="4" t="s">
        <v>12</v>
      </c>
    </row>
    <row r="2475" spans="1:5">
      <c r="A2475" t="n">
        <v>23781</v>
      </c>
      <c r="B2475" s="57" t="n">
        <v>13</v>
      </c>
      <c r="C2475" s="7" t="n">
        <v>6466</v>
      </c>
    </row>
    <row r="2476" spans="1:5">
      <c r="A2476" t="s">
        <v>4</v>
      </c>
      <c r="B2476" s="4" t="s">
        <v>5</v>
      </c>
      <c r="C2476" s="4" t="s">
        <v>12</v>
      </c>
    </row>
    <row r="2477" spans="1:5">
      <c r="A2477" t="n">
        <v>23784</v>
      </c>
      <c r="B2477" s="57" t="n">
        <v>13</v>
      </c>
      <c r="C2477" s="7" t="n">
        <v>6467</v>
      </c>
    </row>
    <row r="2478" spans="1:5">
      <c r="A2478" t="s">
        <v>4</v>
      </c>
      <c r="B2478" s="4" t="s">
        <v>5</v>
      </c>
      <c r="C2478" s="4" t="s">
        <v>12</v>
      </c>
    </row>
    <row r="2479" spans="1:5">
      <c r="A2479" t="n">
        <v>23787</v>
      </c>
      <c r="B2479" s="57" t="n">
        <v>13</v>
      </c>
      <c r="C2479" s="7" t="n">
        <v>6468</v>
      </c>
    </row>
    <row r="2480" spans="1:5">
      <c r="A2480" t="s">
        <v>4</v>
      </c>
      <c r="B2480" s="4" t="s">
        <v>5</v>
      </c>
      <c r="C2480" s="4" t="s">
        <v>12</v>
      </c>
    </row>
    <row r="2481" spans="1:5">
      <c r="A2481" t="n">
        <v>23790</v>
      </c>
      <c r="B2481" s="57" t="n">
        <v>13</v>
      </c>
      <c r="C2481" s="7" t="n">
        <v>6469</v>
      </c>
    </row>
    <row r="2482" spans="1:5">
      <c r="A2482" t="s">
        <v>4</v>
      </c>
      <c r="B2482" s="4" t="s">
        <v>5</v>
      </c>
      <c r="C2482" s="4" t="s">
        <v>12</v>
      </c>
    </row>
    <row r="2483" spans="1:5">
      <c r="A2483" t="n">
        <v>23793</v>
      </c>
      <c r="B2483" s="57" t="n">
        <v>13</v>
      </c>
      <c r="C2483" s="7" t="n">
        <v>6470</v>
      </c>
    </row>
    <row r="2484" spans="1:5">
      <c r="A2484" t="s">
        <v>4</v>
      </c>
      <c r="B2484" s="4" t="s">
        <v>5</v>
      </c>
      <c r="C2484" s="4" t="s">
        <v>12</v>
      </c>
    </row>
    <row r="2485" spans="1:5">
      <c r="A2485" t="n">
        <v>23796</v>
      </c>
      <c r="B2485" s="57" t="n">
        <v>13</v>
      </c>
      <c r="C2485" s="7" t="n">
        <v>6471</v>
      </c>
    </row>
    <row r="2486" spans="1:5">
      <c r="A2486" t="s">
        <v>4</v>
      </c>
      <c r="B2486" s="4" t="s">
        <v>5</v>
      </c>
      <c r="C2486" s="4" t="s">
        <v>7</v>
      </c>
    </row>
    <row r="2487" spans="1:5">
      <c r="A2487" t="n">
        <v>23799</v>
      </c>
      <c r="B2487" s="30" t="n">
        <v>74</v>
      </c>
      <c r="C2487" s="7" t="n">
        <v>18</v>
      </c>
    </row>
    <row r="2488" spans="1:5">
      <c r="A2488" t="s">
        <v>4</v>
      </c>
      <c r="B2488" s="4" t="s">
        <v>5</v>
      </c>
      <c r="C2488" s="4" t="s">
        <v>7</v>
      </c>
    </row>
    <row r="2489" spans="1:5">
      <c r="A2489" t="n">
        <v>23801</v>
      </c>
      <c r="B2489" s="30" t="n">
        <v>74</v>
      </c>
      <c r="C2489" s="7" t="n">
        <v>45</v>
      </c>
    </row>
    <row r="2490" spans="1:5">
      <c r="A2490" t="s">
        <v>4</v>
      </c>
      <c r="B2490" s="4" t="s">
        <v>5</v>
      </c>
      <c r="C2490" s="4" t="s">
        <v>12</v>
      </c>
    </row>
    <row r="2491" spans="1:5">
      <c r="A2491" t="n">
        <v>23803</v>
      </c>
      <c r="B2491" s="22" t="n">
        <v>16</v>
      </c>
      <c r="C2491" s="7" t="n">
        <v>0</v>
      </c>
    </row>
    <row r="2492" spans="1:5">
      <c r="A2492" t="s">
        <v>4</v>
      </c>
      <c r="B2492" s="4" t="s">
        <v>5</v>
      </c>
      <c r="C2492" s="4" t="s">
        <v>7</v>
      </c>
      <c r="D2492" s="4" t="s">
        <v>7</v>
      </c>
      <c r="E2492" s="4" t="s">
        <v>7</v>
      </c>
      <c r="F2492" s="4" t="s">
        <v>7</v>
      </c>
    </row>
    <row r="2493" spans="1:5">
      <c r="A2493" t="n">
        <v>23806</v>
      </c>
      <c r="B2493" s="9" t="n">
        <v>14</v>
      </c>
      <c r="C2493" s="7" t="n">
        <v>0</v>
      </c>
      <c r="D2493" s="7" t="n">
        <v>8</v>
      </c>
      <c r="E2493" s="7" t="n">
        <v>0</v>
      </c>
      <c r="F2493" s="7" t="n">
        <v>0</v>
      </c>
    </row>
    <row r="2494" spans="1:5">
      <c r="A2494" t="s">
        <v>4</v>
      </c>
      <c r="B2494" s="4" t="s">
        <v>5</v>
      </c>
      <c r="C2494" s="4" t="s">
        <v>7</v>
      </c>
      <c r="D2494" s="4" t="s">
        <v>8</v>
      </c>
    </row>
    <row r="2495" spans="1:5">
      <c r="A2495" t="n">
        <v>23811</v>
      </c>
      <c r="B2495" s="6" t="n">
        <v>2</v>
      </c>
      <c r="C2495" s="7" t="n">
        <v>11</v>
      </c>
      <c r="D2495" s="7" t="s">
        <v>11</v>
      </c>
    </row>
    <row r="2496" spans="1:5">
      <c r="A2496" t="s">
        <v>4</v>
      </c>
      <c r="B2496" s="4" t="s">
        <v>5</v>
      </c>
      <c r="C2496" s="4" t="s">
        <v>12</v>
      </c>
    </row>
    <row r="2497" spans="1:6">
      <c r="A2497" t="n">
        <v>23825</v>
      </c>
      <c r="B2497" s="22" t="n">
        <v>16</v>
      </c>
      <c r="C2497" s="7" t="n">
        <v>0</v>
      </c>
    </row>
    <row r="2498" spans="1:6">
      <c r="A2498" t="s">
        <v>4</v>
      </c>
      <c r="B2498" s="4" t="s">
        <v>5</v>
      </c>
      <c r="C2498" s="4" t="s">
        <v>7</v>
      </c>
      <c r="D2498" s="4" t="s">
        <v>8</v>
      </c>
    </row>
    <row r="2499" spans="1:6">
      <c r="A2499" t="n">
        <v>23828</v>
      </c>
      <c r="B2499" s="6" t="n">
        <v>2</v>
      </c>
      <c r="C2499" s="7" t="n">
        <v>11</v>
      </c>
      <c r="D2499" s="7" t="s">
        <v>287</v>
      </c>
    </row>
    <row r="2500" spans="1:6">
      <c r="A2500" t="s">
        <v>4</v>
      </c>
      <c r="B2500" s="4" t="s">
        <v>5</v>
      </c>
      <c r="C2500" s="4" t="s">
        <v>12</v>
      </c>
    </row>
    <row r="2501" spans="1:6">
      <c r="A2501" t="n">
        <v>23837</v>
      </c>
      <c r="B2501" s="22" t="n">
        <v>16</v>
      </c>
      <c r="C2501" s="7" t="n">
        <v>0</v>
      </c>
    </row>
    <row r="2502" spans="1:6">
      <c r="A2502" t="s">
        <v>4</v>
      </c>
      <c r="B2502" s="4" t="s">
        <v>5</v>
      </c>
      <c r="C2502" s="4" t="s">
        <v>13</v>
      </c>
    </row>
    <row r="2503" spans="1:6">
      <c r="A2503" t="n">
        <v>23840</v>
      </c>
      <c r="B2503" s="56" t="n">
        <v>15</v>
      </c>
      <c r="C2503" s="7" t="n">
        <v>2048</v>
      </c>
    </row>
    <row r="2504" spans="1:6">
      <c r="A2504" t="s">
        <v>4</v>
      </c>
      <c r="B2504" s="4" t="s">
        <v>5</v>
      </c>
      <c r="C2504" s="4" t="s">
        <v>7</v>
      </c>
      <c r="D2504" s="4" t="s">
        <v>8</v>
      </c>
    </row>
    <row r="2505" spans="1:6">
      <c r="A2505" t="n">
        <v>23845</v>
      </c>
      <c r="B2505" s="6" t="n">
        <v>2</v>
      </c>
      <c r="C2505" s="7" t="n">
        <v>10</v>
      </c>
      <c r="D2505" s="7" t="s">
        <v>288</v>
      </c>
    </row>
    <row r="2506" spans="1:6">
      <c r="A2506" t="s">
        <v>4</v>
      </c>
      <c r="B2506" s="4" t="s">
        <v>5</v>
      </c>
      <c r="C2506" s="4" t="s">
        <v>12</v>
      </c>
    </row>
    <row r="2507" spans="1:6">
      <c r="A2507" t="n">
        <v>23863</v>
      </c>
      <c r="B2507" s="22" t="n">
        <v>16</v>
      </c>
      <c r="C2507" s="7" t="n">
        <v>0</v>
      </c>
    </row>
    <row r="2508" spans="1:6">
      <c r="A2508" t="s">
        <v>4</v>
      </c>
      <c r="B2508" s="4" t="s">
        <v>5</v>
      </c>
      <c r="C2508" s="4" t="s">
        <v>7</v>
      </c>
      <c r="D2508" s="4" t="s">
        <v>8</v>
      </c>
    </row>
    <row r="2509" spans="1:6">
      <c r="A2509" t="n">
        <v>23866</v>
      </c>
      <c r="B2509" s="6" t="n">
        <v>2</v>
      </c>
      <c r="C2509" s="7" t="n">
        <v>10</v>
      </c>
      <c r="D2509" s="7" t="s">
        <v>289</v>
      </c>
    </row>
    <row r="2510" spans="1:6">
      <c r="A2510" t="s">
        <v>4</v>
      </c>
      <c r="B2510" s="4" t="s">
        <v>5</v>
      </c>
      <c r="C2510" s="4" t="s">
        <v>12</v>
      </c>
    </row>
    <row r="2511" spans="1:6">
      <c r="A2511" t="n">
        <v>23885</v>
      </c>
      <c r="B2511" s="22" t="n">
        <v>16</v>
      </c>
      <c r="C2511" s="7" t="n">
        <v>0</v>
      </c>
    </row>
    <row r="2512" spans="1:6">
      <c r="A2512" t="s">
        <v>4</v>
      </c>
      <c r="B2512" s="4" t="s">
        <v>5</v>
      </c>
      <c r="C2512" s="4" t="s">
        <v>7</v>
      </c>
      <c r="D2512" s="4" t="s">
        <v>12</v>
      </c>
      <c r="E2512" s="4" t="s">
        <v>20</v>
      </c>
    </row>
    <row r="2513" spans="1:5">
      <c r="A2513" t="n">
        <v>23888</v>
      </c>
      <c r="B2513" s="33" t="n">
        <v>58</v>
      </c>
      <c r="C2513" s="7" t="n">
        <v>100</v>
      </c>
      <c r="D2513" s="7" t="n">
        <v>300</v>
      </c>
      <c r="E2513" s="7" t="n">
        <v>1</v>
      </c>
    </row>
    <row r="2514" spans="1:5">
      <c r="A2514" t="s">
        <v>4</v>
      </c>
      <c r="B2514" s="4" t="s">
        <v>5</v>
      </c>
      <c r="C2514" s="4" t="s">
        <v>7</v>
      </c>
      <c r="D2514" s="4" t="s">
        <v>12</v>
      </c>
    </row>
    <row r="2515" spans="1:5">
      <c r="A2515" t="n">
        <v>23896</v>
      </c>
      <c r="B2515" s="33" t="n">
        <v>58</v>
      </c>
      <c r="C2515" s="7" t="n">
        <v>255</v>
      </c>
      <c r="D2515" s="7" t="n">
        <v>0</v>
      </c>
    </row>
    <row r="2516" spans="1:5">
      <c r="A2516" t="s">
        <v>4</v>
      </c>
      <c r="B2516" s="4" t="s">
        <v>5</v>
      </c>
      <c r="C2516" s="4" t="s">
        <v>7</v>
      </c>
    </row>
    <row r="2517" spans="1:5">
      <c r="A2517" t="n">
        <v>23900</v>
      </c>
      <c r="B2517" s="29" t="n">
        <v>23</v>
      </c>
      <c r="C2517" s="7" t="n">
        <v>0</v>
      </c>
    </row>
    <row r="2518" spans="1:5">
      <c r="A2518" t="s">
        <v>4</v>
      </c>
      <c r="B2518" s="4" t="s">
        <v>5</v>
      </c>
    </row>
    <row r="2519" spans="1:5">
      <c r="A2519" t="n">
        <v>23902</v>
      </c>
      <c r="B2519" s="5" t="n">
        <v>1</v>
      </c>
    </row>
    <row r="2520" spans="1:5" s="3" customFormat="1" customHeight="0">
      <c r="A2520" s="3" t="s">
        <v>2</v>
      </c>
      <c r="B2520" s="3" t="s">
        <v>290</v>
      </c>
    </row>
    <row r="2521" spans="1:5">
      <c r="A2521" t="s">
        <v>4</v>
      </c>
      <c r="B2521" s="4" t="s">
        <v>5</v>
      </c>
      <c r="C2521" s="4" t="s">
        <v>7</v>
      </c>
      <c r="D2521" s="4" t="s">
        <v>7</v>
      </c>
      <c r="E2521" s="4" t="s">
        <v>7</v>
      </c>
      <c r="F2521" s="4" t="s">
        <v>7</v>
      </c>
    </row>
    <row r="2522" spans="1:5">
      <c r="A2522" t="n">
        <v>23904</v>
      </c>
      <c r="B2522" s="9" t="n">
        <v>14</v>
      </c>
      <c r="C2522" s="7" t="n">
        <v>2</v>
      </c>
      <c r="D2522" s="7" t="n">
        <v>0</v>
      </c>
      <c r="E2522" s="7" t="n">
        <v>0</v>
      </c>
      <c r="F2522" s="7" t="n">
        <v>0</v>
      </c>
    </row>
    <row r="2523" spans="1:5">
      <c r="A2523" t="s">
        <v>4</v>
      </c>
      <c r="B2523" s="4" t="s">
        <v>5</v>
      </c>
      <c r="C2523" s="4" t="s">
        <v>7</v>
      </c>
      <c r="D2523" s="32" t="s">
        <v>65</v>
      </c>
      <c r="E2523" s="4" t="s">
        <v>5</v>
      </c>
      <c r="F2523" s="4" t="s">
        <v>7</v>
      </c>
      <c r="G2523" s="4" t="s">
        <v>12</v>
      </c>
      <c r="H2523" s="32" t="s">
        <v>66</v>
      </c>
      <c r="I2523" s="4" t="s">
        <v>7</v>
      </c>
      <c r="J2523" s="4" t="s">
        <v>13</v>
      </c>
      <c r="K2523" s="4" t="s">
        <v>7</v>
      </c>
      <c r="L2523" s="4" t="s">
        <v>7</v>
      </c>
      <c r="M2523" s="32" t="s">
        <v>65</v>
      </c>
      <c r="N2523" s="4" t="s">
        <v>5</v>
      </c>
      <c r="O2523" s="4" t="s">
        <v>7</v>
      </c>
      <c r="P2523" s="4" t="s">
        <v>12</v>
      </c>
      <c r="Q2523" s="32" t="s">
        <v>66</v>
      </c>
      <c r="R2523" s="4" t="s">
        <v>7</v>
      </c>
      <c r="S2523" s="4" t="s">
        <v>13</v>
      </c>
      <c r="T2523" s="4" t="s">
        <v>7</v>
      </c>
      <c r="U2523" s="4" t="s">
        <v>7</v>
      </c>
      <c r="V2523" s="4" t="s">
        <v>7</v>
      </c>
      <c r="W2523" s="4" t="s">
        <v>16</v>
      </c>
    </row>
    <row r="2524" spans="1:5">
      <c r="A2524" t="n">
        <v>23909</v>
      </c>
      <c r="B2524" s="11" t="n">
        <v>5</v>
      </c>
      <c r="C2524" s="7" t="n">
        <v>28</v>
      </c>
      <c r="D2524" s="32" t="s">
        <v>3</v>
      </c>
      <c r="E2524" s="8" t="n">
        <v>162</v>
      </c>
      <c r="F2524" s="7" t="n">
        <v>3</v>
      </c>
      <c r="G2524" s="7" t="n">
        <v>28745</v>
      </c>
      <c r="H2524" s="32" t="s">
        <v>3</v>
      </c>
      <c r="I2524" s="7" t="n">
        <v>0</v>
      </c>
      <c r="J2524" s="7" t="n">
        <v>1</v>
      </c>
      <c r="K2524" s="7" t="n">
        <v>2</v>
      </c>
      <c r="L2524" s="7" t="n">
        <v>28</v>
      </c>
      <c r="M2524" s="32" t="s">
        <v>3</v>
      </c>
      <c r="N2524" s="8" t="n">
        <v>162</v>
      </c>
      <c r="O2524" s="7" t="n">
        <v>3</v>
      </c>
      <c r="P2524" s="7" t="n">
        <v>28745</v>
      </c>
      <c r="Q2524" s="32" t="s">
        <v>3</v>
      </c>
      <c r="R2524" s="7" t="n">
        <v>0</v>
      </c>
      <c r="S2524" s="7" t="n">
        <v>2</v>
      </c>
      <c r="T2524" s="7" t="n">
        <v>2</v>
      </c>
      <c r="U2524" s="7" t="n">
        <v>11</v>
      </c>
      <c r="V2524" s="7" t="n">
        <v>1</v>
      </c>
      <c r="W2524" s="12" t="n">
        <f t="normal" ca="1">A2528</f>
        <v>0</v>
      </c>
    </row>
    <row r="2525" spans="1:5">
      <c r="A2525" t="s">
        <v>4</v>
      </c>
      <c r="B2525" s="4" t="s">
        <v>5</v>
      </c>
      <c r="C2525" s="4" t="s">
        <v>7</v>
      </c>
      <c r="D2525" s="4" t="s">
        <v>12</v>
      </c>
      <c r="E2525" s="4" t="s">
        <v>20</v>
      </c>
    </row>
    <row r="2526" spans="1:5">
      <c r="A2526" t="n">
        <v>23938</v>
      </c>
      <c r="B2526" s="33" t="n">
        <v>58</v>
      </c>
      <c r="C2526" s="7" t="n">
        <v>0</v>
      </c>
      <c r="D2526" s="7" t="n">
        <v>0</v>
      </c>
      <c r="E2526" s="7" t="n">
        <v>1</v>
      </c>
    </row>
    <row r="2527" spans="1:5">
      <c r="A2527" t="s">
        <v>4</v>
      </c>
      <c r="B2527" s="4" t="s">
        <v>5</v>
      </c>
      <c r="C2527" s="4" t="s">
        <v>7</v>
      </c>
      <c r="D2527" s="32" t="s">
        <v>65</v>
      </c>
      <c r="E2527" s="4" t="s">
        <v>5</v>
      </c>
      <c r="F2527" s="4" t="s">
        <v>7</v>
      </c>
      <c r="G2527" s="4" t="s">
        <v>12</v>
      </c>
      <c r="H2527" s="32" t="s">
        <v>66</v>
      </c>
      <c r="I2527" s="4" t="s">
        <v>7</v>
      </c>
      <c r="J2527" s="4" t="s">
        <v>13</v>
      </c>
      <c r="K2527" s="4" t="s">
        <v>7</v>
      </c>
      <c r="L2527" s="4" t="s">
        <v>7</v>
      </c>
      <c r="M2527" s="32" t="s">
        <v>65</v>
      </c>
      <c r="N2527" s="4" t="s">
        <v>5</v>
      </c>
      <c r="O2527" s="4" t="s">
        <v>7</v>
      </c>
      <c r="P2527" s="4" t="s">
        <v>12</v>
      </c>
      <c r="Q2527" s="32" t="s">
        <v>66</v>
      </c>
      <c r="R2527" s="4" t="s">
        <v>7</v>
      </c>
      <c r="S2527" s="4" t="s">
        <v>13</v>
      </c>
      <c r="T2527" s="4" t="s">
        <v>7</v>
      </c>
      <c r="U2527" s="4" t="s">
        <v>7</v>
      </c>
      <c r="V2527" s="4" t="s">
        <v>7</v>
      </c>
      <c r="W2527" s="4" t="s">
        <v>16</v>
      </c>
    </row>
    <row r="2528" spans="1:5">
      <c r="A2528" t="n">
        <v>23946</v>
      </c>
      <c r="B2528" s="11" t="n">
        <v>5</v>
      </c>
      <c r="C2528" s="7" t="n">
        <v>28</v>
      </c>
      <c r="D2528" s="32" t="s">
        <v>3</v>
      </c>
      <c r="E2528" s="8" t="n">
        <v>162</v>
      </c>
      <c r="F2528" s="7" t="n">
        <v>3</v>
      </c>
      <c r="G2528" s="7" t="n">
        <v>28745</v>
      </c>
      <c r="H2528" s="32" t="s">
        <v>3</v>
      </c>
      <c r="I2528" s="7" t="n">
        <v>0</v>
      </c>
      <c r="J2528" s="7" t="n">
        <v>1</v>
      </c>
      <c r="K2528" s="7" t="n">
        <v>3</v>
      </c>
      <c r="L2528" s="7" t="n">
        <v>28</v>
      </c>
      <c r="M2528" s="32" t="s">
        <v>3</v>
      </c>
      <c r="N2528" s="8" t="n">
        <v>162</v>
      </c>
      <c r="O2528" s="7" t="n">
        <v>3</v>
      </c>
      <c r="P2528" s="7" t="n">
        <v>28745</v>
      </c>
      <c r="Q2528" s="32" t="s">
        <v>3</v>
      </c>
      <c r="R2528" s="7" t="n">
        <v>0</v>
      </c>
      <c r="S2528" s="7" t="n">
        <v>2</v>
      </c>
      <c r="T2528" s="7" t="n">
        <v>3</v>
      </c>
      <c r="U2528" s="7" t="n">
        <v>9</v>
      </c>
      <c r="V2528" s="7" t="n">
        <v>1</v>
      </c>
      <c r="W2528" s="12" t="n">
        <f t="normal" ca="1">A2538</f>
        <v>0</v>
      </c>
    </row>
    <row r="2529" spans="1:23">
      <c r="A2529" t="s">
        <v>4</v>
      </c>
      <c r="B2529" s="4" t="s">
        <v>5</v>
      </c>
      <c r="C2529" s="4" t="s">
        <v>7</v>
      </c>
      <c r="D2529" s="32" t="s">
        <v>65</v>
      </c>
      <c r="E2529" s="4" t="s">
        <v>5</v>
      </c>
      <c r="F2529" s="4" t="s">
        <v>12</v>
      </c>
      <c r="G2529" s="4" t="s">
        <v>7</v>
      </c>
      <c r="H2529" s="4" t="s">
        <v>7</v>
      </c>
      <c r="I2529" s="4" t="s">
        <v>8</v>
      </c>
      <c r="J2529" s="32" t="s">
        <v>66</v>
      </c>
      <c r="K2529" s="4" t="s">
        <v>7</v>
      </c>
      <c r="L2529" s="4" t="s">
        <v>7</v>
      </c>
      <c r="M2529" s="32" t="s">
        <v>65</v>
      </c>
      <c r="N2529" s="4" t="s">
        <v>5</v>
      </c>
      <c r="O2529" s="4" t="s">
        <v>7</v>
      </c>
      <c r="P2529" s="32" t="s">
        <v>66</v>
      </c>
      <c r="Q2529" s="4" t="s">
        <v>7</v>
      </c>
      <c r="R2529" s="4" t="s">
        <v>13</v>
      </c>
      <c r="S2529" s="4" t="s">
        <v>7</v>
      </c>
      <c r="T2529" s="4" t="s">
        <v>7</v>
      </c>
      <c r="U2529" s="4" t="s">
        <v>7</v>
      </c>
      <c r="V2529" s="32" t="s">
        <v>65</v>
      </c>
      <c r="W2529" s="4" t="s">
        <v>5</v>
      </c>
      <c r="X2529" s="4" t="s">
        <v>7</v>
      </c>
      <c r="Y2529" s="32" t="s">
        <v>66</v>
      </c>
      <c r="Z2529" s="4" t="s">
        <v>7</v>
      </c>
      <c r="AA2529" s="4" t="s">
        <v>13</v>
      </c>
      <c r="AB2529" s="4" t="s">
        <v>7</v>
      </c>
      <c r="AC2529" s="4" t="s">
        <v>7</v>
      </c>
      <c r="AD2529" s="4" t="s">
        <v>7</v>
      </c>
      <c r="AE2529" s="4" t="s">
        <v>16</v>
      </c>
    </row>
    <row r="2530" spans="1:23">
      <c r="A2530" t="n">
        <v>23975</v>
      </c>
      <c r="B2530" s="11" t="n">
        <v>5</v>
      </c>
      <c r="C2530" s="7" t="n">
        <v>28</v>
      </c>
      <c r="D2530" s="32" t="s">
        <v>3</v>
      </c>
      <c r="E2530" s="34" t="n">
        <v>47</v>
      </c>
      <c r="F2530" s="7" t="n">
        <v>61456</v>
      </c>
      <c r="G2530" s="7" t="n">
        <v>2</v>
      </c>
      <c r="H2530" s="7" t="n">
        <v>0</v>
      </c>
      <c r="I2530" s="7" t="s">
        <v>67</v>
      </c>
      <c r="J2530" s="32" t="s">
        <v>3</v>
      </c>
      <c r="K2530" s="7" t="n">
        <v>8</v>
      </c>
      <c r="L2530" s="7" t="n">
        <v>28</v>
      </c>
      <c r="M2530" s="32" t="s">
        <v>3</v>
      </c>
      <c r="N2530" s="30" t="n">
        <v>74</v>
      </c>
      <c r="O2530" s="7" t="n">
        <v>65</v>
      </c>
      <c r="P2530" s="32" t="s">
        <v>3</v>
      </c>
      <c r="Q2530" s="7" t="n">
        <v>0</v>
      </c>
      <c r="R2530" s="7" t="n">
        <v>1</v>
      </c>
      <c r="S2530" s="7" t="n">
        <v>3</v>
      </c>
      <c r="T2530" s="7" t="n">
        <v>9</v>
      </c>
      <c r="U2530" s="7" t="n">
        <v>28</v>
      </c>
      <c r="V2530" s="32" t="s">
        <v>3</v>
      </c>
      <c r="W2530" s="30" t="n">
        <v>74</v>
      </c>
      <c r="X2530" s="7" t="n">
        <v>65</v>
      </c>
      <c r="Y2530" s="32" t="s">
        <v>3</v>
      </c>
      <c r="Z2530" s="7" t="n">
        <v>0</v>
      </c>
      <c r="AA2530" s="7" t="n">
        <v>2</v>
      </c>
      <c r="AB2530" s="7" t="n">
        <v>3</v>
      </c>
      <c r="AC2530" s="7" t="n">
        <v>9</v>
      </c>
      <c r="AD2530" s="7" t="n">
        <v>1</v>
      </c>
      <c r="AE2530" s="12" t="n">
        <f t="normal" ca="1">A2534</f>
        <v>0</v>
      </c>
    </row>
    <row r="2531" spans="1:23">
      <c r="A2531" t="s">
        <v>4</v>
      </c>
      <c r="B2531" s="4" t="s">
        <v>5</v>
      </c>
      <c r="C2531" s="4" t="s">
        <v>12</v>
      </c>
      <c r="D2531" s="4" t="s">
        <v>7</v>
      </c>
      <c r="E2531" s="4" t="s">
        <v>7</v>
      </c>
      <c r="F2531" s="4" t="s">
        <v>8</v>
      </c>
    </row>
    <row r="2532" spans="1:23">
      <c r="A2532" t="n">
        <v>24023</v>
      </c>
      <c r="B2532" s="34" t="n">
        <v>47</v>
      </c>
      <c r="C2532" s="7" t="n">
        <v>61456</v>
      </c>
      <c r="D2532" s="7" t="n">
        <v>0</v>
      </c>
      <c r="E2532" s="7" t="n">
        <v>0</v>
      </c>
      <c r="F2532" s="7" t="s">
        <v>68</v>
      </c>
    </row>
    <row r="2533" spans="1:23">
      <c r="A2533" t="s">
        <v>4</v>
      </c>
      <c r="B2533" s="4" t="s">
        <v>5</v>
      </c>
      <c r="C2533" s="4" t="s">
        <v>7</v>
      </c>
      <c r="D2533" s="4" t="s">
        <v>12</v>
      </c>
      <c r="E2533" s="4" t="s">
        <v>20</v>
      </c>
    </row>
    <row r="2534" spans="1:23">
      <c r="A2534" t="n">
        <v>24036</v>
      </c>
      <c r="B2534" s="33" t="n">
        <v>58</v>
      </c>
      <c r="C2534" s="7" t="n">
        <v>0</v>
      </c>
      <c r="D2534" s="7" t="n">
        <v>300</v>
      </c>
      <c r="E2534" s="7" t="n">
        <v>1</v>
      </c>
    </row>
    <row r="2535" spans="1:23">
      <c r="A2535" t="s">
        <v>4</v>
      </c>
      <c r="B2535" s="4" t="s">
        <v>5</v>
      </c>
      <c r="C2535" s="4" t="s">
        <v>7</v>
      </c>
      <c r="D2535" s="4" t="s">
        <v>12</v>
      </c>
    </row>
    <row r="2536" spans="1:23">
      <c r="A2536" t="n">
        <v>24044</v>
      </c>
      <c r="B2536" s="33" t="n">
        <v>58</v>
      </c>
      <c r="C2536" s="7" t="n">
        <v>255</v>
      </c>
      <c r="D2536" s="7" t="n">
        <v>0</v>
      </c>
    </row>
    <row r="2537" spans="1:23">
      <c r="A2537" t="s">
        <v>4</v>
      </c>
      <c r="B2537" s="4" t="s">
        <v>5</v>
      </c>
      <c r="C2537" s="4" t="s">
        <v>7</v>
      </c>
      <c r="D2537" s="4" t="s">
        <v>7</v>
      </c>
      <c r="E2537" s="4" t="s">
        <v>7</v>
      </c>
      <c r="F2537" s="4" t="s">
        <v>7</v>
      </c>
    </row>
    <row r="2538" spans="1:23">
      <c r="A2538" t="n">
        <v>24048</v>
      </c>
      <c r="B2538" s="9" t="n">
        <v>14</v>
      </c>
      <c r="C2538" s="7" t="n">
        <v>0</v>
      </c>
      <c r="D2538" s="7" t="n">
        <v>0</v>
      </c>
      <c r="E2538" s="7" t="n">
        <v>0</v>
      </c>
      <c r="F2538" s="7" t="n">
        <v>64</v>
      </c>
    </row>
    <row r="2539" spans="1:23">
      <c r="A2539" t="s">
        <v>4</v>
      </c>
      <c r="B2539" s="4" t="s">
        <v>5</v>
      </c>
      <c r="C2539" s="4" t="s">
        <v>7</v>
      </c>
      <c r="D2539" s="4" t="s">
        <v>12</v>
      </c>
    </row>
    <row r="2540" spans="1:23">
      <c r="A2540" t="n">
        <v>24053</v>
      </c>
      <c r="B2540" s="23" t="n">
        <v>22</v>
      </c>
      <c r="C2540" s="7" t="n">
        <v>0</v>
      </c>
      <c r="D2540" s="7" t="n">
        <v>28745</v>
      </c>
    </row>
    <row r="2541" spans="1:23">
      <c r="A2541" t="s">
        <v>4</v>
      </c>
      <c r="B2541" s="4" t="s">
        <v>5</v>
      </c>
      <c r="C2541" s="4" t="s">
        <v>7</v>
      </c>
      <c r="D2541" s="4" t="s">
        <v>12</v>
      </c>
    </row>
    <row r="2542" spans="1:23">
      <c r="A2542" t="n">
        <v>24057</v>
      </c>
      <c r="B2542" s="33" t="n">
        <v>58</v>
      </c>
      <c r="C2542" s="7" t="n">
        <v>5</v>
      </c>
      <c r="D2542" s="7" t="n">
        <v>300</v>
      </c>
    </row>
    <row r="2543" spans="1:23">
      <c r="A2543" t="s">
        <v>4</v>
      </c>
      <c r="B2543" s="4" t="s">
        <v>5</v>
      </c>
      <c r="C2543" s="4" t="s">
        <v>20</v>
      </c>
      <c r="D2543" s="4" t="s">
        <v>12</v>
      </c>
    </row>
    <row r="2544" spans="1:23">
      <c r="A2544" t="n">
        <v>24061</v>
      </c>
      <c r="B2544" s="35" t="n">
        <v>103</v>
      </c>
      <c r="C2544" s="7" t="n">
        <v>0</v>
      </c>
      <c r="D2544" s="7" t="n">
        <v>300</v>
      </c>
    </row>
    <row r="2545" spans="1:31">
      <c r="A2545" t="s">
        <v>4</v>
      </c>
      <c r="B2545" s="4" t="s">
        <v>5</v>
      </c>
      <c r="C2545" s="4" t="s">
        <v>7</v>
      </c>
    </row>
    <row r="2546" spans="1:31">
      <c r="A2546" t="n">
        <v>24068</v>
      </c>
      <c r="B2546" s="36" t="n">
        <v>64</v>
      </c>
      <c r="C2546" s="7" t="n">
        <v>7</v>
      </c>
    </row>
    <row r="2547" spans="1:31">
      <c r="A2547" t="s">
        <v>4</v>
      </c>
      <c r="B2547" s="4" t="s">
        <v>5</v>
      </c>
      <c r="C2547" s="4" t="s">
        <v>7</v>
      </c>
      <c r="D2547" s="4" t="s">
        <v>12</v>
      </c>
    </row>
    <row r="2548" spans="1:31">
      <c r="A2548" t="n">
        <v>24070</v>
      </c>
      <c r="B2548" s="37" t="n">
        <v>72</v>
      </c>
      <c r="C2548" s="7" t="n">
        <v>5</v>
      </c>
      <c r="D2548" s="7" t="n">
        <v>0</v>
      </c>
    </row>
    <row r="2549" spans="1:31">
      <c r="A2549" t="s">
        <v>4</v>
      </c>
      <c r="B2549" s="4" t="s">
        <v>5</v>
      </c>
      <c r="C2549" s="4" t="s">
        <v>7</v>
      </c>
      <c r="D2549" s="32" t="s">
        <v>65</v>
      </c>
      <c r="E2549" s="4" t="s">
        <v>5</v>
      </c>
      <c r="F2549" s="4" t="s">
        <v>7</v>
      </c>
      <c r="G2549" s="4" t="s">
        <v>12</v>
      </c>
      <c r="H2549" s="32" t="s">
        <v>66</v>
      </c>
      <c r="I2549" s="4" t="s">
        <v>7</v>
      </c>
      <c r="J2549" s="4" t="s">
        <v>13</v>
      </c>
      <c r="K2549" s="4" t="s">
        <v>7</v>
      </c>
      <c r="L2549" s="4" t="s">
        <v>7</v>
      </c>
      <c r="M2549" s="4" t="s">
        <v>16</v>
      </c>
    </row>
    <row r="2550" spans="1:31">
      <c r="A2550" t="n">
        <v>24074</v>
      </c>
      <c r="B2550" s="11" t="n">
        <v>5</v>
      </c>
      <c r="C2550" s="7" t="n">
        <v>28</v>
      </c>
      <c r="D2550" s="32" t="s">
        <v>3</v>
      </c>
      <c r="E2550" s="8" t="n">
        <v>162</v>
      </c>
      <c r="F2550" s="7" t="n">
        <v>4</v>
      </c>
      <c r="G2550" s="7" t="n">
        <v>28745</v>
      </c>
      <c r="H2550" s="32" t="s">
        <v>3</v>
      </c>
      <c r="I2550" s="7" t="n">
        <v>0</v>
      </c>
      <c r="J2550" s="7" t="n">
        <v>1</v>
      </c>
      <c r="K2550" s="7" t="n">
        <v>2</v>
      </c>
      <c r="L2550" s="7" t="n">
        <v>1</v>
      </c>
      <c r="M2550" s="12" t="n">
        <f t="normal" ca="1">A2556</f>
        <v>0</v>
      </c>
    </row>
    <row r="2551" spans="1:31">
      <c r="A2551" t="s">
        <v>4</v>
      </c>
      <c r="B2551" s="4" t="s">
        <v>5</v>
      </c>
      <c r="C2551" s="4" t="s">
        <v>7</v>
      </c>
      <c r="D2551" s="4" t="s">
        <v>8</v>
      </c>
    </row>
    <row r="2552" spans="1:31">
      <c r="A2552" t="n">
        <v>24091</v>
      </c>
      <c r="B2552" s="6" t="n">
        <v>2</v>
      </c>
      <c r="C2552" s="7" t="n">
        <v>10</v>
      </c>
      <c r="D2552" s="7" t="s">
        <v>69</v>
      </c>
    </row>
    <row r="2553" spans="1:31">
      <c r="A2553" t="s">
        <v>4</v>
      </c>
      <c r="B2553" s="4" t="s">
        <v>5</v>
      </c>
      <c r="C2553" s="4" t="s">
        <v>12</v>
      </c>
    </row>
    <row r="2554" spans="1:31">
      <c r="A2554" t="n">
        <v>24108</v>
      </c>
      <c r="B2554" s="22" t="n">
        <v>16</v>
      </c>
      <c r="C2554" s="7" t="n">
        <v>0</v>
      </c>
    </row>
    <row r="2555" spans="1:31">
      <c r="A2555" t="s">
        <v>4</v>
      </c>
      <c r="B2555" s="4" t="s">
        <v>5</v>
      </c>
      <c r="C2555" s="4" t="s">
        <v>7</v>
      </c>
      <c r="D2555" s="4" t="s">
        <v>12</v>
      </c>
      <c r="E2555" s="4" t="s">
        <v>7</v>
      </c>
      <c r="F2555" s="4" t="s">
        <v>16</v>
      </c>
    </row>
    <row r="2556" spans="1:31">
      <c r="A2556" t="n">
        <v>24111</v>
      </c>
      <c r="B2556" s="11" t="n">
        <v>5</v>
      </c>
      <c r="C2556" s="7" t="n">
        <v>30</v>
      </c>
      <c r="D2556" s="7" t="n">
        <v>6471</v>
      </c>
      <c r="E2556" s="7" t="n">
        <v>1</v>
      </c>
      <c r="F2556" s="12" t="n">
        <f t="normal" ca="1">A2558</f>
        <v>0</v>
      </c>
    </row>
    <row r="2557" spans="1:31">
      <c r="A2557" t="s">
        <v>4</v>
      </c>
      <c r="B2557" s="4" t="s">
        <v>5</v>
      </c>
      <c r="C2557" s="4" t="s">
        <v>12</v>
      </c>
      <c r="D2557" s="4" t="s">
        <v>7</v>
      </c>
      <c r="E2557" s="4" t="s">
        <v>7</v>
      </c>
      <c r="F2557" s="4" t="s">
        <v>8</v>
      </c>
    </row>
    <row r="2558" spans="1:31">
      <c r="A2558" t="n">
        <v>24120</v>
      </c>
      <c r="B2558" s="21" t="n">
        <v>20</v>
      </c>
      <c r="C2558" s="7" t="n">
        <v>61456</v>
      </c>
      <c r="D2558" s="7" t="n">
        <v>3</v>
      </c>
      <c r="E2558" s="7" t="n">
        <v>10</v>
      </c>
      <c r="F2558" s="7" t="s">
        <v>79</v>
      </c>
    </row>
    <row r="2559" spans="1:31">
      <c r="A2559" t="s">
        <v>4</v>
      </c>
      <c r="B2559" s="4" t="s">
        <v>5</v>
      </c>
      <c r="C2559" s="4" t="s">
        <v>12</v>
      </c>
    </row>
    <row r="2560" spans="1:31">
      <c r="A2560" t="n">
        <v>24138</v>
      </c>
      <c r="B2560" s="22" t="n">
        <v>16</v>
      </c>
      <c r="C2560" s="7" t="n">
        <v>0</v>
      </c>
    </row>
    <row r="2561" spans="1:13">
      <c r="A2561" t="s">
        <v>4</v>
      </c>
      <c r="B2561" s="4" t="s">
        <v>5</v>
      </c>
      <c r="C2561" s="4" t="s">
        <v>12</v>
      </c>
      <c r="D2561" s="4" t="s">
        <v>7</v>
      </c>
      <c r="E2561" s="4" t="s">
        <v>7</v>
      </c>
      <c r="F2561" s="4" t="s">
        <v>8</v>
      </c>
    </row>
    <row r="2562" spans="1:13">
      <c r="A2562" t="n">
        <v>24141</v>
      </c>
      <c r="B2562" s="21" t="n">
        <v>20</v>
      </c>
      <c r="C2562" s="7" t="n">
        <v>7008</v>
      </c>
      <c r="D2562" s="7" t="n">
        <v>3</v>
      </c>
      <c r="E2562" s="7" t="n">
        <v>10</v>
      </c>
      <c r="F2562" s="7" t="s">
        <v>79</v>
      </c>
    </row>
    <row r="2563" spans="1:13">
      <c r="A2563" t="s">
        <v>4</v>
      </c>
      <c r="B2563" s="4" t="s">
        <v>5</v>
      </c>
      <c r="C2563" s="4" t="s">
        <v>12</v>
      </c>
    </row>
    <row r="2564" spans="1:13">
      <c r="A2564" t="n">
        <v>24159</v>
      </c>
      <c r="B2564" s="22" t="n">
        <v>16</v>
      </c>
      <c r="C2564" s="7" t="n">
        <v>0</v>
      </c>
    </row>
    <row r="2565" spans="1:13">
      <c r="A2565" t="s">
        <v>4</v>
      </c>
      <c r="B2565" s="4" t="s">
        <v>5</v>
      </c>
      <c r="C2565" s="4" t="s">
        <v>12</v>
      </c>
      <c r="D2565" s="4" t="s">
        <v>7</v>
      </c>
      <c r="E2565" s="4" t="s">
        <v>7</v>
      </c>
      <c r="F2565" s="4" t="s">
        <v>8</v>
      </c>
    </row>
    <row r="2566" spans="1:13">
      <c r="A2566" t="n">
        <v>24162</v>
      </c>
      <c r="B2566" s="21" t="n">
        <v>20</v>
      </c>
      <c r="C2566" s="7" t="n">
        <v>5900</v>
      </c>
      <c r="D2566" s="7" t="n">
        <v>3</v>
      </c>
      <c r="E2566" s="7" t="n">
        <v>10</v>
      </c>
      <c r="F2566" s="7" t="s">
        <v>79</v>
      </c>
    </row>
    <row r="2567" spans="1:13">
      <c r="A2567" t="s">
        <v>4</v>
      </c>
      <c r="B2567" s="4" t="s">
        <v>5</v>
      </c>
      <c r="C2567" s="4" t="s">
        <v>12</v>
      </c>
    </row>
    <row r="2568" spans="1:13">
      <c r="A2568" t="n">
        <v>24180</v>
      </c>
      <c r="B2568" s="22" t="n">
        <v>16</v>
      </c>
      <c r="C2568" s="7" t="n">
        <v>0</v>
      </c>
    </row>
    <row r="2569" spans="1:13">
      <c r="A2569" t="s">
        <v>4</v>
      </c>
      <c r="B2569" s="4" t="s">
        <v>5</v>
      </c>
      <c r="C2569" s="4" t="s">
        <v>12</v>
      </c>
      <c r="D2569" s="4" t="s">
        <v>7</v>
      </c>
      <c r="E2569" s="4" t="s">
        <v>7</v>
      </c>
      <c r="F2569" s="4" t="s">
        <v>8</v>
      </c>
    </row>
    <row r="2570" spans="1:13">
      <c r="A2570" t="n">
        <v>24183</v>
      </c>
      <c r="B2570" s="21" t="n">
        <v>20</v>
      </c>
      <c r="C2570" s="7" t="n">
        <v>5901</v>
      </c>
      <c r="D2570" s="7" t="n">
        <v>3</v>
      </c>
      <c r="E2570" s="7" t="n">
        <v>10</v>
      </c>
      <c r="F2570" s="7" t="s">
        <v>79</v>
      </c>
    </row>
    <row r="2571" spans="1:13">
      <c r="A2571" t="s">
        <v>4</v>
      </c>
      <c r="B2571" s="4" t="s">
        <v>5</v>
      </c>
      <c r="C2571" s="4" t="s">
        <v>12</v>
      </c>
    </row>
    <row r="2572" spans="1:13">
      <c r="A2572" t="n">
        <v>24201</v>
      </c>
      <c r="B2572" s="22" t="n">
        <v>16</v>
      </c>
      <c r="C2572" s="7" t="n">
        <v>0</v>
      </c>
    </row>
    <row r="2573" spans="1:13">
      <c r="A2573" t="s">
        <v>4</v>
      </c>
      <c r="B2573" s="4" t="s">
        <v>5</v>
      </c>
      <c r="C2573" s="4" t="s">
        <v>12</v>
      </c>
      <c r="D2573" s="4" t="s">
        <v>20</v>
      </c>
      <c r="E2573" s="4" t="s">
        <v>20</v>
      </c>
      <c r="F2573" s="4" t="s">
        <v>20</v>
      </c>
      <c r="G2573" s="4" t="s">
        <v>20</v>
      </c>
    </row>
    <row r="2574" spans="1:13">
      <c r="A2574" t="n">
        <v>24204</v>
      </c>
      <c r="B2574" s="16" t="n">
        <v>46</v>
      </c>
      <c r="C2574" s="7" t="n">
        <v>61456</v>
      </c>
      <c r="D2574" s="7" t="n">
        <v>1.95000004768372</v>
      </c>
      <c r="E2574" s="7" t="n">
        <v>0</v>
      </c>
      <c r="F2574" s="7" t="n">
        <v>-4.92000007629395</v>
      </c>
      <c r="G2574" s="7" t="n">
        <v>225.399993896484</v>
      </c>
    </row>
    <row r="2575" spans="1:13">
      <c r="A2575" t="s">
        <v>4</v>
      </c>
      <c r="B2575" s="4" t="s">
        <v>5</v>
      </c>
      <c r="C2575" s="4" t="s">
        <v>12</v>
      </c>
      <c r="D2575" s="4" t="s">
        <v>20</v>
      </c>
      <c r="E2575" s="4" t="s">
        <v>20</v>
      </c>
      <c r="F2575" s="4" t="s">
        <v>20</v>
      </c>
      <c r="G2575" s="4" t="s">
        <v>20</v>
      </c>
    </row>
    <row r="2576" spans="1:13">
      <c r="A2576" t="n">
        <v>24223</v>
      </c>
      <c r="B2576" s="16" t="n">
        <v>46</v>
      </c>
      <c r="C2576" s="7" t="n">
        <v>7008</v>
      </c>
      <c r="D2576" s="7" t="n">
        <v>0</v>
      </c>
      <c r="E2576" s="7" t="n">
        <v>0</v>
      </c>
      <c r="F2576" s="7" t="n">
        <v>-6.80000019073486</v>
      </c>
      <c r="G2576" s="7" t="n">
        <v>0</v>
      </c>
    </row>
    <row r="2577" spans="1:7">
      <c r="A2577" t="s">
        <v>4</v>
      </c>
      <c r="B2577" s="4" t="s">
        <v>5</v>
      </c>
      <c r="C2577" s="4" t="s">
        <v>12</v>
      </c>
      <c r="D2577" s="4" t="s">
        <v>20</v>
      </c>
      <c r="E2577" s="4" t="s">
        <v>20</v>
      </c>
      <c r="F2577" s="4" t="s">
        <v>20</v>
      </c>
      <c r="G2577" s="4" t="s">
        <v>20</v>
      </c>
    </row>
    <row r="2578" spans="1:7">
      <c r="A2578" t="n">
        <v>24242</v>
      </c>
      <c r="B2578" s="16" t="n">
        <v>46</v>
      </c>
      <c r="C2578" s="7" t="n">
        <v>5900</v>
      </c>
      <c r="D2578" s="7" t="n">
        <v>-1.79999995231628</v>
      </c>
      <c r="E2578" s="7" t="n">
        <v>0</v>
      </c>
      <c r="F2578" s="7" t="n">
        <v>-3.20000004768372</v>
      </c>
      <c r="G2578" s="7" t="n">
        <v>90</v>
      </c>
    </row>
    <row r="2579" spans="1:7">
      <c r="A2579" t="s">
        <v>4</v>
      </c>
      <c r="B2579" s="4" t="s">
        <v>5</v>
      </c>
      <c r="C2579" s="4" t="s">
        <v>12</v>
      </c>
      <c r="D2579" s="4" t="s">
        <v>20</v>
      </c>
      <c r="E2579" s="4" t="s">
        <v>20</v>
      </c>
      <c r="F2579" s="4" t="s">
        <v>20</v>
      </c>
      <c r="G2579" s="4" t="s">
        <v>20</v>
      </c>
    </row>
    <row r="2580" spans="1:7">
      <c r="A2580" t="n">
        <v>24261</v>
      </c>
      <c r="B2580" s="16" t="n">
        <v>46</v>
      </c>
      <c r="C2580" s="7" t="n">
        <v>5901</v>
      </c>
      <c r="D2580" s="7" t="n">
        <v>1.79999995231628</v>
      </c>
      <c r="E2580" s="7" t="n">
        <v>0</v>
      </c>
      <c r="F2580" s="7" t="n">
        <v>-3.20000004768372</v>
      </c>
      <c r="G2580" s="7" t="n">
        <v>270</v>
      </c>
    </row>
    <row r="2581" spans="1:7">
      <c r="A2581" t="s">
        <v>4</v>
      </c>
      <c r="B2581" s="4" t="s">
        <v>5</v>
      </c>
      <c r="C2581" s="4" t="s">
        <v>12</v>
      </c>
    </row>
    <row r="2582" spans="1:7">
      <c r="A2582" t="n">
        <v>24280</v>
      </c>
      <c r="B2582" s="22" t="n">
        <v>16</v>
      </c>
      <c r="C2582" s="7" t="n">
        <v>1</v>
      </c>
    </row>
    <row r="2583" spans="1:7">
      <c r="A2583" t="s">
        <v>4</v>
      </c>
      <c r="B2583" s="4" t="s">
        <v>5</v>
      </c>
      <c r="C2583" s="4" t="s">
        <v>12</v>
      </c>
      <c r="D2583" s="4" t="s">
        <v>12</v>
      </c>
      <c r="E2583" s="4" t="s">
        <v>12</v>
      </c>
    </row>
    <row r="2584" spans="1:7">
      <c r="A2584" t="n">
        <v>24283</v>
      </c>
      <c r="B2584" s="31" t="n">
        <v>61</v>
      </c>
      <c r="C2584" s="7" t="n">
        <v>7008</v>
      </c>
      <c r="D2584" s="7" t="n">
        <v>61456</v>
      </c>
      <c r="E2584" s="7" t="n">
        <v>0</v>
      </c>
    </row>
    <row r="2585" spans="1:7">
      <c r="A2585" t="s">
        <v>4</v>
      </c>
      <c r="B2585" s="4" t="s">
        <v>5</v>
      </c>
      <c r="C2585" s="4" t="s">
        <v>12</v>
      </c>
      <c r="D2585" s="4" t="s">
        <v>12</v>
      </c>
      <c r="E2585" s="4" t="s">
        <v>12</v>
      </c>
    </row>
    <row r="2586" spans="1:7">
      <c r="A2586" t="n">
        <v>24290</v>
      </c>
      <c r="B2586" s="31" t="n">
        <v>61</v>
      </c>
      <c r="C2586" s="7" t="n">
        <v>5900</v>
      </c>
      <c r="D2586" s="7" t="n">
        <v>7008</v>
      </c>
      <c r="E2586" s="7" t="n">
        <v>0</v>
      </c>
    </row>
    <row r="2587" spans="1:7">
      <c r="A2587" t="s">
        <v>4</v>
      </c>
      <c r="B2587" s="4" t="s">
        <v>5</v>
      </c>
      <c r="C2587" s="4" t="s">
        <v>12</v>
      </c>
      <c r="D2587" s="4" t="s">
        <v>12</v>
      </c>
      <c r="E2587" s="4" t="s">
        <v>12</v>
      </c>
    </row>
    <row r="2588" spans="1:7">
      <c r="A2588" t="n">
        <v>24297</v>
      </c>
      <c r="B2588" s="31" t="n">
        <v>61</v>
      </c>
      <c r="C2588" s="7" t="n">
        <v>5901</v>
      </c>
      <c r="D2588" s="7" t="n">
        <v>7008</v>
      </c>
      <c r="E2588" s="7" t="n">
        <v>0</v>
      </c>
    </row>
    <row r="2589" spans="1:7">
      <c r="A2589" t="s">
        <v>4</v>
      </c>
      <c r="B2589" s="4" t="s">
        <v>5</v>
      </c>
      <c r="C2589" s="4" t="s">
        <v>7</v>
      </c>
      <c r="D2589" s="4" t="s">
        <v>7</v>
      </c>
      <c r="E2589" s="4" t="s">
        <v>20</v>
      </c>
      <c r="F2589" s="4" t="s">
        <v>20</v>
      </c>
      <c r="G2589" s="4" t="s">
        <v>20</v>
      </c>
      <c r="H2589" s="4" t="s">
        <v>12</v>
      </c>
    </row>
    <row r="2590" spans="1:7">
      <c r="A2590" t="n">
        <v>24304</v>
      </c>
      <c r="B2590" s="42" t="n">
        <v>45</v>
      </c>
      <c r="C2590" s="7" t="n">
        <v>2</v>
      </c>
      <c r="D2590" s="7" t="n">
        <v>3</v>
      </c>
      <c r="E2590" s="7" t="n">
        <v>0.150000005960464</v>
      </c>
      <c r="F2590" s="7" t="n">
        <v>0.720000028610229</v>
      </c>
      <c r="G2590" s="7" t="n">
        <v>-7.51999998092651</v>
      </c>
      <c r="H2590" s="7" t="n">
        <v>0</v>
      </c>
    </row>
    <row r="2591" spans="1:7">
      <c r="A2591" t="s">
        <v>4</v>
      </c>
      <c r="B2591" s="4" t="s">
        <v>5</v>
      </c>
      <c r="C2591" s="4" t="s">
        <v>7</v>
      </c>
      <c r="D2591" s="4" t="s">
        <v>7</v>
      </c>
      <c r="E2591" s="4" t="s">
        <v>20</v>
      </c>
      <c r="F2591" s="4" t="s">
        <v>20</v>
      </c>
      <c r="G2591" s="4" t="s">
        <v>20</v>
      </c>
      <c r="H2591" s="4" t="s">
        <v>12</v>
      </c>
      <c r="I2591" s="4" t="s">
        <v>7</v>
      </c>
    </row>
    <row r="2592" spans="1:7">
      <c r="A2592" t="n">
        <v>24321</v>
      </c>
      <c r="B2592" s="42" t="n">
        <v>45</v>
      </c>
      <c r="C2592" s="7" t="n">
        <v>4</v>
      </c>
      <c r="D2592" s="7" t="n">
        <v>3</v>
      </c>
      <c r="E2592" s="7" t="n">
        <v>9.27999973297119</v>
      </c>
      <c r="F2592" s="7" t="n">
        <v>28.25</v>
      </c>
      <c r="G2592" s="7" t="n">
        <v>0</v>
      </c>
      <c r="H2592" s="7" t="n">
        <v>0</v>
      </c>
      <c r="I2592" s="7" t="n">
        <v>0</v>
      </c>
    </row>
    <row r="2593" spans="1:9">
      <c r="A2593" t="s">
        <v>4</v>
      </c>
      <c r="B2593" s="4" t="s">
        <v>5</v>
      </c>
      <c r="C2593" s="4" t="s">
        <v>7</v>
      </c>
      <c r="D2593" s="4" t="s">
        <v>7</v>
      </c>
      <c r="E2593" s="4" t="s">
        <v>20</v>
      </c>
      <c r="F2593" s="4" t="s">
        <v>12</v>
      </c>
    </row>
    <row r="2594" spans="1:9">
      <c r="A2594" t="n">
        <v>24339</v>
      </c>
      <c r="B2594" s="42" t="n">
        <v>45</v>
      </c>
      <c r="C2594" s="7" t="n">
        <v>5</v>
      </c>
      <c r="D2594" s="7" t="n">
        <v>3</v>
      </c>
      <c r="E2594" s="7" t="n">
        <v>5.80000019073486</v>
      </c>
      <c r="F2594" s="7" t="n">
        <v>0</v>
      </c>
    </row>
    <row r="2595" spans="1:9">
      <c r="A2595" t="s">
        <v>4</v>
      </c>
      <c r="B2595" s="4" t="s">
        <v>5</v>
      </c>
      <c r="C2595" s="4" t="s">
        <v>7</v>
      </c>
      <c r="D2595" s="4" t="s">
        <v>7</v>
      </c>
      <c r="E2595" s="4" t="s">
        <v>20</v>
      </c>
      <c r="F2595" s="4" t="s">
        <v>12</v>
      </c>
    </row>
    <row r="2596" spans="1:9">
      <c r="A2596" t="n">
        <v>24348</v>
      </c>
      <c r="B2596" s="42" t="n">
        <v>45</v>
      </c>
      <c r="C2596" s="7" t="n">
        <v>11</v>
      </c>
      <c r="D2596" s="7" t="n">
        <v>3</v>
      </c>
      <c r="E2596" s="7" t="n">
        <v>34</v>
      </c>
      <c r="F2596" s="7" t="n">
        <v>0</v>
      </c>
    </row>
    <row r="2597" spans="1:9">
      <c r="A2597" t="s">
        <v>4</v>
      </c>
      <c r="B2597" s="4" t="s">
        <v>5</v>
      </c>
      <c r="C2597" s="4" t="s">
        <v>7</v>
      </c>
      <c r="D2597" s="4" t="s">
        <v>7</v>
      </c>
      <c r="E2597" s="4" t="s">
        <v>20</v>
      </c>
      <c r="F2597" s="4" t="s">
        <v>12</v>
      </c>
    </row>
    <row r="2598" spans="1:9">
      <c r="A2598" t="n">
        <v>24357</v>
      </c>
      <c r="B2598" s="42" t="n">
        <v>45</v>
      </c>
      <c r="C2598" s="7" t="n">
        <v>5</v>
      </c>
      <c r="D2598" s="7" t="n">
        <v>3</v>
      </c>
      <c r="E2598" s="7" t="n">
        <v>5.30000019073486</v>
      </c>
      <c r="F2598" s="7" t="n">
        <v>2000</v>
      </c>
    </row>
    <row r="2599" spans="1:9">
      <c r="A2599" t="s">
        <v>4</v>
      </c>
      <c r="B2599" s="4" t="s">
        <v>5</v>
      </c>
      <c r="C2599" s="4" t="s">
        <v>7</v>
      </c>
      <c r="D2599" s="4" t="s">
        <v>12</v>
      </c>
      <c r="E2599" s="4" t="s">
        <v>20</v>
      </c>
    </row>
    <row r="2600" spans="1:9">
      <c r="A2600" t="n">
        <v>24366</v>
      </c>
      <c r="B2600" s="33" t="n">
        <v>58</v>
      </c>
      <c r="C2600" s="7" t="n">
        <v>100</v>
      </c>
      <c r="D2600" s="7" t="n">
        <v>1000</v>
      </c>
      <c r="E2600" s="7" t="n">
        <v>1</v>
      </c>
    </row>
    <row r="2601" spans="1:9">
      <c r="A2601" t="s">
        <v>4</v>
      </c>
      <c r="B2601" s="4" t="s">
        <v>5</v>
      </c>
      <c r="C2601" s="4" t="s">
        <v>7</v>
      </c>
      <c r="D2601" s="4" t="s">
        <v>12</v>
      </c>
    </row>
    <row r="2602" spans="1:9">
      <c r="A2602" t="n">
        <v>24374</v>
      </c>
      <c r="B2602" s="33" t="n">
        <v>58</v>
      </c>
      <c r="C2602" s="7" t="n">
        <v>255</v>
      </c>
      <c r="D2602" s="7" t="n">
        <v>0</v>
      </c>
    </row>
    <row r="2603" spans="1:9">
      <c r="A2603" t="s">
        <v>4</v>
      </c>
      <c r="B2603" s="4" t="s">
        <v>5</v>
      </c>
      <c r="C2603" s="4" t="s">
        <v>7</v>
      </c>
      <c r="D2603" s="4" t="s">
        <v>12</v>
      </c>
    </row>
    <row r="2604" spans="1:9">
      <c r="A2604" t="n">
        <v>24378</v>
      </c>
      <c r="B2604" s="42" t="n">
        <v>45</v>
      </c>
      <c r="C2604" s="7" t="n">
        <v>7</v>
      </c>
      <c r="D2604" s="7" t="n">
        <v>255</v>
      </c>
    </row>
    <row r="2605" spans="1:9">
      <c r="A2605" t="s">
        <v>4</v>
      </c>
      <c r="B2605" s="4" t="s">
        <v>5</v>
      </c>
      <c r="C2605" s="4" t="s">
        <v>7</v>
      </c>
      <c r="D2605" s="4" t="s">
        <v>20</v>
      </c>
      <c r="E2605" s="4" t="s">
        <v>12</v>
      </c>
      <c r="F2605" s="4" t="s">
        <v>7</v>
      </c>
    </row>
    <row r="2606" spans="1:9">
      <c r="A2606" t="n">
        <v>24382</v>
      </c>
      <c r="B2606" s="45" t="n">
        <v>49</v>
      </c>
      <c r="C2606" s="7" t="n">
        <v>3</v>
      </c>
      <c r="D2606" s="7" t="n">
        <v>0.699999988079071</v>
      </c>
      <c r="E2606" s="7" t="n">
        <v>500</v>
      </c>
      <c r="F2606" s="7" t="n">
        <v>0</v>
      </c>
    </row>
    <row r="2607" spans="1:9">
      <c r="A2607" t="s">
        <v>4</v>
      </c>
      <c r="B2607" s="4" t="s">
        <v>5</v>
      </c>
      <c r="C2607" s="4" t="s">
        <v>7</v>
      </c>
      <c r="D2607" s="4" t="s">
        <v>12</v>
      </c>
    </row>
    <row r="2608" spans="1:9">
      <c r="A2608" t="n">
        <v>24391</v>
      </c>
      <c r="B2608" s="33" t="n">
        <v>58</v>
      </c>
      <c r="C2608" s="7" t="n">
        <v>10</v>
      </c>
      <c r="D2608" s="7" t="n">
        <v>300</v>
      </c>
    </row>
    <row r="2609" spans="1:6">
      <c r="A2609" t="s">
        <v>4</v>
      </c>
      <c r="B2609" s="4" t="s">
        <v>5</v>
      </c>
      <c r="C2609" s="4" t="s">
        <v>7</v>
      </c>
      <c r="D2609" s="4" t="s">
        <v>12</v>
      </c>
    </row>
    <row r="2610" spans="1:6">
      <c r="A2610" t="n">
        <v>24395</v>
      </c>
      <c r="B2610" s="33" t="n">
        <v>58</v>
      </c>
      <c r="C2610" s="7" t="n">
        <v>12</v>
      </c>
      <c r="D2610" s="7" t="n">
        <v>0</v>
      </c>
    </row>
    <row r="2611" spans="1:6">
      <c r="A2611" t="s">
        <v>4</v>
      </c>
      <c r="B2611" s="4" t="s">
        <v>5</v>
      </c>
      <c r="C2611" s="4" t="s">
        <v>7</v>
      </c>
      <c r="D2611" s="4" t="s">
        <v>12</v>
      </c>
      <c r="E2611" s="4" t="s">
        <v>12</v>
      </c>
      <c r="F2611" s="4" t="s">
        <v>7</v>
      </c>
    </row>
    <row r="2612" spans="1:6">
      <c r="A2612" t="n">
        <v>24399</v>
      </c>
      <c r="B2612" s="43" t="n">
        <v>25</v>
      </c>
      <c r="C2612" s="7" t="n">
        <v>1</v>
      </c>
      <c r="D2612" s="7" t="n">
        <v>160</v>
      </c>
      <c r="E2612" s="7" t="n">
        <v>570</v>
      </c>
      <c r="F2612" s="7" t="n">
        <v>2</v>
      </c>
    </row>
    <row r="2613" spans="1:6">
      <c r="A2613" t="s">
        <v>4</v>
      </c>
      <c r="B2613" s="4" t="s">
        <v>5</v>
      </c>
      <c r="C2613" s="4" t="s">
        <v>7</v>
      </c>
      <c r="D2613" s="4" t="s">
        <v>12</v>
      </c>
      <c r="E2613" s="4" t="s">
        <v>8</v>
      </c>
    </row>
    <row r="2614" spans="1:6">
      <c r="A2614" t="n">
        <v>24406</v>
      </c>
      <c r="B2614" s="24" t="n">
        <v>51</v>
      </c>
      <c r="C2614" s="7" t="n">
        <v>4</v>
      </c>
      <c r="D2614" s="7" t="n">
        <v>0</v>
      </c>
      <c r="E2614" s="7" t="s">
        <v>90</v>
      </c>
    </row>
    <row r="2615" spans="1:6">
      <c r="A2615" t="s">
        <v>4</v>
      </c>
      <c r="B2615" s="4" t="s">
        <v>5</v>
      </c>
      <c r="C2615" s="4" t="s">
        <v>12</v>
      </c>
    </row>
    <row r="2616" spans="1:6">
      <c r="A2616" t="n">
        <v>24419</v>
      </c>
      <c r="B2616" s="22" t="n">
        <v>16</v>
      </c>
      <c r="C2616" s="7" t="n">
        <v>0</v>
      </c>
    </row>
    <row r="2617" spans="1:6">
      <c r="A2617" t="s">
        <v>4</v>
      </c>
      <c r="B2617" s="4" t="s">
        <v>5</v>
      </c>
      <c r="C2617" s="4" t="s">
        <v>12</v>
      </c>
      <c r="D2617" s="4" t="s">
        <v>27</v>
      </c>
      <c r="E2617" s="4" t="s">
        <v>7</v>
      </c>
      <c r="F2617" s="4" t="s">
        <v>7</v>
      </c>
      <c r="G2617" s="4" t="s">
        <v>27</v>
      </c>
      <c r="H2617" s="4" t="s">
        <v>7</v>
      </c>
      <c r="I2617" s="4" t="s">
        <v>7</v>
      </c>
    </row>
    <row r="2618" spans="1:6">
      <c r="A2618" t="n">
        <v>24422</v>
      </c>
      <c r="B2618" s="25" t="n">
        <v>26</v>
      </c>
      <c r="C2618" s="7" t="n">
        <v>0</v>
      </c>
      <c r="D2618" s="7" t="s">
        <v>291</v>
      </c>
      <c r="E2618" s="7" t="n">
        <v>2</v>
      </c>
      <c r="F2618" s="7" t="n">
        <v>3</v>
      </c>
      <c r="G2618" s="7" t="s">
        <v>292</v>
      </c>
      <c r="H2618" s="7" t="n">
        <v>2</v>
      </c>
      <c r="I2618" s="7" t="n">
        <v>0</v>
      </c>
    </row>
    <row r="2619" spans="1:6">
      <c r="A2619" t="s">
        <v>4</v>
      </c>
      <c r="B2619" s="4" t="s">
        <v>5</v>
      </c>
    </row>
    <row r="2620" spans="1:6">
      <c r="A2620" t="n">
        <v>24572</v>
      </c>
      <c r="B2620" s="26" t="n">
        <v>28</v>
      </c>
    </row>
    <row r="2621" spans="1:6">
      <c r="A2621" t="s">
        <v>4</v>
      </c>
      <c r="B2621" s="4" t="s">
        <v>5</v>
      </c>
      <c r="C2621" s="4" t="s">
        <v>7</v>
      </c>
      <c r="D2621" s="4" t="s">
        <v>12</v>
      </c>
      <c r="E2621" s="4" t="s">
        <v>12</v>
      </c>
      <c r="F2621" s="4" t="s">
        <v>7</v>
      </c>
    </row>
    <row r="2622" spans="1:6">
      <c r="A2622" t="n">
        <v>24573</v>
      </c>
      <c r="B2622" s="43" t="n">
        <v>25</v>
      </c>
      <c r="C2622" s="7" t="n">
        <v>1</v>
      </c>
      <c r="D2622" s="7" t="n">
        <v>160</v>
      </c>
      <c r="E2622" s="7" t="n">
        <v>350</v>
      </c>
      <c r="F2622" s="7" t="n">
        <v>1</v>
      </c>
    </row>
    <row r="2623" spans="1:6">
      <c r="A2623" t="s">
        <v>4</v>
      </c>
      <c r="B2623" s="4" t="s">
        <v>5</v>
      </c>
      <c r="C2623" s="4" t="s">
        <v>7</v>
      </c>
      <c r="D2623" s="4" t="s">
        <v>12</v>
      </c>
      <c r="E2623" s="4" t="s">
        <v>8</v>
      </c>
    </row>
    <row r="2624" spans="1:6">
      <c r="A2624" t="n">
        <v>24580</v>
      </c>
      <c r="B2624" s="24" t="n">
        <v>51</v>
      </c>
      <c r="C2624" s="7" t="n">
        <v>4</v>
      </c>
      <c r="D2624" s="7" t="n">
        <v>7008</v>
      </c>
      <c r="E2624" s="7" t="s">
        <v>41</v>
      </c>
    </row>
    <row r="2625" spans="1:9">
      <c r="A2625" t="s">
        <v>4</v>
      </c>
      <c r="B2625" s="4" t="s">
        <v>5</v>
      </c>
      <c r="C2625" s="4" t="s">
        <v>12</v>
      </c>
    </row>
    <row r="2626" spans="1:9">
      <c r="A2626" t="n">
        <v>24594</v>
      </c>
      <c r="B2626" s="22" t="n">
        <v>16</v>
      </c>
      <c r="C2626" s="7" t="n">
        <v>0</v>
      </c>
    </row>
    <row r="2627" spans="1:9">
      <c r="A2627" t="s">
        <v>4</v>
      </c>
      <c r="B2627" s="4" t="s">
        <v>5</v>
      </c>
      <c r="C2627" s="4" t="s">
        <v>12</v>
      </c>
      <c r="D2627" s="4" t="s">
        <v>27</v>
      </c>
      <c r="E2627" s="4" t="s">
        <v>7</v>
      </c>
      <c r="F2627" s="4" t="s">
        <v>7</v>
      </c>
    </row>
    <row r="2628" spans="1:9">
      <c r="A2628" t="n">
        <v>24597</v>
      </c>
      <c r="B2628" s="25" t="n">
        <v>26</v>
      </c>
      <c r="C2628" s="7" t="n">
        <v>7008</v>
      </c>
      <c r="D2628" s="7" t="s">
        <v>293</v>
      </c>
      <c r="E2628" s="7" t="n">
        <v>2</v>
      </c>
      <c r="F2628" s="7" t="n">
        <v>0</v>
      </c>
    </row>
    <row r="2629" spans="1:9">
      <c r="A2629" t="s">
        <v>4</v>
      </c>
      <c r="B2629" s="4" t="s">
        <v>5</v>
      </c>
    </row>
    <row r="2630" spans="1:9">
      <c r="A2630" t="n">
        <v>24641</v>
      </c>
      <c r="B2630" s="26" t="n">
        <v>28</v>
      </c>
    </row>
    <row r="2631" spans="1:9">
      <c r="A2631" t="s">
        <v>4</v>
      </c>
      <c r="B2631" s="4" t="s">
        <v>5</v>
      </c>
      <c r="C2631" s="4" t="s">
        <v>7</v>
      </c>
      <c r="D2631" s="4" t="s">
        <v>12</v>
      </c>
      <c r="E2631" s="4" t="s">
        <v>12</v>
      </c>
      <c r="F2631" s="4" t="s">
        <v>7</v>
      </c>
    </row>
    <row r="2632" spans="1:9">
      <c r="A2632" t="n">
        <v>24642</v>
      </c>
      <c r="B2632" s="43" t="n">
        <v>25</v>
      </c>
      <c r="C2632" s="7" t="n">
        <v>1</v>
      </c>
      <c r="D2632" s="7" t="n">
        <v>60</v>
      </c>
      <c r="E2632" s="7" t="n">
        <v>640</v>
      </c>
      <c r="F2632" s="7" t="n">
        <v>1</v>
      </c>
    </row>
    <row r="2633" spans="1:9">
      <c r="A2633" t="s">
        <v>4</v>
      </c>
      <c r="B2633" s="4" t="s">
        <v>5</v>
      </c>
      <c r="C2633" s="4" t="s">
        <v>7</v>
      </c>
      <c r="D2633" s="4" t="s">
        <v>12</v>
      </c>
      <c r="E2633" s="4" t="s">
        <v>8</v>
      </c>
    </row>
    <row r="2634" spans="1:9">
      <c r="A2634" t="n">
        <v>24649</v>
      </c>
      <c r="B2634" s="24" t="n">
        <v>51</v>
      </c>
      <c r="C2634" s="7" t="n">
        <v>4</v>
      </c>
      <c r="D2634" s="7" t="n">
        <v>5901</v>
      </c>
      <c r="E2634" s="7" t="s">
        <v>234</v>
      </c>
    </row>
    <row r="2635" spans="1:9">
      <c r="A2635" t="s">
        <v>4</v>
      </c>
      <c r="B2635" s="4" t="s">
        <v>5</v>
      </c>
      <c r="C2635" s="4" t="s">
        <v>12</v>
      </c>
    </row>
    <row r="2636" spans="1:9">
      <c r="A2636" t="n">
        <v>24663</v>
      </c>
      <c r="B2636" s="22" t="n">
        <v>16</v>
      </c>
      <c r="C2636" s="7" t="n">
        <v>0</v>
      </c>
    </row>
    <row r="2637" spans="1:9">
      <c r="A2637" t="s">
        <v>4</v>
      </c>
      <c r="B2637" s="4" t="s">
        <v>5</v>
      </c>
      <c r="C2637" s="4" t="s">
        <v>12</v>
      </c>
      <c r="D2637" s="4" t="s">
        <v>27</v>
      </c>
      <c r="E2637" s="4" t="s">
        <v>7</v>
      </c>
      <c r="F2637" s="4" t="s">
        <v>7</v>
      </c>
      <c r="G2637" s="4" t="s">
        <v>27</v>
      </c>
      <c r="H2637" s="4" t="s">
        <v>7</v>
      </c>
      <c r="I2637" s="4" t="s">
        <v>7</v>
      </c>
    </row>
    <row r="2638" spans="1:9">
      <c r="A2638" t="n">
        <v>24666</v>
      </c>
      <c r="B2638" s="25" t="n">
        <v>26</v>
      </c>
      <c r="C2638" s="7" t="n">
        <v>5901</v>
      </c>
      <c r="D2638" s="7" t="s">
        <v>294</v>
      </c>
      <c r="E2638" s="7" t="n">
        <v>2</v>
      </c>
      <c r="F2638" s="7" t="n">
        <v>3</v>
      </c>
      <c r="G2638" s="7" t="s">
        <v>295</v>
      </c>
      <c r="H2638" s="7" t="n">
        <v>2</v>
      </c>
      <c r="I2638" s="7" t="n">
        <v>0</v>
      </c>
    </row>
    <row r="2639" spans="1:9">
      <c r="A2639" t="s">
        <v>4</v>
      </c>
      <c r="B2639" s="4" t="s">
        <v>5</v>
      </c>
    </row>
    <row r="2640" spans="1:9">
      <c r="A2640" t="n">
        <v>24792</v>
      </c>
      <c r="B2640" s="26" t="n">
        <v>28</v>
      </c>
    </row>
    <row r="2641" spans="1:9">
      <c r="A2641" t="s">
        <v>4</v>
      </c>
      <c r="B2641" s="4" t="s">
        <v>5</v>
      </c>
      <c r="C2641" s="4" t="s">
        <v>7</v>
      </c>
      <c r="D2641" s="32" t="s">
        <v>65</v>
      </c>
      <c r="E2641" s="4" t="s">
        <v>5</v>
      </c>
      <c r="F2641" s="4" t="s">
        <v>7</v>
      </c>
      <c r="G2641" s="4" t="s">
        <v>12</v>
      </c>
      <c r="H2641" s="32" t="s">
        <v>66</v>
      </c>
      <c r="I2641" s="4" t="s">
        <v>7</v>
      </c>
      <c r="J2641" s="4" t="s">
        <v>16</v>
      </c>
    </row>
    <row r="2642" spans="1:9">
      <c r="A2642" t="n">
        <v>24793</v>
      </c>
      <c r="B2642" s="11" t="n">
        <v>5</v>
      </c>
      <c r="C2642" s="7" t="n">
        <v>28</v>
      </c>
      <c r="D2642" s="32" t="s">
        <v>3</v>
      </c>
      <c r="E2642" s="36" t="n">
        <v>64</v>
      </c>
      <c r="F2642" s="7" t="n">
        <v>5</v>
      </c>
      <c r="G2642" s="7" t="n">
        <v>1</v>
      </c>
      <c r="H2642" s="32" t="s">
        <v>3</v>
      </c>
      <c r="I2642" s="7" t="n">
        <v>1</v>
      </c>
      <c r="J2642" s="12" t="n">
        <f t="normal" ca="1">A2656</f>
        <v>0</v>
      </c>
    </row>
    <row r="2643" spans="1:9">
      <c r="A2643" t="s">
        <v>4</v>
      </c>
      <c r="B2643" s="4" t="s">
        <v>5</v>
      </c>
      <c r="C2643" s="4" t="s">
        <v>7</v>
      </c>
      <c r="D2643" s="4" t="s">
        <v>12</v>
      </c>
      <c r="E2643" s="4" t="s">
        <v>12</v>
      </c>
      <c r="F2643" s="4" t="s">
        <v>7</v>
      </c>
    </row>
    <row r="2644" spans="1:9">
      <c r="A2644" t="n">
        <v>24804</v>
      </c>
      <c r="B2644" s="43" t="n">
        <v>25</v>
      </c>
      <c r="C2644" s="7" t="n">
        <v>1</v>
      </c>
      <c r="D2644" s="7" t="n">
        <v>60</v>
      </c>
      <c r="E2644" s="7" t="n">
        <v>640</v>
      </c>
      <c r="F2644" s="7" t="n">
        <v>2</v>
      </c>
    </row>
    <row r="2645" spans="1:9">
      <c r="A2645" t="s">
        <v>4</v>
      </c>
      <c r="B2645" s="4" t="s">
        <v>5</v>
      </c>
      <c r="C2645" s="4" t="s">
        <v>7</v>
      </c>
      <c r="D2645" s="4" t="s">
        <v>12</v>
      </c>
      <c r="E2645" s="4" t="s">
        <v>8</v>
      </c>
    </row>
    <row r="2646" spans="1:9">
      <c r="A2646" t="n">
        <v>24811</v>
      </c>
      <c r="B2646" s="24" t="n">
        <v>51</v>
      </c>
      <c r="C2646" s="7" t="n">
        <v>4</v>
      </c>
      <c r="D2646" s="7" t="n">
        <v>1</v>
      </c>
      <c r="E2646" s="7" t="s">
        <v>175</v>
      </c>
    </row>
    <row r="2647" spans="1:9">
      <c r="A2647" t="s">
        <v>4</v>
      </c>
      <c r="B2647" s="4" t="s">
        <v>5</v>
      </c>
      <c r="C2647" s="4" t="s">
        <v>12</v>
      </c>
    </row>
    <row r="2648" spans="1:9">
      <c r="A2648" t="n">
        <v>24825</v>
      </c>
      <c r="B2648" s="22" t="n">
        <v>16</v>
      </c>
      <c r="C2648" s="7" t="n">
        <v>0</v>
      </c>
    </row>
    <row r="2649" spans="1:9">
      <c r="A2649" t="s">
        <v>4</v>
      </c>
      <c r="B2649" s="4" t="s">
        <v>5</v>
      </c>
      <c r="C2649" s="4" t="s">
        <v>12</v>
      </c>
      <c r="D2649" s="4" t="s">
        <v>27</v>
      </c>
      <c r="E2649" s="4" t="s">
        <v>7</v>
      </c>
      <c r="F2649" s="4" t="s">
        <v>7</v>
      </c>
    </row>
    <row r="2650" spans="1:9">
      <c r="A2650" t="n">
        <v>24828</v>
      </c>
      <c r="B2650" s="25" t="n">
        <v>26</v>
      </c>
      <c r="C2650" s="7" t="n">
        <v>1</v>
      </c>
      <c r="D2650" s="7" t="s">
        <v>296</v>
      </c>
      <c r="E2650" s="7" t="n">
        <v>2</v>
      </c>
      <c r="F2650" s="7" t="n">
        <v>0</v>
      </c>
    </row>
    <row r="2651" spans="1:9">
      <c r="A2651" t="s">
        <v>4</v>
      </c>
      <c r="B2651" s="4" t="s">
        <v>5</v>
      </c>
    </row>
    <row r="2652" spans="1:9">
      <c r="A2652" t="n">
        <v>24855</v>
      </c>
      <c r="B2652" s="26" t="n">
        <v>28</v>
      </c>
    </row>
    <row r="2653" spans="1:9">
      <c r="A2653" t="s">
        <v>4</v>
      </c>
      <c r="B2653" s="4" t="s">
        <v>5</v>
      </c>
      <c r="C2653" s="4" t="s">
        <v>16</v>
      </c>
    </row>
    <row r="2654" spans="1:9">
      <c r="A2654" t="n">
        <v>24856</v>
      </c>
      <c r="B2654" s="13" t="n">
        <v>3</v>
      </c>
      <c r="C2654" s="12" t="n">
        <f t="normal" ca="1">A2666</f>
        <v>0</v>
      </c>
    </row>
    <row r="2655" spans="1:9">
      <c r="A2655" t="s">
        <v>4</v>
      </c>
      <c r="B2655" s="4" t="s">
        <v>5</v>
      </c>
      <c r="C2655" s="4" t="s">
        <v>7</v>
      </c>
      <c r="D2655" s="4" t="s">
        <v>12</v>
      </c>
      <c r="E2655" s="4" t="s">
        <v>12</v>
      </c>
      <c r="F2655" s="4" t="s">
        <v>7</v>
      </c>
    </row>
    <row r="2656" spans="1:9">
      <c r="A2656" t="n">
        <v>24861</v>
      </c>
      <c r="B2656" s="43" t="n">
        <v>25</v>
      </c>
      <c r="C2656" s="7" t="n">
        <v>1</v>
      </c>
      <c r="D2656" s="7" t="n">
        <v>260</v>
      </c>
      <c r="E2656" s="7" t="n">
        <v>640</v>
      </c>
      <c r="F2656" s="7" t="n">
        <v>2</v>
      </c>
    </row>
    <row r="2657" spans="1:10">
      <c r="A2657" t="s">
        <v>4</v>
      </c>
      <c r="B2657" s="4" t="s">
        <v>5</v>
      </c>
      <c r="C2657" s="4" t="s">
        <v>7</v>
      </c>
      <c r="D2657" s="4" t="s">
        <v>12</v>
      </c>
      <c r="E2657" s="4" t="s">
        <v>8</v>
      </c>
    </row>
    <row r="2658" spans="1:10">
      <c r="A2658" t="n">
        <v>24868</v>
      </c>
      <c r="B2658" s="24" t="n">
        <v>51</v>
      </c>
      <c r="C2658" s="7" t="n">
        <v>4</v>
      </c>
      <c r="D2658" s="7" t="n">
        <v>8</v>
      </c>
      <c r="E2658" s="7" t="s">
        <v>175</v>
      </c>
    </row>
    <row r="2659" spans="1:10">
      <c r="A2659" t="s">
        <v>4</v>
      </c>
      <c r="B2659" s="4" t="s">
        <v>5</v>
      </c>
      <c r="C2659" s="4" t="s">
        <v>12</v>
      </c>
    </row>
    <row r="2660" spans="1:10">
      <c r="A2660" t="n">
        <v>24882</v>
      </c>
      <c r="B2660" s="22" t="n">
        <v>16</v>
      </c>
      <c r="C2660" s="7" t="n">
        <v>0</v>
      </c>
    </row>
    <row r="2661" spans="1:10">
      <c r="A2661" t="s">
        <v>4</v>
      </c>
      <c r="B2661" s="4" t="s">
        <v>5</v>
      </c>
      <c r="C2661" s="4" t="s">
        <v>12</v>
      </c>
      <c r="D2661" s="4" t="s">
        <v>27</v>
      </c>
      <c r="E2661" s="4" t="s">
        <v>7</v>
      </c>
      <c r="F2661" s="4" t="s">
        <v>7</v>
      </c>
    </row>
    <row r="2662" spans="1:10">
      <c r="A2662" t="n">
        <v>24885</v>
      </c>
      <c r="B2662" s="25" t="n">
        <v>26</v>
      </c>
      <c r="C2662" s="7" t="n">
        <v>8</v>
      </c>
      <c r="D2662" s="7" t="s">
        <v>296</v>
      </c>
      <c r="E2662" s="7" t="n">
        <v>2</v>
      </c>
      <c r="F2662" s="7" t="n">
        <v>0</v>
      </c>
    </row>
    <row r="2663" spans="1:10">
      <c r="A2663" t="s">
        <v>4</v>
      </c>
      <c r="B2663" s="4" t="s">
        <v>5</v>
      </c>
    </row>
    <row r="2664" spans="1:10">
      <c r="A2664" t="n">
        <v>24912</v>
      </c>
      <c r="B2664" s="26" t="n">
        <v>28</v>
      </c>
    </row>
    <row r="2665" spans="1:10">
      <c r="A2665" t="s">
        <v>4</v>
      </c>
      <c r="B2665" s="4" t="s">
        <v>5</v>
      </c>
      <c r="C2665" s="4" t="s">
        <v>7</v>
      </c>
      <c r="D2665" s="4" t="s">
        <v>12</v>
      </c>
      <c r="E2665" s="4" t="s">
        <v>12</v>
      </c>
      <c r="F2665" s="4" t="s">
        <v>7</v>
      </c>
    </row>
    <row r="2666" spans="1:10">
      <c r="A2666" t="n">
        <v>24913</v>
      </c>
      <c r="B2666" s="43" t="n">
        <v>25</v>
      </c>
      <c r="C2666" s="7" t="n">
        <v>1</v>
      </c>
      <c r="D2666" s="7" t="n">
        <v>60</v>
      </c>
      <c r="E2666" s="7" t="n">
        <v>500</v>
      </c>
      <c r="F2666" s="7" t="n">
        <v>1</v>
      </c>
    </row>
    <row r="2667" spans="1:10">
      <c r="A2667" t="s">
        <v>4</v>
      </c>
      <c r="B2667" s="4" t="s">
        <v>5</v>
      </c>
      <c r="C2667" s="4" t="s">
        <v>7</v>
      </c>
      <c r="D2667" s="4" t="s">
        <v>12</v>
      </c>
      <c r="E2667" s="4" t="s">
        <v>8</v>
      </c>
    </row>
    <row r="2668" spans="1:10">
      <c r="A2668" t="n">
        <v>24920</v>
      </c>
      <c r="B2668" s="24" t="n">
        <v>51</v>
      </c>
      <c r="C2668" s="7" t="n">
        <v>4</v>
      </c>
      <c r="D2668" s="7" t="n">
        <v>5900</v>
      </c>
      <c r="E2668" s="7" t="s">
        <v>122</v>
      </c>
    </row>
    <row r="2669" spans="1:10">
      <c r="A2669" t="s">
        <v>4</v>
      </c>
      <c r="B2669" s="4" t="s">
        <v>5</v>
      </c>
      <c r="C2669" s="4" t="s">
        <v>12</v>
      </c>
    </row>
    <row r="2670" spans="1:10">
      <c r="A2670" t="n">
        <v>24933</v>
      </c>
      <c r="B2670" s="22" t="n">
        <v>16</v>
      </c>
      <c r="C2670" s="7" t="n">
        <v>0</v>
      </c>
    </row>
    <row r="2671" spans="1:10">
      <c r="A2671" t="s">
        <v>4</v>
      </c>
      <c r="B2671" s="4" t="s">
        <v>5</v>
      </c>
      <c r="C2671" s="4" t="s">
        <v>12</v>
      </c>
      <c r="D2671" s="4" t="s">
        <v>27</v>
      </c>
      <c r="E2671" s="4" t="s">
        <v>7</v>
      </c>
      <c r="F2671" s="4" t="s">
        <v>7</v>
      </c>
      <c r="G2671" s="4" t="s">
        <v>27</v>
      </c>
      <c r="H2671" s="4" t="s">
        <v>7</v>
      </c>
      <c r="I2671" s="4" t="s">
        <v>7</v>
      </c>
    </row>
    <row r="2672" spans="1:10">
      <c r="A2672" t="n">
        <v>24936</v>
      </c>
      <c r="B2672" s="25" t="n">
        <v>26</v>
      </c>
      <c r="C2672" s="7" t="n">
        <v>5900</v>
      </c>
      <c r="D2672" s="7" t="s">
        <v>297</v>
      </c>
      <c r="E2672" s="7" t="n">
        <v>2</v>
      </c>
      <c r="F2672" s="7" t="n">
        <v>3</v>
      </c>
      <c r="G2672" s="7" t="s">
        <v>298</v>
      </c>
      <c r="H2672" s="7" t="n">
        <v>2</v>
      </c>
      <c r="I2672" s="7" t="n">
        <v>0</v>
      </c>
    </row>
    <row r="2673" spans="1:9">
      <c r="A2673" t="s">
        <v>4</v>
      </c>
      <c r="B2673" s="4" t="s">
        <v>5</v>
      </c>
    </row>
    <row r="2674" spans="1:9">
      <c r="A2674" t="n">
        <v>25063</v>
      </c>
      <c r="B2674" s="26" t="n">
        <v>28</v>
      </c>
    </row>
    <row r="2675" spans="1:9">
      <c r="A2675" t="s">
        <v>4</v>
      </c>
      <c r="B2675" s="4" t="s">
        <v>5</v>
      </c>
      <c r="C2675" s="4" t="s">
        <v>7</v>
      </c>
      <c r="D2675" s="4" t="s">
        <v>12</v>
      </c>
      <c r="E2675" s="4" t="s">
        <v>12</v>
      </c>
      <c r="F2675" s="4" t="s">
        <v>7</v>
      </c>
    </row>
    <row r="2676" spans="1:9">
      <c r="A2676" t="n">
        <v>25064</v>
      </c>
      <c r="B2676" s="43" t="n">
        <v>25</v>
      </c>
      <c r="C2676" s="7" t="n">
        <v>1</v>
      </c>
      <c r="D2676" s="7" t="n">
        <v>160</v>
      </c>
      <c r="E2676" s="7" t="n">
        <v>570</v>
      </c>
      <c r="F2676" s="7" t="n">
        <v>2</v>
      </c>
    </row>
    <row r="2677" spans="1:9">
      <c r="A2677" t="s">
        <v>4</v>
      </c>
      <c r="B2677" s="4" t="s">
        <v>5</v>
      </c>
      <c r="C2677" s="4" t="s">
        <v>12</v>
      </c>
      <c r="D2677" s="4" t="s">
        <v>7</v>
      </c>
      <c r="E2677" s="4" t="s">
        <v>20</v>
      </c>
      <c r="F2677" s="4" t="s">
        <v>12</v>
      </c>
    </row>
    <row r="2678" spans="1:9">
      <c r="A2678" t="n">
        <v>25071</v>
      </c>
      <c r="B2678" s="27" t="n">
        <v>59</v>
      </c>
      <c r="C2678" s="7" t="n">
        <v>0</v>
      </c>
      <c r="D2678" s="7" t="n">
        <v>1</v>
      </c>
      <c r="E2678" s="7" t="n">
        <v>0.100000001490116</v>
      </c>
      <c r="F2678" s="7" t="n">
        <v>4</v>
      </c>
    </row>
    <row r="2679" spans="1:9">
      <c r="A2679" t="s">
        <v>4</v>
      </c>
      <c r="B2679" s="4" t="s">
        <v>5</v>
      </c>
      <c r="C2679" s="4" t="s">
        <v>7</v>
      </c>
      <c r="D2679" s="4" t="s">
        <v>12</v>
      </c>
      <c r="E2679" s="4" t="s">
        <v>8</v>
      </c>
    </row>
    <row r="2680" spans="1:9">
      <c r="A2680" t="n">
        <v>25081</v>
      </c>
      <c r="B2680" s="24" t="n">
        <v>51</v>
      </c>
      <c r="C2680" s="7" t="n">
        <v>4</v>
      </c>
      <c r="D2680" s="7" t="n">
        <v>0</v>
      </c>
      <c r="E2680" s="7" t="s">
        <v>93</v>
      </c>
    </row>
    <row r="2681" spans="1:9">
      <c r="A2681" t="s">
        <v>4</v>
      </c>
      <c r="B2681" s="4" t="s">
        <v>5</v>
      </c>
      <c r="C2681" s="4" t="s">
        <v>12</v>
      </c>
    </row>
    <row r="2682" spans="1:9">
      <c r="A2682" t="n">
        <v>25095</v>
      </c>
      <c r="B2682" s="22" t="n">
        <v>16</v>
      </c>
      <c r="C2682" s="7" t="n">
        <v>0</v>
      </c>
    </row>
    <row r="2683" spans="1:9">
      <c r="A2683" t="s">
        <v>4</v>
      </c>
      <c r="B2683" s="4" t="s">
        <v>5</v>
      </c>
      <c r="C2683" s="4" t="s">
        <v>12</v>
      </c>
      <c r="D2683" s="4" t="s">
        <v>27</v>
      </c>
      <c r="E2683" s="4" t="s">
        <v>7</v>
      </c>
      <c r="F2683" s="4" t="s">
        <v>7</v>
      </c>
    </row>
    <row r="2684" spans="1:9">
      <c r="A2684" t="n">
        <v>25098</v>
      </c>
      <c r="B2684" s="25" t="n">
        <v>26</v>
      </c>
      <c r="C2684" s="7" t="n">
        <v>0</v>
      </c>
      <c r="D2684" s="7" t="s">
        <v>299</v>
      </c>
      <c r="E2684" s="7" t="n">
        <v>2</v>
      </c>
      <c r="F2684" s="7" t="n">
        <v>0</v>
      </c>
    </row>
    <row r="2685" spans="1:9">
      <c r="A2685" t="s">
        <v>4</v>
      </c>
      <c r="B2685" s="4" t="s">
        <v>5</v>
      </c>
    </row>
    <row r="2686" spans="1:9">
      <c r="A2686" t="n">
        <v>25147</v>
      </c>
      <c r="B2686" s="26" t="n">
        <v>28</v>
      </c>
    </row>
    <row r="2687" spans="1:9">
      <c r="A2687" t="s">
        <v>4</v>
      </c>
      <c r="B2687" s="4" t="s">
        <v>5</v>
      </c>
      <c r="C2687" s="4" t="s">
        <v>7</v>
      </c>
      <c r="D2687" s="32" t="s">
        <v>65</v>
      </c>
      <c r="E2687" s="4" t="s">
        <v>5</v>
      </c>
      <c r="F2687" s="4" t="s">
        <v>7</v>
      </c>
      <c r="G2687" s="4" t="s">
        <v>12</v>
      </c>
      <c r="H2687" s="32" t="s">
        <v>66</v>
      </c>
      <c r="I2687" s="4" t="s">
        <v>7</v>
      </c>
      <c r="J2687" s="4" t="s">
        <v>16</v>
      </c>
    </row>
    <row r="2688" spans="1:9">
      <c r="A2688" t="n">
        <v>25148</v>
      </c>
      <c r="B2688" s="11" t="n">
        <v>5</v>
      </c>
      <c r="C2688" s="7" t="n">
        <v>28</v>
      </c>
      <c r="D2688" s="32" t="s">
        <v>3</v>
      </c>
      <c r="E2688" s="36" t="n">
        <v>64</v>
      </c>
      <c r="F2688" s="7" t="n">
        <v>5</v>
      </c>
      <c r="G2688" s="7" t="n">
        <v>2</v>
      </c>
      <c r="H2688" s="32" t="s">
        <v>3</v>
      </c>
      <c r="I2688" s="7" t="n">
        <v>1</v>
      </c>
      <c r="J2688" s="12" t="n">
        <f t="normal" ca="1">A2702</f>
        <v>0</v>
      </c>
    </row>
    <row r="2689" spans="1:10">
      <c r="A2689" t="s">
        <v>4</v>
      </c>
      <c r="B2689" s="4" t="s">
        <v>5</v>
      </c>
      <c r="C2689" s="4" t="s">
        <v>7</v>
      </c>
      <c r="D2689" s="4" t="s">
        <v>12</v>
      </c>
      <c r="E2689" s="4" t="s">
        <v>12</v>
      </c>
      <c r="F2689" s="4" t="s">
        <v>7</v>
      </c>
    </row>
    <row r="2690" spans="1:10">
      <c r="A2690" t="n">
        <v>25159</v>
      </c>
      <c r="B2690" s="43" t="n">
        <v>25</v>
      </c>
      <c r="C2690" s="7" t="n">
        <v>1</v>
      </c>
      <c r="D2690" s="7" t="n">
        <v>60</v>
      </c>
      <c r="E2690" s="7" t="n">
        <v>500</v>
      </c>
      <c r="F2690" s="7" t="n">
        <v>2</v>
      </c>
    </row>
    <row r="2691" spans="1:10">
      <c r="A2691" t="s">
        <v>4</v>
      </c>
      <c r="B2691" s="4" t="s">
        <v>5</v>
      </c>
      <c r="C2691" s="4" t="s">
        <v>7</v>
      </c>
      <c r="D2691" s="4" t="s">
        <v>12</v>
      </c>
      <c r="E2691" s="4" t="s">
        <v>8</v>
      </c>
    </row>
    <row r="2692" spans="1:10">
      <c r="A2692" t="n">
        <v>25166</v>
      </c>
      <c r="B2692" s="24" t="n">
        <v>51</v>
      </c>
      <c r="C2692" s="7" t="n">
        <v>4</v>
      </c>
      <c r="D2692" s="7" t="n">
        <v>2</v>
      </c>
      <c r="E2692" s="7" t="s">
        <v>152</v>
      </c>
    </row>
    <row r="2693" spans="1:10">
      <c r="A2693" t="s">
        <v>4</v>
      </c>
      <c r="B2693" s="4" t="s">
        <v>5</v>
      </c>
      <c r="C2693" s="4" t="s">
        <v>12</v>
      </c>
    </row>
    <row r="2694" spans="1:10">
      <c r="A2694" t="n">
        <v>25179</v>
      </c>
      <c r="B2694" s="22" t="n">
        <v>16</v>
      </c>
      <c r="C2694" s="7" t="n">
        <v>0</v>
      </c>
    </row>
    <row r="2695" spans="1:10">
      <c r="A2695" t="s">
        <v>4</v>
      </c>
      <c r="B2695" s="4" t="s">
        <v>5</v>
      </c>
      <c r="C2695" s="4" t="s">
        <v>12</v>
      </c>
      <c r="D2695" s="4" t="s">
        <v>27</v>
      </c>
      <c r="E2695" s="4" t="s">
        <v>7</v>
      </c>
      <c r="F2695" s="4" t="s">
        <v>7</v>
      </c>
    </row>
    <row r="2696" spans="1:10">
      <c r="A2696" t="n">
        <v>25182</v>
      </c>
      <c r="B2696" s="25" t="n">
        <v>26</v>
      </c>
      <c r="C2696" s="7" t="n">
        <v>2</v>
      </c>
      <c r="D2696" s="7" t="s">
        <v>300</v>
      </c>
      <c r="E2696" s="7" t="n">
        <v>2</v>
      </c>
      <c r="F2696" s="7" t="n">
        <v>0</v>
      </c>
    </row>
    <row r="2697" spans="1:10">
      <c r="A2697" t="s">
        <v>4</v>
      </c>
      <c r="B2697" s="4" t="s">
        <v>5</v>
      </c>
    </row>
    <row r="2698" spans="1:10">
      <c r="A2698" t="n">
        <v>25290</v>
      </c>
      <c r="B2698" s="26" t="n">
        <v>28</v>
      </c>
    </row>
    <row r="2699" spans="1:10">
      <c r="A2699" t="s">
        <v>4</v>
      </c>
      <c r="B2699" s="4" t="s">
        <v>5</v>
      </c>
      <c r="C2699" s="4" t="s">
        <v>16</v>
      </c>
    </row>
    <row r="2700" spans="1:10">
      <c r="A2700" t="n">
        <v>25291</v>
      </c>
      <c r="B2700" s="13" t="n">
        <v>3</v>
      </c>
      <c r="C2700" s="12" t="n">
        <f t="normal" ca="1">A2712</f>
        <v>0</v>
      </c>
    </row>
    <row r="2701" spans="1:10">
      <c r="A2701" t="s">
        <v>4</v>
      </c>
      <c r="B2701" s="4" t="s">
        <v>5</v>
      </c>
      <c r="C2701" s="4" t="s">
        <v>7</v>
      </c>
      <c r="D2701" s="4" t="s">
        <v>12</v>
      </c>
      <c r="E2701" s="4" t="s">
        <v>12</v>
      </c>
      <c r="F2701" s="4" t="s">
        <v>7</v>
      </c>
    </row>
    <row r="2702" spans="1:10">
      <c r="A2702" t="n">
        <v>25296</v>
      </c>
      <c r="B2702" s="43" t="n">
        <v>25</v>
      </c>
      <c r="C2702" s="7" t="n">
        <v>1</v>
      </c>
      <c r="D2702" s="7" t="n">
        <v>260</v>
      </c>
      <c r="E2702" s="7" t="n">
        <v>640</v>
      </c>
      <c r="F2702" s="7" t="n">
        <v>2</v>
      </c>
    </row>
    <row r="2703" spans="1:10">
      <c r="A2703" t="s">
        <v>4</v>
      </c>
      <c r="B2703" s="4" t="s">
        <v>5</v>
      </c>
      <c r="C2703" s="4" t="s">
        <v>7</v>
      </c>
      <c r="D2703" s="4" t="s">
        <v>12</v>
      </c>
      <c r="E2703" s="4" t="s">
        <v>8</v>
      </c>
    </row>
    <row r="2704" spans="1:10">
      <c r="A2704" t="n">
        <v>25303</v>
      </c>
      <c r="B2704" s="24" t="n">
        <v>51</v>
      </c>
      <c r="C2704" s="7" t="n">
        <v>4</v>
      </c>
      <c r="D2704" s="7" t="n">
        <v>8</v>
      </c>
      <c r="E2704" s="7" t="s">
        <v>127</v>
      </c>
    </row>
    <row r="2705" spans="1:6">
      <c r="A2705" t="s">
        <v>4</v>
      </c>
      <c r="B2705" s="4" t="s">
        <v>5</v>
      </c>
      <c r="C2705" s="4" t="s">
        <v>12</v>
      </c>
    </row>
    <row r="2706" spans="1:6">
      <c r="A2706" t="n">
        <v>25316</v>
      </c>
      <c r="B2706" s="22" t="n">
        <v>16</v>
      </c>
      <c r="C2706" s="7" t="n">
        <v>0</v>
      </c>
    </row>
    <row r="2707" spans="1:6">
      <c r="A2707" t="s">
        <v>4</v>
      </c>
      <c r="B2707" s="4" t="s">
        <v>5</v>
      </c>
      <c r="C2707" s="4" t="s">
        <v>12</v>
      </c>
      <c r="D2707" s="4" t="s">
        <v>27</v>
      </c>
      <c r="E2707" s="4" t="s">
        <v>7</v>
      </c>
      <c r="F2707" s="4" t="s">
        <v>7</v>
      </c>
    </row>
    <row r="2708" spans="1:6">
      <c r="A2708" t="n">
        <v>25319</v>
      </c>
      <c r="B2708" s="25" t="n">
        <v>26</v>
      </c>
      <c r="C2708" s="7" t="n">
        <v>8</v>
      </c>
      <c r="D2708" s="7" t="s">
        <v>300</v>
      </c>
      <c r="E2708" s="7" t="n">
        <v>2</v>
      </c>
      <c r="F2708" s="7" t="n">
        <v>0</v>
      </c>
    </row>
    <row r="2709" spans="1:6">
      <c r="A2709" t="s">
        <v>4</v>
      </c>
      <c r="B2709" s="4" t="s">
        <v>5</v>
      </c>
    </row>
    <row r="2710" spans="1:6">
      <c r="A2710" t="n">
        <v>25427</v>
      </c>
      <c r="B2710" s="26" t="n">
        <v>28</v>
      </c>
    </row>
    <row r="2711" spans="1:6">
      <c r="A2711" t="s">
        <v>4</v>
      </c>
      <c r="B2711" s="4" t="s">
        <v>5</v>
      </c>
      <c r="C2711" s="4" t="s">
        <v>7</v>
      </c>
      <c r="D2711" s="4" t="s">
        <v>12</v>
      </c>
      <c r="E2711" s="4" t="s">
        <v>12</v>
      </c>
      <c r="F2711" s="4" t="s">
        <v>7</v>
      </c>
    </row>
    <row r="2712" spans="1:6">
      <c r="A2712" t="n">
        <v>25428</v>
      </c>
      <c r="B2712" s="43" t="n">
        <v>25</v>
      </c>
      <c r="C2712" s="7" t="n">
        <v>1</v>
      </c>
      <c r="D2712" s="7" t="n">
        <v>160</v>
      </c>
      <c r="E2712" s="7" t="n">
        <v>350</v>
      </c>
      <c r="F2712" s="7" t="n">
        <v>1</v>
      </c>
    </row>
    <row r="2713" spans="1:6">
      <c r="A2713" t="s">
        <v>4</v>
      </c>
      <c r="B2713" s="4" t="s">
        <v>5</v>
      </c>
      <c r="C2713" s="4" t="s">
        <v>7</v>
      </c>
      <c r="D2713" s="4" t="s">
        <v>12</v>
      </c>
      <c r="E2713" s="4" t="s">
        <v>8</v>
      </c>
    </row>
    <row r="2714" spans="1:6">
      <c r="A2714" t="n">
        <v>25435</v>
      </c>
      <c r="B2714" s="24" t="n">
        <v>51</v>
      </c>
      <c r="C2714" s="7" t="n">
        <v>4</v>
      </c>
      <c r="D2714" s="7" t="n">
        <v>7008</v>
      </c>
      <c r="E2714" s="7" t="s">
        <v>122</v>
      </c>
    </row>
    <row r="2715" spans="1:6">
      <c r="A2715" t="s">
        <v>4</v>
      </c>
      <c r="B2715" s="4" t="s">
        <v>5</v>
      </c>
      <c r="C2715" s="4" t="s">
        <v>12</v>
      </c>
    </row>
    <row r="2716" spans="1:6">
      <c r="A2716" t="n">
        <v>25448</v>
      </c>
      <c r="B2716" s="22" t="n">
        <v>16</v>
      </c>
      <c r="C2716" s="7" t="n">
        <v>0</v>
      </c>
    </row>
    <row r="2717" spans="1:6">
      <c r="A2717" t="s">
        <v>4</v>
      </c>
      <c r="B2717" s="4" t="s">
        <v>5</v>
      </c>
      <c r="C2717" s="4" t="s">
        <v>12</v>
      </c>
      <c r="D2717" s="4" t="s">
        <v>27</v>
      </c>
      <c r="E2717" s="4" t="s">
        <v>7</v>
      </c>
      <c r="F2717" s="4" t="s">
        <v>7</v>
      </c>
      <c r="G2717" s="4" t="s">
        <v>27</v>
      </c>
      <c r="H2717" s="4" t="s">
        <v>7</v>
      </c>
      <c r="I2717" s="4" t="s">
        <v>7</v>
      </c>
    </row>
    <row r="2718" spans="1:6">
      <c r="A2718" t="n">
        <v>25451</v>
      </c>
      <c r="B2718" s="25" t="n">
        <v>26</v>
      </c>
      <c r="C2718" s="7" t="n">
        <v>7008</v>
      </c>
      <c r="D2718" s="7" t="s">
        <v>301</v>
      </c>
      <c r="E2718" s="7" t="n">
        <v>2</v>
      </c>
      <c r="F2718" s="7" t="n">
        <v>3</v>
      </c>
      <c r="G2718" s="7" t="s">
        <v>302</v>
      </c>
      <c r="H2718" s="7" t="n">
        <v>2</v>
      </c>
      <c r="I2718" s="7" t="n">
        <v>0</v>
      </c>
    </row>
    <row r="2719" spans="1:6">
      <c r="A2719" t="s">
        <v>4</v>
      </c>
      <c r="B2719" s="4" t="s">
        <v>5</v>
      </c>
    </row>
    <row r="2720" spans="1:6">
      <c r="A2720" t="n">
        <v>25666</v>
      </c>
      <c r="B2720" s="26" t="n">
        <v>28</v>
      </c>
    </row>
    <row r="2721" spans="1:9">
      <c r="A2721" t="s">
        <v>4</v>
      </c>
      <c r="B2721" s="4" t="s">
        <v>5</v>
      </c>
      <c r="C2721" s="4" t="s">
        <v>12</v>
      </c>
      <c r="D2721" s="4" t="s">
        <v>7</v>
      </c>
      <c r="E2721" s="4" t="s">
        <v>20</v>
      </c>
      <c r="F2721" s="4" t="s">
        <v>12</v>
      </c>
    </row>
    <row r="2722" spans="1:9">
      <c r="A2722" t="n">
        <v>25667</v>
      </c>
      <c r="B2722" s="27" t="n">
        <v>59</v>
      </c>
      <c r="C2722" s="7" t="n">
        <v>0</v>
      </c>
      <c r="D2722" s="7" t="n">
        <v>1</v>
      </c>
      <c r="E2722" s="7" t="n">
        <v>0.100000001490116</v>
      </c>
      <c r="F2722" s="7" t="n">
        <v>4</v>
      </c>
    </row>
    <row r="2723" spans="1:9">
      <c r="A2723" t="s">
        <v>4</v>
      </c>
      <c r="B2723" s="4" t="s">
        <v>5</v>
      </c>
      <c r="C2723" s="4" t="s">
        <v>7</v>
      </c>
      <c r="D2723" s="4" t="s">
        <v>12</v>
      </c>
      <c r="E2723" s="4" t="s">
        <v>12</v>
      </c>
      <c r="F2723" s="4" t="s">
        <v>7</v>
      </c>
    </row>
    <row r="2724" spans="1:9">
      <c r="A2724" t="n">
        <v>25677</v>
      </c>
      <c r="B2724" s="43" t="n">
        <v>25</v>
      </c>
      <c r="C2724" s="7" t="n">
        <v>1</v>
      </c>
      <c r="D2724" s="7" t="n">
        <v>160</v>
      </c>
      <c r="E2724" s="7" t="n">
        <v>570</v>
      </c>
      <c r="F2724" s="7" t="n">
        <v>2</v>
      </c>
    </row>
    <row r="2725" spans="1:9">
      <c r="A2725" t="s">
        <v>4</v>
      </c>
      <c r="B2725" s="4" t="s">
        <v>5</v>
      </c>
      <c r="C2725" s="4" t="s">
        <v>7</v>
      </c>
      <c r="D2725" s="4" t="s">
        <v>12</v>
      </c>
      <c r="E2725" s="4" t="s">
        <v>8</v>
      </c>
    </row>
    <row r="2726" spans="1:9">
      <c r="A2726" t="n">
        <v>25684</v>
      </c>
      <c r="B2726" s="24" t="n">
        <v>51</v>
      </c>
      <c r="C2726" s="7" t="n">
        <v>4</v>
      </c>
      <c r="D2726" s="7" t="n">
        <v>0</v>
      </c>
      <c r="E2726" s="7" t="s">
        <v>127</v>
      </c>
    </row>
    <row r="2727" spans="1:9">
      <c r="A2727" t="s">
        <v>4</v>
      </c>
      <c r="B2727" s="4" t="s">
        <v>5</v>
      </c>
      <c r="C2727" s="4" t="s">
        <v>12</v>
      </c>
    </row>
    <row r="2728" spans="1:9">
      <c r="A2728" t="n">
        <v>25697</v>
      </c>
      <c r="B2728" s="22" t="n">
        <v>16</v>
      </c>
      <c r="C2728" s="7" t="n">
        <v>0</v>
      </c>
    </row>
    <row r="2729" spans="1:9">
      <c r="A2729" t="s">
        <v>4</v>
      </c>
      <c r="B2729" s="4" t="s">
        <v>5</v>
      </c>
      <c r="C2729" s="4" t="s">
        <v>12</v>
      </c>
      <c r="D2729" s="4" t="s">
        <v>27</v>
      </c>
      <c r="E2729" s="4" t="s">
        <v>7</v>
      </c>
      <c r="F2729" s="4" t="s">
        <v>7</v>
      </c>
    </row>
    <row r="2730" spans="1:9">
      <c r="A2730" t="n">
        <v>25700</v>
      </c>
      <c r="B2730" s="25" t="n">
        <v>26</v>
      </c>
      <c r="C2730" s="7" t="n">
        <v>0</v>
      </c>
      <c r="D2730" s="7" t="s">
        <v>303</v>
      </c>
      <c r="E2730" s="7" t="n">
        <v>2</v>
      </c>
      <c r="F2730" s="7" t="n">
        <v>0</v>
      </c>
    </row>
    <row r="2731" spans="1:9">
      <c r="A2731" t="s">
        <v>4</v>
      </c>
      <c r="B2731" s="4" t="s">
        <v>5</v>
      </c>
    </row>
    <row r="2732" spans="1:9">
      <c r="A2732" t="n">
        <v>25734</v>
      </c>
      <c r="B2732" s="26" t="n">
        <v>28</v>
      </c>
    </row>
    <row r="2733" spans="1:9">
      <c r="A2733" t="s">
        <v>4</v>
      </c>
      <c r="B2733" s="4" t="s">
        <v>5</v>
      </c>
      <c r="C2733" s="4" t="s">
        <v>7</v>
      </c>
      <c r="D2733" s="32" t="s">
        <v>65</v>
      </c>
      <c r="E2733" s="4" t="s">
        <v>5</v>
      </c>
      <c r="F2733" s="4" t="s">
        <v>7</v>
      </c>
      <c r="G2733" s="4" t="s">
        <v>12</v>
      </c>
      <c r="H2733" s="32" t="s">
        <v>66</v>
      </c>
      <c r="I2733" s="4" t="s">
        <v>7</v>
      </c>
      <c r="J2733" s="4" t="s">
        <v>16</v>
      </c>
    </row>
    <row r="2734" spans="1:9">
      <c r="A2734" t="n">
        <v>25735</v>
      </c>
      <c r="B2734" s="11" t="n">
        <v>5</v>
      </c>
      <c r="C2734" s="7" t="n">
        <v>28</v>
      </c>
      <c r="D2734" s="32" t="s">
        <v>3</v>
      </c>
      <c r="E2734" s="36" t="n">
        <v>64</v>
      </c>
      <c r="F2734" s="7" t="n">
        <v>5</v>
      </c>
      <c r="G2734" s="7" t="n">
        <v>5</v>
      </c>
      <c r="H2734" s="32" t="s">
        <v>3</v>
      </c>
      <c r="I2734" s="7" t="n">
        <v>1</v>
      </c>
      <c r="J2734" s="12" t="n">
        <f t="normal" ca="1">A2748</f>
        <v>0</v>
      </c>
    </row>
    <row r="2735" spans="1:9">
      <c r="A2735" t="s">
        <v>4</v>
      </c>
      <c r="B2735" s="4" t="s">
        <v>5</v>
      </c>
      <c r="C2735" s="4" t="s">
        <v>7</v>
      </c>
      <c r="D2735" s="4" t="s">
        <v>12</v>
      </c>
      <c r="E2735" s="4" t="s">
        <v>12</v>
      </c>
      <c r="F2735" s="4" t="s">
        <v>7</v>
      </c>
    </row>
    <row r="2736" spans="1:9">
      <c r="A2736" t="n">
        <v>25746</v>
      </c>
      <c r="B2736" s="43" t="n">
        <v>25</v>
      </c>
      <c r="C2736" s="7" t="n">
        <v>1</v>
      </c>
      <c r="D2736" s="7" t="n">
        <v>60</v>
      </c>
      <c r="E2736" s="7" t="n">
        <v>420</v>
      </c>
      <c r="F2736" s="7" t="n">
        <v>2</v>
      </c>
    </row>
    <row r="2737" spans="1:10">
      <c r="A2737" t="s">
        <v>4</v>
      </c>
      <c r="B2737" s="4" t="s">
        <v>5</v>
      </c>
      <c r="C2737" s="4" t="s">
        <v>7</v>
      </c>
      <c r="D2737" s="4" t="s">
        <v>12</v>
      </c>
      <c r="E2737" s="4" t="s">
        <v>8</v>
      </c>
    </row>
    <row r="2738" spans="1:10">
      <c r="A2738" t="n">
        <v>25753</v>
      </c>
      <c r="B2738" s="24" t="n">
        <v>51</v>
      </c>
      <c r="C2738" s="7" t="n">
        <v>4</v>
      </c>
      <c r="D2738" s="7" t="n">
        <v>5</v>
      </c>
      <c r="E2738" s="7" t="s">
        <v>130</v>
      </c>
    </row>
    <row r="2739" spans="1:10">
      <c r="A2739" t="s">
        <v>4</v>
      </c>
      <c r="B2739" s="4" t="s">
        <v>5</v>
      </c>
      <c r="C2739" s="4" t="s">
        <v>12</v>
      </c>
    </row>
    <row r="2740" spans="1:10">
      <c r="A2740" t="n">
        <v>25767</v>
      </c>
      <c r="B2740" s="22" t="n">
        <v>16</v>
      </c>
      <c r="C2740" s="7" t="n">
        <v>0</v>
      </c>
    </row>
    <row r="2741" spans="1:10">
      <c r="A2741" t="s">
        <v>4</v>
      </c>
      <c r="B2741" s="4" t="s">
        <v>5</v>
      </c>
      <c r="C2741" s="4" t="s">
        <v>12</v>
      </c>
      <c r="D2741" s="4" t="s">
        <v>27</v>
      </c>
      <c r="E2741" s="4" t="s">
        <v>7</v>
      </c>
      <c r="F2741" s="4" t="s">
        <v>7</v>
      </c>
      <c r="G2741" s="4" t="s">
        <v>27</v>
      </c>
      <c r="H2741" s="4" t="s">
        <v>7</v>
      </c>
      <c r="I2741" s="4" t="s">
        <v>7</v>
      </c>
    </row>
    <row r="2742" spans="1:10">
      <c r="A2742" t="n">
        <v>25770</v>
      </c>
      <c r="B2742" s="25" t="n">
        <v>26</v>
      </c>
      <c r="C2742" s="7" t="n">
        <v>5</v>
      </c>
      <c r="D2742" s="7" t="s">
        <v>304</v>
      </c>
      <c r="E2742" s="7" t="n">
        <v>2</v>
      </c>
      <c r="F2742" s="7" t="n">
        <v>3</v>
      </c>
      <c r="G2742" s="7" t="s">
        <v>305</v>
      </c>
      <c r="H2742" s="7" t="n">
        <v>2</v>
      </c>
      <c r="I2742" s="7" t="n">
        <v>0</v>
      </c>
    </row>
    <row r="2743" spans="1:10">
      <c r="A2743" t="s">
        <v>4</v>
      </c>
      <c r="B2743" s="4" t="s">
        <v>5</v>
      </c>
    </row>
    <row r="2744" spans="1:10">
      <c r="A2744" t="n">
        <v>25950</v>
      </c>
      <c r="B2744" s="26" t="n">
        <v>28</v>
      </c>
    </row>
    <row r="2745" spans="1:10">
      <c r="A2745" t="s">
        <v>4</v>
      </c>
      <c r="B2745" s="4" t="s">
        <v>5</v>
      </c>
      <c r="C2745" s="4" t="s">
        <v>16</v>
      </c>
    </row>
    <row r="2746" spans="1:10">
      <c r="A2746" t="n">
        <v>25951</v>
      </c>
      <c r="B2746" s="13" t="n">
        <v>3</v>
      </c>
      <c r="C2746" s="12" t="n">
        <f t="normal" ca="1">A2758</f>
        <v>0</v>
      </c>
    </row>
    <row r="2747" spans="1:10">
      <c r="A2747" t="s">
        <v>4</v>
      </c>
      <c r="B2747" s="4" t="s">
        <v>5</v>
      </c>
      <c r="C2747" s="4" t="s">
        <v>7</v>
      </c>
      <c r="D2747" s="4" t="s">
        <v>12</v>
      </c>
      <c r="E2747" s="4" t="s">
        <v>12</v>
      </c>
      <c r="F2747" s="4" t="s">
        <v>7</v>
      </c>
    </row>
    <row r="2748" spans="1:10">
      <c r="A2748" t="n">
        <v>25956</v>
      </c>
      <c r="B2748" s="43" t="n">
        <v>25</v>
      </c>
      <c r="C2748" s="7" t="n">
        <v>1</v>
      </c>
      <c r="D2748" s="7" t="n">
        <v>160</v>
      </c>
      <c r="E2748" s="7" t="n">
        <v>570</v>
      </c>
      <c r="F2748" s="7" t="n">
        <v>2</v>
      </c>
    </row>
    <row r="2749" spans="1:10">
      <c r="A2749" t="s">
        <v>4</v>
      </c>
      <c r="B2749" s="4" t="s">
        <v>5</v>
      </c>
      <c r="C2749" s="4" t="s">
        <v>7</v>
      </c>
      <c r="D2749" s="4" t="s">
        <v>12</v>
      </c>
      <c r="E2749" s="4" t="s">
        <v>8</v>
      </c>
    </row>
    <row r="2750" spans="1:10">
      <c r="A2750" t="n">
        <v>25963</v>
      </c>
      <c r="B2750" s="24" t="n">
        <v>51</v>
      </c>
      <c r="C2750" s="7" t="n">
        <v>4</v>
      </c>
      <c r="D2750" s="7" t="n">
        <v>0</v>
      </c>
      <c r="E2750" s="7" t="s">
        <v>130</v>
      </c>
    </row>
    <row r="2751" spans="1:10">
      <c r="A2751" t="s">
        <v>4</v>
      </c>
      <c r="B2751" s="4" t="s">
        <v>5</v>
      </c>
      <c r="C2751" s="4" t="s">
        <v>12</v>
      </c>
    </row>
    <row r="2752" spans="1:10">
      <c r="A2752" t="n">
        <v>25977</v>
      </c>
      <c r="B2752" s="22" t="n">
        <v>16</v>
      </c>
      <c r="C2752" s="7" t="n">
        <v>0</v>
      </c>
    </row>
    <row r="2753" spans="1:9">
      <c r="A2753" t="s">
        <v>4</v>
      </c>
      <c r="B2753" s="4" t="s">
        <v>5</v>
      </c>
      <c r="C2753" s="4" t="s">
        <v>12</v>
      </c>
      <c r="D2753" s="4" t="s">
        <v>27</v>
      </c>
      <c r="E2753" s="4" t="s">
        <v>7</v>
      </c>
      <c r="F2753" s="4" t="s">
        <v>7</v>
      </c>
      <c r="G2753" s="4" t="s">
        <v>27</v>
      </c>
      <c r="H2753" s="4" t="s">
        <v>7</v>
      </c>
      <c r="I2753" s="4" t="s">
        <v>7</v>
      </c>
    </row>
    <row r="2754" spans="1:9">
      <c r="A2754" t="n">
        <v>25980</v>
      </c>
      <c r="B2754" s="25" t="n">
        <v>26</v>
      </c>
      <c r="C2754" s="7" t="n">
        <v>0</v>
      </c>
      <c r="D2754" s="7" t="s">
        <v>306</v>
      </c>
      <c r="E2754" s="7" t="n">
        <v>2</v>
      </c>
      <c r="F2754" s="7" t="n">
        <v>3</v>
      </c>
      <c r="G2754" s="7" t="s">
        <v>307</v>
      </c>
      <c r="H2754" s="7" t="n">
        <v>2</v>
      </c>
      <c r="I2754" s="7" t="n">
        <v>0</v>
      </c>
    </row>
    <row r="2755" spans="1:9">
      <c r="A2755" t="s">
        <v>4</v>
      </c>
      <c r="B2755" s="4" t="s">
        <v>5</v>
      </c>
    </row>
    <row r="2756" spans="1:9">
      <c r="A2756" t="n">
        <v>26115</v>
      </c>
      <c r="B2756" s="26" t="n">
        <v>28</v>
      </c>
    </row>
    <row r="2757" spans="1:9">
      <c r="A2757" t="s">
        <v>4</v>
      </c>
      <c r="B2757" s="4" t="s">
        <v>5</v>
      </c>
      <c r="C2757" s="4" t="s">
        <v>7</v>
      </c>
      <c r="D2757" s="32" t="s">
        <v>65</v>
      </c>
      <c r="E2757" s="4" t="s">
        <v>5</v>
      </c>
      <c r="F2757" s="4" t="s">
        <v>7</v>
      </c>
      <c r="G2757" s="4" t="s">
        <v>12</v>
      </c>
      <c r="H2757" s="32" t="s">
        <v>66</v>
      </c>
      <c r="I2757" s="4" t="s">
        <v>7</v>
      </c>
      <c r="J2757" s="4" t="s">
        <v>16</v>
      </c>
    </row>
    <row r="2758" spans="1:9">
      <c r="A2758" t="n">
        <v>26116</v>
      </c>
      <c r="B2758" s="11" t="n">
        <v>5</v>
      </c>
      <c r="C2758" s="7" t="n">
        <v>28</v>
      </c>
      <c r="D2758" s="32" t="s">
        <v>3</v>
      </c>
      <c r="E2758" s="36" t="n">
        <v>64</v>
      </c>
      <c r="F2758" s="7" t="n">
        <v>5</v>
      </c>
      <c r="G2758" s="7" t="n">
        <v>11</v>
      </c>
      <c r="H2758" s="32" t="s">
        <v>3</v>
      </c>
      <c r="I2758" s="7" t="n">
        <v>1</v>
      </c>
      <c r="J2758" s="12" t="n">
        <f t="normal" ca="1">A2770</f>
        <v>0</v>
      </c>
    </row>
    <row r="2759" spans="1:9">
      <c r="A2759" t="s">
        <v>4</v>
      </c>
      <c r="B2759" s="4" t="s">
        <v>5</v>
      </c>
      <c r="C2759" s="4" t="s">
        <v>7</v>
      </c>
      <c r="D2759" s="4" t="s">
        <v>12</v>
      </c>
      <c r="E2759" s="4" t="s">
        <v>12</v>
      </c>
      <c r="F2759" s="4" t="s">
        <v>7</v>
      </c>
    </row>
    <row r="2760" spans="1:9">
      <c r="A2760" t="n">
        <v>26127</v>
      </c>
      <c r="B2760" s="43" t="n">
        <v>25</v>
      </c>
      <c r="C2760" s="7" t="n">
        <v>1</v>
      </c>
      <c r="D2760" s="7" t="n">
        <v>60</v>
      </c>
      <c r="E2760" s="7" t="n">
        <v>280</v>
      </c>
      <c r="F2760" s="7" t="n">
        <v>2</v>
      </c>
    </row>
    <row r="2761" spans="1:9">
      <c r="A2761" t="s">
        <v>4</v>
      </c>
      <c r="B2761" s="4" t="s">
        <v>5</v>
      </c>
      <c r="C2761" s="4" t="s">
        <v>7</v>
      </c>
      <c r="D2761" s="4" t="s">
        <v>12</v>
      </c>
      <c r="E2761" s="4" t="s">
        <v>8</v>
      </c>
    </row>
    <row r="2762" spans="1:9">
      <c r="A2762" t="n">
        <v>26134</v>
      </c>
      <c r="B2762" s="24" t="n">
        <v>51</v>
      </c>
      <c r="C2762" s="7" t="n">
        <v>4</v>
      </c>
      <c r="D2762" s="7" t="n">
        <v>11</v>
      </c>
      <c r="E2762" s="7" t="s">
        <v>127</v>
      </c>
    </row>
    <row r="2763" spans="1:9">
      <c r="A2763" t="s">
        <v>4</v>
      </c>
      <c r="B2763" s="4" t="s">
        <v>5</v>
      </c>
      <c r="C2763" s="4" t="s">
        <v>12</v>
      </c>
    </row>
    <row r="2764" spans="1:9">
      <c r="A2764" t="n">
        <v>26147</v>
      </c>
      <c r="B2764" s="22" t="n">
        <v>16</v>
      </c>
      <c r="C2764" s="7" t="n">
        <v>0</v>
      </c>
    </row>
    <row r="2765" spans="1:9">
      <c r="A2765" t="s">
        <v>4</v>
      </c>
      <c r="B2765" s="4" t="s">
        <v>5</v>
      </c>
      <c r="C2765" s="4" t="s">
        <v>12</v>
      </c>
      <c r="D2765" s="4" t="s">
        <v>27</v>
      </c>
      <c r="E2765" s="4" t="s">
        <v>7</v>
      </c>
      <c r="F2765" s="4" t="s">
        <v>7</v>
      </c>
    </row>
    <row r="2766" spans="1:9">
      <c r="A2766" t="n">
        <v>26150</v>
      </c>
      <c r="B2766" s="25" t="n">
        <v>26</v>
      </c>
      <c r="C2766" s="7" t="n">
        <v>11</v>
      </c>
      <c r="D2766" s="7" t="s">
        <v>308</v>
      </c>
      <c r="E2766" s="7" t="n">
        <v>2</v>
      </c>
      <c r="F2766" s="7" t="n">
        <v>0</v>
      </c>
    </row>
    <row r="2767" spans="1:9">
      <c r="A2767" t="s">
        <v>4</v>
      </c>
      <c r="B2767" s="4" t="s">
        <v>5</v>
      </c>
    </row>
    <row r="2768" spans="1:9">
      <c r="A2768" t="n">
        <v>26186</v>
      </c>
      <c r="B2768" s="26" t="n">
        <v>28</v>
      </c>
    </row>
    <row r="2769" spans="1:10">
      <c r="A2769" t="s">
        <v>4</v>
      </c>
      <c r="B2769" s="4" t="s">
        <v>5</v>
      </c>
      <c r="C2769" s="4" t="s">
        <v>7</v>
      </c>
      <c r="D2769" s="4" t="s">
        <v>12</v>
      </c>
      <c r="E2769" s="4" t="s">
        <v>12</v>
      </c>
      <c r="F2769" s="4" t="s">
        <v>7</v>
      </c>
    </row>
    <row r="2770" spans="1:10">
      <c r="A2770" t="n">
        <v>26187</v>
      </c>
      <c r="B2770" s="43" t="n">
        <v>25</v>
      </c>
      <c r="C2770" s="7" t="n">
        <v>1</v>
      </c>
      <c r="D2770" s="7" t="n">
        <v>160</v>
      </c>
      <c r="E2770" s="7" t="n">
        <v>350</v>
      </c>
      <c r="F2770" s="7" t="n">
        <v>1</v>
      </c>
    </row>
    <row r="2771" spans="1:10">
      <c r="A2771" t="s">
        <v>4</v>
      </c>
      <c r="B2771" s="4" t="s">
        <v>5</v>
      </c>
      <c r="C2771" s="4" t="s">
        <v>7</v>
      </c>
      <c r="D2771" s="4" t="s">
        <v>12</v>
      </c>
      <c r="E2771" s="4" t="s">
        <v>8</v>
      </c>
    </row>
    <row r="2772" spans="1:10">
      <c r="A2772" t="n">
        <v>26194</v>
      </c>
      <c r="B2772" s="24" t="n">
        <v>51</v>
      </c>
      <c r="C2772" s="7" t="n">
        <v>4</v>
      </c>
      <c r="D2772" s="7" t="n">
        <v>7008</v>
      </c>
      <c r="E2772" s="7" t="s">
        <v>32</v>
      </c>
    </row>
    <row r="2773" spans="1:10">
      <c r="A2773" t="s">
        <v>4</v>
      </c>
      <c r="B2773" s="4" t="s">
        <v>5</v>
      </c>
      <c r="C2773" s="4" t="s">
        <v>12</v>
      </c>
    </row>
    <row r="2774" spans="1:10">
      <c r="A2774" t="n">
        <v>26208</v>
      </c>
      <c r="B2774" s="22" t="n">
        <v>16</v>
      </c>
      <c r="C2774" s="7" t="n">
        <v>0</v>
      </c>
    </row>
    <row r="2775" spans="1:10">
      <c r="A2775" t="s">
        <v>4</v>
      </c>
      <c r="B2775" s="4" t="s">
        <v>5</v>
      </c>
      <c r="C2775" s="4" t="s">
        <v>12</v>
      </c>
      <c r="D2775" s="4" t="s">
        <v>27</v>
      </c>
      <c r="E2775" s="4" t="s">
        <v>7</v>
      </c>
      <c r="F2775" s="4" t="s">
        <v>7</v>
      </c>
      <c r="G2775" s="4" t="s">
        <v>27</v>
      </c>
      <c r="H2775" s="4" t="s">
        <v>7</v>
      </c>
      <c r="I2775" s="4" t="s">
        <v>7</v>
      </c>
      <c r="J2775" s="4" t="s">
        <v>27</v>
      </c>
      <c r="K2775" s="4" t="s">
        <v>7</v>
      </c>
      <c r="L2775" s="4" t="s">
        <v>7</v>
      </c>
      <c r="M2775" s="4" t="s">
        <v>27</v>
      </c>
      <c r="N2775" s="4" t="s">
        <v>7</v>
      </c>
      <c r="O2775" s="4" t="s">
        <v>7</v>
      </c>
    </row>
    <row r="2776" spans="1:10">
      <c r="A2776" t="n">
        <v>26211</v>
      </c>
      <c r="B2776" s="25" t="n">
        <v>26</v>
      </c>
      <c r="C2776" s="7" t="n">
        <v>7008</v>
      </c>
      <c r="D2776" s="7" t="s">
        <v>309</v>
      </c>
      <c r="E2776" s="7" t="n">
        <v>2</v>
      </c>
      <c r="F2776" s="7" t="n">
        <v>3</v>
      </c>
      <c r="G2776" s="7" t="s">
        <v>310</v>
      </c>
      <c r="H2776" s="7" t="n">
        <v>2</v>
      </c>
      <c r="I2776" s="7" t="n">
        <v>3</v>
      </c>
      <c r="J2776" s="7" t="s">
        <v>311</v>
      </c>
      <c r="K2776" s="7" t="n">
        <v>2</v>
      </c>
      <c r="L2776" s="7" t="n">
        <v>3</v>
      </c>
      <c r="M2776" s="7" t="s">
        <v>312</v>
      </c>
      <c r="N2776" s="7" t="n">
        <v>2</v>
      </c>
      <c r="O2776" s="7" t="n">
        <v>0</v>
      </c>
    </row>
    <row r="2777" spans="1:10">
      <c r="A2777" t="s">
        <v>4</v>
      </c>
      <c r="B2777" s="4" t="s">
        <v>5</v>
      </c>
    </row>
    <row r="2778" spans="1:10">
      <c r="A2778" t="n">
        <v>26602</v>
      </c>
      <c r="B2778" s="26" t="n">
        <v>28</v>
      </c>
    </row>
    <row r="2779" spans="1:10">
      <c r="A2779" t="s">
        <v>4</v>
      </c>
      <c r="B2779" s="4" t="s">
        <v>5</v>
      </c>
      <c r="C2779" s="4" t="s">
        <v>7</v>
      </c>
      <c r="D2779" s="4" t="s">
        <v>12</v>
      </c>
      <c r="E2779" s="4" t="s">
        <v>12</v>
      </c>
      <c r="F2779" s="4" t="s">
        <v>7</v>
      </c>
    </row>
    <row r="2780" spans="1:10">
      <c r="A2780" t="n">
        <v>26603</v>
      </c>
      <c r="B2780" s="43" t="n">
        <v>25</v>
      </c>
      <c r="C2780" s="7" t="n">
        <v>1</v>
      </c>
      <c r="D2780" s="7" t="n">
        <v>160</v>
      </c>
      <c r="E2780" s="7" t="n">
        <v>570</v>
      </c>
      <c r="F2780" s="7" t="n">
        <v>2</v>
      </c>
    </row>
    <row r="2781" spans="1:10">
      <c r="A2781" t="s">
        <v>4</v>
      </c>
      <c r="B2781" s="4" t="s">
        <v>5</v>
      </c>
      <c r="C2781" s="4" t="s">
        <v>7</v>
      </c>
      <c r="D2781" s="4" t="s">
        <v>12</v>
      </c>
      <c r="E2781" s="4" t="s">
        <v>8</v>
      </c>
    </row>
    <row r="2782" spans="1:10">
      <c r="A2782" t="n">
        <v>26610</v>
      </c>
      <c r="B2782" s="24" t="n">
        <v>51</v>
      </c>
      <c r="C2782" s="7" t="n">
        <v>4</v>
      </c>
      <c r="D2782" s="7" t="n">
        <v>0</v>
      </c>
      <c r="E2782" s="7" t="s">
        <v>127</v>
      </c>
    </row>
    <row r="2783" spans="1:10">
      <c r="A2783" t="s">
        <v>4</v>
      </c>
      <c r="B2783" s="4" t="s">
        <v>5</v>
      </c>
      <c r="C2783" s="4" t="s">
        <v>12</v>
      </c>
    </row>
    <row r="2784" spans="1:10">
      <c r="A2784" t="n">
        <v>26623</v>
      </c>
      <c r="B2784" s="22" t="n">
        <v>16</v>
      </c>
      <c r="C2784" s="7" t="n">
        <v>0</v>
      </c>
    </row>
    <row r="2785" spans="1:15">
      <c r="A2785" t="s">
        <v>4</v>
      </c>
      <c r="B2785" s="4" t="s">
        <v>5</v>
      </c>
      <c r="C2785" s="4" t="s">
        <v>12</v>
      </c>
      <c r="D2785" s="4" t="s">
        <v>27</v>
      </c>
      <c r="E2785" s="4" t="s">
        <v>7</v>
      </c>
      <c r="F2785" s="4" t="s">
        <v>7</v>
      </c>
    </row>
    <row r="2786" spans="1:15">
      <c r="A2786" t="n">
        <v>26626</v>
      </c>
      <c r="B2786" s="25" t="n">
        <v>26</v>
      </c>
      <c r="C2786" s="7" t="n">
        <v>0</v>
      </c>
      <c r="D2786" s="7" t="s">
        <v>313</v>
      </c>
      <c r="E2786" s="7" t="n">
        <v>2</v>
      </c>
      <c r="F2786" s="7" t="n">
        <v>0</v>
      </c>
    </row>
    <row r="2787" spans="1:15">
      <c r="A2787" t="s">
        <v>4</v>
      </c>
      <c r="B2787" s="4" t="s">
        <v>5</v>
      </c>
    </row>
    <row r="2788" spans="1:15">
      <c r="A2788" t="n">
        <v>26664</v>
      </c>
      <c r="B2788" s="26" t="n">
        <v>28</v>
      </c>
    </row>
    <row r="2789" spans="1:15">
      <c r="A2789" t="s">
        <v>4</v>
      </c>
      <c r="B2789" s="4" t="s">
        <v>5</v>
      </c>
      <c r="C2789" s="4" t="s">
        <v>7</v>
      </c>
      <c r="D2789" s="4" t="s">
        <v>12</v>
      </c>
      <c r="E2789" s="4" t="s">
        <v>12</v>
      </c>
      <c r="F2789" s="4" t="s">
        <v>7</v>
      </c>
    </row>
    <row r="2790" spans="1:15">
      <c r="A2790" t="n">
        <v>26665</v>
      </c>
      <c r="B2790" s="43" t="n">
        <v>25</v>
      </c>
      <c r="C2790" s="7" t="n">
        <v>1</v>
      </c>
      <c r="D2790" s="7" t="n">
        <v>160</v>
      </c>
      <c r="E2790" s="7" t="n">
        <v>350</v>
      </c>
      <c r="F2790" s="7" t="n">
        <v>1</v>
      </c>
    </row>
    <row r="2791" spans="1:15">
      <c r="A2791" t="s">
        <v>4</v>
      </c>
      <c r="B2791" s="4" t="s">
        <v>5</v>
      </c>
      <c r="C2791" s="4" t="s">
        <v>7</v>
      </c>
      <c r="D2791" s="4" t="s">
        <v>12</v>
      </c>
      <c r="E2791" s="4" t="s">
        <v>8</v>
      </c>
    </row>
    <row r="2792" spans="1:15">
      <c r="A2792" t="n">
        <v>26672</v>
      </c>
      <c r="B2792" s="24" t="n">
        <v>51</v>
      </c>
      <c r="C2792" s="7" t="n">
        <v>4</v>
      </c>
      <c r="D2792" s="7" t="n">
        <v>7008</v>
      </c>
      <c r="E2792" s="7" t="s">
        <v>32</v>
      </c>
    </row>
    <row r="2793" spans="1:15">
      <c r="A2793" t="s">
        <v>4</v>
      </c>
      <c r="B2793" s="4" t="s">
        <v>5</v>
      </c>
      <c r="C2793" s="4" t="s">
        <v>12</v>
      </c>
    </row>
    <row r="2794" spans="1:15">
      <c r="A2794" t="n">
        <v>26686</v>
      </c>
      <c r="B2794" s="22" t="n">
        <v>16</v>
      </c>
      <c r="C2794" s="7" t="n">
        <v>0</v>
      </c>
    </row>
    <row r="2795" spans="1:15">
      <c r="A2795" t="s">
        <v>4</v>
      </c>
      <c r="B2795" s="4" t="s">
        <v>5</v>
      </c>
      <c r="C2795" s="4" t="s">
        <v>12</v>
      </c>
      <c r="D2795" s="4" t="s">
        <v>27</v>
      </c>
      <c r="E2795" s="4" t="s">
        <v>7</v>
      </c>
      <c r="F2795" s="4" t="s">
        <v>7</v>
      </c>
    </row>
    <row r="2796" spans="1:15">
      <c r="A2796" t="n">
        <v>26689</v>
      </c>
      <c r="B2796" s="25" t="n">
        <v>26</v>
      </c>
      <c r="C2796" s="7" t="n">
        <v>7008</v>
      </c>
      <c r="D2796" s="7" t="s">
        <v>314</v>
      </c>
      <c r="E2796" s="7" t="n">
        <v>2</v>
      </c>
      <c r="F2796" s="7" t="n">
        <v>0</v>
      </c>
    </row>
    <row r="2797" spans="1:15">
      <c r="A2797" t="s">
        <v>4</v>
      </c>
      <c r="B2797" s="4" t="s">
        <v>5</v>
      </c>
    </row>
    <row r="2798" spans="1:15">
      <c r="A2798" t="n">
        <v>26770</v>
      </c>
      <c r="B2798" s="26" t="n">
        <v>28</v>
      </c>
    </row>
    <row r="2799" spans="1:15">
      <c r="A2799" t="s">
        <v>4</v>
      </c>
      <c r="B2799" s="4" t="s">
        <v>5</v>
      </c>
      <c r="C2799" s="4" t="s">
        <v>7</v>
      </c>
      <c r="D2799" s="4" t="s">
        <v>12</v>
      </c>
      <c r="E2799" s="4" t="s">
        <v>20</v>
      </c>
    </row>
    <row r="2800" spans="1:15">
      <c r="A2800" t="n">
        <v>26771</v>
      </c>
      <c r="B2800" s="33" t="n">
        <v>58</v>
      </c>
      <c r="C2800" s="7" t="n">
        <v>0</v>
      </c>
      <c r="D2800" s="7" t="n">
        <v>300</v>
      </c>
      <c r="E2800" s="7" t="n">
        <v>0.300000011920929</v>
      </c>
    </row>
    <row r="2801" spans="1:6">
      <c r="A2801" t="s">
        <v>4</v>
      </c>
      <c r="B2801" s="4" t="s">
        <v>5</v>
      </c>
      <c r="C2801" s="4" t="s">
        <v>7</v>
      </c>
      <c r="D2801" s="4" t="s">
        <v>12</v>
      </c>
    </row>
    <row r="2802" spans="1:6">
      <c r="A2802" t="n">
        <v>26779</v>
      </c>
      <c r="B2802" s="33" t="n">
        <v>58</v>
      </c>
      <c r="C2802" s="7" t="n">
        <v>255</v>
      </c>
      <c r="D2802" s="7" t="n">
        <v>0</v>
      </c>
    </row>
    <row r="2803" spans="1:6">
      <c r="A2803" t="s">
        <v>4</v>
      </c>
      <c r="B2803" s="4" t="s">
        <v>5</v>
      </c>
      <c r="C2803" s="4" t="s">
        <v>7</v>
      </c>
      <c r="D2803" s="4" t="s">
        <v>12</v>
      </c>
      <c r="E2803" s="4" t="s">
        <v>20</v>
      </c>
      <c r="F2803" s="4" t="s">
        <v>12</v>
      </c>
      <c r="G2803" s="4" t="s">
        <v>13</v>
      </c>
      <c r="H2803" s="4" t="s">
        <v>13</v>
      </c>
      <c r="I2803" s="4" t="s">
        <v>12</v>
      </c>
      <c r="J2803" s="4" t="s">
        <v>12</v>
      </c>
      <c r="K2803" s="4" t="s">
        <v>13</v>
      </c>
      <c r="L2803" s="4" t="s">
        <v>13</v>
      </c>
      <c r="M2803" s="4" t="s">
        <v>13</v>
      </c>
      <c r="N2803" s="4" t="s">
        <v>13</v>
      </c>
      <c r="O2803" s="4" t="s">
        <v>8</v>
      </c>
    </row>
    <row r="2804" spans="1:6">
      <c r="A2804" t="n">
        <v>26783</v>
      </c>
      <c r="B2804" s="51" t="n">
        <v>50</v>
      </c>
      <c r="C2804" s="7" t="n">
        <v>0</v>
      </c>
      <c r="D2804" s="7" t="n">
        <v>12010</v>
      </c>
      <c r="E2804" s="7" t="n">
        <v>1</v>
      </c>
      <c r="F2804" s="7" t="n">
        <v>0</v>
      </c>
      <c r="G2804" s="7" t="n">
        <v>0</v>
      </c>
      <c r="H2804" s="7" t="n">
        <v>0</v>
      </c>
      <c r="I2804" s="7" t="n">
        <v>0</v>
      </c>
      <c r="J2804" s="7" t="n">
        <v>65533</v>
      </c>
      <c r="K2804" s="7" t="n">
        <v>0</v>
      </c>
      <c r="L2804" s="7" t="n">
        <v>0</v>
      </c>
      <c r="M2804" s="7" t="n">
        <v>0</v>
      </c>
      <c r="N2804" s="7" t="n">
        <v>0</v>
      </c>
      <c r="O2804" s="7" t="s">
        <v>14</v>
      </c>
    </row>
    <row r="2805" spans="1:6">
      <c r="A2805" t="s">
        <v>4</v>
      </c>
      <c r="B2805" s="4" t="s">
        <v>5</v>
      </c>
      <c r="C2805" s="4" t="s">
        <v>7</v>
      </c>
      <c r="D2805" s="4" t="s">
        <v>12</v>
      </c>
      <c r="E2805" s="4" t="s">
        <v>12</v>
      </c>
      <c r="F2805" s="4" t="s">
        <v>12</v>
      </c>
      <c r="G2805" s="4" t="s">
        <v>12</v>
      </c>
      <c r="H2805" s="4" t="s">
        <v>7</v>
      </c>
    </row>
    <row r="2806" spans="1:6">
      <c r="A2806" t="n">
        <v>26822</v>
      </c>
      <c r="B2806" s="43" t="n">
        <v>25</v>
      </c>
      <c r="C2806" s="7" t="n">
        <v>5</v>
      </c>
      <c r="D2806" s="7" t="n">
        <v>65535</v>
      </c>
      <c r="E2806" s="7" t="n">
        <v>65535</v>
      </c>
      <c r="F2806" s="7" t="n">
        <v>65535</v>
      </c>
      <c r="G2806" s="7" t="n">
        <v>65535</v>
      </c>
      <c r="H2806" s="7" t="n">
        <v>0</v>
      </c>
    </row>
    <row r="2807" spans="1:6">
      <c r="A2807" t="s">
        <v>4</v>
      </c>
      <c r="B2807" s="4" t="s">
        <v>5</v>
      </c>
      <c r="C2807" s="4" t="s">
        <v>12</v>
      </c>
      <c r="D2807" s="4" t="s">
        <v>7</v>
      </c>
      <c r="E2807" s="4" t="s">
        <v>27</v>
      </c>
      <c r="F2807" s="4" t="s">
        <v>7</v>
      </c>
      <c r="G2807" s="4" t="s">
        <v>7</v>
      </c>
      <c r="H2807" s="4" t="s">
        <v>12</v>
      </c>
      <c r="I2807" s="4" t="s">
        <v>7</v>
      </c>
      <c r="J2807" s="4" t="s">
        <v>27</v>
      </c>
      <c r="K2807" s="4" t="s">
        <v>7</v>
      </c>
      <c r="L2807" s="4" t="s">
        <v>7</v>
      </c>
      <c r="M2807" s="4" t="s">
        <v>7</v>
      </c>
    </row>
    <row r="2808" spans="1:6">
      <c r="A2808" t="n">
        <v>26833</v>
      </c>
      <c r="B2808" s="49" t="n">
        <v>24</v>
      </c>
      <c r="C2808" s="7" t="n">
        <v>65533</v>
      </c>
      <c r="D2808" s="7" t="n">
        <v>7</v>
      </c>
      <c r="E2808" s="7" t="s">
        <v>315</v>
      </c>
      <c r="F2808" s="7" t="n">
        <v>12</v>
      </c>
      <c r="G2808" s="7" t="n">
        <v>16</v>
      </c>
      <c r="H2808" s="7" t="n">
        <v>711</v>
      </c>
      <c r="I2808" s="7" t="n">
        <v>7</v>
      </c>
      <c r="J2808" s="7" t="s">
        <v>316</v>
      </c>
      <c r="K2808" s="7" t="n">
        <v>6</v>
      </c>
      <c r="L2808" s="7" t="n">
        <v>2</v>
      </c>
      <c r="M2808" s="7" t="n">
        <v>0</v>
      </c>
    </row>
    <row r="2809" spans="1:6">
      <c r="A2809" t="s">
        <v>4</v>
      </c>
      <c r="B2809" s="4" t="s">
        <v>5</v>
      </c>
    </row>
    <row r="2810" spans="1:6">
      <c r="A2810" t="n">
        <v>26855</v>
      </c>
      <c r="B2810" s="26" t="n">
        <v>28</v>
      </c>
    </row>
    <row r="2811" spans="1:6">
      <c r="A2811" t="s">
        <v>4</v>
      </c>
      <c r="B2811" s="4" t="s">
        <v>5</v>
      </c>
      <c r="C2811" s="4" t="s">
        <v>7</v>
      </c>
    </row>
    <row r="2812" spans="1:6">
      <c r="A2812" t="n">
        <v>26856</v>
      </c>
      <c r="B2812" s="50" t="n">
        <v>27</v>
      </c>
      <c r="C2812" s="7" t="n">
        <v>0</v>
      </c>
    </row>
    <row r="2813" spans="1:6">
      <c r="A2813" t="s">
        <v>4</v>
      </c>
      <c r="B2813" s="4" t="s">
        <v>5</v>
      </c>
      <c r="C2813" s="4" t="s">
        <v>7</v>
      </c>
    </row>
    <row r="2814" spans="1:6">
      <c r="A2814" t="n">
        <v>26858</v>
      </c>
      <c r="B2814" s="50" t="n">
        <v>27</v>
      </c>
      <c r="C2814" s="7" t="n">
        <v>1</v>
      </c>
    </row>
    <row r="2815" spans="1:6">
      <c r="A2815" t="s">
        <v>4</v>
      </c>
      <c r="B2815" s="4" t="s">
        <v>5</v>
      </c>
      <c r="C2815" s="4" t="s">
        <v>7</v>
      </c>
      <c r="D2815" s="4" t="s">
        <v>12</v>
      </c>
      <c r="E2815" s="4" t="s">
        <v>12</v>
      </c>
      <c r="F2815" s="4" t="s">
        <v>12</v>
      </c>
      <c r="G2815" s="4" t="s">
        <v>12</v>
      </c>
      <c r="H2815" s="4" t="s">
        <v>7</v>
      </c>
    </row>
    <row r="2816" spans="1:6">
      <c r="A2816" t="n">
        <v>26860</v>
      </c>
      <c r="B2816" s="43" t="n">
        <v>25</v>
      </c>
      <c r="C2816" s="7" t="n">
        <v>5</v>
      </c>
      <c r="D2816" s="7" t="n">
        <v>65535</v>
      </c>
      <c r="E2816" s="7" t="n">
        <v>65535</v>
      </c>
      <c r="F2816" s="7" t="n">
        <v>65535</v>
      </c>
      <c r="G2816" s="7" t="n">
        <v>65535</v>
      </c>
      <c r="H2816" s="7" t="n">
        <v>0</v>
      </c>
    </row>
    <row r="2817" spans="1:15">
      <c r="A2817" t="s">
        <v>4</v>
      </c>
      <c r="B2817" s="4" t="s">
        <v>5</v>
      </c>
      <c r="C2817" s="4" t="s">
        <v>7</v>
      </c>
      <c r="D2817" s="4" t="s">
        <v>12</v>
      </c>
      <c r="E2817" s="4" t="s">
        <v>13</v>
      </c>
    </row>
    <row r="2818" spans="1:15">
      <c r="A2818" t="n">
        <v>26871</v>
      </c>
      <c r="B2818" s="58" t="n">
        <v>101</v>
      </c>
      <c r="C2818" s="7" t="n">
        <v>0</v>
      </c>
      <c r="D2818" s="7" t="n">
        <v>711</v>
      </c>
      <c r="E2818" s="7" t="n">
        <v>1</v>
      </c>
    </row>
    <row r="2819" spans="1:15">
      <c r="A2819" t="s">
        <v>4</v>
      </c>
      <c r="B2819" s="4" t="s">
        <v>5</v>
      </c>
      <c r="C2819" s="4" t="s">
        <v>7</v>
      </c>
      <c r="D2819" s="4" t="s">
        <v>12</v>
      </c>
      <c r="E2819" s="4" t="s">
        <v>20</v>
      </c>
    </row>
    <row r="2820" spans="1:15">
      <c r="A2820" t="n">
        <v>26879</v>
      </c>
      <c r="B2820" s="33" t="n">
        <v>58</v>
      </c>
      <c r="C2820" s="7" t="n">
        <v>100</v>
      </c>
      <c r="D2820" s="7" t="n">
        <v>300</v>
      </c>
      <c r="E2820" s="7" t="n">
        <v>0.300000011920929</v>
      </c>
    </row>
    <row r="2821" spans="1:15">
      <c r="A2821" t="s">
        <v>4</v>
      </c>
      <c r="B2821" s="4" t="s">
        <v>5</v>
      </c>
      <c r="C2821" s="4" t="s">
        <v>7</v>
      </c>
      <c r="D2821" s="4" t="s">
        <v>12</v>
      </c>
    </row>
    <row r="2822" spans="1:15">
      <c r="A2822" t="n">
        <v>26887</v>
      </c>
      <c r="B2822" s="33" t="n">
        <v>58</v>
      </c>
      <c r="C2822" s="7" t="n">
        <v>255</v>
      </c>
      <c r="D2822" s="7" t="n">
        <v>0</v>
      </c>
    </row>
    <row r="2823" spans="1:15">
      <c r="A2823" t="s">
        <v>4</v>
      </c>
      <c r="B2823" s="4" t="s">
        <v>5</v>
      </c>
      <c r="C2823" s="4" t="s">
        <v>7</v>
      </c>
      <c r="D2823" s="4" t="s">
        <v>12</v>
      </c>
      <c r="E2823" s="4" t="s">
        <v>12</v>
      </c>
      <c r="F2823" s="4" t="s">
        <v>7</v>
      </c>
    </row>
    <row r="2824" spans="1:15">
      <c r="A2824" t="n">
        <v>26891</v>
      </c>
      <c r="B2824" s="43" t="n">
        <v>25</v>
      </c>
      <c r="C2824" s="7" t="n">
        <v>1</v>
      </c>
      <c r="D2824" s="7" t="n">
        <v>160</v>
      </c>
      <c r="E2824" s="7" t="n">
        <v>350</v>
      </c>
      <c r="F2824" s="7" t="n">
        <v>1</v>
      </c>
    </row>
    <row r="2825" spans="1:15">
      <c r="A2825" t="s">
        <v>4</v>
      </c>
      <c r="B2825" s="4" t="s">
        <v>5</v>
      </c>
      <c r="C2825" s="4" t="s">
        <v>7</v>
      </c>
      <c r="D2825" s="4" t="s">
        <v>12</v>
      </c>
      <c r="E2825" s="4" t="s">
        <v>8</v>
      </c>
    </row>
    <row r="2826" spans="1:15">
      <c r="A2826" t="n">
        <v>26898</v>
      </c>
      <c r="B2826" s="24" t="n">
        <v>51</v>
      </c>
      <c r="C2826" s="7" t="n">
        <v>4</v>
      </c>
      <c r="D2826" s="7" t="n">
        <v>7008</v>
      </c>
      <c r="E2826" s="7" t="s">
        <v>26</v>
      </c>
    </row>
    <row r="2827" spans="1:15">
      <c r="A2827" t="s">
        <v>4</v>
      </c>
      <c r="B2827" s="4" t="s">
        <v>5</v>
      </c>
      <c r="C2827" s="4" t="s">
        <v>12</v>
      </c>
    </row>
    <row r="2828" spans="1:15">
      <c r="A2828" t="n">
        <v>26911</v>
      </c>
      <c r="B2828" s="22" t="n">
        <v>16</v>
      </c>
      <c r="C2828" s="7" t="n">
        <v>0</v>
      </c>
    </row>
    <row r="2829" spans="1:15">
      <c r="A2829" t="s">
        <v>4</v>
      </c>
      <c r="B2829" s="4" t="s">
        <v>5</v>
      </c>
      <c r="C2829" s="4" t="s">
        <v>12</v>
      </c>
      <c r="D2829" s="4" t="s">
        <v>27</v>
      </c>
      <c r="E2829" s="4" t="s">
        <v>7</v>
      </c>
      <c r="F2829" s="4" t="s">
        <v>7</v>
      </c>
      <c r="G2829" s="4" t="s">
        <v>27</v>
      </c>
      <c r="H2829" s="4" t="s">
        <v>7</v>
      </c>
      <c r="I2829" s="4" t="s">
        <v>7</v>
      </c>
    </row>
    <row r="2830" spans="1:15">
      <c r="A2830" t="n">
        <v>26914</v>
      </c>
      <c r="B2830" s="25" t="n">
        <v>26</v>
      </c>
      <c r="C2830" s="7" t="n">
        <v>7008</v>
      </c>
      <c r="D2830" s="7" t="s">
        <v>317</v>
      </c>
      <c r="E2830" s="7" t="n">
        <v>2</v>
      </c>
      <c r="F2830" s="7" t="n">
        <v>3</v>
      </c>
      <c r="G2830" s="7" t="s">
        <v>318</v>
      </c>
      <c r="H2830" s="7" t="n">
        <v>2</v>
      </c>
      <c r="I2830" s="7" t="n">
        <v>0</v>
      </c>
    </row>
    <row r="2831" spans="1:15">
      <c r="A2831" t="s">
        <v>4</v>
      </c>
      <c r="B2831" s="4" t="s">
        <v>5</v>
      </c>
    </row>
    <row r="2832" spans="1:15">
      <c r="A2832" t="n">
        <v>27063</v>
      </c>
      <c r="B2832" s="26" t="n">
        <v>28</v>
      </c>
    </row>
    <row r="2833" spans="1:9">
      <c r="A2833" t="s">
        <v>4</v>
      </c>
      <c r="B2833" s="4" t="s">
        <v>5</v>
      </c>
      <c r="C2833" s="4" t="s">
        <v>7</v>
      </c>
      <c r="D2833" s="32" t="s">
        <v>65</v>
      </c>
      <c r="E2833" s="4" t="s">
        <v>5</v>
      </c>
      <c r="F2833" s="4" t="s">
        <v>7</v>
      </c>
      <c r="G2833" s="4" t="s">
        <v>12</v>
      </c>
      <c r="H2833" s="32" t="s">
        <v>66</v>
      </c>
      <c r="I2833" s="4" t="s">
        <v>7</v>
      </c>
      <c r="J2833" s="4" t="s">
        <v>16</v>
      </c>
    </row>
    <row r="2834" spans="1:9">
      <c r="A2834" t="n">
        <v>27064</v>
      </c>
      <c r="B2834" s="11" t="n">
        <v>5</v>
      </c>
      <c r="C2834" s="7" t="n">
        <v>28</v>
      </c>
      <c r="D2834" s="32" t="s">
        <v>3</v>
      </c>
      <c r="E2834" s="36" t="n">
        <v>64</v>
      </c>
      <c r="F2834" s="7" t="n">
        <v>5</v>
      </c>
      <c r="G2834" s="7" t="n">
        <v>2</v>
      </c>
      <c r="H2834" s="32" t="s">
        <v>3</v>
      </c>
      <c r="I2834" s="7" t="n">
        <v>1</v>
      </c>
      <c r="J2834" s="12" t="n">
        <f t="normal" ca="1">A2858</f>
        <v>0</v>
      </c>
    </row>
    <row r="2835" spans="1:9">
      <c r="A2835" t="s">
        <v>4</v>
      </c>
      <c r="B2835" s="4" t="s">
        <v>5</v>
      </c>
      <c r="C2835" s="4" t="s">
        <v>7</v>
      </c>
      <c r="D2835" s="4" t="s">
        <v>12</v>
      </c>
      <c r="E2835" s="4" t="s">
        <v>12</v>
      </c>
      <c r="F2835" s="4" t="s">
        <v>7</v>
      </c>
    </row>
    <row r="2836" spans="1:9">
      <c r="A2836" t="n">
        <v>27075</v>
      </c>
      <c r="B2836" s="43" t="n">
        <v>25</v>
      </c>
      <c r="C2836" s="7" t="n">
        <v>1</v>
      </c>
      <c r="D2836" s="7" t="n">
        <v>60</v>
      </c>
      <c r="E2836" s="7" t="n">
        <v>500</v>
      </c>
      <c r="F2836" s="7" t="n">
        <v>2</v>
      </c>
    </row>
    <row r="2837" spans="1:9">
      <c r="A2837" t="s">
        <v>4</v>
      </c>
      <c r="B2837" s="4" t="s">
        <v>5</v>
      </c>
      <c r="C2837" s="4" t="s">
        <v>7</v>
      </c>
      <c r="D2837" s="4" t="s">
        <v>12</v>
      </c>
      <c r="E2837" s="4" t="s">
        <v>8</v>
      </c>
    </row>
    <row r="2838" spans="1:9">
      <c r="A2838" t="n">
        <v>27082</v>
      </c>
      <c r="B2838" s="24" t="n">
        <v>51</v>
      </c>
      <c r="C2838" s="7" t="n">
        <v>4</v>
      </c>
      <c r="D2838" s="7" t="n">
        <v>2</v>
      </c>
      <c r="E2838" s="7" t="s">
        <v>102</v>
      </c>
    </row>
    <row r="2839" spans="1:9">
      <c r="A2839" t="s">
        <v>4</v>
      </c>
      <c r="B2839" s="4" t="s">
        <v>5</v>
      </c>
      <c r="C2839" s="4" t="s">
        <v>12</v>
      </c>
    </row>
    <row r="2840" spans="1:9">
      <c r="A2840" t="n">
        <v>27095</v>
      </c>
      <c r="B2840" s="22" t="n">
        <v>16</v>
      </c>
      <c r="C2840" s="7" t="n">
        <v>0</v>
      </c>
    </row>
    <row r="2841" spans="1:9">
      <c r="A2841" t="s">
        <v>4</v>
      </c>
      <c r="B2841" s="4" t="s">
        <v>5</v>
      </c>
      <c r="C2841" s="4" t="s">
        <v>12</v>
      </c>
      <c r="D2841" s="4" t="s">
        <v>27</v>
      </c>
      <c r="E2841" s="4" t="s">
        <v>7</v>
      </c>
      <c r="F2841" s="4" t="s">
        <v>7</v>
      </c>
    </row>
    <row r="2842" spans="1:9">
      <c r="A2842" t="n">
        <v>27098</v>
      </c>
      <c r="B2842" s="25" t="n">
        <v>26</v>
      </c>
      <c r="C2842" s="7" t="n">
        <v>2</v>
      </c>
      <c r="D2842" s="7" t="s">
        <v>319</v>
      </c>
      <c r="E2842" s="7" t="n">
        <v>2</v>
      </c>
      <c r="F2842" s="7" t="n">
        <v>0</v>
      </c>
    </row>
    <row r="2843" spans="1:9">
      <c r="A2843" t="s">
        <v>4</v>
      </c>
      <c r="B2843" s="4" t="s">
        <v>5</v>
      </c>
    </row>
    <row r="2844" spans="1:9">
      <c r="A2844" t="n">
        <v>27131</v>
      </c>
      <c r="B2844" s="26" t="n">
        <v>28</v>
      </c>
    </row>
    <row r="2845" spans="1:9">
      <c r="A2845" t="s">
        <v>4</v>
      </c>
      <c r="B2845" s="4" t="s">
        <v>5</v>
      </c>
      <c r="C2845" s="4" t="s">
        <v>7</v>
      </c>
      <c r="D2845" s="4" t="s">
        <v>12</v>
      </c>
      <c r="E2845" s="4" t="s">
        <v>12</v>
      </c>
      <c r="F2845" s="4" t="s">
        <v>7</v>
      </c>
    </row>
    <row r="2846" spans="1:9">
      <c r="A2846" t="n">
        <v>27132</v>
      </c>
      <c r="B2846" s="43" t="n">
        <v>25</v>
      </c>
      <c r="C2846" s="7" t="n">
        <v>1</v>
      </c>
      <c r="D2846" s="7" t="n">
        <v>160</v>
      </c>
      <c r="E2846" s="7" t="n">
        <v>570</v>
      </c>
      <c r="F2846" s="7" t="n">
        <v>2</v>
      </c>
    </row>
    <row r="2847" spans="1:9">
      <c r="A2847" t="s">
        <v>4</v>
      </c>
      <c r="B2847" s="4" t="s">
        <v>5</v>
      </c>
      <c r="C2847" s="4" t="s">
        <v>7</v>
      </c>
      <c r="D2847" s="4" t="s">
        <v>12</v>
      </c>
      <c r="E2847" s="4" t="s">
        <v>8</v>
      </c>
    </row>
    <row r="2848" spans="1:9">
      <c r="A2848" t="n">
        <v>27139</v>
      </c>
      <c r="B2848" s="24" t="n">
        <v>51</v>
      </c>
      <c r="C2848" s="7" t="n">
        <v>4</v>
      </c>
      <c r="D2848" s="7" t="n">
        <v>0</v>
      </c>
      <c r="E2848" s="7" t="s">
        <v>90</v>
      </c>
    </row>
    <row r="2849" spans="1:10">
      <c r="A2849" t="s">
        <v>4</v>
      </c>
      <c r="B2849" s="4" t="s">
        <v>5</v>
      </c>
      <c r="C2849" s="4" t="s">
        <v>12</v>
      </c>
    </row>
    <row r="2850" spans="1:10">
      <c r="A2850" t="n">
        <v>27152</v>
      </c>
      <c r="B2850" s="22" t="n">
        <v>16</v>
      </c>
      <c r="C2850" s="7" t="n">
        <v>0</v>
      </c>
    </row>
    <row r="2851" spans="1:10">
      <c r="A2851" t="s">
        <v>4</v>
      </c>
      <c r="B2851" s="4" t="s">
        <v>5</v>
      </c>
      <c r="C2851" s="4" t="s">
        <v>12</v>
      </c>
      <c r="D2851" s="4" t="s">
        <v>27</v>
      </c>
      <c r="E2851" s="4" t="s">
        <v>7</v>
      </c>
      <c r="F2851" s="4" t="s">
        <v>7</v>
      </c>
    </row>
    <row r="2852" spans="1:10">
      <c r="A2852" t="n">
        <v>27155</v>
      </c>
      <c r="B2852" s="25" t="n">
        <v>26</v>
      </c>
      <c r="C2852" s="7" t="n">
        <v>0</v>
      </c>
      <c r="D2852" s="7" t="s">
        <v>320</v>
      </c>
      <c r="E2852" s="7" t="n">
        <v>2</v>
      </c>
      <c r="F2852" s="7" t="n">
        <v>0</v>
      </c>
    </row>
    <row r="2853" spans="1:10">
      <c r="A2853" t="s">
        <v>4</v>
      </c>
      <c r="B2853" s="4" t="s">
        <v>5</v>
      </c>
    </row>
    <row r="2854" spans="1:10">
      <c r="A2854" t="n">
        <v>27211</v>
      </c>
      <c r="B2854" s="26" t="n">
        <v>28</v>
      </c>
    </row>
    <row r="2855" spans="1:10">
      <c r="A2855" t="s">
        <v>4</v>
      </c>
      <c r="B2855" s="4" t="s">
        <v>5</v>
      </c>
      <c r="C2855" s="4" t="s">
        <v>16</v>
      </c>
    </row>
    <row r="2856" spans="1:10">
      <c r="A2856" t="n">
        <v>27212</v>
      </c>
      <c r="B2856" s="13" t="n">
        <v>3</v>
      </c>
      <c r="C2856" s="12" t="n">
        <f t="normal" ca="1">A2868</f>
        <v>0</v>
      </c>
    </row>
    <row r="2857" spans="1:10">
      <c r="A2857" t="s">
        <v>4</v>
      </c>
      <c r="B2857" s="4" t="s">
        <v>5</v>
      </c>
      <c r="C2857" s="4" t="s">
        <v>7</v>
      </c>
      <c r="D2857" s="4" t="s">
        <v>12</v>
      </c>
      <c r="E2857" s="4" t="s">
        <v>12</v>
      </c>
      <c r="F2857" s="4" t="s">
        <v>7</v>
      </c>
    </row>
    <row r="2858" spans="1:10">
      <c r="A2858" t="n">
        <v>27217</v>
      </c>
      <c r="B2858" s="43" t="n">
        <v>25</v>
      </c>
      <c r="C2858" s="7" t="n">
        <v>1</v>
      </c>
      <c r="D2858" s="7" t="n">
        <v>160</v>
      </c>
      <c r="E2858" s="7" t="n">
        <v>570</v>
      </c>
      <c r="F2858" s="7" t="n">
        <v>2</v>
      </c>
    </row>
    <row r="2859" spans="1:10">
      <c r="A2859" t="s">
        <v>4</v>
      </c>
      <c r="B2859" s="4" t="s">
        <v>5</v>
      </c>
      <c r="C2859" s="4" t="s">
        <v>7</v>
      </c>
      <c r="D2859" s="4" t="s">
        <v>12</v>
      </c>
      <c r="E2859" s="4" t="s">
        <v>8</v>
      </c>
    </row>
    <row r="2860" spans="1:10">
      <c r="A2860" t="n">
        <v>27224</v>
      </c>
      <c r="B2860" s="24" t="n">
        <v>51</v>
      </c>
      <c r="C2860" s="7" t="n">
        <v>4</v>
      </c>
      <c r="D2860" s="7" t="n">
        <v>0</v>
      </c>
      <c r="E2860" s="7" t="s">
        <v>90</v>
      </c>
    </row>
    <row r="2861" spans="1:10">
      <c r="A2861" t="s">
        <v>4</v>
      </c>
      <c r="B2861" s="4" t="s">
        <v>5</v>
      </c>
      <c r="C2861" s="4" t="s">
        <v>12</v>
      </c>
    </row>
    <row r="2862" spans="1:10">
      <c r="A2862" t="n">
        <v>27237</v>
      </c>
      <c r="B2862" s="22" t="n">
        <v>16</v>
      </c>
      <c r="C2862" s="7" t="n">
        <v>0</v>
      </c>
    </row>
    <row r="2863" spans="1:10">
      <c r="A2863" t="s">
        <v>4</v>
      </c>
      <c r="B2863" s="4" t="s">
        <v>5</v>
      </c>
      <c r="C2863" s="4" t="s">
        <v>12</v>
      </c>
      <c r="D2863" s="4" t="s">
        <v>27</v>
      </c>
      <c r="E2863" s="4" t="s">
        <v>7</v>
      </c>
      <c r="F2863" s="4" t="s">
        <v>7</v>
      </c>
    </row>
    <row r="2864" spans="1:10">
      <c r="A2864" t="n">
        <v>27240</v>
      </c>
      <c r="B2864" s="25" t="n">
        <v>26</v>
      </c>
      <c r="C2864" s="7" t="n">
        <v>0</v>
      </c>
      <c r="D2864" s="7" t="s">
        <v>321</v>
      </c>
      <c r="E2864" s="7" t="n">
        <v>2</v>
      </c>
      <c r="F2864" s="7" t="n">
        <v>0</v>
      </c>
    </row>
    <row r="2865" spans="1:6">
      <c r="A2865" t="s">
        <v>4</v>
      </c>
      <c r="B2865" s="4" t="s">
        <v>5</v>
      </c>
    </row>
    <row r="2866" spans="1:6">
      <c r="A2866" t="n">
        <v>27309</v>
      </c>
      <c r="B2866" s="26" t="n">
        <v>28</v>
      </c>
    </row>
    <row r="2867" spans="1:6">
      <c r="A2867" t="s">
        <v>4</v>
      </c>
      <c r="B2867" s="4" t="s">
        <v>5</v>
      </c>
      <c r="C2867" s="4" t="s">
        <v>7</v>
      </c>
      <c r="D2867" s="4" t="s">
        <v>12</v>
      </c>
      <c r="E2867" s="4" t="s">
        <v>12</v>
      </c>
      <c r="F2867" s="4" t="s">
        <v>7</v>
      </c>
    </row>
    <row r="2868" spans="1:6">
      <c r="A2868" t="n">
        <v>27310</v>
      </c>
      <c r="B2868" s="43" t="n">
        <v>25</v>
      </c>
      <c r="C2868" s="7" t="n">
        <v>1</v>
      </c>
      <c r="D2868" s="7" t="n">
        <v>65535</v>
      </c>
      <c r="E2868" s="7" t="n">
        <v>65535</v>
      </c>
      <c r="F2868" s="7" t="n">
        <v>0</v>
      </c>
    </row>
    <row r="2869" spans="1:6">
      <c r="A2869" t="s">
        <v>4</v>
      </c>
      <c r="B2869" s="4" t="s">
        <v>5</v>
      </c>
      <c r="C2869" s="4" t="s">
        <v>7</v>
      </c>
      <c r="D2869" s="4" t="s">
        <v>12</v>
      </c>
      <c r="E2869" s="4" t="s">
        <v>20</v>
      </c>
    </row>
    <row r="2870" spans="1:6">
      <c r="A2870" t="n">
        <v>27317</v>
      </c>
      <c r="B2870" s="33" t="n">
        <v>58</v>
      </c>
      <c r="C2870" s="7" t="n">
        <v>0</v>
      </c>
      <c r="D2870" s="7" t="n">
        <v>1000</v>
      </c>
      <c r="E2870" s="7" t="n">
        <v>1</v>
      </c>
    </row>
    <row r="2871" spans="1:6">
      <c r="A2871" t="s">
        <v>4</v>
      </c>
      <c r="B2871" s="4" t="s">
        <v>5</v>
      </c>
      <c r="C2871" s="4" t="s">
        <v>7</v>
      </c>
      <c r="D2871" s="4" t="s">
        <v>12</v>
      </c>
    </row>
    <row r="2872" spans="1:6">
      <c r="A2872" t="n">
        <v>27325</v>
      </c>
      <c r="B2872" s="33" t="n">
        <v>58</v>
      </c>
      <c r="C2872" s="7" t="n">
        <v>255</v>
      </c>
      <c r="D2872" s="7" t="n">
        <v>0</v>
      </c>
    </row>
    <row r="2873" spans="1:6">
      <c r="A2873" t="s">
        <v>4</v>
      </c>
      <c r="B2873" s="4" t="s">
        <v>5</v>
      </c>
      <c r="C2873" s="4" t="s">
        <v>12</v>
      </c>
    </row>
    <row r="2874" spans="1:6">
      <c r="A2874" t="n">
        <v>27329</v>
      </c>
      <c r="B2874" s="22" t="n">
        <v>16</v>
      </c>
      <c r="C2874" s="7" t="n">
        <v>300</v>
      </c>
    </row>
    <row r="2875" spans="1:6">
      <c r="A2875" t="s">
        <v>4</v>
      </c>
      <c r="B2875" s="4" t="s">
        <v>5</v>
      </c>
      <c r="C2875" s="4" t="s">
        <v>7</v>
      </c>
      <c r="D2875" s="4" t="s">
        <v>12</v>
      </c>
      <c r="E2875" s="4" t="s">
        <v>12</v>
      </c>
      <c r="F2875" s="4" t="s">
        <v>12</v>
      </c>
      <c r="G2875" s="4" t="s">
        <v>12</v>
      </c>
      <c r="H2875" s="4" t="s">
        <v>7</v>
      </c>
    </row>
    <row r="2876" spans="1:6">
      <c r="A2876" t="n">
        <v>27332</v>
      </c>
      <c r="B2876" s="43" t="n">
        <v>25</v>
      </c>
      <c r="C2876" s="7" t="n">
        <v>5</v>
      </c>
      <c r="D2876" s="7" t="n">
        <v>65535</v>
      </c>
      <c r="E2876" s="7" t="n">
        <v>65535</v>
      </c>
      <c r="F2876" s="7" t="n">
        <v>65535</v>
      </c>
      <c r="G2876" s="7" t="n">
        <v>65535</v>
      </c>
      <c r="H2876" s="7" t="n">
        <v>0</v>
      </c>
    </row>
    <row r="2877" spans="1:6">
      <c r="A2877" t="s">
        <v>4</v>
      </c>
      <c r="B2877" s="4" t="s">
        <v>5</v>
      </c>
      <c r="C2877" s="4" t="s">
        <v>7</v>
      </c>
      <c r="D2877" s="4" t="s">
        <v>12</v>
      </c>
      <c r="E2877" s="4" t="s">
        <v>20</v>
      </c>
      <c r="F2877" s="4" t="s">
        <v>12</v>
      </c>
      <c r="G2877" s="4" t="s">
        <v>13</v>
      </c>
      <c r="H2877" s="4" t="s">
        <v>13</v>
      </c>
      <c r="I2877" s="4" t="s">
        <v>12</v>
      </c>
      <c r="J2877" s="4" t="s">
        <v>12</v>
      </c>
      <c r="K2877" s="4" t="s">
        <v>13</v>
      </c>
      <c r="L2877" s="4" t="s">
        <v>13</v>
      </c>
      <c r="M2877" s="4" t="s">
        <v>13</v>
      </c>
      <c r="N2877" s="4" t="s">
        <v>13</v>
      </c>
      <c r="O2877" s="4" t="s">
        <v>8</v>
      </c>
    </row>
    <row r="2878" spans="1:6">
      <c r="A2878" t="n">
        <v>27343</v>
      </c>
      <c r="B2878" s="51" t="n">
        <v>50</v>
      </c>
      <c r="C2878" s="7" t="n">
        <v>0</v>
      </c>
      <c r="D2878" s="7" t="n">
        <v>12101</v>
      </c>
      <c r="E2878" s="7" t="n">
        <v>1</v>
      </c>
      <c r="F2878" s="7" t="n">
        <v>0</v>
      </c>
      <c r="G2878" s="7" t="n">
        <v>0</v>
      </c>
      <c r="H2878" s="7" t="n">
        <v>0</v>
      </c>
      <c r="I2878" s="7" t="n">
        <v>0</v>
      </c>
      <c r="J2878" s="7" t="n">
        <v>65533</v>
      </c>
      <c r="K2878" s="7" t="n">
        <v>0</v>
      </c>
      <c r="L2878" s="7" t="n">
        <v>0</v>
      </c>
      <c r="M2878" s="7" t="n">
        <v>0</v>
      </c>
      <c r="N2878" s="7" t="n">
        <v>0</v>
      </c>
      <c r="O2878" s="7" t="s">
        <v>14</v>
      </c>
    </row>
    <row r="2879" spans="1:6">
      <c r="A2879" t="s">
        <v>4</v>
      </c>
      <c r="B2879" s="4" t="s">
        <v>5</v>
      </c>
      <c r="C2879" s="4" t="s">
        <v>12</v>
      </c>
      <c r="D2879" s="4" t="s">
        <v>7</v>
      </c>
      <c r="E2879" s="4" t="s">
        <v>27</v>
      </c>
      <c r="F2879" s="4" t="s">
        <v>7</v>
      </c>
      <c r="G2879" s="4" t="s">
        <v>7</v>
      </c>
      <c r="H2879" s="4" t="s">
        <v>7</v>
      </c>
    </row>
    <row r="2880" spans="1:6">
      <c r="A2880" t="n">
        <v>27382</v>
      </c>
      <c r="B2880" s="49" t="n">
        <v>24</v>
      </c>
      <c r="C2880" s="7" t="n">
        <v>65533</v>
      </c>
      <c r="D2880" s="7" t="n">
        <v>12</v>
      </c>
      <c r="E2880" s="7" t="s">
        <v>322</v>
      </c>
      <c r="F2880" s="7" t="n">
        <v>6</v>
      </c>
      <c r="G2880" s="7" t="n">
        <v>2</v>
      </c>
      <c r="H2880" s="7" t="n">
        <v>0</v>
      </c>
    </row>
    <row r="2881" spans="1:15">
      <c r="A2881" t="s">
        <v>4</v>
      </c>
      <c r="B2881" s="4" t="s">
        <v>5</v>
      </c>
    </row>
    <row r="2882" spans="1:15">
      <c r="A2882" t="n">
        <v>27427</v>
      </c>
      <c r="B2882" s="26" t="n">
        <v>28</v>
      </c>
    </row>
    <row r="2883" spans="1:15">
      <c r="A2883" t="s">
        <v>4</v>
      </c>
      <c r="B2883" s="4" t="s">
        <v>5</v>
      </c>
      <c r="C2883" s="4" t="s">
        <v>7</v>
      </c>
    </row>
    <row r="2884" spans="1:15">
      <c r="A2884" t="n">
        <v>27428</v>
      </c>
      <c r="B2884" s="50" t="n">
        <v>27</v>
      </c>
      <c r="C2884" s="7" t="n">
        <v>0</v>
      </c>
    </row>
    <row r="2885" spans="1:15">
      <c r="A2885" t="s">
        <v>4</v>
      </c>
      <c r="B2885" s="4" t="s">
        <v>5</v>
      </c>
      <c r="C2885" s="4" t="s">
        <v>7</v>
      </c>
    </row>
    <row r="2886" spans="1:15">
      <c r="A2886" t="n">
        <v>27430</v>
      </c>
      <c r="B2886" s="50" t="n">
        <v>27</v>
      </c>
      <c r="C2886" s="7" t="n">
        <v>1</v>
      </c>
    </row>
    <row r="2887" spans="1:15">
      <c r="A2887" t="s">
        <v>4</v>
      </c>
      <c r="B2887" s="4" t="s">
        <v>5</v>
      </c>
      <c r="C2887" s="4" t="s">
        <v>7</v>
      </c>
      <c r="D2887" s="4" t="s">
        <v>12</v>
      </c>
      <c r="E2887" s="4" t="s">
        <v>12</v>
      </c>
      <c r="F2887" s="4" t="s">
        <v>12</v>
      </c>
      <c r="G2887" s="4" t="s">
        <v>12</v>
      </c>
      <c r="H2887" s="4" t="s">
        <v>7</v>
      </c>
    </row>
    <row r="2888" spans="1:15">
      <c r="A2888" t="n">
        <v>27432</v>
      </c>
      <c r="B2888" s="43" t="n">
        <v>25</v>
      </c>
      <c r="C2888" s="7" t="n">
        <v>5</v>
      </c>
      <c r="D2888" s="7" t="n">
        <v>65535</v>
      </c>
      <c r="E2888" s="7" t="n">
        <v>65535</v>
      </c>
      <c r="F2888" s="7" t="n">
        <v>65535</v>
      </c>
      <c r="G2888" s="7" t="n">
        <v>65535</v>
      </c>
      <c r="H2888" s="7" t="n">
        <v>0</v>
      </c>
    </row>
    <row r="2889" spans="1:15">
      <c r="A2889" t="s">
        <v>4</v>
      </c>
      <c r="B2889" s="4" t="s">
        <v>5</v>
      </c>
      <c r="C2889" s="4" t="s">
        <v>7</v>
      </c>
      <c r="D2889" s="4" t="s">
        <v>20</v>
      </c>
      <c r="E2889" s="4" t="s">
        <v>12</v>
      </c>
      <c r="F2889" s="4" t="s">
        <v>7</v>
      </c>
    </row>
    <row r="2890" spans="1:15">
      <c r="A2890" t="n">
        <v>27443</v>
      </c>
      <c r="B2890" s="45" t="n">
        <v>49</v>
      </c>
      <c r="C2890" s="7" t="n">
        <v>3</v>
      </c>
      <c r="D2890" s="7" t="n">
        <v>1</v>
      </c>
      <c r="E2890" s="7" t="n">
        <v>500</v>
      </c>
      <c r="F2890" s="7" t="n">
        <v>0</v>
      </c>
    </row>
    <row r="2891" spans="1:15">
      <c r="A2891" t="s">
        <v>4</v>
      </c>
      <c r="B2891" s="4" t="s">
        <v>5</v>
      </c>
      <c r="C2891" s="4" t="s">
        <v>7</v>
      </c>
      <c r="D2891" s="4" t="s">
        <v>12</v>
      </c>
    </row>
    <row r="2892" spans="1:15">
      <c r="A2892" t="n">
        <v>27452</v>
      </c>
      <c r="B2892" s="33" t="n">
        <v>58</v>
      </c>
      <c r="C2892" s="7" t="n">
        <v>11</v>
      </c>
      <c r="D2892" s="7" t="n">
        <v>300</v>
      </c>
    </row>
    <row r="2893" spans="1:15">
      <c r="A2893" t="s">
        <v>4</v>
      </c>
      <c r="B2893" s="4" t="s">
        <v>5</v>
      </c>
      <c r="C2893" s="4" t="s">
        <v>7</v>
      </c>
      <c r="D2893" s="4" t="s">
        <v>12</v>
      </c>
    </row>
    <row r="2894" spans="1:15">
      <c r="A2894" t="n">
        <v>27456</v>
      </c>
      <c r="B2894" s="33" t="n">
        <v>58</v>
      </c>
      <c r="C2894" s="7" t="n">
        <v>12</v>
      </c>
      <c r="D2894" s="7" t="n">
        <v>0</v>
      </c>
    </row>
    <row r="2895" spans="1:15">
      <c r="A2895" t="s">
        <v>4</v>
      </c>
      <c r="B2895" s="4" t="s">
        <v>5</v>
      </c>
      <c r="C2895" s="4" t="s">
        <v>12</v>
      </c>
    </row>
    <row r="2896" spans="1:15">
      <c r="A2896" t="n">
        <v>27460</v>
      </c>
      <c r="B2896" s="28" t="n">
        <v>12</v>
      </c>
      <c r="C2896" s="7" t="n">
        <v>9484</v>
      </c>
    </row>
    <row r="2897" spans="1:8">
      <c r="A2897" t="s">
        <v>4</v>
      </c>
      <c r="B2897" s="4" t="s">
        <v>5</v>
      </c>
      <c r="C2897" s="4" t="s">
        <v>12</v>
      </c>
      <c r="D2897" s="4" t="s">
        <v>7</v>
      </c>
      <c r="E2897" s="4" t="s">
        <v>7</v>
      </c>
    </row>
    <row r="2898" spans="1:8">
      <c r="A2898" t="n">
        <v>27463</v>
      </c>
      <c r="B2898" s="55" t="n">
        <v>104</v>
      </c>
      <c r="C2898" s="7" t="n">
        <v>16</v>
      </c>
      <c r="D2898" s="7" t="n">
        <v>3</v>
      </c>
      <c r="E2898" s="7" t="n">
        <v>2</v>
      </c>
    </row>
    <row r="2899" spans="1:8">
      <c r="A2899" t="s">
        <v>4</v>
      </c>
      <c r="B2899" s="4" t="s">
        <v>5</v>
      </c>
    </row>
    <row r="2900" spans="1:8">
      <c r="A2900" t="n">
        <v>27468</v>
      </c>
      <c r="B2900" s="5" t="n">
        <v>1</v>
      </c>
    </row>
    <row r="2901" spans="1:8">
      <c r="A2901" t="s">
        <v>4</v>
      </c>
      <c r="B2901" s="4" t="s">
        <v>5</v>
      </c>
      <c r="C2901" s="4" t="s">
        <v>12</v>
      </c>
      <c r="D2901" s="4" t="s">
        <v>7</v>
      </c>
      <c r="E2901" s="4" t="s">
        <v>12</v>
      </c>
    </row>
    <row r="2902" spans="1:8">
      <c r="A2902" t="n">
        <v>27469</v>
      </c>
      <c r="B2902" s="55" t="n">
        <v>104</v>
      </c>
      <c r="C2902" s="7" t="n">
        <v>16</v>
      </c>
      <c r="D2902" s="7" t="n">
        <v>1</v>
      </c>
      <c r="E2902" s="7" t="n">
        <v>3</v>
      </c>
    </row>
    <row r="2903" spans="1:8">
      <c r="A2903" t="s">
        <v>4</v>
      </c>
      <c r="B2903" s="4" t="s">
        <v>5</v>
      </c>
    </row>
    <row r="2904" spans="1:8">
      <c r="A2904" t="n">
        <v>27475</v>
      </c>
      <c r="B2904" s="5" t="n">
        <v>1</v>
      </c>
    </row>
    <row r="2905" spans="1:8">
      <c r="A2905" t="s">
        <v>4</v>
      </c>
      <c r="B2905" s="4" t="s">
        <v>5</v>
      </c>
      <c r="C2905" s="4" t="s">
        <v>12</v>
      </c>
      <c r="D2905" s="4" t="s">
        <v>12</v>
      </c>
      <c r="E2905" s="4" t="s">
        <v>12</v>
      </c>
    </row>
    <row r="2906" spans="1:8">
      <c r="A2906" t="n">
        <v>27476</v>
      </c>
      <c r="B2906" s="31" t="n">
        <v>61</v>
      </c>
      <c r="C2906" s="7" t="n">
        <v>7008</v>
      </c>
      <c r="D2906" s="7" t="n">
        <v>65533</v>
      </c>
      <c r="E2906" s="7" t="n">
        <v>1000</v>
      </c>
    </row>
    <row r="2907" spans="1:8">
      <c r="A2907" t="s">
        <v>4</v>
      </c>
      <c r="B2907" s="4" t="s">
        <v>5</v>
      </c>
      <c r="C2907" s="4" t="s">
        <v>12</v>
      </c>
      <c r="D2907" s="4" t="s">
        <v>20</v>
      </c>
      <c r="E2907" s="4" t="s">
        <v>20</v>
      </c>
      <c r="F2907" s="4" t="s">
        <v>20</v>
      </c>
      <c r="G2907" s="4" t="s">
        <v>20</v>
      </c>
    </row>
    <row r="2908" spans="1:8">
      <c r="A2908" t="n">
        <v>27483</v>
      </c>
      <c r="B2908" s="16" t="n">
        <v>46</v>
      </c>
      <c r="C2908" s="7" t="n">
        <v>61456</v>
      </c>
      <c r="D2908" s="7" t="n">
        <v>3.01999998092651</v>
      </c>
      <c r="E2908" s="7" t="n">
        <v>0</v>
      </c>
      <c r="F2908" s="7" t="n">
        <v>-4.26999998092651</v>
      </c>
      <c r="G2908" s="7" t="n">
        <v>58</v>
      </c>
    </row>
    <row r="2909" spans="1:8">
      <c r="A2909" t="s">
        <v>4</v>
      </c>
      <c r="B2909" s="4" t="s">
        <v>5</v>
      </c>
      <c r="C2909" s="4" t="s">
        <v>7</v>
      </c>
      <c r="D2909" s="4" t="s">
        <v>7</v>
      </c>
      <c r="E2909" s="4" t="s">
        <v>20</v>
      </c>
      <c r="F2909" s="4" t="s">
        <v>20</v>
      </c>
      <c r="G2909" s="4" t="s">
        <v>20</v>
      </c>
      <c r="H2909" s="4" t="s">
        <v>12</v>
      </c>
      <c r="I2909" s="4" t="s">
        <v>7</v>
      </c>
    </row>
    <row r="2910" spans="1:8">
      <c r="A2910" t="n">
        <v>27502</v>
      </c>
      <c r="B2910" s="42" t="n">
        <v>45</v>
      </c>
      <c r="C2910" s="7" t="n">
        <v>4</v>
      </c>
      <c r="D2910" s="7" t="n">
        <v>3</v>
      </c>
      <c r="E2910" s="7" t="n">
        <v>0.239999994635582</v>
      </c>
      <c r="F2910" s="7" t="n">
        <v>36.0400009155273</v>
      </c>
      <c r="G2910" s="7" t="n">
        <v>0</v>
      </c>
      <c r="H2910" s="7" t="n">
        <v>0</v>
      </c>
      <c r="I2910" s="7" t="n">
        <v>0</v>
      </c>
    </row>
    <row r="2911" spans="1:8">
      <c r="A2911" t="s">
        <v>4</v>
      </c>
      <c r="B2911" s="4" t="s">
        <v>5</v>
      </c>
      <c r="C2911" s="4" t="s">
        <v>7</v>
      </c>
      <c r="D2911" s="4" t="s">
        <v>8</v>
      </c>
    </row>
    <row r="2912" spans="1:8">
      <c r="A2912" t="n">
        <v>27520</v>
      </c>
      <c r="B2912" s="6" t="n">
        <v>2</v>
      </c>
      <c r="C2912" s="7" t="n">
        <v>10</v>
      </c>
      <c r="D2912" s="7" t="s">
        <v>286</v>
      </c>
    </row>
    <row r="2913" spans="1:9">
      <c r="A2913" t="s">
        <v>4</v>
      </c>
      <c r="B2913" s="4" t="s">
        <v>5</v>
      </c>
      <c r="C2913" s="4" t="s">
        <v>12</v>
      </c>
    </row>
    <row r="2914" spans="1:9">
      <c r="A2914" t="n">
        <v>27535</v>
      </c>
      <c r="B2914" s="22" t="n">
        <v>16</v>
      </c>
      <c r="C2914" s="7" t="n">
        <v>0</v>
      </c>
    </row>
    <row r="2915" spans="1:9">
      <c r="A2915" t="s">
        <v>4</v>
      </c>
      <c r="B2915" s="4" t="s">
        <v>5</v>
      </c>
      <c r="C2915" s="4" t="s">
        <v>7</v>
      </c>
      <c r="D2915" s="4" t="s">
        <v>12</v>
      </c>
    </row>
    <row r="2916" spans="1:9">
      <c r="A2916" t="n">
        <v>27538</v>
      </c>
      <c r="B2916" s="33" t="n">
        <v>58</v>
      </c>
      <c r="C2916" s="7" t="n">
        <v>105</v>
      </c>
      <c r="D2916" s="7" t="n">
        <v>300</v>
      </c>
    </row>
    <row r="2917" spans="1:9">
      <c r="A2917" t="s">
        <v>4</v>
      </c>
      <c r="B2917" s="4" t="s">
        <v>5</v>
      </c>
      <c r="C2917" s="4" t="s">
        <v>20</v>
      </c>
      <c r="D2917" s="4" t="s">
        <v>12</v>
      </c>
    </row>
    <row r="2918" spans="1:9">
      <c r="A2918" t="n">
        <v>27542</v>
      </c>
      <c r="B2918" s="35" t="n">
        <v>103</v>
      </c>
      <c r="C2918" s="7" t="n">
        <v>1</v>
      </c>
      <c r="D2918" s="7" t="n">
        <v>300</v>
      </c>
    </row>
    <row r="2919" spans="1:9">
      <c r="A2919" t="s">
        <v>4</v>
      </c>
      <c r="B2919" s="4" t="s">
        <v>5</v>
      </c>
      <c r="C2919" s="4" t="s">
        <v>7</v>
      </c>
      <c r="D2919" s="4" t="s">
        <v>12</v>
      </c>
    </row>
    <row r="2920" spans="1:9">
      <c r="A2920" t="n">
        <v>27549</v>
      </c>
      <c r="B2920" s="37" t="n">
        <v>72</v>
      </c>
      <c r="C2920" s="7" t="n">
        <v>4</v>
      </c>
      <c r="D2920" s="7" t="n">
        <v>0</v>
      </c>
    </row>
    <row r="2921" spans="1:9">
      <c r="A2921" t="s">
        <v>4</v>
      </c>
      <c r="B2921" s="4" t="s">
        <v>5</v>
      </c>
      <c r="C2921" s="4" t="s">
        <v>13</v>
      </c>
    </row>
    <row r="2922" spans="1:9">
      <c r="A2922" t="n">
        <v>27553</v>
      </c>
      <c r="B2922" s="56" t="n">
        <v>15</v>
      </c>
      <c r="C2922" s="7" t="n">
        <v>1073741824</v>
      </c>
    </row>
    <row r="2923" spans="1:9">
      <c r="A2923" t="s">
        <v>4</v>
      </c>
      <c r="B2923" s="4" t="s">
        <v>5</v>
      </c>
      <c r="C2923" s="4" t="s">
        <v>7</v>
      </c>
    </row>
    <row r="2924" spans="1:9">
      <c r="A2924" t="n">
        <v>27558</v>
      </c>
      <c r="B2924" s="36" t="n">
        <v>64</v>
      </c>
      <c r="C2924" s="7" t="n">
        <v>3</v>
      </c>
    </row>
    <row r="2925" spans="1:9">
      <c r="A2925" t="s">
        <v>4</v>
      </c>
      <c r="B2925" s="4" t="s">
        <v>5</v>
      </c>
      <c r="C2925" s="4" t="s">
        <v>7</v>
      </c>
    </row>
    <row r="2926" spans="1:9">
      <c r="A2926" t="n">
        <v>27560</v>
      </c>
      <c r="B2926" s="30" t="n">
        <v>74</v>
      </c>
      <c r="C2926" s="7" t="n">
        <v>67</v>
      </c>
    </row>
    <row r="2927" spans="1:9">
      <c r="A2927" t="s">
        <v>4</v>
      </c>
      <c r="B2927" s="4" t="s">
        <v>5</v>
      </c>
      <c r="C2927" s="4" t="s">
        <v>7</v>
      </c>
      <c r="D2927" s="4" t="s">
        <v>7</v>
      </c>
      <c r="E2927" s="4" t="s">
        <v>12</v>
      </c>
    </row>
    <row r="2928" spans="1:9">
      <c r="A2928" t="n">
        <v>27562</v>
      </c>
      <c r="B2928" s="42" t="n">
        <v>45</v>
      </c>
      <c r="C2928" s="7" t="n">
        <v>8</v>
      </c>
      <c r="D2928" s="7" t="n">
        <v>1</v>
      </c>
      <c r="E2928" s="7" t="n">
        <v>0</v>
      </c>
    </row>
    <row r="2929" spans="1:5">
      <c r="A2929" t="s">
        <v>4</v>
      </c>
      <c r="B2929" s="4" t="s">
        <v>5</v>
      </c>
      <c r="C2929" s="4" t="s">
        <v>12</v>
      </c>
    </row>
    <row r="2930" spans="1:5">
      <c r="A2930" t="n">
        <v>27567</v>
      </c>
      <c r="B2930" s="57" t="n">
        <v>13</v>
      </c>
      <c r="C2930" s="7" t="n">
        <v>6409</v>
      </c>
    </row>
    <row r="2931" spans="1:5">
      <c r="A2931" t="s">
        <v>4</v>
      </c>
      <c r="B2931" s="4" t="s">
        <v>5</v>
      </c>
      <c r="C2931" s="4" t="s">
        <v>12</v>
      </c>
    </row>
    <row r="2932" spans="1:5">
      <c r="A2932" t="n">
        <v>27570</v>
      </c>
      <c r="B2932" s="57" t="n">
        <v>13</v>
      </c>
      <c r="C2932" s="7" t="n">
        <v>6408</v>
      </c>
    </row>
    <row r="2933" spans="1:5">
      <c r="A2933" t="s">
        <v>4</v>
      </c>
      <c r="B2933" s="4" t="s">
        <v>5</v>
      </c>
      <c r="C2933" s="4" t="s">
        <v>12</v>
      </c>
    </row>
    <row r="2934" spans="1:5">
      <c r="A2934" t="n">
        <v>27573</v>
      </c>
      <c r="B2934" s="28" t="n">
        <v>12</v>
      </c>
      <c r="C2934" s="7" t="n">
        <v>6464</v>
      </c>
    </row>
    <row r="2935" spans="1:5">
      <c r="A2935" t="s">
        <v>4</v>
      </c>
      <c r="B2935" s="4" t="s">
        <v>5</v>
      </c>
      <c r="C2935" s="4" t="s">
        <v>12</v>
      </c>
    </row>
    <row r="2936" spans="1:5">
      <c r="A2936" t="n">
        <v>27576</v>
      </c>
      <c r="B2936" s="57" t="n">
        <v>13</v>
      </c>
      <c r="C2936" s="7" t="n">
        <v>6465</v>
      </c>
    </row>
    <row r="2937" spans="1:5">
      <c r="A2937" t="s">
        <v>4</v>
      </c>
      <c r="B2937" s="4" t="s">
        <v>5</v>
      </c>
      <c r="C2937" s="4" t="s">
        <v>12</v>
      </c>
    </row>
    <row r="2938" spans="1:5">
      <c r="A2938" t="n">
        <v>27579</v>
      </c>
      <c r="B2938" s="57" t="n">
        <v>13</v>
      </c>
      <c r="C2938" s="7" t="n">
        <v>6466</v>
      </c>
    </row>
    <row r="2939" spans="1:5">
      <c r="A2939" t="s">
        <v>4</v>
      </c>
      <c r="B2939" s="4" t="s">
        <v>5</v>
      </c>
      <c r="C2939" s="4" t="s">
        <v>12</v>
      </c>
    </row>
    <row r="2940" spans="1:5">
      <c r="A2940" t="n">
        <v>27582</v>
      </c>
      <c r="B2940" s="57" t="n">
        <v>13</v>
      </c>
      <c r="C2940" s="7" t="n">
        <v>6467</v>
      </c>
    </row>
    <row r="2941" spans="1:5">
      <c r="A2941" t="s">
        <v>4</v>
      </c>
      <c r="B2941" s="4" t="s">
        <v>5</v>
      </c>
      <c r="C2941" s="4" t="s">
        <v>12</v>
      </c>
    </row>
    <row r="2942" spans="1:5">
      <c r="A2942" t="n">
        <v>27585</v>
      </c>
      <c r="B2942" s="57" t="n">
        <v>13</v>
      </c>
      <c r="C2942" s="7" t="n">
        <v>6468</v>
      </c>
    </row>
    <row r="2943" spans="1:5">
      <c r="A2943" t="s">
        <v>4</v>
      </c>
      <c r="B2943" s="4" t="s">
        <v>5</v>
      </c>
      <c r="C2943" s="4" t="s">
        <v>12</v>
      </c>
    </row>
    <row r="2944" spans="1:5">
      <c r="A2944" t="n">
        <v>27588</v>
      </c>
      <c r="B2944" s="57" t="n">
        <v>13</v>
      </c>
      <c r="C2944" s="7" t="n">
        <v>6469</v>
      </c>
    </row>
    <row r="2945" spans="1:3">
      <c r="A2945" t="s">
        <v>4</v>
      </c>
      <c r="B2945" s="4" t="s">
        <v>5</v>
      </c>
      <c r="C2945" s="4" t="s">
        <v>12</v>
      </c>
    </row>
    <row r="2946" spans="1:3">
      <c r="A2946" t="n">
        <v>27591</v>
      </c>
      <c r="B2946" s="57" t="n">
        <v>13</v>
      </c>
      <c r="C2946" s="7" t="n">
        <v>6470</v>
      </c>
    </row>
    <row r="2947" spans="1:3">
      <c r="A2947" t="s">
        <v>4</v>
      </c>
      <c r="B2947" s="4" t="s">
        <v>5</v>
      </c>
      <c r="C2947" s="4" t="s">
        <v>12</v>
      </c>
    </row>
    <row r="2948" spans="1:3">
      <c r="A2948" t="n">
        <v>27594</v>
      </c>
      <c r="B2948" s="57" t="n">
        <v>13</v>
      </c>
      <c r="C2948" s="7" t="n">
        <v>6471</v>
      </c>
    </row>
    <row r="2949" spans="1:3">
      <c r="A2949" t="s">
        <v>4</v>
      </c>
      <c r="B2949" s="4" t="s">
        <v>5</v>
      </c>
      <c r="C2949" s="4" t="s">
        <v>7</v>
      </c>
    </row>
    <row r="2950" spans="1:3">
      <c r="A2950" t="n">
        <v>27597</v>
      </c>
      <c r="B2950" s="30" t="n">
        <v>74</v>
      </c>
      <c r="C2950" s="7" t="n">
        <v>18</v>
      </c>
    </row>
    <row r="2951" spans="1:3">
      <c r="A2951" t="s">
        <v>4</v>
      </c>
      <c r="B2951" s="4" t="s">
        <v>5</v>
      </c>
      <c r="C2951" s="4" t="s">
        <v>7</v>
      </c>
    </row>
    <row r="2952" spans="1:3">
      <c r="A2952" t="n">
        <v>27599</v>
      </c>
      <c r="B2952" s="30" t="n">
        <v>74</v>
      </c>
      <c r="C2952" s="7" t="n">
        <v>45</v>
      </c>
    </row>
    <row r="2953" spans="1:3">
      <c r="A2953" t="s">
        <v>4</v>
      </c>
      <c r="B2953" s="4" t="s">
        <v>5</v>
      </c>
      <c r="C2953" s="4" t="s">
        <v>12</v>
      </c>
    </row>
    <row r="2954" spans="1:3">
      <c r="A2954" t="n">
        <v>27601</v>
      </c>
      <c r="B2954" s="22" t="n">
        <v>16</v>
      </c>
      <c r="C2954" s="7" t="n">
        <v>0</v>
      </c>
    </row>
    <row r="2955" spans="1:3">
      <c r="A2955" t="s">
        <v>4</v>
      </c>
      <c r="B2955" s="4" t="s">
        <v>5</v>
      </c>
      <c r="C2955" s="4" t="s">
        <v>7</v>
      </c>
      <c r="D2955" s="4" t="s">
        <v>7</v>
      </c>
      <c r="E2955" s="4" t="s">
        <v>7</v>
      </c>
      <c r="F2955" s="4" t="s">
        <v>7</v>
      </c>
    </row>
    <row r="2956" spans="1:3">
      <c r="A2956" t="n">
        <v>27604</v>
      </c>
      <c r="B2956" s="9" t="n">
        <v>14</v>
      </c>
      <c r="C2956" s="7" t="n">
        <v>0</v>
      </c>
      <c r="D2956" s="7" t="n">
        <v>8</v>
      </c>
      <c r="E2956" s="7" t="n">
        <v>0</v>
      </c>
      <c r="F2956" s="7" t="n">
        <v>0</v>
      </c>
    </row>
    <row r="2957" spans="1:3">
      <c r="A2957" t="s">
        <v>4</v>
      </c>
      <c r="B2957" s="4" t="s">
        <v>5</v>
      </c>
      <c r="C2957" s="4" t="s">
        <v>7</v>
      </c>
      <c r="D2957" s="4" t="s">
        <v>8</v>
      </c>
    </row>
    <row r="2958" spans="1:3">
      <c r="A2958" t="n">
        <v>27609</v>
      </c>
      <c r="B2958" s="6" t="n">
        <v>2</v>
      </c>
      <c r="C2958" s="7" t="n">
        <v>11</v>
      </c>
      <c r="D2958" s="7" t="s">
        <v>11</v>
      </c>
    </row>
    <row r="2959" spans="1:3">
      <c r="A2959" t="s">
        <v>4</v>
      </c>
      <c r="B2959" s="4" t="s">
        <v>5</v>
      </c>
      <c r="C2959" s="4" t="s">
        <v>12</v>
      </c>
    </row>
    <row r="2960" spans="1:3">
      <c r="A2960" t="n">
        <v>27623</v>
      </c>
      <c r="B2960" s="22" t="n">
        <v>16</v>
      </c>
      <c r="C2960" s="7" t="n">
        <v>0</v>
      </c>
    </row>
    <row r="2961" spans="1:6">
      <c r="A2961" t="s">
        <v>4</v>
      </c>
      <c r="B2961" s="4" t="s">
        <v>5</v>
      </c>
      <c r="C2961" s="4" t="s">
        <v>7</v>
      </c>
      <c r="D2961" s="4" t="s">
        <v>8</v>
      </c>
    </row>
    <row r="2962" spans="1:6">
      <c r="A2962" t="n">
        <v>27626</v>
      </c>
      <c r="B2962" s="6" t="n">
        <v>2</v>
      </c>
      <c r="C2962" s="7" t="n">
        <v>11</v>
      </c>
      <c r="D2962" s="7" t="s">
        <v>287</v>
      </c>
    </row>
    <row r="2963" spans="1:6">
      <c r="A2963" t="s">
        <v>4</v>
      </c>
      <c r="B2963" s="4" t="s">
        <v>5</v>
      </c>
      <c r="C2963" s="4" t="s">
        <v>12</v>
      </c>
    </row>
    <row r="2964" spans="1:6">
      <c r="A2964" t="n">
        <v>27635</v>
      </c>
      <c r="B2964" s="22" t="n">
        <v>16</v>
      </c>
      <c r="C2964" s="7" t="n">
        <v>0</v>
      </c>
    </row>
    <row r="2965" spans="1:6">
      <c r="A2965" t="s">
        <v>4</v>
      </c>
      <c r="B2965" s="4" t="s">
        <v>5</v>
      </c>
      <c r="C2965" s="4" t="s">
        <v>13</v>
      </c>
    </row>
    <row r="2966" spans="1:6">
      <c r="A2966" t="n">
        <v>27638</v>
      </c>
      <c r="B2966" s="56" t="n">
        <v>15</v>
      </c>
      <c r="C2966" s="7" t="n">
        <v>2048</v>
      </c>
    </row>
    <row r="2967" spans="1:6">
      <c r="A2967" t="s">
        <v>4</v>
      </c>
      <c r="B2967" s="4" t="s">
        <v>5</v>
      </c>
      <c r="C2967" s="4" t="s">
        <v>7</v>
      </c>
      <c r="D2967" s="4" t="s">
        <v>8</v>
      </c>
    </row>
    <row r="2968" spans="1:6">
      <c r="A2968" t="n">
        <v>27643</v>
      </c>
      <c r="B2968" s="6" t="n">
        <v>2</v>
      </c>
      <c r="C2968" s="7" t="n">
        <v>10</v>
      </c>
      <c r="D2968" s="7" t="s">
        <v>288</v>
      </c>
    </row>
    <row r="2969" spans="1:6">
      <c r="A2969" t="s">
        <v>4</v>
      </c>
      <c r="B2969" s="4" t="s">
        <v>5</v>
      </c>
      <c r="C2969" s="4" t="s">
        <v>12</v>
      </c>
    </row>
    <row r="2970" spans="1:6">
      <c r="A2970" t="n">
        <v>27661</v>
      </c>
      <c r="B2970" s="22" t="n">
        <v>16</v>
      </c>
      <c r="C2970" s="7" t="n">
        <v>0</v>
      </c>
    </row>
    <row r="2971" spans="1:6">
      <c r="A2971" t="s">
        <v>4</v>
      </c>
      <c r="B2971" s="4" t="s">
        <v>5</v>
      </c>
      <c r="C2971" s="4" t="s">
        <v>7</v>
      </c>
      <c r="D2971" s="4" t="s">
        <v>8</v>
      </c>
    </row>
    <row r="2972" spans="1:6">
      <c r="A2972" t="n">
        <v>27664</v>
      </c>
      <c r="B2972" s="6" t="n">
        <v>2</v>
      </c>
      <c r="C2972" s="7" t="n">
        <v>10</v>
      </c>
      <c r="D2972" s="7" t="s">
        <v>289</v>
      </c>
    </row>
    <row r="2973" spans="1:6">
      <c r="A2973" t="s">
        <v>4</v>
      </c>
      <c r="B2973" s="4" t="s">
        <v>5</v>
      </c>
      <c r="C2973" s="4" t="s">
        <v>12</v>
      </c>
    </row>
    <row r="2974" spans="1:6">
      <c r="A2974" t="n">
        <v>27683</v>
      </c>
      <c r="B2974" s="22" t="n">
        <v>16</v>
      </c>
      <c r="C2974" s="7" t="n">
        <v>0</v>
      </c>
    </row>
    <row r="2975" spans="1:6">
      <c r="A2975" t="s">
        <v>4</v>
      </c>
      <c r="B2975" s="4" t="s">
        <v>5</v>
      </c>
      <c r="C2975" s="4" t="s">
        <v>7</v>
      </c>
      <c r="D2975" s="4" t="s">
        <v>12</v>
      </c>
      <c r="E2975" s="4" t="s">
        <v>20</v>
      </c>
    </row>
    <row r="2976" spans="1:6">
      <c r="A2976" t="n">
        <v>27686</v>
      </c>
      <c r="B2976" s="33" t="n">
        <v>58</v>
      </c>
      <c r="C2976" s="7" t="n">
        <v>100</v>
      </c>
      <c r="D2976" s="7" t="n">
        <v>300</v>
      </c>
      <c r="E2976" s="7" t="n">
        <v>1</v>
      </c>
    </row>
    <row r="2977" spans="1:5">
      <c r="A2977" t="s">
        <v>4</v>
      </c>
      <c r="B2977" s="4" t="s">
        <v>5</v>
      </c>
      <c r="C2977" s="4" t="s">
        <v>7</v>
      </c>
      <c r="D2977" s="4" t="s">
        <v>12</v>
      </c>
    </row>
    <row r="2978" spans="1:5">
      <c r="A2978" t="n">
        <v>27694</v>
      </c>
      <c r="B2978" s="33" t="n">
        <v>58</v>
      </c>
      <c r="C2978" s="7" t="n">
        <v>255</v>
      </c>
      <c r="D2978" s="7" t="n">
        <v>0</v>
      </c>
    </row>
    <row r="2979" spans="1:5">
      <c r="A2979" t="s">
        <v>4</v>
      </c>
      <c r="B2979" s="4" t="s">
        <v>5</v>
      </c>
      <c r="C2979" s="4" t="s">
        <v>7</v>
      </c>
    </row>
    <row r="2980" spans="1:5">
      <c r="A2980" t="n">
        <v>27698</v>
      </c>
      <c r="B2980" s="29" t="n">
        <v>23</v>
      </c>
      <c r="C2980" s="7" t="n">
        <v>0</v>
      </c>
    </row>
    <row r="2981" spans="1:5">
      <c r="A2981" t="s">
        <v>4</v>
      </c>
      <c r="B2981" s="4" t="s">
        <v>5</v>
      </c>
    </row>
    <row r="2982" spans="1:5">
      <c r="A2982" t="n">
        <v>27700</v>
      </c>
      <c r="B2982" s="5" t="n">
        <v>1</v>
      </c>
    </row>
    <row r="2983" spans="1:5" s="3" customFormat="1" customHeight="0">
      <c r="A2983" s="3" t="s">
        <v>2</v>
      </c>
      <c r="B2983" s="3" t="s">
        <v>323</v>
      </c>
    </row>
    <row r="2984" spans="1:5">
      <c r="A2984" t="s">
        <v>4</v>
      </c>
      <c r="B2984" s="4" t="s">
        <v>5</v>
      </c>
      <c r="C2984" s="4" t="s">
        <v>12</v>
      </c>
      <c r="D2984" s="4" t="s">
        <v>12</v>
      </c>
      <c r="E2984" s="4" t="s">
        <v>13</v>
      </c>
      <c r="F2984" s="4" t="s">
        <v>8</v>
      </c>
      <c r="G2984" s="4" t="s">
        <v>324</v>
      </c>
      <c r="H2984" s="4" t="s">
        <v>12</v>
      </c>
      <c r="I2984" s="4" t="s">
        <v>12</v>
      </c>
      <c r="J2984" s="4" t="s">
        <v>13</v>
      </c>
      <c r="K2984" s="4" t="s">
        <v>8</v>
      </c>
      <c r="L2984" s="4" t="s">
        <v>324</v>
      </c>
      <c r="M2984" s="4" t="s">
        <v>12</v>
      </c>
      <c r="N2984" s="4" t="s">
        <v>12</v>
      </c>
      <c r="O2984" s="4" t="s">
        <v>13</v>
      </c>
      <c r="P2984" s="4" t="s">
        <v>8</v>
      </c>
      <c r="Q2984" s="4" t="s">
        <v>324</v>
      </c>
      <c r="R2984" s="4" t="s">
        <v>12</v>
      </c>
      <c r="S2984" s="4" t="s">
        <v>12</v>
      </c>
      <c r="T2984" s="4" t="s">
        <v>13</v>
      </c>
      <c r="U2984" s="4" t="s">
        <v>8</v>
      </c>
      <c r="V2984" s="4" t="s">
        <v>324</v>
      </c>
      <c r="W2984" s="4" t="s">
        <v>12</v>
      </c>
      <c r="X2984" s="4" t="s">
        <v>12</v>
      </c>
      <c r="Y2984" s="4" t="s">
        <v>13</v>
      </c>
      <c r="Z2984" s="4" t="s">
        <v>8</v>
      </c>
      <c r="AA2984" s="4" t="s">
        <v>324</v>
      </c>
      <c r="AB2984" s="4" t="s">
        <v>12</v>
      </c>
      <c r="AC2984" s="4" t="s">
        <v>12</v>
      </c>
      <c r="AD2984" s="4" t="s">
        <v>13</v>
      </c>
      <c r="AE2984" s="4" t="s">
        <v>8</v>
      </c>
      <c r="AF2984" s="4" t="s">
        <v>324</v>
      </c>
      <c r="AG2984" s="4" t="s">
        <v>12</v>
      </c>
      <c r="AH2984" s="4" t="s">
        <v>12</v>
      </c>
      <c r="AI2984" s="4" t="s">
        <v>13</v>
      </c>
      <c r="AJ2984" s="4" t="s">
        <v>8</v>
      </c>
      <c r="AK2984" s="4" t="s">
        <v>324</v>
      </c>
      <c r="AL2984" s="4" t="s">
        <v>12</v>
      </c>
      <c r="AM2984" s="4" t="s">
        <v>12</v>
      </c>
      <c r="AN2984" s="4" t="s">
        <v>13</v>
      </c>
      <c r="AO2984" s="4" t="s">
        <v>8</v>
      </c>
      <c r="AP2984" s="4" t="s">
        <v>324</v>
      </c>
      <c r="AQ2984" s="4" t="s">
        <v>12</v>
      </c>
      <c r="AR2984" s="4" t="s">
        <v>12</v>
      </c>
      <c r="AS2984" s="4" t="s">
        <v>13</v>
      </c>
      <c r="AT2984" s="4" t="s">
        <v>8</v>
      </c>
      <c r="AU2984" s="4" t="s">
        <v>324</v>
      </c>
      <c r="AV2984" s="4" t="s">
        <v>12</v>
      </c>
      <c r="AW2984" s="4" t="s">
        <v>12</v>
      </c>
      <c r="AX2984" s="4" t="s">
        <v>13</v>
      </c>
      <c r="AY2984" s="4" t="s">
        <v>8</v>
      </c>
      <c r="AZ2984" s="4" t="s">
        <v>324</v>
      </c>
      <c r="BA2984" s="4" t="s">
        <v>12</v>
      </c>
      <c r="BB2984" s="4" t="s">
        <v>12</v>
      </c>
      <c r="BC2984" s="4" t="s">
        <v>13</v>
      </c>
      <c r="BD2984" s="4" t="s">
        <v>8</v>
      </c>
      <c r="BE2984" s="4" t="s">
        <v>324</v>
      </c>
      <c r="BF2984" s="4" t="s">
        <v>12</v>
      </c>
      <c r="BG2984" s="4" t="s">
        <v>12</v>
      </c>
      <c r="BH2984" s="4" t="s">
        <v>13</v>
      </c>
      <c r="BI2984" s="4" t="s">
        <v>8</v>
      </c>
      <c r="BJ2984" s="4" t="s">
        <v>324</v>
      </c>
      <c r="BK2984" s="4" t="s">
        <v>12</v>
      </c>
      <c r="BL2984" s="4" t="s">
        <v>12</v>
      </c>
      <c r="BM2984" s="4" t="s">
        <v>13</v>
      </c>
      <c r="BN2984" s="4" t="s">
        <v>8</v>
      </c>
      <c r="BO2984" s="4" t="s">
        <v>324</v>
      </c>
      <c r="BP2984" s="4" t="s">
        <v>12</v>
      </c>
      <c r="BQ2984" s="4" t="s">
        <v>12</v>
      </c>
      <c r="BR2984" s="4" t="s">
        <v>13</v>
      </c>
      <c r="BS2984" s="4" t="s">
        <v>8</v>
      </c>
      <c r="BT2984" s="4" t="s">
        <v>324</v>
      </c>
      <c r="BU2984" s="4" t="s">
        <v>12</v>
      </c>
      <c r="BV2984" s="4" t="s">
        <v>12</v>
      </c>
      <c r="BW2984" s="4" t="s">
        <v>13</v>
      </c>
      <c r="BX2984" s="4" t="s">
        <v>8</v>
      </c>
      <c r="BY2984" s="4" t="s">
        <v>324</v>
      </c>
      <c r="BZ2984" s="4" t="s">
        <v>12</v>
      </c>
      <c r="CA2984" s="4" t="s">
        <v>12</v>
      </c>
      <c r="CB2984" s="4" t="s">
        <v>13</v>
      </c>
      <c r="CC2984" s="4" t="s">
        <v>8</v>
      </c>
      <c r="CD2984" s="4" t="s">
        <v>324</v>
      </c>
      <c r="CE2984" s="4" t="s">
        <v>12</v>
      </c>
      <c r="CF2984" s="4" t="s">
        <v>12</v>
      </c>
      <c r="CG2984" s="4" t="s">
        <v>13</v>
      </c>
      <c r="CH2984" s="4" t="s">
        <v>8</v>
      </c>
      <c r="CI2984" s="4" t="s">
        <v>324</v>
      </c>
      <c r="CJ2984" s="4" t="s">
        <v>12</v>
      </c>
      <c r="CK2984" s="4" t="s">
        <v>12</v>
      </c>
      <c r="CL2984" s="4" t="s">
        <v>13</v>
      </c>
      <c r="CM2984" s="4" t="s">
        <v>8</v>
      </c>
      <c r="CN2984" s="4" t="s">
        <v>324</v>
      </c>
      <c r="CO2984" s="4" t="s">
        <v>12</v>
      </c>
      <c r="CP2984" s="4" t="s">
        <v>12</v>
      </c>
      <c r="CQ2984" s="4" t="s">
        <v>13</v>
      </c>
      <c r="CR2984" s="4" t="s">
        <v>8</v>
      </c>
      <c r="CS2984" s="4" t="s">
        <v>324</v>
      </c>
      <c r="CT2984" s="4" t="s">
        <v>12</v>
      </c>
      <c r="CU2984" s="4" t="s">
        <v>12</v>
      </c>
      <c r="CV2984" s="4" t="s">
        <v>13</v>
      </c>
      <c r="CW2984" s="4" t="s">
        <v>8</v>
      </c>
      <c r="CX2984" s="4" t="s">
        <v>324</v>
      </c>
      <c r="CY2984" s="4" t="s">
        <v>12</v>
      </c>
      <c r="CZ2984" s="4" t="s">
        <v>12</v>
      </c>
      <c r="DA2984" s="4" t="s">
        <v>13</v>
      </c>
      <c r="DB2984" s="4" t="s">
        <v>8</v>
      </c>
      <c r="DC2984" s="4" t="s">
        <v>324</v>
      </c>
      <c r="DD2984" s="4" t="s">
        <v>12</v>
      </c>
      <c r="DE2984" s="4" t="s">
        <v>12</v>
      </c>
      <c r="DF2984" s="4" t="s">
        <v>13</v>
      </c>
      <c r="DG2984" s="4" t="s">
        <v>8</v>
      </c>
      <c r="DH2984" s="4" t="s">
        <v>324</v>
      </c>
      <c r="DI2984" s="4" t="s">
        <v>12</v>
      </c>
      <c r="DJ2984" s="4" t="s">
        <v>12</v>
      </c>
      <c r="DK2984" s="4" t="s">
        <v>13</v>
      </c>
      <c r="DL2984" s="4" t="s">
        <v>8</v>
      </c>
      <c r="DM2984" s="4" t="s">
        <v>324</v>
      </c>
      <c r="DN2984" s="4" t="s">
        <v>12</v>
      </c>
      <c r="DO2984" s="4" t="s">
        <v>12</v>
      </c>
      <c r="DP2984" s="4" t="s">
        <v>13</v>
      </c>
      <c r="DQ2984" s="4" t="s">
        <v>8</v>
      </c>
      <c r="DR2984" s="4" t="s">
        <v>324</v>
      </c>
      <c r="DS2984" s="4" t="s">
        <v>12</v>
      </c>
      <c r="DT2984" s="4" t="s">
        <v>12</v>
      </c>
      <c r="DU2984" s="4" t="s">
        <v>13</v>
      </c>
      <c r="DV2984" s="4" t="s">
        <v>8</v>
      </c>
      <c r="DW2984" s="4" t="s">
        <v>324</v>
      </c>
      <c r="DX2984" s="4" t="s">
        <v>12</v>
      </c>
      <c r="DY2984" s="4" t="s">
        <v>12</v>
      </c>
      <c r="DZ2984" s="4" t="s">
        <v>13</v>
      </c>
      <c r="EA2984" s="4" t="s">
        <v>8</v>
      </c>
      <c r="EB2984" s="4" t="s">
        <v>324</v>
      </c>
      <c r="EC2984" s="4" t="s">
        <v>12</v>
      </c>
      <c r="ED2984" s="4" t="s">
        <v>12</v>
      </c>
      <c r="EE2984" s="4" t="s">
        <v>13</v>
      </c>
      <c r="EF2984" s="4" t="s">
        <v>8</v>
      </c>
      <c r="EG2984" s="4" t="s">
        <v>324</v>
      </c>
      <c r="EH2984" s="4" t="s">
        <v>12</v>
      </c>
      <c r="EI2984" s="4" t="s">
        <v>12</v>
      </c>
      <c r="EJ2984" s="4" t="s">
        <v>13</v>
      </c>
      <c r="EK2984" s="4" t="s">
        <v>8</v>
      </c>
      <c r="EL2984" s="4" t="s">
        <v>324</v>
      </c>
      <c r="EM2984" s="4" t="s">
        <v>12</v>
      </c>
      <c r="EN2984" s="4" t="s">
        <v>12</v>
      </c>
      <c r="EO2984" s="4" t="s">
        <v>13</v>
      </c>
      <c r="EP2984" s="4" t="s">
        <v>8</v>
      </c>
      <c r="EQ2984" s="4" t="s">
        <v>324</v>
      </c>
      <c r="ER2984" s="4" t="s">
        <v>12</v>
      </c>
      <c r="ES2984" s="4" t="s">
        <v>12</v>
      </c>
      <c r="ET2984" s="4" t="s">
        <v>13</v>
      </c>
      <c r="EU2984" s="4" t="s">
        <v>8</v>
      </c>
      <c r="EV2984" s="4" t="s">
        <v>324</v>
      </c>
      <c r="EW2984" s="4" t="s">
        <v>12</v>
      </c>
      <c r="EX2984" s="4" t="s">
        <v>12</v>
      </c>
      <c r="EY2984" s="4" t="s">
        <v>13</v>
      </c>
      <c r="EZ2984" s="4" t="s">
        <v>8</v>
      </c>
      <c r="FA2984" s="4" t="s">
        <v>324</v>
      </c>
      <c r="FB2984" s="4" t="s">
        <v>12</v>
      </c>
      <c r="FC2984" s="4" t="s">
        <v>12</v>
      </c>
      <c r="FD2984" s="4" t="s">
        <v>13</v>
      </c>
      <c r="FE2984" s="4" t="s">
        <v>8</v>
      </c>
      <c r="FF2984" s="4" t="s">
        <v>324</v>
      </c>
      <c r="FG2984" s="4" t="s">
        <v>12</v>
      </c>
      <c r="FH2984" s="4" t="s">
        <v>12</v>
      </c>
      <c r="FI2984" s="4" t="s">
        <v>13</v>
      </c>
      <c r="FJ2984" s="4" t="s">
        <v>8</v>
      </c>
      <c r="FK2984" s="4" t="s">
        <v>324</v>
      </c>
      <c r="FL2984" s="4" t="s">
        <v>12</v>
      </c>
      <c r="FM2984" s="4" t="s">
        <v>12</v>
      </c>
      <c r="FN2984" s="4" t="s">
        <v>13</v>
      </c>
      <c r="FO2984" s="4" t="s">
        <v>8</v>
      </c>
      <c r="FP2984" s="4" t="s">
        <v>324</v>
      </c>
      <c r="FQ2984" s="4" t="s">
        <v>12</v>
      </c>
      <c r="FR2984" s="4" t="s">
        <v>12</v>
      </c>
      <c r="FS2984" s="4" t="s">
        <v>13</v>
      </c>
      <c r="FT2984" s="4" t="s">
        <v>8</v>
      </c>
      <c r="FU2984" s="4" t="s">
        <v>324</v>
      </c>
      <c r="FV2984" s="4" t="s">
        <v>12</v>
      </c>
      <c r="FW2984" s="4" t="s">
        <v>12</v>
      </c>
      <c r="FX2984" s="4" t="s">
        <v>13</v>
      </c>
      <c r="FY2984" s="4" t="s">
        <v>8</v>
      </c>
      <c r="FZ2984" s="4" t="s">
        <v>324</v>
      </c>
      <c r="GA2984" s="4" t="s">
        <v>12</v>
      </c>
      <c r="GB2984" s="4" t="s">
        <v>12</v>
      </c>
      <c r="GC2984" s="4" t="s">
        <v>13</v>
      </c>
      <c r="GD2984" s="4" t="s">
        <v>8</v>
      </c>
      <c r="GE2984" s="4" t="s">
        <v>324</v>
      </c>
      <c r="GF2984" s="4" t="s">
        <v>12</v>
      </c>
      <c r="GG2984" s="4" t="s">
        <v>12</v>
      </c>
      <c r="GH2984" s="4" t="s">
        <v>13</v>
      </c>
      <c r="GI2984" s="4" t="s">
        <v>8</v>
      </c>
      <c r="GJ2984" s="4" t="s">
        <v>324</v>
      </c>
      <c r="GK2984" s="4" t="s">
        <v>12</v>
      </c>
      <c r="GL2984" s="4" t="s">
        <v>12</v>
      </c>
      <c r="GM2984" s="4" t="s">
        <v>13</v>
      </c>
      <c r="GN2984" s="4" t="s">
        <v>8</v>
      </c>
      <c r="GO2984" s="4" t="s">
        <v>324</v>
      </c>
      <c r="GP2984" s="4" t="s">
        <v>12</v>
      </c>
      <c r="GQ2984" s="4" t="s">
        <v>12</v>
      </c>
      <c r="GR2984" s="4" t="s">
        <v>13</v>
      </c>
      <c r="GS2984" s="4" t="s">
        <v>8</v>
      </c>
      <c r="GT2984" s="4" t="s">
        <v>324</v>
      </c>
      <c r="GU2984" s="4" t="s">
        <v>12</v>
      </c>
      <c r="GV2984" s="4" t="s">
        <v>12</v>
      </c>
      <c r="GW2984" s="4" t="s">
        <v>13</v>
      </c>
      <c r="GX2984" s="4" t="s">
        <v>8</v>
      </c>
      <c r="GY2984" s="4" t="s">
        <v>324</v>
      </c>
      <c r="GZ2984" s="4" t="s">
        <v>12</v>
      </c>
      <c r="HA2984" s="4" t="s">
        <v>12</v>
      </c>
      <c r="HB2984" s="4" t="s">
        <v>13</v>
      </c>
      <c r="HC2984" s="4" t="s">
        <v>8</v>
      </c>
      <c r="HD2984" s="4" t="s">
        <v>324</v>
      </c>
      <c r="HE2984" s="4" t="s">
        <v>12</v>
      </c>
      <c r="HF2984" s="4" t="s">
        <v>12</v>
      </c>
      <c r="HG2984" s="4" t="s">
        <v>13</v>
      </c>
      <c r="HH2984" s="4" t="s">
        <v>8</v>
      </c>
      <c r="HI2984" s="4" t="s">
        <v>324</v>
      </c>
      <c r="HJ2984" s="4" t="s">
        <v>12</v>
      </c>
      <c r="HK2984" s="4" t="s">
        <v>12</v>
      </c>
      <c r="HL2984" s="4" t="s">
        <v>13</v>
      </c>
      <c r="HM2984" s="4" t="s">
        <v>8</v>
      </c>
      <c r="HN2984" s="4" t="s">
        <v>324</v>
      </c>
      <c r="HO2984" s="4" t="s">
        <v>12</v>
      </c>
      <c r="HP2984" s="4" t="s">
        <v>12</v>
      </c>
      <c r="HQ2984" s="4" t="s">
        <v>13</v>
      </c>
      <c r="HR2984" s="4" t="s">
        <v>8</v>
      </c>
      <c r="HS2984" s="4" t="s">
        <v>324</v>
      </c>
      <c r="HT2984" s="4" t="s">
        <v>12</v>
      </c>
      <c r="HU2984" s="4" t="s">
        <v>12</v>
      </c>
      <c r="HV2984" s="4" t="s">
        <v>13</v>
      </c>
      <c r="HW2984" s="4" t="s">
        <v>8</v>
      </c>
      <c r="HX2984" s="4" t="s">
        <v>324</v>
      </c>
      <c r="HY2984" s="4" t="s">
        <v>12</v>
      </c>
      <c r="HZ2984" s="4" t="s">
        <v>12</v>
      </c>
      <c r="IA2984" s="4" t="s">
        <v>13</v>
      </c>
      <c r="IB2984" s="4" t="s">
        <v>8</v>
      </c>
      <c r="IC2984" s="4" t="s">
        <v>324</v>
      </c>
      <c r="ID2984" s="4" t="s">
        <v>12</v>
      </c>
      <c r="IE2984" s="4" t="s">
        <v>12</v>
      </c>
      <c r="IF2984" s="4" t="s">
        <v>13</v>
      </c>
      <c r="IG2984" s="4" t="s">
        <v>8</v>
      </c>
      <c r="IH2984" s="4" t="s">
        <v>324</v>
      </c>
      <c r="II2984" s="4" t="s">
        <v>12</v>
      </c>
      <c r="IJ2984" s="4" t="s">
        <v>12</v>
      </c>
      <c r="IK2984" s="4" t="s">
        <v>13</v>
      </c>
      <c r="IL2984" s="4" t="s">
        <v>8</v>
      </c>
      <c r="IM2984" s="4" t="s">
        <v>324</v>
      </c>
      <c r="IN2984" s="4" t="s">
        <v>12</v>
      </c>
      <c r="IO2984" s="4" t="s">
        <v>12</v>
      </c>
      <c r="IP2984" s="4" t="s">
        <v>13</v>
      </c>
      <c r="IQ2984" s="4" t="s">
        <v>8</v>
      </c>
      <c r="IR2984" s="4" t="s">
        <v>324</v>
      </c>
      <c r="IS2984" s="4" t="s">
        <v>12</v>
      </c>
      <c r="IT2984" s="4" t="s">
        <v>12</v>
      </c>
      <c r="IU2984" s="4" t="s">
        <v>13</v>
      </c>
      <c r="IV2984" s="4" t="s">
        <v>8</v>
      </c>
      <c r="IW2984" s="4" t="s">
        <v>324</v>
      </c>
      <c r="IX2984" s="4" t="s">
        <v>12</v>
      </c>
      <c r="IY2984" s="4" t="s">
        <v>12</v>
      </c>
      <c r="IZ2984" s="4" t="s">
        <v>13</v>
      </c>
      <c r="JA2984" s="4" t="s">
        <v>8</v>
      </c>
      <c r="JB2984" s="4" t="s">
        <v>324</v>
      </c>
      <c r="JC2984" s="4" t="s">
        <v>12</v>
      </c>
      <c r="JD2984" s="4" t="s">
        <v>12</v>
      </c>
      <c r="JE2984" s="4" t="s">
        <v>13</v>
      </c>
      <c r="JF2984" s="4" t="s">
        <v>8</v>
      </c>
      <c r="JG2984" s="4" t="s">
        <v>324</v>
      </c>
      <c r="JH2984" s="4" t="s">
        <v>12</v>
      </c>
      <c r="JI2984" s="4" t="s">
        <v>12</v>
      </c>
      <c r="JJ2984" s="4" t="s">
        <v>13</v>
      </c>
      <c r="JK2984" s="4" t="s">
        <v>8</v>
      </c>
      <c r="JL2984" s="4" t="s">
        <v>324</v>
      </c>
      <c r="JM2984" s="4" t="s">
        <v>12</v>
      </c>
      <c r="JN2984" s="4" t="s">
        <v>12</v>
      </c>
      <c r="JO2984" s="4" t="s">
        <v>13</v>
      </c>
      <c r="JP2984" s="4" t="s">
        <v>8</v>
      </c>
      <c r="JQ2984" s="4" t="s">
        <v>324</v>
      </c>
      <c r="JR2984" s="4" t="s">
        <v>12</v>
      </c>
      <c r="JS2984" s="4" t="s">
        <v>12</v>
      </c>
      <c r="JT2984" s="4" t="s">
        <v>13</v>
      </c>
      <c r="JU2984" s="4" t="s">
        <v>8</v>
      </c>
      <c r="JV2984" s="4" t="s">
        <v>324</v>
      </c>
      <c r="JW2984" s="4" t="s">
        <v>12</v>
      </c>
      <c r="JX2984" s="4" t="s">
        <v>12</v>
      </c>
      <c r="JY2984" s="4" t="s">
        <v>13</v>
      </c>
      <c r="JZ2984" s="4" t="s">
        <v>8</v>
      </c>
      <c r="KA2984" s="4" t="s">
        <v>324</v>
      </c>
      <c r="KB2984" s="4" t="s">
        <v>12</v>
      </c>
      <c r="KC2984" s="4" t="s">
        <v>12</v>
      </c>
      <c r="KD2984" s="4" t="s">
        <v>13</v>
      </c>
      <c r="KE2984" s="4" t="s">
        <v>8</v>
      </c>
      <c r="KF2984" s="4" t="s">
        <v>324</v>
      </c>
      <c r="KG2984" s="4" t="s">
        <v>12</v>
      </c>
      <c r="KH2984" s="4" t="s">
        <v>12</v>
      </c>
      <c r="KI2984" s="4" t="s">
        <v>13</v>
      </c>
      <c r="KJ2984" s="4" t="s">
        <v>8</v>
      </c>
      <c r="KK2984" s="4" t="s">
        <v>324</v>
      </c>
      <c r="KL2984" s="4" t="s">
        <v>12</v>
      </c>
      <c r="KM2984" s="4" t="s">
        <v>12</v>
      </c>
      <c r="KN2984" s="4" t="s">
        <v>13</v>
      </c>
      <c r="KO2984" s="4" t="s">
        <v>8</v>
      </c>
      <c r="KP2984" s="4" t="s">
        <v>324</v>
      </c>
      <c r="KQ2984" s="4" t="s">
        <v>12</v>
      </c>
      <c r="KR2984" s="4" t="s">
        <v>12</v>
      </c>
      <c r="KS2984" s="4" t="s">
        <v>13</v>
      </c>
      <c r="KT2984" s="4" t="s">
        <v>8</v>
      </c>
      <c r="KU2984" s="4" t="s">
        <v>324</v>
      </c>
      <c r="KV2984" s="4" t="s">
        <v>12</v>
      </c>
      <c r="KW2984" s="4" t="s">
        <v>12</v>
      </c>
      <c r="KX2984" s="4" t="s">
        <v>13</v>
      </c>
      <c r="KY2984" s="4" t="s">
        <v>8</v>
      </c>
      <c r="KZ2984" s="4" t="s">
        <v>324</v>
      </c>
      <c r="LA2984" s="4" t="s">
        <v>12</v>
      </c>
      <c r="LB2984" s="4" t="s">
        <v>12</v>
      </c>
      <c r="LC2984" s="4" t="s">
        <v>13</v>
      </c>
      <c r="LD2984" s="4" t="s">
        <v>8</v>
      </c>
      <c r="LE2984" s="4" t="s">
        <v>324</v>
      </c>
      <c r="LF2984" s="4" t="s">
        <v>12</v>
      </c>
      <c r="LG2984" s="4" t="s">
        <v>12</v>
      </c>
      <c r="LH2984" s="4" t="s">
        <v>13</v>
      </c>
      <c r="LI2984" s="4" t="s">
        <v>8</v>
      </c>
      <c r="LJ2984" s="4" t="s">
        <v>324</v>
      </c>
      <c r="LK2984" s="4" t="s">
        <v>12</v>
      </c>
      <c r="LL2984" s="4" t="s">
        <v>12</v>
      </c>
      <c r="LM2984" s="4" t="s">
        <v>13</v>
      </c>
      <c r="LN2984" s="4" t="s">
        <v>8</v>
      </c>
      <c r="LO2984" s="4" t="s">
        <v>324</v>
      </c>
      <c r="LP2984" s="4" t="s">
        <v>12</v>
      </c>
      <c r="LQ2984" s="4" t="s">
        <v>12</v>
      </c>
      <c r="LR2984" s="4" t="s">
        <v>13</v>
      </c>
      <c r="LS2984" s="4" t="s">
        <v>8</v>
      </c>
      <c r="LT2984" s="4" t="s">
        <v>324</v>
      </c>
      <c r="LU2984" s="4" t="s">
        <v>12</v>
      </c>
      <c r="LV2984" s="4" t="s">
        <v>12</v>
      </c>
      <c r="LW2984" s="4" t="s">
        <v>13</v>
      </c>
      <c r="LX2984" s="4" t="s">
        <v>8</v>
      </c>
      <c r="LY2984" s="4" t="s">
        <v>324</v>
      </c>
      <c r="LZ2984" s="4" t="s">
        <v>12</v>
      </c>
      <c r="MA2984" s="4" t="s">
        <v>12</v>
      </c>
      <c r="MB2984" s="4" t="s">
        <v>13</v>
      </c>
      <c r="MC2984" s="4" t="s">
        <v>8</v>
      </c>
      <c r="MD2984" s="4" t="s">
        <v>324</v>
      </c>
      <c r="ME2984" s="4" t="s">
        <v>12</v>
      </c>
      <c r="MF2984" s="4" t="s">
        <v>12</v>
      </c>
      <c r="MG2984" s="4" t="s">
        <v>13</v>
      </c>
      <c r="MH2984" s="4" t="s">
        <v>8</v>
      </c>
      <c r="MI2984" s="4" t="s">
        <v>324</v>
      </c>
      <c r="MJ2984" s="4" t="s">
        <v>12</v>
      </c>
      <c r="MK2984" s="4" t="s">
        <v>12</v>
      </c>
      <c r="ML2984" s="4" t="s">
        <v>13</v>
      </c>
      <c r="MM2984" s="4" t="s">
        <v>8</v>
      </c>
      <c r="MN2984" s="4" t="s">
        <v>324</v>
      </c>
      <c r="MO2984" s="4" t="s">
        <v>12</v>
      </c>
      <c r="MP2984" s="4" t="s">
        <v>12</v>
      </c>
      <c r="MQ2984" s="4" t="s">
        <v>13</v>
      </c>
      <c r="MR2984" s="4" t="s">
        <v>8</v>
      </c>
      <c r="MS2984" s="4" t="s">
        <v>324</v>
      </c>
      <c r="MT2984" s="4" t="s">
        <v>12</v>
      </c>
      <c r="MU2984" s="4" t="s">
        <v>12</v>
      </c>
      <c r="MV2984" s="4" t="s">
        <v>13</v>
      </c>
      <c r="MW2984" s="4" t="s">
        <v>8</v>
      </c>
      <c r="MX2984" s="4" t="s">
        <v>324</v>
      </c>
      <c r="MY2984" s="4" t="s">
        <v>12</v>
      </c>
      <c r="MZ2984" s="4" t="s">
        <v>12</v>
      </c>
      <c r="NA2984" s="4" t="s">
        <v>13</v>
      </c>
      <c r="NB2984" s="4" t="s">
        <v>8</v>
      </c>
      <c r="NC2984" s="4" t="s">
        <v>324</v>
      </c>
      <c r="ND2984" s="4" t="s">
        <v>12</v>
      </c>
      <c r="NE2984" s="4" t="s">
        <v>12</v>
      </c>
      <c r="NF2984" s="4" t="s">
        <v>13</v>
      </c>
      <c r="NG2984" s="4" t="s">
        <v>8</v>
      </c>
      <c r="NH2984" s="4" t="s">
        <v>324</v>
      </c>
      <c r="NI2984" s="4" t="s">
        <v>12</v>
      </c>
      <c r="NJ2984" s="4" t="s">
        <v>12</v>
      </c>
      <c r="NK2984" s="4" t="s">
        <v>13</v>
      </c>
      <c r="NL2984" s="4" t="s">
        <v>8</v>
      </c>
      <c r="NM2984" s="4" t="s">
        <v>324</v>
      </c>
      <c r="NN2984" s="4" t="s">
        <v>12</v>
      </c>
      <c r="NO2984" s="4" t="s">
        <v>12</v>
      </c>
      <c r="NP2984" s="4" t="s">
        <v>13</v>
      </c>
      <c r="NQ2984" s="4" t="s">
        <v>8</v>
      </c>
      <c r="NR2984" s="4" t="s">
        <v>324</v>
      </c>
      <c r="NS2984" s="4" t="s">
        <v>12</v>
      </c>
      <c r="NT2984" s="4" t="s">
        <v>12</v>
      </c>
      <c r="NU2984" s="4" t="s">
        <v>13</v>
      </c>
      <c r="NV2984" s="4" t="s">
        <v>8</v>
      </c>
      <c r="NW2984" s="4" t="s">
        <v>324</v>
      </c>
      <c r="NX2984" s="4" t="s">
        <v>12</v>
      </c>
      <c r="NY2984" s="4" t="s">
        <v>12</v>
      </c>
      <c r="NZ2984" s="4" t="s">
        <v>13</v>
      </c>
      <c r="OA2984" s="4" t="s">
        <v>8</v>
      </c>
      <c r="OB2984" s="4" t="s">
        <v>324</v>
      </c>
      <c r="OC2984" s="4" t="s">
        <v>12</v>
      </c>
      <c r="OD2984" s="4" t="s">
        <v>12</v>
      </c>
      <c r="OE2984" s="4" t="s">
        <v>13</v>
      </c>
      <c r="OF2984" s="4" t="s">
        <v>8</v>
      </c>
      <c r="OG2984" s="4" t="s">
        <v>324</v>
      </c>
      <c r="OH2984" s="4" t="s">
        <v>12</v>
      </c>
      <c r="OI2984" s="4" t="s">
        <v>12</v>
      </c>
      <c r="OJ2984" s="4" t="s">
        <v>13</v>
      </c>
      <c r="OK2984" s="4" t="s">
        <v>8</v>
      </c>
      <c r="OL2984" s="4" t="s">
        <v>324</v>
      </c>
      <c r="OM2984" s="4" t="s">
        <v>12</v>
      </c>
      <c r="ON2984" s="4" t="s">
        <v>12</v>
      </c>
      <c r="OO2984" s="4" t="s">
        <v>13</v>
      </c>
      <c r="OP2984" s="4" t="s">
        <v>8</v>
      </c>
      <c r="OQ2984" s="4" t="s">
        <v>324</v>
      </c>
      <c r="OR2984" s="4" t="s">
        <v>12</v>
      </c>
      <c r="OS2984" s="4" t="s">
        <v>12</v>
      </c>
      <c r="OT2984" s="4" t="s">
        <v>13</v>
      </c>
      <c r="OU2984" s="4" t="s">
        <v>8</v>
      </c>
      <c r="OV2984" s="4" t="s">
        <v>324</v>
      </c>
      <c r="OW2984" s="4" t="s">
        <v>12</v>
      </c>
      <c r="OX2984" s="4" t="s">
        <v>12</v>
      </c>
      <c r="OY2984" s="4" t="s">
        <v>13</v>
      </c>
      <c r="OZ2984" s="4" t="s">
        <v>8</v>
      </c>
      <c r="PA2984" s="4" t="s">
        <v>324</v>
      </c>
      <c r="PB2984" s="4" t="s">
        <v>12</v>
      </c>
      <c r="PC2984" s="4" t="s">
        <v>12</v>
      </c>
      <c r="PD2984" s="4" t="s">
        <v>13</v>
      </c>
      <c r="PE2984" s="4" t="s">
        <v>8</v>
      </c>
      <c r="PF2984" s="4" t="s">
        <v>324</v>
      </c>
      <c r="PG2984" s="4" t="s">
        <v>12</v>
      </c>
      <c r="PH2984" s="4" t="s">
        <v>12</v>
      </c>
      <c r="PI2984" s="4" t="s">
        <v>13</v>
      </c>
      <c r="PJ2984" s="4" t="s">
        <v>8</v>
      </c>
      <c r="PK2984" s="4" t="s">
        <v>324</v>
      </c>
      <c r="PL2984" s="4" t="s">
        <v>12</v>
      </c>
      <c r="PM2984" s="4" t="s">
        <v>12</v>
      </c>
      <c r="PN2984" s="4" t="s">
        <v>13</v>
      </c>
      <c r="PO2984" s="4" t="s">
        <v>8</v>
      </c>
      <c r="PP2984" s="4" t="s">
        <v>324</v>
      </c>
      <c r="PQ2984" s="4" t="s">
        <v>12</v>
      </c>
      <c r="PR2984" s="4" t="s">
        <v>12</v>
      </c>
      <c r="PS2984" s="4" t="s">
        <v>13</v>
      </c>
      <c r="PT2984" s="4" t="s">
        <v>8</v>
      </c>
      <c r="PU2984" s="4" t="s">
        <v>324</v>
      </c>
      <c r="PV2984" s="4" t="s">
        <v>12</v>
      </c>
      <c r="PW2984" s="4" t="s">
        <v>12</v>
      </c>
      <c r="PX2984" s="4" t="s">
        <v>13</v>
      </c>
      <c r="PY2984" s="4" t="s">
        <v>8</v>
      </c>
      <c r="PZ2984" s="4" t="s">
        <v>324</v>
      </c>
      <c r="QA2984" s="4" t="s">
        <v>12</v>
      </c>
      <c r="QB2984" s="4" t="s">
        <v>12</v>
      </c>
      <c r="QC2984" s="4" t="s">
        <v>13</v>
      </c>
      <c r="QD2984" s="4" t="s">
        <v>8</v>
      </c>
      <c r="QE2984" s="4" t="s">
        <v>324</v>
      </c>
      <c r="QF2984" s="4" t="s">
        <v>12</v>
      </c>
      <c r="QG2984" s="4" t="s">
        <v>12</v>
      </c>
      <c r="QH2984" s="4" t="s">
        <v>13</v>
      </c>
      <c r="QI2984" s="4" t="s">
        <v>8</v>
      </c>
      <c r="QJ2984" s="4" t="s">
        <v>324</v>
      </c>
      <c r="QK2984" s="4" t="s">
        <v>12</v>
      </c>
      <c r="QL2984" s="4" t="s">
        <v>12</v>
      </c>
      <c r="QM2984" s="4" t="s">
        <v>13</v>
      </c>
      <c r="QN2984" s="4" t="s">
        <v>8</v>
      </c>
      <c r="QO2984" s="4" t="s">
        <v>324</v>
      </c>
      <c r="QP2984" s="4" t="s">
        <v>12</v>
      </c>
      <c r="QQ2984" s="4" t="s">
        <v>12</v>
      </c>
      <c r="QR2984" s="4" t="s">
        <v>13</v>
      </c>
      <c r="QS2984" s="4" t="s">
        <v>8</v>
      </c>
      <c r="QT2984" s="4" t="s">
        <v>324</v>
      </c>
      <c r="QU2984" s="4" t="s">
        <v>12</v>
      </c>
      <c r="QV2984" s="4" t="s">
        <v>12</v>
      </c>
      <c r="QW2984" s="4" t="s">
        <v>13</v>
      </c>
      <c r="QX2984" s="4" t="s">
        <v>8</v>
      </c>
      <c r="QY2984" s="4" t="s">
        <v>324</v>
      </c>
      <c r="QZ2984" s="4" t="s">
        <v>12</v>
      </c>
      <c r="RA2984" s="4" t="s">
        <v>12</v>
      </c>
      <c r="RB2984" s="4" t="s">
        <v>13</v>
      </c>
      <c r="RC2984" s="4" t="s">
        <v>8</v>
      </c>
      <c r="RD2984" s="4" t="s">
        <v>324</v>
      </c>
      <c r="RE2984" s="4" t="s">
        <v>12</v>
      </c>
      <c r="RF2984" s="4" t="s">
        <v>12</v>
      </c>
      <c r="RG2984" s="4" t="s">
        <v>13</v>
      </c>
      <c r="RH2984" s="4" t="s">
        <v>8</v>
      </c>
      <c r="RI2984" s="4" t="s">
        <v>324</v>
      </c>
      <c r="RJ2984" s="4" t="s">
        <v>12</v>
      </c>
      <c r="RK2984" s="4" t="s">
        <v>12</v>
      </c>
      <c r="RL2984" s="4" t="s">
        <v>13</v>
      </c>
      <c r="RM2984" s="4" t="s">
        <v>8</v>
      </c>
      <c r="RN2984" s="4" t="s">
        <v>324</v>
      </c>
      <c r="RO2984" s="4" t="s">
        <v>12</v>
      </c>
      <c r="RP2984" s="4" t="s">
        <v>12</v>
      </c>
      <c r="RQ2984" s="4" t="s">
        <v>13</v>
      </c>
      <c r="RR2984" s="4" t="s">
        <v>8</v>
      </c>
      <c r="RS2984" s="4" t="s">
        <v>324</v>
      </c>
      <c r="RT2984" s="4" t="s">
        <v>12</v>
      </c>
      <c r="RU2984" s="4" t="s">
        <v>12</v>
      </c>
      <c r="RV2984" s="4" t="s">
        <v>13</v>
      </c>
      <c r="RW2984" s="4" t="s">
        <v>8</v>
      </c>
      <c r="RX2984" s="4" t="s">
        <v>324</v>
      </c>
      <c r="RY2984" s="4" t="s">
        <v>12</v>
      </c>
      <c r="RZ2984" s="4" t="s">
        <v>12</v>
      </c>
      <c r="SA2984" s="4" t="s">
        <v>13</v>
      </c>
      <c r="SB2984" s="4" t="s">
        <v>8</v>
      </c>
      <c r="SC2984" s="4" t="s">
        <v>324</v>
      </c>
      <c r="SD2984" s="4" t="s">
        <v>12</v>
      </c>
      <c r="SE2984" s="4" t="s">
        <v>12</v>
      </c>
      <c r="SF2984" s="4" t="s">
        <v>13</v>
      </c>
      <c r="SG2984" s="4" t="s">
        <v>8</v>
      </c>
      <c r="SH2984" s="4" t="s">
        <v>324</v>
      </c>
      <c r="SI2984" s="4" t="s">
        <v>12</v>
      </c>
      <c r="SJ2984" s="4" t="s">
        <v>12</v>
      </c>
      <c r="SK2984" s="4" t="s">
        <v>13</v>
      </c>
      <c r="SL2984" s="4" t="s">
        <v>8</v>
      </c>
      <c r="SM2984" s="4" t="s">
        <v>324</v>
      </c>
      <c r="SN2984" s="4" t="s">
        <v>12</v>
      </c>
      <c r="SO2984" s="4" t="s">
        <v>12</v>
      </c>
      <c r="SP2984" s="4" t="s">
        <v>13</v>
      </c>
      <c r="SQ2984" s="4" t="s">
        <v>8</v>
      </c>
      <c r="SR2984" s="4" t="s">
        <v>324</v>
      </c>
      <c r="SS2984" s="4" t="s">
        <v>12</v>
      </c>
      <c r="ST2984" s="4" t="s">
        <v>12</v>
      </c>
      <c r="SU2984" s="4" t="s">
        <v>13</v>
      </c>
      <c r="SV2984" s="4" t="s">
        <v>8</v>
      </c>
      <c r="SW2984" s="4" t="s">
        <v>324</v>
      </c>
      <c r="SX2984" s="4" t="s">
        <v>12</v>
      </c>
      <c r="SY2984" s="4" t="s">
        <v>12</v>
      </c>
      <c r="SZ2984" s="4" t="s">
        <v>13</v>
      </c>
      <c r="TA2984" s="4" t="s">
        <v>8</v>
      </c>
      <c r="TB2984" s="4" t="s">
        <v>324</v>
      </c>
      <c r="TC2984" s="4" t="s">
        <v>12</v>
      </c>
      <c r="TD2984" s="4" t="s">
        <v>12</v>
      </c>
      <c r="TE2984" s="4" t="s">
        <v>13</v>
      </c>
      <c r="TF2984" s="4" t="s">
        <v>8</v>
      </c>
      <c r="TG2984" s="4" t="s">
        <v>324</v>
      </c>
      <c r="TH2984" s="4" t="s">
        <v>12</v>
      </c>
      <c r="TI2984" s="4" t="s">
        <v>12</v>
      </c>
      <c r="TJ2984" s="4" t="s">
        <v>13</v>
      </c>
      <c r="TK2984" s="4" t="s">
        <v>8</v>
      </c>
      <c r="TL2984" s="4" t="s">
        <v>324</v>
      </c>
      <c r="TM2984" s="4" t="s">
        <v>12</v>
      </c>
      <c r="TN2984" s="4" t="s">
        <v>12</v>
      </c>
      <c r="TO2984" s="4" t="s">
        <v>13</v>
      </c>
      <c r="TP2984" s="4" t="s">
        <v>8</v>
      </c>
      <c r="TQ2984" s="4" t="s">
        <v>324</v>
      </c>
      <c r="TR2984" s="4" t="s">
        <v>12</v>
      </c>
      <c r="TS2984" s="4" t="s">
        <v>12</v>
      </c>
      <c r="TT2984" s="4" t="s">
        <v>13</v>
      </c>
      <c r="TU2984" s="4" t="s">
        <v>8</v>
      </c>
      <c r="TV2984" s="4" t="s">
        <v>324</v>
      </c>
      <c r="TW2984" s="4" t="s">
        <v>12</v>
      </c>
      <c r="TX2984" s="4" t="s">
        <v>12</v>
      </c>
      <c r="TY2984" s="4" t="s">
        <v>13</v>
      </c>
      <c r="TZ2984" s="4" t="s">
        <v>8</v>
      </c>
      <c r="UA2984" s="4" t="s">
        <v>324</v>
      </c>
      <c r="UB2984" s="4" t="s">
        <v>12</v>
      </c>
      <c r="UC2984" s="4" t="s">
        <v>12</v>
      </c>
      <c r="UD2984" s="4" t="s">
        <v>13</v>
      </c>
      <c r="UE2984" s="4" t="s">
        <v>8</v>
      </c>
      <c r="UF2984" s="4" t="s">
        <v>324</v>
      </c>
      <c r="UG2984" s="4" t="s">
        <v>12</v>
      </c>
      <c r="UH2984" s="4" t="s">
        <v>12</v>
      </c>
      <c r="UI2984" s="4" t="s">
        <v>13</v>
      </c>
      <c r="UJ2984" s="4" t="s">
        <v>8</v>
      </c>
      <c r="UK2984" s="4" t="s">
        <v>324</v>
      </c>
      <c r="UL2984" s="4" t="s">
        <v>12</v>
      </c>
      <c r="UM2984" s="4" t="s">
        <v>12</v>
      </c>
      <c r="UN2984" s="4" t="s">
        <v>13</v>
      </c>
      <c r="UO2984" s="4" t="s">
        <v>8</v>
      </c>
      <c r="UP2984" s="4" t="s">
        <v>324</v>
      </c>
      <c r="UQ2984" s="4" t="s">
        <v>12</v>
      </c>
      <c r="UR2984" s="4" t="s">
        <v>12</v>
      </c>
      <c r="US2984" s="4" t="s">
        <v>13</v>
      </c>
      <c r="UT2984" s="4" t="s">
        <v>8</v>
      </c>
      <c r="UU2984" s="4" t="s">
        <v>324</v>
      </c>
      <c r="UV2984" s="4" t="s">
        <v>12</v>
      </c>
      <c r="UW2984" s="4" t="s">
        <v>12</v>
      </c>
      <c r="UX2984" s="4" t="s">
        <v>13</v>
      </c>
      <c r="UY2984" s="4" t="s">
        <v>8</v>
      </c>
      <c r="UZ2984" s="4" t="s">
        <v>324</v>
      </c>
      <c r="VA2984" s="4" t="s">
        <v>12</v>
      </c>
      <c r="VB2984" s="4" t="s">
        <v>12</v>
      </c>
      <c r="VC2984" s="4" t="s">
        <v>13</v>
      </c>
      <c r="VD2984" s="4" t="s">
        <v>8</v>
      </c>
      <c r="VE2984" s="4" t="s">
        <v>324</v>
      </c>
      <c r="VF2984" s="4" t="s">
        <v>12</v>
      </c>
      <c r="VG2984" s="4" t="s">
        <v>12</v>
      </c>
      <c r="VH2984" s="4" t="s">
        <v>13</v>
      </c>
      <c r="VI2984" s="4" t="s">
        <v>8</v>
      </c>
      <c r="VJ2984" s="4" t="s">
        <v>324</v>
      </c>
      <c r="VK2984" s="4" t="s">
        <v>12</v>
      </c>
      <c r="VL2984" s="4" t="s">
        <v>12</v>
      </c>
      <c r="VM2984" s="4" t="s">
        <v>13</v>
      </c>
      <c r="VN2984" s="4" t="s">
        <v>8</v>
      </c>
      <c r="VO2984" s="4" t="s">
        <v>324</v>
      </c>
      <c r="VP2984" s="4" t="s">
        <v>12</v>
      </c>
      <c r="VQ2984" s="4" t="s">
        <v>12</v>
      </c>
      <c r="VR2984" s="4" t="s">
        <v>13</v>
      </c>
      <c r="VS2984" s="4" t="s">
        <v>8</v>
      </c>
      <c r="VT2984" s="4" t="s">
        <v>324</v>
      </c>
      <c r="VU2984" s="4" t="s">
        <v>12</v>
      </c>
      <c r="VV2984" s="4" t="s">
        <v>12</v>
      </c>
      <c r="VW2984" s="4" t="s">
        <v>13</v>
      </c>
      <c r="VX2984" s="4" t="s">
        <v>8</v>
      </c>
      <c r="VY2984" s="4" t="s">
        <v>324</v>
      </c>
    </row>
    <row r="2985" spans="1:5">
      <c r="A2985" t="n">
        <v>27712</v>
      </c>
      <c r="B2985" s="59" t="n">
        <v>257</v>
      </c>
      <c r="C2985" s="7" t="n">
        <v>7</v>
      </c>
      <c r="D2985" s="7" t="n">
        <v>65533</v>
      </c>
      <c r="E2985" s="7" t="n">
        <v>61188</v>
      </c>
      <c r="F2985" s="7" t="s">
        <v>14</v>
      </c>
      <c r="G2985" s="7" t="n">
        <f t="normal" ca="1">32-LENB(INDIRECT(ADDRESS(2985,6)))</f>
        <v>0</v>
      </c>
      <c r="H2985" s="7" t="n">
        <v>7</v>
      </c>
      <c r="I2985" s="7" t="n">
        <v>65533</v>
      </c>
      <c r="J2985" s="7" t="n">
        <v>61189</v>
      </c>
      <c r="K2985" s="7" t="s">
        <v>14</v>
      </c>
      <c r="L2985" s="7" t="n">
        <f t="normal" ca="1">32-LENB(INDIRECT(ADDRESS(2985,11)))</f>
        <v>0</v>
      </c>
      <c r="M2985" s="7" t="n">
        <v>7</v>
      </c>
      <c r="N2985" s="7" t="n">
        <v>65533</v>
      </c>
      <c r="O2985" s="7" t="n">
        <v>61190</v>
      </c>
      <c r="P2985" s="7" t="s">
        <v>14</v>
      </c>
      <c r="Q2985" s="7" t="n">
        <f t="normal" ca="1">32-LENB(INDIRECT(ADDRESS(2985,16)))</f>
        <v>0</v>
      </c>
      <c r="R2985" s="7" t="n">
        <v>7</v>
      </c>
      <c r="S2985" s="7" t="n">
        <v>65533</v>
      </c>
      <c r="T2985" s="7" t="n">
        <v>61191</v>
      </c>
      <c r="U2985" s="7" t="s">
        <v>14</v>
      </c>
      <c r="V2985" s="7" t="n">
        <f t="normal" ca="1">32-LENB(INDIRECT(ADDRESS(2985,21)))</f>
        <v>0</v>
      </c>
      <c r="W2985" s="7" t="n">
        <v>7</v>
      </c>
      <c r="X2985" s="7" t="n">
        <v>65533</v>
      </c>
      <c r="Y2985" s="7" t="n">
        <v>61192</v>
      </c>
      <c r="Z2985" s="7" t="s">
        <v>14</v>
      </c>
      <c r="AA2985" s="7" t="n">
        <f t="normal" ca="1">32-LENB(INDIRECT(ADDRESS(2985,26)))</f>
        <v>0</v>
      </c>
      <c r="AB2985" s="7" t="n">
        <v>7</v>
      </c>
      <c r="AC2985" s="7" t="n">
        <v>65533</v>
      </c>
      <c r="AD2985" s="7" t="n">
        <v>61193</v>
      </c>
      <c r="AE2985" s="7" t="s">
        <v>14</v>
      </c>
      <c r="AF2985" s="7" t="n">
        <f t="normal" ca="1">32-LENB(INDIRECT(ADDRESS(2985,31)))</f>
        <v>0</v>
      </c>
      <c r="AG2985" s="7" t="n">
        <v>7</v>
      </c>
      <c r="AH2985" s="7" t="n">
        <v>65533</v>
      </c>
      <c r="AI2985" s="7" t="n">
        <v>61194</v>
      </c>
      <c r="AJ2985" s="7" t="s">
        <v>14</v>
      </c>
      <c r="AK2985" s="7" t="n">
        <f t="normal" ca="1">32-LENB(INDIRECT(ADDRESS(2985,36)))</f>
        <v>0</v>
      </c>
      <c r="AL2985" s="7" t="n">
        <v>7</v>
      </c>
      <c r="AM2985" s="7" t="n">
        <v>65533</v>
      </c>
      <c r="AN2985" s="7" t="n">
        <v>61195</v>
      </c>
      <c r="AO2985" s="7" t="s">
        <v>14</v>
      </c>
      <c r="AP2985" s="7" t="n">
        <f t="normal" ca="1">32-LENB(INDIRECT(ADDRESS(2985,41)))</f>
        <v>0</v>
      </c>
      <c r="AQ2985" s="7" t="n">
        <v>7</v>
      </c>
      <c r="AR2985" s="7" t="n">
        <v>65533</v>
      </c>
      <c r="AS2985" s="7" t="n">
        <v>61196</v>
      </c>
      <c r="AT2985" s="7" t="s">
        <v>14</v>
      </c>
      <c r="AU2985" s="7" t="n">
        <f t="normal" ca="1">32-LENB(INDIRECT(ADDRESS(2985,46)))</f>
        <v>0</v>
      </c>
      <c r="AV2985" s="7" t="n">
        <v>7</v>
      </c>
      <c r="AW2985" s="7" t="n">
        <v>65533</v>
      </c>
      <c r="AX2985" s="7" t="n">
        <v>61197</v>
      </c>
      <c r="AY2985" s="7" t="s">
        <v>14</v>
      </c>
      <c r="AZ2985" s="7" t="n">
        <f t="normal" ca="1">32-LENB(INDIRECT(ADDRESS(2985,51)))</f>
        <v>0</v>
      </c>
      <c r="BA2985" s="7" t="n">
        <v>7</v>
      </c>
      <c r="BB2985" s="7" t="n">
        <v>65533</v>
      </c>
      <c r="BC2985" s="7" t="n">
        <v>61198</v>
      </c>
      <c r="BD2985" s="7" t="s">
        <v>14</v>
      </c>
      <c r="BE2985" s="7" t="n">
        <f t="normal" ca="1">32-LENB(INDIRECT(ADDRESS(2985,56)))</f>
        <v>0</v>
      </c>
      <c r="BF2985" s="7" t="n">
        <v>7</v>
      </c>
      <c r="BG2985" s="7" t="n">
        <v>65533</v>
      </c>
      <c r="BH2985" s="7" t="n">
        <v>61199</v>
      </c>
      <c r="BI2985" s="7" t="s">
        <v>14</v>
      </c>
      <c r="BJ2985" s="7" t="n">
        <f t="normal" ca="1">32-LENB(INDIRECT(ADDRESS(2985,61)))</f>
        <v>0</v>
      </c>
      <c r="BK2985" s="7" t="n">
        <v>7</v>
      </c>
      <c r="BL2985" s="7" t="n">
        <v>65533</v>
      </c>
      <c r="BM2985" s="7" t="n">
        <v>61200</v>
      </c>
      <c r="BN2985" s="7" t="s">
        <v>14</v>
      </c>
      <c r="BO2985" s="7" t="n">
        <f t="normal" ca="1">32-LENB(INDIRECT(ADDRESS(2985,66)))</f>
        <v>0</v>
      </c>
      <c r="BP2985" s="7" t="n">
        <v>7</v>
      </c>
      <c r="BQ2985" s="7" t="n">
        <v>65533</v>
      </c>
      <c r="BR2985" s="7" t="n">
        <v>61201</v>
      </c>
      <c r="BS2985" s="7" t="s">
        <v>14</v>
      </c>
      <c r="BT2985" s="7" t="n">
        <f t="normal" ca="1">32-LENB(INDIRECT(ADDRESS(2985,71)))</f>
        <v>0</v>
      </c>
      <c r="BU2985" s="7" t="n">
        <v>7</v>
      </c>
      <c r="BV2985" s="7" t="n">
        <v>65533</v>
      </c>
      <c r="BW2985" s="7" t="n">
        <v>61202</v>
      </c>
      <c r="BX2985" s="7" t="s">
        <v>14</v>
      </c>
      <c r="BY2985" s="7" t="n">
        <f t="normal" ca="1">32-LENB(INDIRECT(ADDRESS(2985,76)))</f>
        <v>0</v>
      </c>
      <c r="BZ2985" s="7" t="n">
        <v>7</v>
      </c>
      <c r="CA2985" s="7" t="n">
        <v>65533</v>
      </c>
      <c r="CB2985" s="7" t="n">
        <v>61203</v>
      </c>
      <c r="CC2985" s="7" t="s">
        <v>14</v>
      </c>
      <c r="CD2985" s="7" t="n">
        <f t="normal" ca="1">32-LENB(INDIRECT(ADDRESS(2985,81)))</f>
        <v>0</v>
      </c>
      <c r="CE2985" s="7" t="n">
        <v>7</v>
      </c>
      <c r="CF2985" s="7" t="n">
        <v>65533</v>
      </c>
      <c r="CG2985" s="7" t="n">
        <v>61204</v>
      </c>
      <c r="CH2985" s="7" t="s">
        <v>14</v>
      </c>
      <c r="CI2985" s="7" t="n">
        <f t="normal" ca="1">32-LENB(INDIRECT(ADDRESS(2985,86)))</f>
        <v>0</v>
      </c>
      <c r="CJ2985" s="7" t="n">
        <v>7</v>
      </c>
      <c r="CK2985" s="7" t="n">
        <v>65533</v>
      </c>
      <c r="CL2985" s="7" t="n">
        <v>61205</v>
      </c>
      <c r="CM2985" s="7" t="s">
        <v>14</v>
      </c>
      <c r="CN2985" s="7" t="n">
        <f t="normal" ca="1">32-LENB(INDIRECT(ADDRESS(2985,91)))</f>
        <v>0</v>
      </c>
      <c r="CO2985" s="7" t="n">
        <v>7</v>
      </c>
      <c r="CP2985" s="7" t="n">
        <v>65533</v>
      </c>
      <c r="CQ2985" s="7" t="n">
        <v>61206</v>
      </c>
      <c r="CR2985" s="7" t="s">
        <v>14</v>
      </c>
      <c r="CS2985" s="7" t="n">
        <f t="normal" ca="1">32-LENB(INDIRECT(ADDRESS(2985,96)))</f>
        <v>0</v>
      </c>
      <c r="CT2985" s="7" t="n">
        <v>7</v>
      </c>
      <c r="CU2985" s="7" t="n">
        <v>65533</v>
      </c>
      <c r="CV2985" s="7" t="n">
        <v>61207</v>
      </c>
      <c r="CW2985" s="7" t="s">
        <v>14</v>
      </c>
      <c r="CX2985" s="7" t="n">
        <f t="normal" ca="1">32-LENB(INDIRECT(ADDRESS(2985,101)))</f>
        <v>0</v>
      </c>
      <c r="CY2985" s="7" t="n">
        <v>7</v>
      </c>
      <c r="CZ2985" s="7" t="n">
        <v>65533</v>
      </c>
      <c r="DA2985" s="7" t="n">
        <v>61208</v>
      </c>
      <c r="DB2985" s="7" t="s">
        <v>14</v>
      </c>
      <c r="DC2985" s="7" t="n">
        <f t="normal" ca="1">32-LENB(INDIRECT(ADDRESS(2985,106)))</f>
        <v>0</v>
      </c>
      <c r="DD2985" s="7" t="n">
        <v>7</v>
      </c>
      <c r="DE2985" s="7" t="n">
        <v>65533</v>
      </c>
      <c r="DF2985" s="7" t="n">
        <v>61209</v>
      </c>
      <c r="DG2985" s="7" t="s">
        <v>14</v>
      </c>
      <c r="DH2985" s="7" t="n">
        <f t="normal" ca="1">32-LENB(INDIRECT(ADDRESS(2985,111)))</f>
        <v>0</v>
      </c>
      <c r="DI2985" s="7" t="n">
        <v>7</v>
      </c>
      <c r="DJ2985" s="7" t="n">
        <v>65533</v>
      </c>
      <c r="DK2985" s="7" t="n">
        <v>61210</v>
      </c>
      <c r="DL2985" s="7" t="s">
        <v>14</v>
      </c>
      <c r="DM2985" s="7" t="n">
        <f t="normal" ca="1">32-LENB(INDIRECT(ADDRESS(2985,116)))</f>
        <v>0</v>
      </c>
      <c r="DN2985" s="7" t="n">
        <v>7</v>
      </c>
      <c r="DO2985" s="7" t="n">
        <v>65533</v>
      </c>
      <c r="DP2985" s="7" t="n">
        <v>61211</v>
      </c>
      <c r="DQ2985" s="7" t="s">
        <v>14</v>
      </c>
      <c r="DR2985" s="7" t="n">
        <f t="normal" ca="1">32-LENB(INDIRECT(ADDRESS(2985,121)))</f>
        <v>0</v>
      </c>
      <c r="DS2985" s="7" t="n">
        <v>7</v>
      </c>
      <c r="DT2985" s="7" t="n">
        <v>65533</v>
      </c>
      <c r="DU2985" s="7" t="n">
        <v>61212</v>
      </c>
      <c r="DV2985" s="7" t="s">
        <v>14</v>
      </c>
      <c r="DW2985" s="7" t="n">
        <f t="normal" ca="1">32-LENB(INDIRECT(ADDRESS(2985,126)))</f>
        <v>0</v>
      </c>
      <c r="DX2985" s="7" t="n">
        <v>7</v>
      </c>
      <c r="DY2985" s="7" t="n">
        <v>65533</v>
      </c>
      <c r="DZ2985" s="7" t="n">
        <v>61213</v>
      </c>
      <c r="EA2985" s="7" t="s">
        <v>14</v>
      </c>
      <c r="EB2985" s="7" t="n">
        <f t="normal" ca="1">32-LENB(INDIRECT(ADDRESS(2985,131)))</f>
        <v>0</v>
      </c>
      <c r="EC2985" s="7" t="n">
        <v>7</v>
      </c>
      <c r="ED2985" s="7" t="n">
        <v>65533</v>
      </c>
      <c r="EE2985" s="7" t="n">
        <v>61214</v>
      </c>
      <c r="EF2985" s="7" t="s">
        <v>14</v>
      </c>
      <c r="EG2985" s="7" t="n">
        <f t="normal" ca="1">32-LENB(INDIRECT(ADDRESS(2985,136)))</f>
        <v>0</v>
      </c>
      <c r="EH2985" s="7" t="n">
        <v>7</v>
      </c>
      <c r="EI2985" s="7" t="n">
        <v>65533</v>
      </c>
      <c r="EJ2985" s="7" t="n">
        <v>61215</v>
      </c>
      <c r="EK2985" s="7" t="s">
        <v>14</v>
      </c>
      <c r="EL2985" s="7" t="n">
        <f t="normal" ca="1">32-LENB(INDIRECT(ADDRESS(2985,141)))</f>
        <v>0</v>
      </c>
      <c r="EM2985" s="7" t="n">
        <v>7</v>
      </c>
      <c r="EN2985" s="7" t="n">
        <v>65533</v>
      </c>
      <c r="EO2985" s="7" t="n">
        <v>61216</v>
      </c>
      <c r="EP2985" s="7" t="s">
        <v>14</v>
      </c>
      <c r="EQ2985" s="7" t="n">
        <f t="normal" ca="1">32-LENB(INDIRECT(ADDRESS(2985,146)))</f>
        <v>0</v>
      </c>
      <c r="ER2985" s="7" t="n">
        <v>7</v>
      </c>
      <c r="ES2985" s="7" t="n">
        <v>65533</v>
      </c>
      <c r="ET2985" s="7" t="n">
        <v>61217</v>
      </c>
      <c r="EU2985" s="7" t="s">
        <v>14</v>
      </c>
      <c r="EV2985" s="7" t="n">
        <f t="normal" ca="1">32-LENB(INDIRECT(ADDRESS(2985,151)))</f>
        <v>0</v>
      </c>
      <c r="EW2985" s="7" t="n">
        <v>7</v>
      </c>
      <c r="EX2985" s="7" t="n">
        <v>65533</v>
      </c>
      <c r="EY2985" s="7" t="n">
        <v>61218</v>
      </c>
      <c r="EZ2985" s="7" t="s">
        <v>14</v>
      </c>
      <c r="FA2985" s="7" t="n">
        <f t="normal" ca="1">32-LENB(INDIRECT(ADDRESS(2985,156)))</f>
        <v>0</v>
      </c>
      <c r="FB2985" s="7" t="n">
        <v>7</v>
      </c>
      <c r="FC2985" s="7" t="n">
        <v>65533</v>
      </c>
      <c r="FD2985" s="7" t="n">
        <v>61219</v>
      </c>
      <c r="FE2985" s="7" t="s">
        <v>14</v>
      </c>
      <c r="FF2985" s="7" t="n">
        <f t="normal" ca="1">32-LENB(INDIRECT(ADDRESS(2985,161)))</f>
        <v>0</v>
      </c>
      <c r="FG2985" s="7" t="n">
        <v>7</v>
      </c>
      <c r="FH2985" s="7" t="n">
        <v>65533</v>
      </c>
      <c r="FI2985" s="7" t="n">
        <v>61220</v>
      </c>
      <c r="FJ2985" s="7" t="s">
        <v>14</v>
      </c>
      <c r="FK2985" s="7" t="n">
        <f t="normal" ca="1">32-LENB(INDIRECT(ADDRESS(2985,166)))</f>
        <v>0</v>
      </c>
      <c r="FL2985" s="7" t="n">
        <v>7</v>
      </c>
      <c r="FM2985" s="7" t="n">
        <v>65533</v>
      </c>
      <c r="FN2985" s="7" t="n">
        <v>61221</v>
      </c>
      <c r="FO2985" s="7" t="s">
        <v>14</v>
      </c>
      <c r="FP2985" s="7" t="n">
        <f t="normal" ca="1">32-LENB(INDIRECT(ADDRESS(2985,171)))</f>
        <v>0</v>
      </c>
      <c r="FQ2985" s="7" t="n">
        <v>7</v>
      </c>
      <c r="FR2985" s="7" t="n">
        <v>65533</v>
      </c>
      <c r="FS2985" s="7" t="n">
        <v>61222</v>
      </c>
      <c r="FT2985" s="7" t="s">
        <v>14</v>
      </c>
      <c r="FU2985" s="7" t="n">
        <f t="normal" ca="1">32-LENB(INDIRECT(ADDRESS(2985,176)))</f>
        <v>0</v>
      </c>
      <c r="FV2985" s="7" t="n">
        <v>7</v>
      </c>
      <c r="FW2985" s="7" t="n">
        <v>65533</v>
      </c>
      <c r="FX2985" s="7" t="n">
        <v>61223</v>
      </c>
      <c r="FY2985" s="7" t="s">
        <v>14</v>
      </c>
      <c r="FZ2985" s="7" t="n">
        <f t="normal" ca="1">32-LENB(INDIRECT(ADDRESS(2985,181)))</f>
        <v>0</v>
      </c>
      <c r="GA2985" s="7" t="n">
        <v>7</v>
      </c>
      <c r="GB2985" s="7" t="n">
        <v>65533</v>
      </c>
      <c r="GC2985" s="7" t="n">
        <v>61224</v>
      </c>
      <c r="GD2985" s="7" t="s">
        <v>14</v>
      </c>
      <c r="GE2985" s="7" t="n">
        <f t="normal" ca="1">32-LENB(INDIRECT(ADDRESS(2985,186)))</f>
        <v>0</v>
      </c>
      <c r="GF2985" s="7" t="n">
        <v>7</v>
      </c>
      <c r="GG2985" s="7" t="n">
        <v>65533</v>
      </c>
      <c r="GH2985" s="7" t="n">
        <v>61225</v>
      </c>
      <c r="GI2985" s="7" t="s">
        <v>14</v>
      </c>
      <c r="GJ2985" s="7" t="n">
        <f t="normal" ca="1">32-LENB(INDIRECT(ADDRESS(2985,191)))</f>
        <v>0</v>
      </c>
      <c r="GK2985" s="7" t="n">
        <v>7</v>
      </c>
      <c r="GL2985" s="7" t="n">
        <v>65533</v>
      </c>
      <c r="GM2985" s="7" t="n">
        <v>61226</v>
      </c>
      <c r="GN2985" s="7" t="s">
        <v>14</v>
      </c>
      <c r="GO2985" s="7" t="n">
        <f t="normal" ca="1">32-LENB(INDIRECT(ADDRESS(2985,196)))</f>
        <v>0</v>
      </c>
      <c r="GP2985" s="7" t="n">
        <v>7</v>
      </c>
      <c r="GQ2985" s="7" t="n">
        <v>65533</v>
      </c>
      <c r="GR2985" s="7" t="n">
        <v>61227</v>
      </c>
      <c r="GS2985" s="7" t="s">
        <v>14</v>
      </c>
      <c r="GT2985" s="7" t="n">
        <f t="normal" ca="1">32-LENB(INDIRECT(ADDRESS(2985,201)))</f>
        <v>0</v>
      </c>
      <c r="GU2985" s="7" t="n">
        <v>7</v>
      </c>
      <c r="GV2985" s="7" t="n">
        <v>65533</v>
      </c>
      <c r="GW2985" s="7" t="n">
        <v>61228</v>
      </c>
      <c r="GX2985" s="7" t="s">
        <v>14</v>
      </c>
      <c r="GY2985" s="7" t="n">
        <f t="normal" ca="1">32-LENB(INDIRECT(ADDRESS(2985,206)))</f>
        <v>0</v>
      </c>
      <c r="GZ2985" s="7" t="n">
        <v>7</v>
      </c>
      <c r="HA2985" s="7" t="n">
        <v>65533</v>
      </c>
      <c r="HB2985" s="7" t="n">
        <v>61229</v>
      </c>
      <c r="HC2985" s="7" t="s">
        <v>14</v>
      </c>
      <c r="HD2985" s="7" t="n">
        <f t="normal" ca="1">32-LENB(INDIRECT(ADDRESS(2985,211)))</f>
        <v>0</v>
      </c>
      <c r="HE2985" s="7" t="n">
        <v>7</v>
      </c>
      <c r="HF2985" s="7" t="n">
        <v>65533</v>
      </c>
      <c r="HG2985" s="7" t="n">
        <v>61230</v>
      </c>
      <c r="HH2985" s="7" t="s">
        <v>14</v>
      </c>
      <c r="HI2985" s="7" t="n">
        <f t="normal" ca="1">32-LENB(INDIRECT(ADDRESS(2985,216)))</f>
        <v>0</v>
      </c>
      <c r="HJ2985" s="7" t="n">
        <v>7</v>
      </c>
      <c r="HK2985" s="7" t="n">
        <v>65533</v>
      </c>
      <c r="HL2985" s="7" t="n">
        <v>61231</v>
      </c>
      <c r="HM2985" s="7" t="s">
        <v>14</v>
      </c>
      <c r="HN2985" s="7" t="n">
        <f t="normal" ca="1">32-LENB(INDIRECT(ADDRESS(2985,221)))</f>
        <v>0</v>
      </c>
      <c r="HO2985" s="7" t="n">
        <v>7</v>
      </c>
      <c r="HP2985" s="7" t="n">
        <v>65533</v>
      </c>
      <c r="HQ2985" s="7" t="n">
        <v>61232</v>
      </c>
      <c r="HR2985" s="7" t="s">
        <v>14</v>
      </c>
      <c r="HS2985" s="7" t="n">
        <f t="normal" ca="1">32-LENB(INDIRECT(ADDRESS(2985,226)))</f>
        <v>0</v>
      </c>
      <c r="HT2985" s="7" t="n">
        <v>7</v>
      </c>
      <c r="HU2985" s="7" t="n">
        <v>65533</v>
      </c>
      <c r="HV2985" s="7" t="n">
        <v>61233</v>
      </c>
      <c r="HW2985" s="7" t="s">
        <v>14</v>
      </c>
      <c r="HX2985" s="7" t="n">
        <f t="normal" ca="1">32-LENB(INDIRECT(ADDRESS(2985,231)))</f>
        <v>0</v>
      </c>
      <c r="HY2985" s="7" t="n">
        <v>7</v>
      </c>
      <c r="HZ2985" s="7" t="n">
        <v>65533</v>
      </c>
      <c r="IA2985" s="7" t="n">
        <v>61234</v>
      </c>
      <c r="IB2985" s="7" t="s">
        <v>14</v>
      </c>
      <c r="IC2985" s="7" t="n">
        <f t="normal" ca="1">32-LENB(INDIRECT(ADDRESS(2985,236)))</f>
        <v>0</v>
      </c>
      <c r="ID2985" s="7" t="n">
        <v>7</v>
      </c>
      <c r="IE2985" s="7" t="n">
        <v>65533</v>
      </c>
      <c r="IF2985" s="7" t="n">
        <v>61235</v>
      </c>
      <c r="IG2985" s="7" t="s">
        <v>14</v>
      </c>
      <c r="IH2985" s="7" t="n">
        <f t="normal" ca="1">32-LENB(INDIRECT(ADDRESS(2985,241)))</f>
        <v>0</v>
      </c>
      <c r="II2985" s="7" t="n">
        <v>7</v>
      </c>
      <c r="IJ2985" s="7" t="n">
        <v>65533</v>
      </c>
      <c r="IK2985" s="7" t="n">
        <v>61236</v>
      </c>
      <c r="IL2985" s="7" t="s">
        <v>14</v>
      </c>
      <c r="IM2985" s="7" t="n">
        <f t="normal" ca="1">32-LENB(INDIRECT(ADDRESS(2985,246)))</f>
        <v>0</v>
      </c>
      <c r="IN2985" s="7" t="n">
        <v>7</v>
      </c>
      <c r="IO2985" s="7" t="n">
        <v>65533</v>
      </c>
      <c r="IP2985" s="7" t="n">
        <v>61237</v>
      </c>
      <c r="IQ2985" s="7" t="s">
        <v>14</v>
      </c>
      <c r="IR2985" s="7" t="n">
        <f t="normal" ca="1">32-LENB(INDIRECT(ADDRESS(2985,251)))</f>
        <v>0</v>
      </c>
      <c r="IS2985" s="7" t="n">
        <v>7</v>
      </c>
      <c r="IT2985" s="7" t="n">
        <v>65533</v>
      </c>
      <c r="IU2985" s="7" t="n">
        <v>61238</v>
      </c>
      <c r="IV2985" s="7" t="s">
        <v>14</v>
      </c>
      <c r="IW2985" s="7" t="n">
        <f t="normal" ca="1">32-LENB(INDIRECT(ADDRESS(2985,256)))</f>
        <v>0</v>
      </c>
      <c r="IX2985" s="7" t="n">
        <v>7</v>
      </c>
      <c r="IY2985" s="7" t="n">
        <v>65533</v>
      </c>
      <c r="IZ2985" s="7" t="n">
        <v>61239</v>
      </c>
      <c r="JA2985" s="7" t="s">
        <v>14</v>
      </c>
      <c r="JB2985" s="7" t="n">
        <f t="normal" ca="1">32-LENB(INDIRECT(ADDRESS(2985,261)))</f>
        <v>0</v>
      </c>
      <c r="JC2985" s="7" t="n">
        <v>7</v>
      </c>
      <c r="JD2985" s="7" t="n">
        <v>65533</v>
      </c>
      <c r="JE2985" s="7" t="n">
        <v>61240</v>
      </c>
      <c r="JF2985" s="7" t="s">
        <v>14</v>
      </c>
      <c r="JG2985" s="7" t="n">
        <f t="normal" ca="1">32-LENB(INDIRECT(ADDRESS(2985,266)))</f>
        <v>0</v>
      </c>
      <c r="JH2985" s="7" t="n">
        <v>7</v>
      </c>
      <c r="JI2985" s="7" t="n">
        <v>65533</v>
      </c>
      <c r="JJ2985" s="7" t="n">
        <v>61241</v>
      </c>
      <c r="JK2985" s="7" t="s">
        <v>14</v>
      </c>
      <c r="JL2985" s="7" t="n">
        <f t="normal" ca="1">32-LENB(INDIRECT(ADDRESS(2985,271)))</f>
        <v>0</v>
      </c>
      <c r="JM2985" s="7" t="n">
        <v>7</v>
      </c>
      <c r="JN2985" s="7" t="n">
        <v>65533</v>
      </c>
      <c r="JO2985" s="7" t="n">
        <v>61242</v>
      </c>
      <c r="JP2985" s="7" t="s">
        <v>14</v>
      </c>
      <c r="JQ2985" s="7" t="n">
        <f t="normal" ca="1">32-LENB(INDIRECT(ADDRESS(2985,276)))</f>
        <v>0</v>
      </c>
      <c r="JR2985" s="7" t="n">
        <v>7</v>
      </c>
      <c r="JS2985" s="7" t="n">
        <v>65533</v>
      </c>
      <c r="JT2985" s="7" t="n">
        <v>61243</v>
      </c>
      <c r="JU2985" s="7" t="s">
        <v>14</v>
      </c>
      <c r="JV2985" s="7" t="n">
        <f t="normal" ca="1">32-LENB(INDIRECT(ADDRESS(2985,281)))</f>
        <v>0</v>
      </c>
      <c r="JW2985" s="7" t="n">
        <v>7</v>
      </c>
      <c r="JX2985" s="7" t="n">
        <v>65533</v>
      </c>
      <c r="JY2985" s="7" t="n">
        <v>61244</v>
      </c>
      <c r="JZ2985" s="7" t="s">
        <v>14</v>
      </c>
      <c r="KA2985" s="7" t="n">
        <f t="normal" ca="1">32-LENB(INDIRECT(ADDRESS(2985,286)))</f>
        <v>0</v>
      </c>
      <c r="KB2985" s="7" t="n">
        <v>7</v>
      </c>
      <c r="KC2985" s="7" t="n">
        <v>65533</v>
      </c>
      <c r="KD2985" s="7" t="n">
        <v>61245</v>
      </c>
      <c r="KE2985" s="7" t="s">
        <v>14</v>
      </c>
      <c r="KF2985" s="7" t="n">
        <f t="normal" ca="1">32-LENB(INDIRECT(ADDRESS(2985,291)))</f>
        <v>0</v>
      </c>
      <c r="KG2985" s="7" t="n">
        <v>7</v>
      </c>
      <c r="KH2985" s="7" t="n">
        <v>65533</v>
      </c>
      <c r="KI2985" s="7" t="n">
        <v>61246</v>
      </c>
      <c r="KJ2985" s="7" t="s">
        <v>14</v>
      </c>
      <c r="KK2985" s="7" t="n">
        <f t="normal" ca="1">32-LENB(INDIRECT(ADDRESS(2985,296)))</f>
        <v>0</v>
      </c>
      <c r="KL2985" s="7" t="n">
        <v>7</v>
      </c>
      <c r="KM2985" s="7" t="n">
        <v>65533</v>
      </c>
      <c r="KN2985" s="7" t="n">
        <v>61247</v>
      </c>
      <c r="KO2985" s="7" t="s">
        <v>14</v>
      </c>
      <c r="KP2985" s="7" t="n">
        <f t="normal" ca="1">32-LENB(INDIRECT(ADDRESS(2985,301)))</f>
        <v>0</v>
      </c>
      <c r="KQ2985" s="7" t="n">
        <v>7</v>
      </c>
      <c r="KR2985" s="7" t="n">
        <v>65533</v>
      </c>
      <c r="KS2985" s="7" t="n">
        <v>61248</v>
      </c>
      <c r="KT2985" s="7" t="s">
        <v>14</v>
      </c>
      <c r="KU2985" s="7" t="n">
        <f t="normal" ca="1">32-LENB(INDIRECT(ADDRESS(2985,306)))</f>
        <v>0</v>
      </c>
      <c r="KV2985" s="7" t="n">
        <v>7</v>
      </c>
      <c r="KW2985" s="7" t="n">
        <v>65533</v>
      </c>
      <c r="KX2985" s="7" t="n">
        <v>61249</v>
      </c>
      <c r="KY2985" s="7" t="s">
        <v>14</v>
      </c>
      <c r="KZ2985" s="7" t="n">
        <f t="normal" ca="1">32-LENB(INDIRECT(ADDRESS(2985,311)))</f>
        <v>0</v>
      </c>
      <c r="LA2985" s="7" t="n">
        <v>7</v>
      </c>
      <c r="LB2985" s="7" t="n">
        <v>65533</v>
      </c>
      <c r="LC2985" s="7" t="n">
        <v>61250</v>
      </c>
      <c r="LD2985" s="7" t="s">
        <v>14</v>
      </c>
      <c r="LE2985" s="7" t="n">
        <f t="normal" ca="1">32-LENB(INDIRECT(ADDRESS(2985,316)))</f>
        <v>0</v>
      </c>
      <c r="LF2985" s="7" t="n">
        <v>7</v>
      </c>
      <c r="LG2985" s="7" t="n">
        <v>65533</v>
      </c>
      <c r="LH2985" s="7" t="n">
        <v>61251</v>
      </c>
      <c r="LI2985" s="7" t="s">
        <v>14</v>
      </c>
      <c r="LJ2985" s="7" t="n">
        <f t="normal" ca="1">32-LENB(INDIRECT(ADDRESS(2985,321)))</f>
        <v>0</v>
      </c>
      <c r="LK2985" s="7" t="n">
        <v>7</v>
      </c>
      <c r="LL2985" s="7" t="n">
        <v>65533</v>
      </c>
      <c r="LM2985" s="7" t="n">
        <v>61252</v>
      </c>
      <c r="LN2985" s="7" t="s">
        <v>14</v>
      </c>
      <c r="LO2985" s="7" t="n">
        <f t="normal" ca="1">32-LENB(INDIRECT(ADDRESS(2985,326)))</f>
        <v>0</v>
      </c>
      <c r="LP2985" s="7" t="n">
        <v>7</v>
      </c>
      <c r="LQ2985" s="7" t="n">
        <v>65533</v>
      </c>
      <c r="LR2985" s="7" t="n">
        <v>61253</v>
      </c>
      <c r="LS2985" s="7" t="s">
        <v>14</v>
      </c>
      <c r="LT2985" s="7" t="n">
        <f t="normal" ca="1">32-LENB(INDIRECT(ADDRESS(2985,331)))</f>
        <v>0</v>
      </c>
      <c r="LU2985" s="7" t="n">
        <v>7</v>
      </c>
      <c r="LV2985" s="7" t="n">
        <v>65533</v>
      </c>
      <c r="LW2985" s="7" t="n">
        <v>61254</v>
      </c>
      <c r="LX2985" s="7" t="s">
        <v>14</v>
      </c>
      <c r="LY2985" s="7" t="n">
        <f t="normal" ca="1">32-LENB(INDIRECT(ADDRESS(2985,336)))</f>
        <v>0</v>
      </c>
      <c r="LZ2985" s="7" t="n">
        <v>7</v>
      </c>
      <c r="MA2985" s="7" t="n">
        <v>65533</v>
      </c>
      <c r="MB2985" s="7" t="n">
        <v>61255</v>
      </c>
      <c r="MC2985" s="7" t="s">
        <v>14</v>
      </c>
      <c r="MD2985" s="7" t="n">
        <f t="normal" ca="1">32-LENB(INDIRECT(ADDRESS(2985,341)))</f>
        <v>0</v>
      </c>
      <c r="ME2985" s="7" t="n">
        <v>7</v>
      </c>
      <c r="MF2985" s="7" t="n">
        <v>65533</v>
      </c>
      <c r="MG2985" s="7" t="n">
        <v>61256</v>
      </c>
      <c r="MH2985" s="7" t="s">
        <v>14</v>
      </c>
      <c r="MI2985" s="7" t="n">
        <f t="normal" ca="1">32-LENB(INDIRECT(ADDRESS(2985,346)))</f>
        <v>0</v>
      </c>
      <c r="MJ2985" s="7" t="n">
        <v>7</v>
      </c>
      <c r="MK2985" s="7" t="n">
        <v>65533</v>
      </c>
      <c r="ML2985" s="7" t="n">
        <v>61257</v>
      </c>
      <c r="MM2985" s="7" t="s">
        <v>14</v>
      </c>
      <c r="MN2985" s="7" t="n">
        <f t="normal" ca="1">32-LENB(INDIRECT(ADDRESS(2985,351)))</f>
        <v>0</v>
      </c>
      <c r="MO2985" s="7" t="n">
        <v>7</v>
      </c>
      <c r="MP2985" s="7" t="n">
        <v>65533</v>
      </c>
      <c r="MQ2985" s="7" t="n">
        <v>61258</v>
      </c>
      <c r="MR2985" s="7" t="s">
        <v>14</v>
      </c>
      <c r="MS2985" s="7" t="n">
        <f t="normal" ca="1">32-LENB(INDIRECT(ADDRESS(2985,356)))</f>
        <v>0</v>
      </c>
      <c r="MT2985" s="7" t="n">
        <v>7</v>
      </c>
      <c r="MU2985" s="7" t="n">
        <v>65533</v>
      </c>
      <c r="MV2985" s="7" t="n">
        <v>61259</v>
      </c>
      <c r="MW2985" s="7" t="s">
        <v>14</v>
      </c>
      <c r="MX2985" s="7" t="n">
        <f t="normal" ca="1">32-LENB(INDIRECT(ADDRESS(2985,361)))</f>
        <v>0</v>
      </c>
      <c r="MY2985" s="7" t="n">
        <v>7</v>
      </c>
      <c r="MZ2985" s="7" t="n">
        <v>65533</v>
      </c>
      <c r="NA2985" s="7" t="n">
        <v>61260</v>
      </c>
      <c r="NB2985" s="7" t="s">
        <v>14</v>
      </c>
      <c r="NC2985" s="7" t="n">
        <f t="normal" ca="1">32-LENB(INDIRECT(ADDRESS(2985,366)))</f>
        <v>0</v>
      </c>
      <c r="ND2985" s="7" t="n">
        <v>7</v>
      </c>
      <c r="NE2985" s="7" t="n">
        <v>65533</v>
      </c>
      <c r="NF2985" s="7" t="n">
        <v>61261</v>
      </c>
      <c r="NG2985" s="7" t="s">
        <v>14</v>
      </c>
      <c r="NH2985" s="7" t="n">
        <f t="normal" ca="1">32-LENB(INDIRECT(ADDRESS(2985,371)))</f>
        <v>0</v>
      </c>
      <c r="NI2985" s="7" t="n">
        <v>7</v>
      </c>
      <c r="NJ2985" s="7" t="n">
        <v>65533</v>
      </c>
      <c r="NK2985" s="7" t="n">
        <v>61262</v>
      </c>
      <c r="NL2985" s="7" t="s">
        <v>14</v>
      </c>
      <c r="NM2985" s="7" t="n">
        <f t="normal" ca="1">32-LENB(INDIRECT(ADDRESS(2985,376)))</f>
        <v>0</v>
      </c>
      <c r="NN2985" s="7" t="n">
        <v>7</v>
      </c>
      <c r="NO2985" s="7" t="n">
        <v>65533</v>
      </c>
      <c r="NP2985" s="7" t="n">
        <v>61263</v>
      </c>
      <c r="NQ2985" s="7" t="s">
        <v>14</v>
      </c>
      <c r="NR2985" s="7" t="n">
        <f t="normal" ca="1">32-LENB(INDIRECT(ADDRESS(2985,381)))</f>
        <v>0</v>
      </c>
      <c r="NS2985" s="7" t="n">
        <v>7</v>
      </c>
      <c r="NT2985" s="7" t="n">
        <v>65533</v>
      </c>
      <c r="NU2985" s="7" t="n">
        <v>61264</v>
      </c>
      <c r="NV2985" s="7" t="s">
        <v>14</v>
      </c>
      <c r="NW2985" s="7" t="n">
        <f t="normal" ca="1">32-LENB(INDIRECT(ADDRESS(2985,386)))</f>
        <v>0</v>
      </c>
      <c r="NX2985" s="7" t="n">
        <v>7</v>
      </c>
      <c r="NY2985" s="7" t="n">
        <v>65533</v>
      </c>
      <c r="NZ2985" s="7" t="n">
        <v>61265</v>
      </c>
      <c r="OA2985" s="7" t="s">
        <v>14</v>
      </c>
      <c r="OB2985" s="7" t="n">
        <f t="normal" ca="1">32-LENB(INDIRECT(ADDRESS(2985,391)))</f>
        <v>0</v>
      </c>
      <c r="OC2985" s="7" t="n">
        <v>7</v>
      </c>
      <c r="OD2985" s="7" t="n">
        <v>65533</v>
      </c>
      <c r="OE2985" s="7" t="n">
        <v>61266</v>
      </c>
      <c r="OF2985" s="7" t="s">
        <v>14</v>
      </c>
      <c r="OG2985" s="7" t="n">
        <f t="normal" ca="1">32-LENB(INDIRECT(ADDRESS(2985,396)))</f>
        <v>0</v>
      </c>
      <c r="OH2985" s="7" t="n">
        <v>7</v>
      </c>
      <c r="OI2985" s="7" t="n">
        <v>65533</v>
      </c>
      <c r="OJ2985" s="7" t="n">
        <v>61267</v>
      </c>
      <c r="OK2985" s="7" t="s">
        <v>14</v>
      </c>
      <c r="OL2985" s="7" t="n">
        <f t="normal" ca="1">32-LENB(INDIRECT(ADDRESS(2985,401)))</f>
        <v>0</v>
      </c>
      <c r="OM2985" s="7" t="n">
        <v>7</v>
      </c>
      <c r="ON2985" s="7" t="n">
        <v>65533</v>
      </c>
      <c r="OO2985" s="7" t="n">
        <v>61268</v>
      </c>
      <c r="OP2985" s="7" t="s">
        <v>14</v>
      </c>
      <c r="OQ2985" s="7" t="n">
        <f t="normal" ca="1">32-LENB(INDIRECT(ADDRESS(2985,406)))</f>
        <v>0</v>
      </c>
      <c r="OR2985" s="7" t="n">
        <v>7</v>
      </c>
      <c r="OS2985" s="7" t="n">
        <v>65533</v>
      </c>
      <c r="OT2985" s="7" t="n">
        <v>61269</v>
      </c>
      <c r="OU2985" s="7" t="s">
        <v>14</v>
      </c>
      <c r="OV2985" s="7" t="n">
        <f t="normal" ca="1">32-LENB(INDIRECT(ADDRESS(2985,411)))</f>
        <v>0</v>
      </c>
      <c r="OW2985" s="7" t="n">
        <v>7</v>
      </c>
      <c r="OX2985" s="7" t="n">
        <v>65533</v>
      </c>
      <c r="OY2985" s="7" t="n">
        <v>61270</v>
      </c>
      <c r="OZ2985" s="7" t="s">
        <v>14</v>
      </c>
      <c r="PA2985" s="7" t="n">
        <f t="normal" ca="1">32-LENB(INDIRECT(ADDRESS(2985,416)))</f>
        <v>0</v>
      </c>
      <c r="PB2985" s="7" t="n">
        <v>7</v>
      </c>
      <c r="PC2985" s="7" t="n">
        <v>65533</v>
      </c>
      <c r="PD2985" s="7" t="n">
        <v>61271</v>
      </c>
      <c r="PE2985" s="7" t="s">
        <v>14</v>
      </c>
      <c r="PF2985" s="7" t="n">
        <f t="normal" ca="1">32-LENB(INDIRECT(ADDRESS(2985,421)))</f>
        <v>0</v>
      </c>
      <c r="PG2985" s="7" t="n">
        <v>7</v>
      </c>
      <c r="PH2985" s="7" t="n">
        <v>65533</v>
      </c>
      <c r="PI2985" s="7" t="n">
        <v>61272</v>
      </c>
      <c r="PJ2985" s="7" t="s">
        <v>14</v>
      </c>
      <c r="PK2985" s="7" t="n">
        <f t="normal" ca="1">32-LENB(INDIRECT(ADDRESS(2985,426)))</f>
        <v>0</v>
      </c>
      <c r="PL2985" s="7" t="n">
        <v>7</v>
      </c>
      <c r="PM2985" s="7" t="n">
        <v>65533</v>
      </c>
      <c r="PN2985" s="7" t="n">
        <v>61273</v>
      </c>
      <c r="PO2985" s="7" t="s">
        <v>14</v>
      </c>
      <c r="PP2985" s="7" t="n">
        <f t="normal" ca="1">32-LENB(INDIRECT(ADDRESS(2985,431)))</f>
        <v>0</v>
      </c>
      <c r="PQ2985" s="7" t="n">
        <v>7</v>
      </c>
      <c r="PR2985" s="7" t="n">
        <v>65533</v>
      </c>
      <c r="PS2985" s="7" t="n">
        <v>61274</v>
      </c>
      <c r="PT2985" s="7" t="s">
        <v>14</v>
      </c>
      <c r="PU2985" s="7" t="n">
        <f t="normal" ca="1">32-LENB(INDIRECT(ADDRESS(2985,436)))</f>
        <v>0</v>
      </c>
      <c r="PV2985" s="7" t="n">
        <v>7</v>
      </c>
      <c r="PW2985" s="7" t="n">
        <v>65533</v>
      </c>
      <c r="PX2985" s="7" t="n">
        <v>61275</v>
      </c>
      <c r="PY2985" s="7" t="s">
        <v>14</v>
      </c>
      <c r="PZ2985" s="7" t="n">
        <f t="normal" ca="1">32-LENB(INDIRECT(ADDRESS(2985,441)))</f>
        <v>0</v>
      </c>
      <c r="QA2985" s="7" t="n">
        <v>7</v>
      </c>
      <c r="QB2985" s="7" t="n">
        <v>65533</v>
      </c>
      <c r="QC2985" s="7" t="n">
        <v>61276</v>
      </c>
      <c r="QD2985" s="7" t="s">
        <v>14</v>
      </c>
      <c r="QE2985" s="7" t="n">
        <f t="normal" ca="1">32-LENB(INDIRECT(ADDRESS(2985,446)))</f>
        <v>0</v>
      </c>
      <c r="QF2985" s="7" t="n">
        <v>7</v>
      </c>
      <c r="QG2985" s="7" t="n">
        <v>65533</v>
      </c>
      <c r="QH2985" s="7" t="n">
        <v>61277</v>
      </c>
      <c r="QI2985" s="7" t="s">
        <v>14</v>
      </c>
      <c r="QJ2985" s="7" t="n">
        <f t="normal" ca="1">32-LENB(INDIRECT(ADDRESS(2985,451)))</f>
        <v>0</v>
      </c>
      <c r="QK2985" s="7" t="n">
        <v>7</v>
      </c>
      <c r="QL2985" s="7" t="n">
        <v>65533</v>
      </c>
      <c r="QM2985" s="7" t="n">
        <v>61278</v>
      </c>
      <c r="QN2985" s="7" t="s">
        <v>14</v>
      </c>
      <c r="QO2985" s="7" t="n">
        <f t="normal" ca="1">32-LENB(INDIRECT(ADDRESS(2985,456)))</f>
        <v>0</v>
      </c>
      <c r="QP2985" s="7" t="n">
        <v>7</v>
      </c>
      <c r="QQ2985" s="7" t="n">
        <v>65533</v>
      </c>
      <c r="QR2985" s="7" t="n">
        <v>61279</v>
      </c>
      <c r="QS2985" s="7" t="s">
        <v>14</v>
      </c>
      <c r="QT2985" s="7" t="n">
        <f t="normal" ca="1">32-LENB(INDIRECT(ADDRESS(2985,461)))</f>
        <v>0</v>
      </c>
      <c r="QU2985" s="7" t="n">
        <v>7</v>
      </c>
      <c r="QV2985" s="7" t="n">
        <v>65533</v>
      </c>
      <c r="QW2985" s="7" t="n">
        <v>61280</v>
      </c>
      <c r="QX2985" s="7" t="s">
        <v>14</v>
      </c>
      <c r="QY2985" s="7" t="n">
        <f t="normal" ca="1">32-LENB(INDIRECT(ADDRESS(2985,466)))</f>
        <v>0</v>
      </c>
      <c r="QZ2985" s="7" t="n">
        <v>7</v>
      </c>
      <c r="RA2985" s="7" t="n">
        <v>65533</v>
      </c>
      <c r="RB2985" s="7" t="n">
        <v>61281</v>
      </c>
      <c r="RC2985" s="7" t="s">
        <v>14</v>
      </c>
      <c r="RD2985" s="7" t="n">
        <f t="normal" ca="1">32-LENB(INDIRECT(ADDRESS(2985,471)))</f>
        <v>0</v>
      </c>
      <c r="RE2985" s="7" t="n">
        <v>7</v>
      </c>
      <c r="RF2985" s="7" t="n">
        <v>65533</v>
      </c>
      <c r="RG2985" s="7" t="n">
        <v>61282</v>
      </c>
      <c r="RH2985" s="7" t="s">
        <v>14</v>
      </c>
      <c r="RI2985" s="7" t="n">
        <f t="normal" ca="1">32-LENB(INDIRECT(ADDRESS(2985,476)))</f>
        <v>0</v>
      </c>
      <c r="RJ2985" s="7" t="n">
        <v>7</v>
      </c>
      <c r="RK2985" s="7" t="n">
        <v>65533</v>
      </c>
      <c r="RL2985" s="7" t="n">
        <v>61283</v>
      </c>
      <c r="RM2985" s="7" t="s">
        <v>14</v>
      </c>
      <c r="RN2985" s="7" t="n">
        <f t="normal" ca="1">32-LENB(INDIRECT(ADDRESS(2985,481)))</f>
        <v>0</v>
      </c>
      <c r="RO2985" s="7" t="n">
        <v>7</v>
      </c>
      <c r="RP2985" s="7" t="n">
        <v>65533</v>
      </c>
      <c r="RQ2985" s="7" t="n">
        <v>61284</v>
      </c>
      <c r="RR2985" s="7" t="s">
        <v>14</v>
      </c>
      <c r="RS2985" s="7" t="n">
        <f t="normal" ca="1">32-LENB(INDIRECT(ADDRESS(2985,486)))</f>
        <v>0</v>
      </c>
      <c r="RT2985" s="7" t="n">
        <v>7</v>
      </c>
      <c r="RU2985" s="7" t="n">
        <v>65533</v>
      </c>
      <c r="RV2985" s="7" t="n">
        <v>61285</v>
      </c>
      <c r="RW2985" s="7" t="s">
        <v>14</v>
      </c>
      <c r="RX2985" s="7" t="n">
        <f t="normal" ca="1">32-LENB(INDIRECT(ADDRESS(2985,491)))</f>
        <v>0</v>
      </c>
      <c r="RY2985" s="7" t="n">
        <v>7</v>
      </c>
      <c r="RZ2985" s="7" t="n">
        <v>65533</v>
      </c>
      <c r="SA2985" s="7" t="n">
        <v>61286</v>
      </c>
      <c r="SB2985" s="7" t="s">
        <v>14</v>
      </c>
      <c r="SC2985" s="7" t="n">
        <f t="normal" ca="1">32-LENB(INDIRECT(ADDRESS(2985,496)))</f>
        <v>0</v>
      </c>
      <c r="SD2985" s="7" t="n">
        <v>7</v>
      </c>
      <c r="SE2985" s="7" t="n">
        <v>65533</v>
      </c>
      <c r="SF2985" s="7" t="n">
        <v>61287</v>
      </c>
      <c r="SG2985" s="7" t="s">
        <v>14</v>
      </c>
      <c r="SH2985" s="7" t="n">
        <f t="normal" ca="1">32-LENB(INDIRECT(ADDRESS(2985,501)))</f>
        <v>0</v>
      </c>
      <c r="SI2985" s="7" t="n">
        <v>7</v>
      </c>
      <c r="SJ2985" s="7" t="n">
        <v>65533</v>
      </c>
      <c r="SK2985" s="7" t="n">
        <v>61288</v>
      </c>
      <c r="SL2985" s="7" t="s">
        <v>14</v>
      </c>
      <c r="SM2985" s="7" t="n">
        <f t="normal" ca="1">32-LENB(INDIRECT(ADDRESS(2985,506)))</f>
        <v>0</v>
      </c>
      <c r="SN2985" s="7" t="n">
        <v>7</v>
      </c>
      <c r="SO2985" s="7" t="n">
        <v>65533</v>
      </c>
      <c r="SP2985" s="7" t="n">
        <v>61289</v>
      </c>
      <c r="SQ2985" s="7" t="s">
        <v>14</v>
      </c>
      <c r="SR2985" s="7" t="n">
        <f t="normal" ca="1">32-LENB(INDIRECT(ADDRESS(2985,511)))</f>
        <v>0</v>
      </c>
      <c r="SS2985" s="7" t="n">
        <v>7</v>
      </c>
      <c r="ST2985" s="7" t="n">
        <v>65533</v>
      </c>
      <c r="SU2985" s="7" t="n">
        <v>61290</v>
      </c>
      <c r="SV2985" s="7" t="s">
        <v>14</v>
      </c>
      <c r="SW2985" s="7" t="n">
        <f t="normal" ca="1">32-LENB(INDIRECT(ADDRESS(2985,516)))</f>
        <v>0</v>
      </c>
      <c r="SX2985" s="7" t="n">
        <v>7</v>
      </c>
      <c r="SY2985" s="7" t="n">
        <v>65533</v>
      </c>
      <c r="SZ2985" s="7" t="n">
        <v>61291</v>
      </c>
      <c r="TA2985" s="7" t="s">
        <v>14</v>
      </c>
      <c r="TB2985" s="7" t="n">
        <f t="normal" ca="1">32-LENB(INDIRECT(ADDRESS(2985,521)))</f>
        <v>0</v>
      </c>
      <c r="TC2985" s="7" t="n">
        <v>7</v>
      </c>
      <c r="TD2985" s="7" t="n">
        <v>65533</v>
      </c>
      <c r="TE2985" s="7" t="n">
        <v>61292</v>
      </c>
      <c r="TF2985" s="7" t="s">
        <v>14</v>
      </c>
      <c r="TG2985" s="7" t="n">
        <f t="normal" ca="1">32-LENB(INDIRECT(ADDRESS(2985,526)))</f>
        <v>0</v>
      </c>
      <c r="TH2985" s="7" t="n">
        <v>7</v>
      </c>
      <c r="TI2985" s="7" t="n">
        <v>65533</v>
      </c>
      <c r="TJ2985" s="7" t="n">
        <v>61293</v>
      </c>
      <c r="TK2985" s="7" t="s">
        <v>14</v>
      </c>
      <c r="TL2985" s="7" t="n">
        <f t="normal" ca="1">32-LENB(INDIRECT(ADDRESS(2985,531)))</f>
        <v>0</v>
      </c>
      <c r="TM2985" s="7" t="n">
        <v>7</v>
      </c>
      <c r="TN2985" s="7" t="n">
        <v>65533</v>
      </c>
      <c r="TO2985" s="7" t="n">
        <v>61294</v>
      </c>
      <c r="TP2985" s="7" t="s">
        <v>14</v>
      </c>
      <c r="TQ2985" s="7" t="n">
        <f t="normal" ca="1">32-LENB(INDIRECT(ADDRESS(2985,536)))</f>
        <v>0</v>
      </c>
      <c r="TR2985" s="7" t="n">
        <v>7</v>
      </c>
      <c r="TS2985" s="7" t="n">
        <v>65533</v>
      </c>
      <c r="TT2985" s="7" t="n">
        <v>61295</v>
      </c>
      <c r="TU2985" s="7" t="s">
        <v>14</v>
      </c>
      <c r="TV2985" s="7" t="n">
        <f t="normal" ca="1">32-LENB(INDIRECT(ADDRESS(2985,541)))</f>
        <v>0</v>
      </c>
      <c r="TW2985" s="7" t="n">
        <v>7</v>
      </c>
      <c r="TX2985" s="7" t="n">
        <v>65533</v>
      </c>
      <c r="TY2985" s="7" t="n">
        <v>61296</v>
      </c>
      <c r="TZ2985" s="7" t="s">
        <v>14</v>
      </c>
      <c r="UA2985" s="7" t="n">
        <f t="normal" ca="1">32-LENB(INDIRECT(ADDRESS(2985,546)))</f>
        <v>0</v>
      </c>
      <c r="UB2985" s="7" t="n">
        <v>7</v>
      </c>
      <c r="UC2985" s="7" t="n">
        <v>65533</v>
      </c>
      <c r="UD2985" s="7" t="n">
        <v>61297</v>
      </c>
      <c r="UE2985" s="7" t="s">
        <v>14</v>
      </c>
      <c r="UF2985" s="7" t="n">
        <f t="normal" ca="1">32-LENB(INDIRECT(ADDRESS(2985,551)))</f>
        <v>0</v>
      </c>
      <c r="UG2985" s="7" t="n">
        <v>7</v>
      </c>
      <c r="UH2985" s="7" t="n">
        <v>65533</v>
      </c>
      <c r="UI2985" s="7" t="n">
        <v>61298</v>
      </c>
      <c r="UJ2985" s="7" t="s">
        <v>14</v>
      </c>
      <c r="UK2985" s="7" t="n">
        <f t="normal" ca="1">32-LENB(INDIRECT(ADDRESS(2985,556)))</f>
        <v>0</v>
      </c>
      <c r="UL2985" s="7" t="n">
        <v>7</v>
      </c>
      <c r="UM2985" s="7" t="n">
        <v>65533</v>
      </c>
      <c r="UN2985" s="7" t="n">
        <v>61299</v>
      </c>
      <c r="UO2985" s="7" t="s">
        <v>14</v>
      </c>
      <c r="UP2985" s="7" t="n">
        <f t="normal" ca="1">32-LENB(INDIRECT(ADDRESS(2985,561)))</f>
        <v>0</v>
      </c>
      <c r="UQ2985" s="7" t="n">
        <v>7</v>
      </c>
      <c r="UR2985" s="7" t="n">
        <v>65533</v>
      </c>
      <c r="US2985" s="7" t="n">
        <v>61300</v>
      </c>
      <c r="UT2985" s="7" t="s">
        <v>14</v>
      </c>
      <c r="UU2985" s="7" t="n">
        <f t="normal" ca="1">32-LENB(INDIRECT(ADDRESS(2985,566)))</f>
        <v>0</v>
      </c>
      <c r="UV2985" s="7" t="n">
        <v>7</v>
      </c>
      <c r="UW2985" s="7" t="n">
        <v>65533</v>
      </c>
      <c r="UX2985" s="7" t="n">
        <v>61301</v>
      </c>
      <c r="UY2985" s="7" t="s">
        <v>14</v>
      </c>
      <c r="UZ2985" s="7" t="n">
        <f t="normal" ca="1">32-LENB(INDIRECT(ADDRESS(2985,571)))</f>
        <v>0</v>
      </c>
      <c r="VA2985" s="7" t="n">
        <v>7</v>
      </c>
      <c r="VB2985" s="7" t="n">
        <v>65533</v>
      </c>
      <c r="VC2985" s="7" t="n">
        <v>15309</v>
      </c>
      <c r="VD2985" s="7" t="s">
        <v>14</v>
      </c>
      <c r="VE2985" s="7" t="n">
        <f t="normal" ca="1">32-LENB(INDIRECT(ADDRESS(2985,576)))</f>
        <v>0</v>
      </c>
      <c r="VF2985" s="7" t="n">
        <v>7</v>
      </c>
      <c r="VG2985" s="7" t="n">
        <v>65533</v>
      </c>
      <c r="VH2985" s="7" t="n">
        <v>15310</v>
      </c>
      <c r="VI2985" s="7" t="s">
        <v>14</v>
      </c>
      <c r="VJ2985" s="7" t="n">
        <f t="normal" ca="1">32-LENB(INDIRECT(ADDRESS(2985,581)))</f>
        <v>0</v>
      </c>
      <c r="VK2985" s="7" t="n">
        <v>4</v>
      </c>
      <c r="VL2985" s="7" t="n">
        <v>65533</v>
      </c>
      <c r="VM2985" s="7" t="n">
        <v>12105</v>
      </c>
      <c r="VN2985" s="7" t="s">
        <v>14</v>
      </c>
      <c r="VO2985" s="7" t="n">
        <f t="normal" ca="1">32-LENB(INDIRECT(ADDRESS(2985,586)))</f>
        <v>0</v>
      </c>
      <c r="VP2985" s="7" t="n">
        <v>4</v>
      </c>
      <c r="VQ2985" s="7" t="n">
        <v>65533</v>
      </c>
      <c r="VR2985" s="7" t="n">
        <v>12105</v>
      </c>
      <c r="VS2985" s="7" t="s">
        <v>14</v>
      </c>
      <c r="VT2985" s="7" t="n">
        <f t="normal" ca="1">32-LENB(INDIRECT(ADDRESS(2985,591)))</f>
        <v>0</v>
      </c>
      <c r="VU2985" s="7" t="n">
        <v>0</v>
      </c>
      <c r="VV2985" s="7" t="n">
        <v>65533</v>
      </c>
      <c r="VW2985" s="7" t="n">
        <v>0</v>
      </c>
      <c r="VX2985" s="7" t="s">
        <v>14</v>
      </c>
      <c r="VY2985" s="7" t="n">
        <f t="normal" ca="1">32-LENB(INDIRECT(ADDRESS(2985,596)))</f>
        <v>0</v>
      </c>
    </row>
    <row r="2986" spans="1:5">
      <c r="A2986" t="s">
        <v>4</v>
      </c>
      <c r="B2986" s="4" t="s">
        <v>5</v>
      </c>
    </row>
    <row r="2987" spans="1:5">
      <c r="A2987" t="n">
        <v>32472</v>
      </c>
      <c r="B2987" s="5" t="n">
        <v>1</v>
      </c>
    </row>
    <row r="2988" spans="1:5" s="3" customFormat="1" customHeight="0">
      <c r="A2988" s="3" t="s">
        <v>2</v>
      </c>
      <c r="B2988" s="3" t="s">
        <v>325</v>
      </c>
    </row>
    <row r="2989" spans="1:5">
      <c r="A2989" t="s">
        <v>4</v>
      </c>
      <c r="B2989" s="4" t="s">
        <v>5</v>
      </c>
      <c r="C2989" s="4" t="s">
        <v>12</v>
      </c>
      <c r="D2989" s="4" t="s">
        <v>12</v>
      </c>
      <c r="E2989" s="4" t="s">
        <v>13</v>
      </c>
      <c r="F2989" s="4" t="s">
        <v>8</v>
      </c>
      <c r="G2989" s="4" t="s">
        <v>324</v>
      </c>
      <c r="H2989" s="4" t="s">
        <v>12</v>
      </c>
      <c r="I2989" s="4" t="s">
        <v>12</v>
      </c>
      <c r="J2989" s="4" t="s">
        <v>13</v>
      </c>
      <c r="K2989" s="4" t="s">
        <v>8</v>
      </c>
      <c r="L2989" s="4" t="s">
        <v>324</v>
      </c>
    </row>
    <row r="2990" spans="1:5">
      <c r="A2990" t="n">
        <v>32480</v>
      </c>
      <c r="B2990" s="59" t="n">
        <v>257</v>
      </c>
      <c r="C2990" s="7" t="n">
        <v>4</v>
      </c>
      <c r="D2990" s="7" t="n">
        <v>65533</v>
      </c>
      <c r="E2990" s="7" t="n">
        <v>12100</v>
      </c>
      <c r="F2990" s="7" t="s">
        <v>14</v>
      </c>
      <c r="G2990" s="7" t="n">
        <f t="normal" ca="1">32-LENB(INDIRECT(ADDRESS(2990,6)))</f>
        <v>0</v>
      </c>
      <c r="H2990" s="7" t="n">
        <v>0</v>
      </c>
      <c r="I2990" s="7" t="n">
        <v>65533</v>
      </c>
      <c r="J2990" s="7" t="n">
        <v>0</v>
      </c>
      <c r="K2990" s="7" t="s">
        <v>14</v>
      </c>
      <c r="L2990" s="7" t="n">
        <f t="normal" ca="1">32-LENB(INDIRECT(ADDRESS(2990,11)))</f>
        <v>0</v>
      </c>
    </row>
    <row r="2991" spans="1:5">
      <c r="A2991" t="s">
        <v>4</v>
      </c>
      <c r="B2991" s="4" t="s">
        <v>5</v>
      </c>
    </row>
    <row r="2992" spans="1:5">
      <c r="A2992" t="n">
        <v>32560</v>
      </c>
      <c r="B2992" s="5" t="n">
        <v>1</v>
      </c>
    </row>
    <row r="2993" spans="1:17" s="3" customFormat="1" customHeight="0">
      <c r="A2993" s="3" t="s">
        <v>2</v>
      </c>
      <c r="B2993" s="3" t="s">
        <v>326</v>
      </c>
    </row>
    <row r="2994" spans="1:17">
      <c r="A2994" t="s">
        <v>4</v>
      </c>
      <c r="B2994" s="4" t="s">
        <v>5</v>
      </c>
      <c r="C2994" s="4" t="s">
        <v>12</v>
      </c>
      <c r="D2994" s="4" t="s">
        <v>12</v>
      </c>
      <c r="E2994" s="4" t="s">
        <v>13</v>
      </c>
      <c r="F2994" s="4" t="s">
        <v>8</v>
      </c>
      <c r="G2994" s="4" t="s">
        <v>324</v>
      </c>
      <c r="H2994" s="4" t="s">
        <v>12</v>
      </c>
      <c r="I2994" s="4" t="s">
        <v>12</v>
      </c>
      <c r="J2994" s="4" t="s">
        <v>13</v>
      </c>
      <c r="K2994" s="4" t="s">
        <v>8</v>
      </c>
      <c r="L2994" s="4" t="s">
        <v>324</v>
      </c>
      <c r="M2994" s="4" t="s">
        <v>12</v>
      </c>
      <c r="N2994" s="4" t="s">
        <v>12</v>
      </c>
      <c r="O2994" s="4" t="s">
        <v>13</v>
      </c>
      <c r="P2994" s="4" t="s">
        <v>8</v>
      </c>
      <c r="Q2994" s="4" t="s">
        <v>324</v>
      </c>
    </row>
    <row r="2995" spans="1:17">
      <c r="A2995" t="n">
        <v>32576</v>
      </c>
      <c r="B2995" s="59" t="n">
        <v>257</v>
      </c>
      <c r="C2995" s="7" t="n">
        <v>4</v>
      </c>
      <c r="D2995" s="7" t="n">
        <v>65533</v>
      </c>
      <c r="E2995" s="7" t="n">
        <v>12010</v>
      </c>
      <c r="F2995" s="7" t="s">
        <v>14</v>
      </c>
      <c r="G2995" s="7" t="n">
        <f t="normal" ca="1">32-LENB(INDIRECT(ADDRESS(2995,6)))</f>
        <v>0</v>
      </c>
      <c r="H2995" s="7" t="n">
        <v>4</v>
      </c>
      <c r="I2995" s="7" t="n">
        <v>65533</v>
      </c>
      <c r="J2995" s="7" t="n">
        <v>12101</v>
      </c>
      <c r="K2995" s="7" t="s">
        <v>14</v>
      </c>
      <c r="L2995" s="7" t="n">
        <f t="normal" ca="1">32-LENB(INDIRECT(ADDRESS(2995,11)))</f>
        <v>0</v>
      </c>
      <c r="M2995" s="7" t="n">
        <v>0</v>
      </c>
      <c r="N2995" s="7" t="n">
        <v>65533</v>
      </c>
      <c r="O2995" s="7" t="n">
        <v>0</v>
      </c>
      <c r="P2995" s="7" t="s">
        <v>14</v>
      </c>
      <c r="Q2995" s="7" t="n">
        <f t="normal" ca="1">32-LENB(INDIRECT(ADDRESS(2995,16)))</f>
        <v>0</v>
      </c>
    </row>
    <row r="2996" spans="1:17">
      <c r="A2996" t="s">
        <v>4</v>
      </c>
      <c r="B2996" s="4" t="s">
        <v>5</v>
      </c>
    </row>
    <row r="2997" spans="1:17">
      <c r="A2997" t="n">
        <v>32696</v>
      </c>
      <c r="B2997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2025-09-06T21:47:51</dcterms:created>
  <dcterms:modified xsi:type="dcterms:W3CDTF">2025-09-06T21:47:51</dcterms:modified>
</cp:coreProperties>
</file>