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<sst xmlns="http://schemas.openxmlformats.org/spreadsheetml/2006/main" count="736" uniqueCount="50">
  <si>
    <t>CS2</t>
  </si>
  <si>
    <t>t6040</t>
  </si>
  <si>
    <t>FUNCTION</t>
  </si>
  <si>
    <t/>
  </si>
  <si>
    <t>Location</t>
  </si>
  <si>
    <t>OP Code</t>
  </si>
  <si>
    <t>string</t>
  </si>
  <si>
    <t>bt6030</t>
  </si>
  <si>
    <t>fill</t>
  </si>
  <si>
    <t>int</t>
  </si>
  <si>
    <t>short</t>
  </si>
  <si>
    <t>mon224_0</t>
  </si>
  <si>
    <t>mon218</t>
  </si>
  <si>
    <t>mon217</t>
  </si>
  <si>
    <t/>
  </si>
  <si>
    <t>byte</t>
  </si>
  <si>
    <t>bytearray</t>
  </si>
  <si>
    <t>npc350</t>
  </si>
  <si>
    <t>npc351_c07</t>
  </si>
  <si>
    <t>PreInit</t>
  </si>
  <si>
    <t>FC_Change_MapColor</t>
  </si>
  <si>
    <t>Init</t>
  </si>
  <si>
    <t>tbox00</t>
  </si>
  <si>
    <t>tbox01</t>
  </si>
  <si>
    <t>tbox02</t>
  </si>
  <si>
    <t>EV_AVoice_Treasure01</t>
  </si>
  <si>
    <t>float</t>
  </si>
  <si>
    <t>EV_AVoice_Treasure02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</si>
  <si>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</si>
  <si>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</si>
  <si>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</si>
  <si>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</si>
  <si>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</si>
  <si>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</si>
  <si>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</si>
  <si>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</si>
  <si>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</si>
  <si>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</si>
  <si>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</si>
  <si>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breakobj10</t>
  </si>
  <si>
    <t>Init_Replay</t>
  </si>
  <si>
    <t>Init_Replay</t>
  </si>
  <si>
    <t>pointer</t>
  </si>
  <si>
    <t>Reinit</t>
  </si>
  <si>
    <t>Npc_Table</t>
  </si>
  <si>
    <t>AV_03002</t>
  </si>
  <si>
    <t>AV_03002</t>
  </si>
  <si>
    <t>AV_03003</t>
  </si>
  <si>
    <t>AV_03003</t>
  </si>
  <si>
    <t>Npc_Table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</si>
</sst>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V11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156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15</v>
      </c>
      <c r="AD8" s="4" t="s">
        <v>15</v>
      </c>
      <c r="AE8" s="4" t="s">
        <v>15</v>
      </c>
      <c r="AF8" s="4" t="s">
        <v>15</v>
      </c>
      <c r="AG8" s="4" t="s">
        <v>15</v>
      </c>
      <c r="AH8" s="4" t="s">
        <v>15</v>
      </c>
      <c r="AI8" s="4" t="s">
        <v>15</v>
      </c>
      <c r="AJ8" s="4" t="s">
        <v>15</v>
      </c>
      <c r="AK8" s="4" t="s">
        <v>16</v>
      </c>
      <c r="AL8" s="4" t="s">
        <v>16</v>
      </c>
      <c r="AM8" s="4" t="s">
        <v>16</v>
      </c>
      <c r="AN8" s="4" t="s">
        <v>16</v>
      </c>
      <c r="AO8" s="4" t="s">
        <v>16</v>
      </c>
      <c r="AP8" s="4" t="s">
        <v>16</v>
      </c>
      <c r="AQ8" s="4" t="s">
        <v>16</v>
      </c>
      <c r="AR8" s="4" t="s">
        <v>16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15</v>
      </c>
      <c r="BK8" s="4" t="s">
        <v>15</v>
      </c>
      <c r="BL8" s="4" t="s">
        <v>15</v>
      </c>
      <c r="BM8" s="4" t="s">
        <v>15</v>
      </c>
      <c r="BN8" s="4" t="s">
        <v>15</v>
      </c>
      <c r="BO8" s="4" t="s">
        <v>15</v>
      </c>
      <c r="BP8" s="4" t="s">
        <v>15</v>
      </c>
      <c r="BQ8" s="4" t="s">
        <v>15</v>
      </c>
      <c r="BR8" s="4" t="s">
        <v>16</v>
      </c>
      <c r="BS8" s="4" t="s">
        <v>16</v>
      </c>
      <c r="BT8" s="4" t="s">
        <v>16</v>
      </c>
      <c r="BU8" s="4" t="s">
        <v>16</v>
      </c>
      <c r="BV8" s="4" t="s">
        <v>16</v>
      </c>
      <c r="BW8" s="4" t="s">
        <v>16</v>
      </c>
      <c r="BX8" s="4" t="s">
        <v>16</v>
      </c>
      <c r="BY8" s="4" t="s">
        <v>16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15</v>
      </c>
      <c r="CR8" s="4" t="s">
        <v>15</v>
      </c>
      <c r="CS8" s="4" t="s">
        <v>15</v>
      </c>
      <c r="CT8" s="4" t="s">
        <v>15</v>
      </c>
      <c r="CU8" s="4" t="s">
        <v>15</v>
      </c>
      <c r="CV8" s="4" t="s">
        <v>15</v>
      </c>
      <c r="CW8" s="4" t="s">
        <v>15</v>
      </c>
      <c r="CX8" s="4" t="s">
        <v>15</v>
      </c>
      <c r="CY8" s="4" t="s">
        <v>16</v>
      </c>
      <c r="CZ8" s="4" t="s">
        <v>16</v>
      </c>
      <c r="DA8" s="4" t="s">
        <v>16</v>
      </c>
      <c r="DB8" s="4" t="s">
        <v>16</v>
      </c>
      <c r="DC8" s="4" t="s">
        <v>16</v>
      </c>
      <c r="DD8" s="4" t="s">
        <v>16</v>
      </c>
      <c r="DE8" s="4" t="s">
        <v>16</v>
      </c>
      <c r="DF8" s="4" t="s">
        <v>16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15</v>
      </c>
      <c r="DY8" s="4" t="s">
        <v>15</v>
      </c>
      <c r="DZ8" s="4" t="s">
        <v>15</v>
      </c>
      <c r="EA8" s="4" t="s">
        <v>15</v>
      </c>
      <c r="EB8" s="4" t="s">
        <v>15</v>
      </c>
      <c r="EC8" s="4" t="s">
        <v>15</v>
      </c>
      <c r="ED8" s="4" t="s">
        <v>15</v>
      </c>
      <c r="EE8" s="4" t="s">
        <v>15</v>
      </c>
      <c r="EF8" s="4" t="s">
        <v>16</v>
      </c>
      <c r="EG8" s="4" t="s">
        <v>16</v>
      </c>
      <c r="EH8" s="4" t="s">
        <v>16</v>
      </c>
      <c r="EI8" s="4" t="s">
        <v>16</v>
      </c>
      <c r="EJ8" s="4" t="s">
        <v>16</v>
      </c>
      <c r="EK8" s="4" t="s">
        <v>16</v>
      </c>
      <c r="EL8" s="4" t="s">
        <v>16</v>
      </c>
      <c r="EM8" s="4" t="s">
        <v>16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15</v>
      </c>
      <c r="FF8" s="4" t="s">
        <v>15</v>
      </c>
      <c r="FG8" s="4" t="s">
        <v>15</v>
      </c>
      <c r="FH8" s="4" t="s">
        <v>15</v>
      </c>
      <c r="FI8" s="4" t="s">
        <v>15</v>
      </c>
      <c r="FJ8" s="4" t="s">
        <v>15</v>
      </c>
      <c r="FK8" s="4" t="s">
        <v>15</v>
      </c>
      <c r="FL8" s="4" t="s">
        <v>15</v>
      </c>
      <c r="FM8" s="4" t="s">
        <v>16</v>
      </c>
      <c r="FN8" s="4" t="s">
        <v>16</v>
      </c>
      <c r="FO8" s="4" t="s">
        <v>16</v>
      </c>
      <c r="FP8" s="4" t="s">
        <v>16</v>
      </c>
      <c r="FQ8" s="4" t="s">
        <v>16</v>
      </c>
      <c r="FR8" s="4" t="s">
        <v>16</v>
      </c>
      <c r="FS8" s="4" t="s">
        <v>16</v>
      </c>
      <c r="FT8" s="4" t="s">
        <v>16</v>
      </c>
      <c r="FU8" s="4" t="s">
        <v>16</v>
      </c>
      <c r="FV8" s="4" t="s">
        <v>16</v>
      </c>
      <c r="FW8" s="4" t="s">
        <v>16</v>
      </c>
      <c r="FX8" s="4" t="s">
        <v>16</v>
      </c>
      <c r="FY8" s="4" t="s">
        <v>16</v>
      </c>
      <c r="FZ8" s="4" t="s">
        <v>16</v>
      </c>
      <c r="GA8" s="4" t="s">
        <v>16</v>
      </c>
      <c r="GB8" s="4" t="s">
        <v>16</v>
      </c>
      <c r="GC8" s="4" t="s">
        <v>16</v>
      </c>
      <c r="GD8" s="4" t="s">
        <v>16</v>
      </c>
      <c r="GE8" s="4" t="s">
        <v>16</v>
      </c>
      <c r="GF8" s="4" t="s">
        <v>16</v>
      </c>
      <c r="GG8" s="4" t="s">
        <v>16</v>
      </c>
      <c r="GH8" s="4" t="s">
        <v>16</v>
      </c>
      <c r="GI8" s="4" t="s">
        <v>16</v>
      </c>
      <c r="GJ8" s="4" t="s">
        <v>16</v>
      </c>
      <c r="GK8" s="4" t="s">
        <v>16</v>
      </c>
      <c r="GL8" s="4" t="s">
        <v>16</v>
      </c>
      <c r="GM8" s="4" t="s">
        <v>16</v>
      </c>
      <c r="GN8" s="4" t="s">
        <v>16</v>
      </c>
      <c r="GO8" s="4" t="s">
        <v>16</v>
      </c>
      <c r="GP8" s="4" t="s">
        <v>16</v>
      </c>
      <c r="GQ8" s="4" t="s">
        <v>16</v>
      </c>
      <c r="GR8" s="4" t="s">
        <v>16</v>
      </c>
      <c r="GS8" s="4" t="s">
        <v>16</v>
      </c>
      <c r="GT8" s="4" t="s">
        <v>16</v>
      </c>
      <c r="GU8" s="4" t="s">
        <v>16</v>
      </c>
      <c r="GV8" s="4" t="s">
        <v>16</v>
      </c>
    </row>
    <row r="9">
      <c r="A9" t="n">
        <v>160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131072</v>
      </c>
      <c r="F9" s="7" t="n">
        <v>571</v>
      </c>
      <c r="G9" s="7" t="n">
        <v>571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13</v>
      </c>
      <c r="V9" s="7" t="n">
        <f t="normal" ca="1">16-LENB(INDIRECT(ADDRESS(9,21)))</f>
        <v>0</v>
      </c>
      <c r="W9" s="7" t="s">
        <v>14</v>
      </c>
      <c r="X9" s="7" t="n">
        <f t="normal" ca="1">16-LENB(INDIRECT(ADDRESS(9,23)))</f>
        <v>0</v>
      </c>
      <c r="Y9" s="7" t="s">
        <v>14</v>
      </c>
      <c r="Z9" s="7" t="n">
        <f t="normal" ca="1">16-LENB(INDIRECT(ADDRESS(9,25)))</f>
        <v>0</v>
      </c>
      <c r="AA9" s="7" t="s">
        <v>14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50</v>
      </c>
      <c r="AG9" s="7" t="n">
        <v>50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17</v>
      </c>
      <c r="AU9" s="7" t="n">
        <f t="normal" ca="1">16-LENB(INDIRECT(ADDRESS(9,46)))</f>
        <v>0</v>
      </c>
      <c r="AV9" s="7" t="s">
        <v>11</v>
      </c>
      <c r="AW9" s="7" t="n">
        <f t="normal" ca="1">16-LENB(INDIRECT(ADDRESS(9,48)))</f>
        <v>0</v>
      </c>
      <c r="AX9" s="7" t="s">
        <v>17</v>
      </c>
      <c r="AY9" s="7" t="n">
        <f t="normal" ca="1">16-LENB(INDIRECT(ADDRESS(9,50)))</f>
        <v>0</v>
      </c>
      <c r="AZ9" s="7" t="s">
        <v>11</v>
      </c>
      <c r="BA9" s="7" t="n">
        <f t="normal" ca="1">16-LENB(INDIRECT(ADDRESS(9,52)))</f>
        <v>0</v>
      </c>
      <c r="BB9" s="7" t="s">
        <v>11</v>
      </c>
      <c r="BC9" s="7" t="n">
        <f t="normal" ca="1">16-LENB(INDIRECT(ADDRESS(9,54)))</f>
        <v>0</v>
      </c>
      <c r="BD9" s="7" t="s">
        <v>14</v>
      </c>
      <c r="BE9" s="7" t="n">
        <f t="normal" ca="1">16-LENB(INDIRECT(ADDRESS(9,56)))</f>
        <v>0</v>
      </c>
      <c r="BF9" s="7" t="s">
        <v>14</v>
      </c>
      <c r="BG9" s="7" t="n">
        <f t="normal" ca="1">16-LENB(INDIRECT(ADDRESS(9,58)))</f>
        <v>0</v>
      </c>
      <c r="BH9" s="7" t="s">
        <v>14</v>
      </c>
      <c r="BI9" s="7" t="n">
        <f t="normal" ca="1">16-LENB(INDIRECT(ADDRESS(9,60)))</f>
        <v>0</v>
      </c>
      <c r="BJ9" s="7" t="n">
        <v>100</v>
      </c>
      <c r="BK9" s="7" t="n">
        <v>100</v>
      </c>
      <c r="BL9" s="7" t="n">
        <v>60</v>
      </c>
      <c r="BM9" s="7" t="n">
        <v>30</v>
      </c>
      <c r="BN9" s="7" t="n">
        <v>20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13</v>
      </c>
      <c r="CB9" s="7" t="n">
        <f t="normal" ca="1">16-LENB(INDIRECT(ADDRESS(9,79)))</f>
        <v>0</v>
      </c>
      <c r="CC9" s="7" t="s">
        <v>13</v>
      </c>
      <c r="CD9" s="7" t="n">
        <f t="normal" ca="1">16-LENB(INDIRECT(ADDRESS(9,81)))</f>
        <v>0</v>
      </c>
      <c r="CE9" s="7" t="s">
        <v>13</v>
      </c>
      <c r="CF9" s="7" t="n">
        <f t="normal" ca="1">16-LENB(INDIRECT(ADDRESS(9,83)))</f>
        <v>0</v>
      </c>
      <c r="CG9" s="7" t="s">
        <v>12</v>
      </c>
      <c r="CH9" s="7" t="n">
        <f t="normal" ca="1">16-LENB(INDIRECT(ADDRESS(9,85)))</f>
        <v>0</v>
      </c>
      <c r="CI9" s="7" t="s">
        <v>13</v>
      </c>
      <c r="CJ9" s="7" t="n">
        <f t="normal" ca="1">16-LENB(INDIRECT(ADDRESS(9,87)))</f>
        <v>0</v>
      </c>
      <c r="CK9" s="7" t="s">
        <v>12</v>
      </c>
      <c r="CL9" s="7" t="n">
        <f t="normal" ca="1">16-LENB(INDIRECT(ADDRESS(9,89)))</f>
        <v>0</v>
      </c>
      <c r="CM9" s="7" t="s">
        <v>13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5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12</v>
      </c>
      <c r="DI9" s="7" t="n">
        <f t="normal" ca="1">16-LENB(INDIRECT(ADDRESS(9,112)))</f>
        <v>0</v>
      </c>
      <c r="DJ9" s="7" t="s">
        <v>12</v>
      </c>
      <c r="DK9" s="7" t="n">
        <f t="normal" ca="1">16-LENB(INDIRECT(ADDRESS(9,114)))</f>
        <v>0</v>
      </c>
      <c r="DL9" s="7" t="s">
        <v>13</v>
      </c>
      <c r="DM9" s="7" t="n">
        <f t="normal" ca="1">16-LENB(INDIRECT(ADDRESS(9,116)))</f>
        <v>0</v>
      </c>
      <c r="DN9" s="7" t="s">
        <v>12</v>
      </c>
      <c r="DO9" s="7" t="n">
        <f t="normal" ca="1">16-LENB(INDIRECT(ADDRESS(9,118)))</f>
        <v>0</v>
      </c>
      <c r="DP9" s="7" t="s">
        <v>13</v>
      </c>
      <c r="DQ9" s="7" t="n">
        <f t="normal" ca="1">16-LENB(INDIRECT(ADDRESS(9,120)))</f>
        <v>0</v>
      </c>
      <c r="DR9" s="7" t="s">
        <v>12</v>
      </c>
      <c r="DS9" s="7" t="n">
        <f t="normal" ca="1">16-LENB(INDIRECT(ADDRESS(9,122)))</f>
        <v>0</v>
      </c>
      <c r="DT9" s="7" t="s">
        <v>13</v>
      </c>
      <c r="DU9" s="7" t="n">
        <f t="normal" ca="1">16-LENB(INDIRECT(ADDRESS(9,124)))</f>
        <v>0</v>
      </c>
      <c r="DV9" s="7" t="s">
        <v>12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40</v>
      </c>
      <c r="EA9" s="7" t="n">
        <v>30</v>
      </c>
      <c r="EB9" s="7" t="n">
        <v>20</v>
      </c>
      <c r="EC9" s="7" t="n">
        <v>15</v>
      </c>
      <c r="ED9" s="7" t="n">
        <v>5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12</v>
      </c>
      <c r="EP9" s="7" t="n">
        <f t="normal" ca="1">16-LENB(INDIRECT(ADDRESS(9,145)))</f>
        <v>0</v>
      </c>
      <c r="EQ9" s="7" t="s">
        <v>13</v>
      </c>
      <c r="ER9" s="7" t="n">
        <f t="normal" ca="1">16-LENB(INDIRECT(ADDRESS(9,147)))</f>
        <v>0</v>
      </c>
      <c r="ES9" s="7" t="s">
        <v>13</v>
      </c>
      <c r="ET9" s="7" t="n">
        <f t="normal" ca="1">16-LENB(INDIRECT(ADDRESS(9,149)))</f>
        <v>0</v>
      </c>
      <c r="EU9" s="7" t="s">
        <v>18</v>
      </c>
      <c r="EV9" s="7" t="n">
        <f t="normal" ca="1">16-LENB(INDIRECT(ADDRESS(9,151)))</f>
        <v>0</v>
      </c>
      <c r="EW9" s="7" t="s">
        <v>17</v>
      </c>
      <c r="EX9" s="7" t="n">
        <f t="normal" ca="1">16-LENB(INDIRECT(ADDRESS(9,153)))</f>
        <v>0</v>
      </c>
      <c r="EY9" s="7" t="s">
        <v>14</v>
      </c>
      <c r="EZ9" s="7" t="n">
        <f t="normal" ca="1">16-LENB(INDIRECT(ADDRESS(9,155)))</f>
        <v>0</v>
      </c>
      <c r="FA9" s="7" t="s">
        <v>14</v>
      </c>
      <c r="FB9" s="7" t="n">
        <f t="normal" ca="1">16-LENB(INDIRECT(ADDRESS(9,157)))</f>
        <v>0</v>
      </c>
      <c r="FC9" s="7" t="s">
        <v>14</v>
      </c>
      <c r="FD9" s="7" t="n">
        <f t="normal" ca="1">16-LENB(INDIRECT(ADDRESS(9,159)))</f>
        <v>0</v>
      </c>
      <c r="FE9" s="7" t="n">
        <v>100</v>
      </c>
      <c r="FF9" s="7" t="n">
        <v>100</v>
      </c>
      <c r="FG9" s="7" t="n">
        <v>100</v>
      </c>
      <c r="FH9" s="7" t="n">
        <v>100</v>
      </c>
      <c r="FI9" s="7" t="n">
        <v>100</v>
      </c>
      <c r="FJ9" s="7" t="n">
        <v>0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255</v>
      </c>
      <c r="FV9" s="7" t="n">
        <v>255</v>
      </c>
      <c r="FW9" s="7" t="n">
        <v>255</v>
      </c>
      <c r="FX9" s="7" t="n">
        <v>255</v>
      </c>
      <c r="FY9" s="7" t="n">
        <v>0</v>
      </c>
      <c r="FZ9" s="7" t="n">
        <v>0</v>
      </c>
      <c r="GA9" s="7" t="n">
        <v>0</v>
      </c>
      <c r="GB9" s="7" t="n">
        <v>0</v>
      </c>
      <c r="GC9" s="7" t="n">
        <v>0</v>
      </c>
      <c r="GD9" s="7" t="n">
        <v>0</v>
      </c>
      <c r="GE9" s="7" t="n">
        <v>0</v>
      </c>
      <c r="GF9" s="7" t="n">
        <v>0</v>
      </c>
      <c r="GG9" s="7" t="n">
        <v>0</v>
      </c>
      <c r="GH9" s="7" t="n">
        <v>0</v>
      </c>
      <c r="GI9" s="7" t="n">
        <v>0</v>
      </c>
      <c r="GJ9" s="7" t="n">
        <v>0</v>
      </c>
      <c r="GK9" s="7" t="n">
        <v>0</v>
      </c>
      <c r="GL9" s="7" t="n">
        <v>0</v>
      </c>
      <c r="GM9" s="7" t="n">
        <v>0</v>
      </c>
      <c r="GN9" s="7" t="n">
        <v>0</v>
      </c>
      <c r="GO9" s="7" t="n">
        <v>0</v>
      </c>
      <c r="GP9" s="7" t="n">
        <v>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</row>
    <row r="10">
      <c r="A10" t="s">
        <v>4</v>
      </c>
      <c r="B10" s="4" t="s">
        <v>5</v>
      </c>
    </row>
    <row r="11">
      <c r="A11" t="n">
        <v>960</v>
      </c>
      <c r="B11" s="5" t="n">
        <v>1</v>
      </c>
    </row>
    <row r="12" s="3" customFormat="1" customHeight="0">
      <c r="A12" s="3" t="s">
        <v>2</v>
      </c>
      <c r="B12" s="3" t="s">
        <v>19</v>
      </c>
    </row>
    <row r="13">
      <c r="A13" t="s">
        <v>4</v>
      </c>
      <c r="B13" s="4" t="s">
        <v>5</v>
      </c>
      <c r="C13" s="4" t="s">
        <v>15</v>
      </c>
      <c r="D13" s="4" t="s">
        <v>6</v>
      </c>
    </row>
    <row r="14">
      <c r="A14" t="n">
        <v>964</v>
      </c>
      <c r="B14" s="8" t="n">
        <v>2</v>
      </c>
      <c r="C14" s="7" t="n">
        <v>10</v>
      </c>
      <c r="D14" s="7" t="s">
        <v>20</v>
      </c>
    </row>
    <row r="15">
      <c r="A15" t="s">
        <v>4</v>
      </c>
      <c r="B15" s="4" t="s">
        <v>5</v>
      </c>
    </row>
    <row r="16">
      <c r="A16" t="n">
        <v>985</v>
      </c>
      <c r="B16" s="5" t="n">
        <v>1</v>
      </c>
    </row>
    <row r="17" spans="1:204" s="3" customFormat="1" customHeight="0">
      <c r="A17" s="3" t="s">
        <v>2</v>
      </c>
      <c r="B17" s="3" t="s">
        <v>21</v>
      </c>
    </row>
    <row r="18" spans="1:204">
      <c r="A18" t="s">
        <v>4</v>
      </c>
      <c r="B18" s="4" t="s">
        <v>5</v>
      </c>
      <c r="C18" s="4" t="s">
        <v>10</v>
      </c>
    </row>
    <row r="19" spans="1:204">
      <c r="A19" t="n">
        <v>988</v>
      </c>
      <c r="B19" s="9" t="n">
        <v>12</v>
      </c>
      <c r="C19" s="7" t="n">
        <v>6447</v>
      </c>
    </row>
    <row r="20" spans="1:204">
      <c r="A20" t="s">
        <v>4</v>
      </c>
      <c r="B20" s="4" t="s">
        <v>5</v>
      </c>
      <c r="C20" s="4" t="s">
        <v>15</v>
      </c>
      <c r="D20" s="4" t="s">
        <v>6</v>
      </c>
      <c r="E20" s="4" t="s">
        <v>6</v>
      </c>
      <c r="F20" s="4" t="s">
        <v>10</v>
      </c>
      <c r="G20" s="4" t="s">
        <v>10</v>
      </c>
    </row>
    <row r="21" spans="1:204">
      <c r="A21" t="n">
        <v>991</v>
      </c>
      <c r="B21" s="10" t="n">
        <v>74</v>
      </c>
      <c r="C21" s="7" t="n">
        <v>13</v>
      </c>
      <c r="D21" s="7" t="s">
        <v>22</v>
      </c>
      <c r="E21" s="7" t="s">
        <v>14</v>
      </c>
      <c r="F21" s="7" t="n">
        <v>5882</v>
      </c>
      <c r="G21" s="7" t="n">
        <v>2</v>
      </c>
    </row>
    <row r="22" spans="1:204">
      <c r="A22" t="s">
        <v>4</v>
      </c>
      <c r="B22" s="4" t="s">
        <v>5</v>
      </c>
      <c r="C22" s="4" t="s">
        <v>15</v>
      </c>
      <c r="D22" s="4" t="s">
        <v>6</v>
      </c>
      <c r="E22" s="4" t="s">
        <v>6</v>
      </c>
      <c r="F22" s="4" t="s">
        <v>10</v>
      </c>
      <c r="G22" s="4" t="s">
        <v>10</v>
      </c>
    </row>
    <row r="23" spans="1:204">
      <c r="A23" t="n">
        <v>1005</v>
      </c>
      <c r="B23" s="10" t="n">
        <v>74</v>
      </c>
      <c r="C23" s="7" t="n">
        <v>13</v>
      </c>
      <c r="D23" s="7" t="s">
        <v>23</v>
      </c>
      <c r="E23" s="7" t="s">
        <v>14</v>
      </c>
      <c r="F23" s="7" t="n">
        <v>5884</v>
      </c>
      <c r="G23" s="7" t="n">
        <v>411</v>
      </c>
    </row>
    <row r="24" spans="1:204">
      <c r="A24" t="s">
        <v>4</v>
      </c>
      <c r="B24" s="4" t="s">
        <v>5</v>
      </c>
      <c r="C24" s="4" t="s">
        <v>15</v>
      </c>
      <c r="D24" s="4" t="s">
        <v>6</v>
      </c>
      <c r="E24" s="4" t="s">
        <v>6</v>
      </c>
      <c r="F24" s="4" t="s">
        <v>10</v>
      </c>
      <c r="G24" s="4" t="s">
        <v>10</v>
      </c>
    </row>
    <row r="25" spans="1:204">
      <c r="A25" t="n">
        <v>1019</v>
      </c>
      <c r="B25" s="10" t="n">
        <v>74</v>
      </c>
      <c r="C25" s="7" t="n">
        <v>13</v>
      </c>
      <c r="D25" s="7" t="s">
        <v>24</v>
      </c>
      <c r="E25" s="7" t="s">
        <v>14</v>
      </c>
      <c r="F25" s="7" t="n">
        <v>5886</v>
      </c>
      <c r="G25" s="7" t="n">
        <v>3303</v>
      </c>
    </row>
    <row r="26" spans="1:204">
      <c r="A26" t="s">
        <v>4</v>
      </c>
      <c r="B26" s="4" t="s">
        <v>5</v>
      </c>
      <c r="C26" s="4" t="s">
        <v>10</v>
      </c>
      <c r="D26" s="4" t="s">
        <v>15</v>
      </c>
      <c r="E26" s="4" t="s">
        <v>6</v>
      </c>
      <c r="F26" s="4" t="s">
        <v>9</v>
      </c>
      <c r="G26" s="4" t="s">
        <v>10</v>
      </c>
      <c r="H26" s="4" t="s">
        <v>10</v>
      </c>
      <c r="I26" s="4" t="s">
        <v>6</v>
      </c>
      <c r="J26" s="4" t="s">
        <v>26</v>
      </c>
    </row>
    <row r="27" spans="1:204">
      <c r="A27" t="n">
        <v>1033</v>
      </c>
      <c r="B27" s="11" t="n">
        <v>106</v>
      </c>
      <c r="C27" s="7" t="n">
        <v>0</v>
      </c>
      <c r="D27" s="7" t="n">
        <v>3</v>
      </c>
      <c r="E27" s="7" t="s">
        <v>23</v>
      </c>
      <c r="F27" s="7" t="n">
        <v>1091567616</v>
      </c>
      <c r="G27" s="7" t="n">
        <v>7424</v>
      </c>
      <c r="H27" s="7" t="n">
        <v>5884</v>
      </c>
      <c r="I27" s="7" t="s">
        <v>25</v>
      </c>
      <c r="J27" s="7" t="n">
        <v>2</v>
      </c>
    </row>
    <row r="28" spans="1:204">
      <c r="A28" t="s">
        <v>4</v>
      </c>
      <c r="B28" s="4" t="s">
        <v>5</v>
      </c>
      <c r="C28" s="4" t="s">
        <v>10</v>
      </c>
      <c r="D28" s="4" t="s">
        <v>15</v>
      </c>
      <c r="E28" s="4" t="s">
        <v>6</v>
      </c>
      <c r="F28" s="4" t="s">
        <v>9</v>
      </c>
      <c r="G28" s="4" t="s">
        <v>10</v>
      </c>
      <c r="H28" s="4" t="s">
        <v>10</v>
      </c>
      <c r="I28" s="4" t="s">
        <v>6</v>
      </c>
      <c r="J28" s="4" t="s">
        <v>26</v>
      </c>
    </row>
    <row r="29" spans="1:204">
      <c r="A29" t="n">
        <v>1077</v>
      </c>
      <c r="B29" s="11" t="n">
        <v>106</v>
      </c>
      <c r="C29" s="7" t="n">
        <v>0</v>
      </c>
      <c r="D29" s="7" t="n">
        <v>3</v>
      </c>
      <c r="E29" s="7" t="s">
        <v>24</v>
      </c>
      <c r="F29" s="7" t="n">
        <v>1073741824</v>
      </c>
      <c r="G29" s="7" t="n">
        <v>7425</v>
      </c>
      <c r="H29" s="7" t="n">
        <v>5886</v>
      </c>
      <c r="I29" s="7" t="s">
        <v>27</v>
      </c>
      <c r="J29" s="7" t="n">
        <v>2</v>
      </c>
    </row>
    <row r="30" spans="1:204">
      <c r="A30" t="s">
        <v>4</v>
      </c>
      <c r="B30" s="4" t="s">
        <v>5</v>
      </c>
      <c r="C30" s="4" t="s">
        <v>15</v>
      </c>
      <c r="D30" s="4" t="s">
        <v>6</v>
      </c>
      <c r="E30" s="4" t="s">
        <v>6</v>
      </c>
      <c r="F30" s="4" t="s">
        <v>10</v>
      </c>
      <c r="G30" s="4" t="s">
        <v>10</v>
      </c>
      <c r="H30" s="4" t="s">
        <v>10</v>
      </c>
      <c r="I30" s="4" t="s">
        <v>10</v>
      </c>
      <c r="J30" s="4" t="s">
        <v>10</v>
      </c>
    </row>
    <row r="31" spans="1:204">
      <c r="A31" t="n">
        <v>1121</v>
      </c>
      <c r="B31" s="10" t="n">
        <v>74</v>
      </c>
      <c r="C31" s="7" t="n">
        <v>20</v>
      </c>
      <c r="D31" s="7" t="s">
        <v>28</v>
      </c>
      <c r="E31" s="7" t="s">
        <v>29</v>
      </c>
      <c r="F31" s="7" t="n">
        <v>0</v>
      </c>
      <c r="G31" s="7" t="n">
        <v>40</v>
      </c>
      <c r="H31" s="7" t="n">
        <v>129</v>
      </c>
      <c r="I31" s="7" t="n">
        <v>0</v>
      </c>
      <c r="J31" s="7" t="n">
        <v>0</v>
      </c>
    </row>
    <row r="32" spans="1:204">
      <c r="A32" t="s">
        <v>4</v>
      </c>
      <c r="B32" s="4" t="s">
        <v>5</v>
      </c>
      <c r="C32" s="4" t="s">
        <v>15</v>
      </c>
      <c r="D32" s="4" t="s">
        <v>6</v>
      </c>
      <c r="E32" s="4" t="s">
        <v>6</v>
      </c>
      <c r="F32" s="4" t="s">
        <v>10</v>
      </c>
      <c r="G32" s="4" t="s">
        <v>10</v>
      </c>
      <c r="H32" s="4" t="s">
        <v>10</v>
      </c>
      <c r="I32" s="4" t="s">
        <v>10</v>
      </c>
      <c r="J32" s="4" t="s">
        <v>10</v>
      </c>
    </row>
    <row r="33" spans="1:10">
      <c r="A33" t="n">
        <v>1156</v>
      </c>
      <c r="B33" s="10" t="n">
        <v>74</v>
      </c>
      <c r="C33" s="7" t="n">
        <v>20</v>
      </c>
      <c r="D33" s="7" t="s">
        <v>30</v>
      </c>
      <c r="E33" s="7" t="s">
        <v>29</v>
      </c>
      <c r="F33" s="7" t="n">
        <v>0</v>
      </c>
      <c r="G33" s="7" t="n">
        <v>40</v>
      </c>
      <c r="H33" s="7" t="n">
        <v>129</v>
      </c>
      <c r="I33" s="7" t="n">
        <v>0</v>
      </c>
      <c r="J33" s="7" t="n">
        <v>0</v>
      </c>
    </row>
    <row r="34" spans="1:10">
      <c r="A34" t="s">
        <v>4</v>
      </c>
      <c r="B34" s="4" t="s">
        <v>5</v>
      </c>
      <c r="C34" s="4" t="s">
        <v>15</v>
      </c>
      <c r="D34" s="4" t="s">
        <v>6</v>
      </c>
      <c r="E34" s="4" t="s">
        <v>6</v>
      </c>
      <c r="F34" s="4" t="s">
        <v>10</v>
      </c>
      <c r="G34" s="4" t="s">
        <v>10</v>
      </c>
      <c r="H34" s="4" t="s">
        <v>10</v>
      </c>
      <c r="I34" s="4" t="s">
        <v>10</v>
      </c>
      <c r="J34" s="4" t="s">
        <v>10</v>
      </c>
    </row>
    <row r="35" spans="1:10">
      <c r="A35" t="n">
        <v>1191</v>
      </c>
      <c r="B35" s="10" t="n">
        <v>74</v>
      </c>
      <c r="C35" s="7" t="n">
        <v>20</v>
      </c>
      <c r="D35" s="7" t="s">
        <v>31</v>
      </c>
      <c r="E35" s="7" t="s">
        <v>29</v>
      </c>
      <c r="F35" s="7" t="n">
        <v>0</v>
      </c>
      <c r="G35" s="7" t="n">
        <v>40</v>
      </c>
      <c r="H35" s="7" t="n">
        <v>129</v>
      </c>
      <c r="I35" s="7" t="n">
        <v>0</v>
      </c>
      <c r="J35" s="7" t="n">
        <v>0</v>
      </c>
    </row>
    <row r="36" spans="1:10">
      <c r="A36" t="s">
        <v>4</v>
      </c>
      <c r="B36" s="4" t="s">
        <v>5</v>
      </c>
      <c r="C36" s="4" t="s">
        <v>15</v>
      </c>
      <c r="D36" s="4" t="s">
        <v>6</v>
      </c>
      <c r="E36" s="4" t="s">
        <v>6</v>
      </c>
      <c r="F36" s="4" t="s">
        <v>10</v>
      </c>
      <c r="G36" s="4" t="s">
        <v>10</v>
      </c>
      <c r="H36" s="4" t="s">
        <v>10</v>
      </c>
      <c r="I36" s="4" t="s">
        <v>10</v>
      </c>
      <c r="J36" s="4" t="s">
        <v>10</v>
      </c>
    </row>
    <row r="37" spans="1:10">
      <c r="A37" t="n">
        <v>1226</v>
      </c>
      <c r="B37" s="10" t="n">
        <v>74</v>
      </c>
      <c r="C37" s="7" t="n">
        <v>20</v>
      </c>
      <c r="D37" s="7" t="s">
        <v>32</v>
      </c>
      <c r="E37" s="7" t="s">
        <v>29</v>
      </c>
      <c r="F37" s="7" t="n">
        <v>0</v>
      </c>
      <c r="G37" s="7" t="n">
        <v>40</v>
      </c>
      <c r="H37" s="7" t="n">
        <v>129</v>
      </c>
      <c r="I37" s="7" t="n">
        <v>0</v>
      </c>
      <c r="J37" s="7" t="n">
        <v>0</v>
      </c>
    </row>
    <row r="38" spans="1:10">
      <c r="A38" t="s">
        <v>4</v>
      </c>
      <c r="B38" s="4" t="s">
        <v>5</v>
      </c>
      <c r="C38" s="4" t="s">
        <v>15</v>
      </c>
      <c r="D38" s="4" t="s">
        <v>6</v>
      </c>
      <c r="E38" s="4" t="s">
        <v>6</v>
      </c>
      <c r="F38" s="4" t="s">
        <v>10</v>
      </c>
      <c r="G38" s="4" t="s">
        <v>10</v>
      </c>
      <c r="H38" s="4" t="s">
        <v>10</v>
      </c>
      <c r="I38" s="4" t="s">
        <v>10</v>
      </c>
      <c r="J38" s="4" t="s">
        <v>10</v>
      </c>
    </row>
    <row r="39" spans="1:10">
      <c r="A39" t="n">
        <v>1261</v>
      </c>
      <c r="B39" s="10" t="n">
        <v>74</v>
      </c>
      <c r="C39" s="7" t="n">
        <v>20</v>
      </c>
      <c r="D39" s="7" t="s">
        <v>33</v>
      </c>
      <c r="E39" s="7" t="s">
        <v>29</v>
      </c>
      <c r="F39" s="7" t="n">
        <v>0</v>
      </c>
      <c r="G39" s="7" t="n">
        <v>40</v>
      </c>
      <c r="H39" s="7" t="n">
        <v>129</v>
      </c>
      <c r="I39" s="7" t="n">
        <v>0</v>
      </c>
      <c r="J39" s="7" t="n">
        <v>0</v>
      </c>
    </row>
    <row r="40" spans="1:10">
      <c r="A40" t="s">
        <v>4</v>
      </c>
      <c r="B40" s="4" t="s">
        <v>5</v>
      </c>
      <c r="C40" s="4" t="s">
        <v>15</v>
      </c>
      <c r="D40" s="4" t="s">
        <v>6</v>
      </c>
      <c r="E40" s="4" t="s">
        <v>6</v>
      </c>
      <c r="F40" s="4" t="s">
        <v>10</v>
      </c>
      <c r="G40" s="4" t="s">
        <v>10</v>
      </c>
      <c r="H40" s="4" t="s">
        <v>10</v>
      </c>
      <c r="I40" s="4" t="s">
        <v>10</v>
      </c>
      <c r="J40" s="4" t="s">
        <v>10</v>
      </c>
    </row>
    <row r="41" spans="1:10">
      <c r="A41" t="n">
        <v>1296</v>
      </c>
      <c r="B41" s="10" t="n">
        <v>74</v>
      </c>
      <c r="C41" s="7" t="n">
        <v>20</v>
      </c>
      <c r="D41" s="7" t="s">
        <v>34</v>
      </c>
      <c r="E41" s="7" t="s">
        <v>29</v>
      </c>
      <c r="F41" s="7" t="n">
        <v>0</v>
      </c>
      <c r="G41" s="7" t="n">
        <v>40</v>
      </c>
      <c r="H41" s="7" t="n">
        <v>129</v>
      </c>
      <c r="I41" s="7" t="n">
        <v>0</v>
      </c>
      <c r="J41" s="7" t="n">
        <v>0</v>
      </c>
    </row>
    <row r="42" spans="1:10">
      <c r="A42" t="s">
        <v>4</v>
      </c>
      <c r="B42" s="4" t="s">
        <v>5</v>
      </c>
      <c r="C42" s="4" t="s">
        <v>15</v>
      </c>
      <c r="D42" s="4" t="s">
        <v>6</v>
      </c>
      <c r="E42" s="4" t="s">
        <v>6</v>
      </c>
      <c r="F42" s="4" t="s">
        <v>10</v>
      </c>
      <c r="G42" s="4" t="s">
        <v>10</v>
      </c>
      <c r="H42" s="4" t="s">
        <v>10</v>
      </c>
      <c r="I42" s="4" t="s">
        <v>10</v>
      </c>
      <c r="J42" s="4" t="s">
        <v>10</v>
      </c>
    </row>
    <row r="43" spans="1:10">
      <c r="A43" t="n">
        <v>1331</v>
      </c>
      <c r="B43" s="10" t="n">
        <v>74</v>
      </c>
      <c r="C43" s="7" t="n">
        <v>20</v>
      </c>
      <c r="D43" s="7" t="s">
        <v>35</v>
      </c>
      <c r="E43" s="7" t="s">
        <v>29</v>
      </c>
      <c r="F43" s="7" t="n">
        <v>0</v>
      </c>
      <c r="G43" s="7" t="n">
        <v>40</v>
      </c>
      <c r="H43" s="7" t="n">
        <v>129</v>
      </c>
      <c r="I43" s="7" t="n">
        <v>0</v>
      </c>
      <c r="J43" s="7" t="n">
        <v>0</v>
      </c>
    </row>
    <row r="44" spans="1:10">
      <c r="A44" t="s">
        <v>4</v>
      </c>
      <c r="B44" s="4" t="s">
        <v>5</v>
      </c>
      <c r="C44" s="4" t="s">
        <v>15</v>
      </c>
      <c r="D44" s="4" t="s">
        <v>6</v>
      </c>
      <c r="E44" s="4" t="s">
        <v>6</v>
      </c>
      <c r="F44" s="4" t="s">
        <v>10</v>
      </c>
      <c r="G44" s="4" t="s">
        <v>10</v>
      </c>
      <c r="H44" s="4" t="s">
        <v>10</v>
      </c>
      <c r="I44" s="4" t="s">
        <v>10</v>
      </c>
      <c r="J44" s="4" t="s">
        <v>10</v>
      </c>
    </row>
    <row r="45" spans="1:10">
      <c r="A45" t="n">
        <v>1366</v>
      </c>
      <c r="B45" s="10" t="n">
        <v>74</v>
      </c>
      <c r="C45" s="7" t="n">
        <v>20</v>
      </c>
      <c r="D45" s="7" t="s">
        <v>36</v>
      </c>
      <c r="E45" s="7" t="s">
        <v>29</v>
      </c>
      <c r="F45" s="7" t="n">
        <v>0</v>
      </c>
      <c r="G45" s="7" t="n">
        <v>40</v>
      </c>
      <c r="H45" s="7" t="n">
        <v>129</v>
      </c>
      <c r="I45" s="7" t="n">
        <v>0</v>
      </c>
      <c r="J45" s="7" t="n">
        <v>0</v>
      </c>
    </row>
    <row r="46" spans="1:10">
      <c r="A46" t="s">
        <v>4</v>
      </c>
      <c r="B46" s="4" t="s">
        <v>5</v>
      </c>
      <c r="C46" s="4" t="s">
        <v>15</v>
      </c>
      <c r="D46" s="4" t="s">
        <v>6</v>
      </c>
      <c r="E46" s="4" t="s">
        <v>6</v>
      </c>
      <c r="F46" s="4" t="s">
        <v>10</v>
      </c>
      <c r="G46" s="4" t="s">
        <v>10</v>
      </c>
      <c r="H46" s="4" t="s">
        <v>10</v>
      </c>
      <c r="I46" s="4" t="s">
        <v>10</v>
      </c>
      <c r="J46" s="4" t="s">
        <v>10</v>
      </c>
    </row>
    <row r="47" spans="1:10">
      <c r="A47" t="n">
        <v>1401</v>
      </c>
      <c r="B47" s="10" t="n">
        <v>74</v>
      </c>
      <c r="C47" s="7" t="n">
        <v>20</v>
      </c>
      <c r="D47" s="7" t="s">
        <v>37</v>
      </c>
      <c r="E47" s="7" t="s">
        <v>29</v>
      </c>
      <c r="F47" s="7" t="n">
        <v>0</v>
      </c>
      <c r="G47" s="7" t="n">
        <v>40</v>
      </c>
      <c r="H47" s="7" t="n">
        <v>129</v>
      </c>
      <c r="I47" s="7" t="n">
        <v>0</v>
      </c>
      <c r="J47" s="7" t="n">
        <v>0</v>
      </c>
    </row>
    <row r="48" spans="1:10">
      <c r="A48" t="s">
        <v>4</v>
      </c>
      <c r="B48" s="4" t="s">
        <v>5</v>
      </c>
      <c r="C48" s="4" t="s">
        <v>15</v>
      </c>
      <c r="D48" s="4" t="s">
        <v>6</v>
      </c>
      <c r="E48" s="4" t="s">
        <v>6</v>
      </c>
      <c r="F48" s="4" t="s">
        <v>10</v>
      </c>
      <c r="G48" s="4" t="s">
        <v>10</v>
      </c>
      <c r="H48" s="4" t="s">
        <v>10</v>
      </c>
      <c r="I48" s="4" t="s">
        <v>10</v>
      </c>
      <c r="J48" s="4" t="s">
        <v>10</v>
      </c>
    </row>
    <row r="49" spans="1:10">
      <c r="A49" t="n">
        <v>1436</v>
      </c>
      <c r="B49" s="10" t="n">
        <v>74</v>
      </c>
      <c r="C49" s="7" t="n">
        <v>20</v>
      </c>
      <c r="D49" s="7" t="s">
        <v>38</v>
      </c>
      <c r="E49" s="7" t="s">
        <v>29</v>
      </c>
      <c r="F49" s="7" t="n">
        <v>0</v>
      </c>
      <c r="G49" s="7" t="n">
        <v>40</v>
      </c>
      <c r="H49" s="7" t="n">
        <v>129</v>
      </c>
      <c r="I49" s="7" t="n">
        <v>0</v>
      </c>
      <c r="J49" s="7" t="n">
        <v>0</v>
      </c>
    </row>
    <row r="50" spans="1:10">
      <c r="A50" t="s">
        <v>4</v>
      </c>
      <c r="B50" s="4" t="s">
        <v>5</v>
      </c>
      <c r="C50" s="4" t="s">
        <v>15</v>
      </c>
      <c r="D50" s="4" t="s">
        <v>6</v>
      </c>
      <c r="E50" s="4" t="s">
        <v>6</v>
      </c>
      <c r="F50" s="4" t="s">
        <v>10</v>
      </c>
      <c r="G50" s="4" t="s">
        <v>10</v>
      </c>
      <c r="H50" s="4" t="s">
        <v>10</v>
      </c>
      <c r="I50" s="4" t="s">
        <v>10</v>
      </c>
      <c r="J50" s="4" t="s">
        <v>10</v>
      </c>
    </row>
    <row r="51" spans="1:10">
      <c r="A51" t="n">
        <v>1471</v>
      </c>
      <c r="B51" s="10" t="n">
        <v>74</v>
      </c>
      <c r="C51" s="7" t="n">
        <v>20</v>
      </c>
      <c r="D51" s="7" t="s">
        <v>39</v>
      </c>
      <c r="E51" s="7" t="s">
        <v>29</v>
      </c>
      <c r="F51" s="7" t="n">
        <v>0</v>
      </c>
      <c r="G51" s="7" t="n">
        <v>40</v>
      </c>
      <c r="H51" s="7" t="n">
        <v>129</v>
      </c>
      <c r="I51" s="7" t="n">
        <v>0</v>
      </c>
      <c r="J51" s="7" t="n">
        <v>0</v>
      </c>
    </row>
    <row r="52" spans="1:10">
      <c r="A52" t="s">
        <v>4</v>
      </c>
      <c r="B52" s="4" t="s">
        <v>5</v>
      </c>
      <c r="C52" s="4" t="s">
        <v>10</v>
      </c>
      <c r="D52" s="4" t="s">
        <v>6</v>
      </c>
      <c r="E52" s="4" t="s">
        <v>6</v>
      </c>
      <c r="F52" s="4" t="s">
        <v>6</v>
      </c>
      <c r="G52" s="4" t="s">
        <v>15</v>
      </c>
      <c r="H52" s="4" t="s">
        <v>9</v>
      </c>
      <c r="I52" s="4" t="s">
        <v>26</v>
      </c>
      <c r="J52" s="4" t="s">
        <v>26</v>
      </c>
      <c r="K52" s="4" t="s">
        <v>26</v>
      </c>
      <c r="L52" s="4" t="s">
        <v>26</v>
      </c>
      <c r="M52" s="4" t="s">
        <v>26</v>
      </c>
      <c r="N52" s="4" t="s">
        <v>26</v>
      </c>
      <c r="O52" s="4" t="s">
        <v>26</v>
      </c>
      <c r="P52" s="4" t="s">
        <v>6</v>
      </c>
      <c r="Q52" s="4" t="s">
        <v>6</v>
      </c>
      <c r="R52" s="4" t="s">
        <v>9</v>
      </c>
      <c r="S52" s="4" t="s">
        <v>15</v>
      </c>
      <c r="T52" s="4" t="s">
        <v>9</v>
      </c>
      <c r="U52" s="4" t="s">
        <v>9</v>
      </c>
      <c r="V52" s="4" t="s">
        <v>10</v>
      </c>
    </row>
    <row r="53" spans="1:10">
      <c r="A53" t="n">
        <v>1506</v>
      </c>
      <c r="B53" s="12" t="n">
        <v>19</v>
      </c>
      <c r="C53" s="7" t="n">
        <v>2000</v>
      </c>
      <c r="D53" s="7" t="s">
        <v>14</v>
      </c>
      <c r="E53" s="7" t="s">
        <v>14</v>
      </c>
      <c r="F53" s="7" t="s">
        <v>12</v>
      </c>
      <c r="G53" s="7" t="n">
        <v>2</v>
      </c>
      <c r="H53" s="7" t="n">
        <v>0</v>
      </c>
      <c r="I53" s="7" t="n">
        <v>10.9200000762939</v>
      </c>
      <c r="J53" s="7" t="n">
        <v>0</v>
      </c>
      <c r="K53" s="7" t="n">
        <v>-60.75</v>
      </c>
      <c r="L53" s="7" t="n">
        <v>314.299987792969</v>
      </c>
      <c r="M53" s="7" t="n">
        <v>-1</v>
      </c>
      <c r="N53" s="7" t="n">
        <v>0</v>
      </c>
      <c r="O53" s="7" t="n">
        <v>0</v>
      </c>
      <c r="P53" s="7" t="s">
        <v>14</v>
      </c>
      <c r="Q53" s="7" t="s">
        <v>14</v>
      </c>
      <c r="R53" s="7" t="n">
        <v>1</v>
      </c>
      <c r="S53" s="7" t="n">
        <v>3</v>
      </c>
      <c r="T53" s="7" t="n">
        <v>1090519040</v>
      </c>
      <c r="U53" s="7" t="n">
        <v>1101004800</v>
      </c>
      <c r="V53" s="7" t="n">
        <v>0</v>
      </c>
    </row>
    <row r="54" spans="1:10">
      <c r="A54" t="s">
        <v>4</v>
      </c>
      <c r="B54" s="4" t="s">
        <v>5</v>
      </c>
      <c r="C54" s="4" t="s">
        <v>10</v>
      </c>
      <c r="D54" s="4" t="s">
        <v>6</v>
      </c>
      <c r="E54" s="4" t="s">
        <v>6</v>
      </c>
      <c r="F54" s="4" t="s">
        <v>6</v>
      </c>
      <c r="G54" s="4" t="s">
        <v>15</v>
      </c>
      <c r="H54" s="4" t="s">
        <v>9</v>
      </c>
      <c r="I54" s="4" t="s">
        <v>26</v>
      </c>
      <c r="J54" s="4" t="s">
        <v>26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4" t="s">
        <v>6</v>
      </c>
      <c r="Q54" s="4" t="s">
        <v>6</v>
      </c>
      <c r="R54" s="4" t="s">
        <v>9</v>
      </c>
      <c r="S54" s="4" t="s">
        <v>15</v>
      </c>
      <c r="T54" s="4" t="s">
        <v>9</v>
      </c>
      <c r="U54" s="4" t="s">
        <v>9</v>
      </c>
      <c r="V54" s="4" t="s">
        <v>10</v>
      </c>
    </row>
    <row r="55" spans="1:10">
      <c r="A55" t="n">
        <v>1568</v>
      </c>
      <c r="B55" s="12" t="n">
        <v>19</v>
      </c>
      <c r="C55" s="7" t="n">
        <v>2001</v>
      </c>
      <c r="D55" s="7" t="s">
        <v>14</v>
      </c>
      <c r="E55" s="7" t="s">
        <v>14</v>
      </c>
      <c r="F55" s="7" t="s">
        <v>13</v>
      </c>
      <c r="G55" s="7" t="n">
        <v>2</v>
      </c>
      <c r="H55" s="7" t="n">
        <v>0</v>
      </c>
      <c r="I55" s="7" t="n">
        <v>-36.4799995422363</v>
      </c>
      <c r="J55" s="7" t="n">
        <v>0</v>
      </c>
      <c r="K55" s="7" t="n">
        <v>-41.8499984741211</v>
      </c>
      <c r="L55" s="7" t="n">
        <v>31.8999996185303</v>
      </c>
      <c r="M55" s="7" t="n">
        <v>-1</v>
      </c>
      <c r="N55" s="7" t="n">
        <v>0</v>
      </c>
      <c r="O55" s="7" t="n">
        <v>0</v>
      </c>
      <c r="P55" s="7" t="s">
        <v>14</v>
      </c>
      <c r="Q55" s="7" t="s">
        <v>14</v>
      </c>
      <c r="R55" s="7" t="n">
        <v>1</v>
      </c>
      <c r="S55" s="7" t="n">
        <v>2</v>
      </c>
      <c r="T55" s="7" t="n">
        <v>1090519040</v>
      </c>
      <c r="U55" s="7" t="n">
        <v>1101004800</v>
      </c>
      <c r="V55" s="7" t="n">
        <v>0</v>
      </c>
    </row>
    <row r="56" spans="1:10">
      <c r="A56" t="s">
        <v>4</v>
      </c>
      <c r="B56" s="4" t="s">
        <v>5</v>
      </c>
      <c r="C56" s="4" t="s">
        <v>10</v>
      </c>
      <c r="D56" s="4" t="s">
        <v>6</v>
      </c>
      <c r="E56" s="4" t="s">
        <v>6</v>
      </c>
      <c r="F56" s="4" t="s">
        <v>6</v>
      </c>
      <c r="G56" s="4" t="s">
        <v>15</v>
      </c>
      <c r="H56" s="4" t="s">
        <v>9</v>
      </c>
      <c r="I56" s="4" t="s">
        <v>26</v>
      </c>
      <c r="J56" s="4" t="s">
        <v>26</v>
      </c>
      <c r="K56" s="4" t="s">
        <v>26</v>
      </c>
      <c r="L56" s="4" t="s">
        <v>26</v>
      </c>
      <c r="M56" s="4" t="s">
        <v>26</v>
      </c>
      <c r="N56" s="4" t="s">
        <v>26</v>
      </c>
      <c r="O56" s="4" t="s">
        <v>26</v>
      </c>
      <c r="P56" s="4" t="s">
        <v>6</v>
      </c>
      <c r="Q56" s="4" t="s">
        <v>6</v>
      </c>
      <c r="R56" s="4" t="s">
        <v>9</v>
      </c>
      <c r="S56" s="4" t="s">
        <v>15</v>
      </c>
      <c r="T56" s="4" t="s">
        <v>9</v>
      </c>
      <c r="U56" s="4" t="s">
        <v>9</v>
      </c>
      <c r="V56" s="4" t="s">
        <v>10</v>
      </c>
    </row>
    <row r="57" spans="1:10">
      <c r="A57" t="n">
        <v>1630</v>
      </c>
      <c r="B57" s="12" t="n">
        <v>19</v>
      </c>
      <c r="C57" s="7" t="n">
        <v>2002</v>
      </c>
      <c r="D57" s="7" t="s">
        <v>14</v>
      </c>
      <c r="E57" s="7" t="s">
        <v>14</v>
      </c>
      <c r="F57" s="7" t="s">
        <v>17</v>
      </c>
      <c r="G57" s="7" t="n">
        <v>2</v>
      </c>
      <c r="H57" s="7" t="n">
        <v>0</v>
      </c>
      <c r="I57" s="7" t="n">
        <v>13.8000001907349</v>
      </c>
      <c r="J57" s="7" t="n">
        <v>0</v>
      </c>
      <c r="K57" s="7" t="n">
        <v>-8.13000011444092</v>
      </c>
      <c r="L57" s="7" t="n">
        <v>275.700012207031</v>
      </c>
      <c r="M57" s="7" t="n">
        <v>-1</v>
      </c>
      <c r="N57" s="7" t="n">
        <v>0</v>
      </c>
      <c r="O57" s="7" t="n">
        <v>0</v>
      </c>
      <c r="P57" s="7" t="s">
        <v>14</v>
      </c>
      <c r="Q57" s="7" t="s">
        <v>14</v>
      </c>
      <c r="R57" s="7" t="n">
        <v>1</v>
      </c>
      <c r="S57" s="7" t="n">
        <v>1</v>
      </c>
      <c r="T57" s="7" t="n">
        <v>1090519040</v>
      </c>
      <c r="U57" s="7" t="n">
        <v>1101004800</v>
      </c>
      <c r="V57" s="7" t="n">
        <v>0</v>
      </c>
    </row>
    <row r="58" spans="1:10">
      <c r="A58" t="s">
        <v>4</v>
      </c>
      <c r="B58" s="4" t="s">
        <v>5</v>
      </c>
      <c r="C58" s="4" t="s">
        <v>10</v>
      </c>
      <c r="D58" s="4" t="s">
        <v>6</v>
      </c>
      <c r="E58" s="4" t="s">
        <v>6</v>
      </c>
      <c r="F58" s="4" t="s">
        <v>6</v>
      </c>
      <c r="G58" s="4" t="s">
        <v>15</v>
      </c>
      <c r="H58" s="4" t="s">
        <v>9</v>
      </c>
      <c r="I58" s="4" t="s">
        <v>26</v>
      </c>
      <c r="J58" s="4" t="s">
        <v>26</v>
      </c>
      <c r="K58" s="4" t="s">
        <v>26</v>
      </c>
      <c r="L58" s="4" t="s">
        <v>26</v>
      </c>
      <c r="M58" s="4" t="s">
        <v>26</v>
      </c>
      <c r="N58" s="4" t="s">
        <v>26</v>
      </c>
      <c r="O58" s="4" t="s">
        <v>26</v>
      </c>
      <c r="P58" s="4" t="s">
        <v>6</v>
      </c>
      <c r="Q58" s="4" t="s">
        <v>6</v>
      </c>
      <c r="R58" s="4" t="s">
        <v>9</v>
      </c>
      <c r="S58" s="4" t="s">
        <v>15</v>
      </c>
      <c r="T58" s="4" t="s">
        <v>9</v>
      </c>
      <c r="U58" s="4" t="s">
        <v>9</v>
      </c>
      <c r="V58" s="4" t="s">
        <v>10</v>
      </c>
    </row>
    <row r="59" spans="1:10">
      <c r="A59" t="n">
        <v>1692</v>
      </c>
      <c r="B59" s="12" t="n">
        <v>19</v>
      </c>
      <c r="C59" s="7" t="n">
        <v>2003</v>
      </c>
      <c r="D59" s="7" t="s">
        <v>14</v>
      </c>
      <c r="E59" s="7" t="s">
        <v>14</v>
      </c>
      <c r="F59" s="7" t="s">
        <v>18</v>
      </c>
      <c r="G59" s="7" t="n">
        <v>2</v>
      </c>
      <c r="H59" s="7" t="n">
        <v>0</v>
      </c>
      <c r="I59" s="7" t="n">
        <v>-3.48000001907349</v>
      </c>
      <c r="J59" s="7" t="n">
        <v>0</v>
      </c>
      <c r="K59" s="7" t="n">
        <v>-27.9099998474121</v>
      </c>
      <c r="L59" s="7" t="n">
        <v>334.899993896484</v>
      </c>
      <c r="M59" s="7" t="n">
        <v>-1</v>
      </c>
      <c r="N59" s="7" t="n">
        <v>0</v>
      </c>
      <c r="O59" s="7" t="n">
        <v>0</v>
      </c>
      <c r="P59" s="7" t="s">
        <v>14</v>
      </c>
      <c r="Q59" s="7" t="s">
        <v>14</v>
      </c>
      <c r="R59" s="7" t="n">
        <v>1</v>
      </c>
      <c r="S59" s="7" t="n">
        <v>4</v>
      </c>
      <c r="T59" s="7" t="n">
        <v>1090519040</v>
      </c>
      <c r="U59" s="7" t="n">
        <v>1101004800</v>
      </c>
      <c r="V59" s="7" t="n">
        <v>0</v>
      </c>
    </row>
    <row r="60" spans="1:10">
      <c r="A60" t="s">
        <v>4</v>
      </c>
      <c r="B60" s="4" t="s">
        <v>5</v>
      </c>
      <c r="C60" s="4" t="s">
        <v>10</v>
      </c>
      <c r="D60" s="4" t="s">
        <v>6</v>
      </c>
      <c r="E60" s="4" t="s">
        <v>6</v>
      </c>
      <c r="F60" s="4" t="s">
        <v>6</v>
      </c>
      <c r="G60" s="4" t="s">
        <v>15</v>
      </c>
      <c r="H60" s="4" t="s">
        <v>9</v>
      </c>
      <c r="I60" s="4" t="s">
        <v>26</v>
      </c>
      <c r="J60" s="4" t="s">
        <v>26</v>
      </c>
      <c r="K60" s="4" t="s">
        <v>26</v>
      </c>
      <c r="L60" s="4" t="s">
        <v>26</v>
      </c>
      <c r="M60" s="4" t="s">
        <v>26</v>
      </c>
      <c r="N60" s="4" t="s">
        <v>26</v>
      </c>
      <c r="O60" s="4" t="s">
        <v>26</v>
      </c>
      <c r="P60" s="4" t="s">
        <v>6</v>
      </c>
      <c r="Q60" s="4" t="s">
        <v>6</v>
      </c>
      <c r="R60" s="4" t="s">
        <v>9</v>
      </c>
      <c r="S60" s="4" t="s">
        <v>15</v>
      </c>
      <c r="T60" s="4" t="s">
        <v>9</v>
      </c>
      <c r="U60" s="4" t="s">
        <v>9</v>
      </c>
      <c r="V60" s="4" t="s">
        <v>10</v>
      </c>
    </row>
    <row r="61" spans="1:10">
      <c r="A61" t="n">
        <v>1758</v>
      </c>
      <c r="B61" s="12" t="n">
        <v>19</v>
      </c>
      <c r="C61" s="7" t="n">
        <v>2004</v>
      </c>
      <c r="D61" s="7" t="s">
        <v>14</v>
      </c>
      <c r="E61" s="7" t="s">
        <v>14</v>
      </c>
      <c r="F61" s="7" t="s">
        <v>18</v>
      </c>
      <c r="G61" s="7" t="n">
        <v>2</v>
      </c>
      <c r="H61" s="7" t="n">
        <v>0</v>
      </c>
      <c r="I61" s="7" t="n">
        <v>-22.1700000762939</v>
      </c>
      <c r="J61" s="7" t="n">
        <v>0</v>
      </c>
      <c r="K61" s="7" t="n">
        <v>13.1300001144409</v>
      </c>
      <c r="L61" s="7" t="n">
        <v>36.9000015258789</v>
      </c>
      <c r="M61" s="7" t="n">
        <v>-1</v>
      </c>
      <c r="N61" s="7" t="n">
        <v>0</v>
      </c>
      <c r="O61" s="7" t="n">
        <v>0</v>
      </c>
      <c r="P61" s="7" t="s">
        <v>14</v>
      </c>
      <c r="Q61" s="7" t="s">
        <v>14</v>
      </c>
      <c r="R61" s="7" t="n">
        <v>1</v>
      </c>
      <c r="S61" s="7" t="n">
        <v>4</v>
      </c>
      <c r="T61" s="7" t="n">
        <v>1090519040</v>
      </c>
      <c r="U61" s="7" t="n">
        <v>1101004800</v>
      </c>
      <c r="V61" s="7" t="n">
        <v>0</v>
      </c>
    </row>
    <row r="62" spans="1:10">
      <c r="A62" t="s">
        <v>4</v>
      </c>
      <c r="B62" s="4" t="s">
        <v>5</v>
      </c>
      <c r="C62" s="4" t="s">
        <v>15</v>
      </c>
      <c r="D62" s="4" t="s">
        <v>6</v>
      </c>
    </row>
    <row r="63" spans="1:10">
      <c r="A63" t="n">
        <v>1824</v>
      </c>
      <c r="B63" s="8" t="n">
        <v>2</v>
      </c>
      <c r="C63" s="7" t="n">
        <v>11</v>
      </c>
      <c r="D63" s="7" t="s">
        <v>40</v>
      </c>
    </row>
    <row r="64" spans="1:10">
      <c r="A64" t="s">
        <v>4</v>
      </c>
      <c r="B64" s="4" t="s">
        <v>5</v>
      </c>
      <c r="C64" s="4" t="s">
        <v>15</v>
      </c>
      <c r="D64" s="4" t="s">
        <v>10</v>
      </c>
      <c r="E64" s="4" t="s">
        <v>10</v>
      </c>
      <c r="F64" s="4" t="s">
        <v>10</v>
      </c>
      <c r="G64" s="4" t="s">
        <v>10</v>
      </c>
      <c r="H64" s="4" t="s">
        <v>10</v>
      </c>
      <c r="I64" s="4" t="s">
        <v>10</v>
      </c>
      <c r="J64" s="4" t="s">
        <v>9</v>
      </c>
      <c r="K64" s="4" t="s">
        <v>9</v>
      </c>
      <c r="L64" s="4" t="s">
        <v>9</v>
      </c>
      <c r="M64" s="4" t="s">
        <v>6</v>
      </c>
    </row>
    <row r="65" spans="1:22">
      <c r="A65" t="n">
        <v>1838</v>
      </c>
      <c r="B65" s="13" t="n">
        <v>124</v>
      </c>
      <c r="C65" s="7" t="n">
        <v>255</v>
      </c>
      <c r="D65" s="7" t="n">
        <v>0</v>
      </c>
      <c r="E65" s="7" t="n">
        <v>0</v>
      </c>
      <c r="F65" s="7" t="n">
        <v>0</v>
      </c>
      <c r="G65" s="7" t="n">
        <v>0</v>
      </c>
      <c r="H65" s="7" t="n">
        <v>0</v>
      </c>
      <c r="I65" s="7" t="n">
        <v>65535</v>
      </c>
      <c r="J65" s="7" t="n">
        <v>0</v>
      </c>
      <c r="K65" s="7" t="n">
        <v>0</v>
      </c>
      <c r="L65" s="7" t="n">
        <v>0</v>
      </c>
      <c r="M65" s="7" t="s">
        <v>14</v>
      </c>
    </row>
    <row r="66" spans="1:22">
      <c r="A66" t="s">
        <v>4</v>
      </c>
      <c r="B66" s="4" t="s">
        <v>5</v>
      </c>
    </row>
    <row r="67" spans="1:22">
      <c r="A67" t="n">
        <v>1865</v>
      </c>
      <c r="B67" s="5" t="n">
        <v>1</v>
      </c>
    </row>
    <row r="68" spans="1:22" s="3" customFormat="1" customHeight="0">
      <c r="A68" s="3" t="s">
        <v>2</v>
      </c>
      <c r="B68" s="3" t="s">
        <v>41</v>
      </c>
    </row>
    <row r="69" spans="1:22">
      <c r="A69" t="s">
        <v>4</v>
      </c>
      <c r="B69" s="4" t="s">
        <v>5</v>
      </c>
      <c r="C69" s="4" t="s">
        <v>15</v>
      </c>
      <c r="D69" s="4" t="s">
        <v>15</v>
      </c>
      <c r="E69" s="4" t="s">
        <v>15</v>
      </c>
      <c r="F69" s="4" t="s">
        <v>9</v>
      </c>
      <c r="G69" s="4" t="s">
        <v>15</v>
      </c>
      <c r="H69" s="4" t="s">
        <v>15</v>
      </c>
      <c r="I69" s="4" t="s">
        <v>42</v>
      </c>
    </row>
    <row r="70" spans="1:22">
      <c r="A70" t="n">
        <v>1868</v>
      </c>
      <c r="B70" s="14" t="n">
        <v>5</v>
      </c>
      <c r="C70" s="7" t="n">
        <v>35</v>
      </c>
      <c r="D70" s="7" t="n">
        <v>3</v>
      </c>
      <c r="E70" s="7" t="n">
        <v>0</v>
      </c>
      <c r="F70" s="7" t="n">
        <v>0</v>
      </c>
      <c r="G70" s="7" t="n">
        <v>2</v>
      </c>
      <c r="H70" s="7" t="n">
        <v>1</v>
      </c>
      <c r="I70" s="15" t="n">
        <f t="normal" ca="1">A74</f>
        <v>0</v>
      </c>
    </row>
    <row r="71" spans="1:22">
      <c r="A71" t="s">
        <v>4</v>
      </c>
      <c r="B71" s="4" t="s">
        <v>5</v>
      </c>
      <c r="C71" s="4" t="s">
        <v>42</v>
      </c>
    </row>
    <row r="72" spans="1:22">
      <c r="A72" t="n">
        <v>1882</v>
      </c>
      <c r="B72" s="16" t="n">
        <v>3</v>
      </c>
      <c r="C72" s="15" t="n">
        <f t="normal" ca="1">A96</f>
        <v>0</v>
      </c>
    </row>
    <row r="73" spans="1:22">
      <c r="A73" t="s">
        <v>4</v>
      </c>
      <c r="B73" s="4" t="s">
        <v>5</v>
      </c>
      <c r="C73" s="4" t="s">
        <v>15</v>
      </c>
      <c r="D73" s="4" t="s">
        <v>15</v>
      </c>
      <c r="E73" s="4" t="s">
        <v>15</v>
      </c>
      <c r="F73" s="4" t="s">
        <v>9</v>
      </c>
      <c r="G73" s="4" t="s">
        <v>15</v>
      </c>
      <c r="H73" s="4" t="s">
        <v>15</v>
      </c>
      <c r="I73" s="4" t="s">
        <v>42</v>
      </c>
    </row>
    <row r="74" spans="1:22">
      <c r="A74" t="n">
        <v>1887</v>
      </c>
      <c r="B74" s="14" t="n">
        <v>5</v>
      </c>
      <c r="C74" s="7" t="n">
        <v>35</v>
      </c>
      <c r="D74" s="7" t="n">
        <v>3</v>
      </c>
      <c r="E74" s="7" t="n">
        <v>0</v>
      </c>
      <c r="F74" s="7" t="n">
        <v>1</v>
      </c>
      <c r="G74" s="7" t="n">
        <v>2</v>
      </c>
      <c r="H74" s="7" t="n">
        <v>1</v>
      </c>
      <c r="I74" s="15" t="n">
        <f t="normal" ca="1">A78</f>
        <v>0</v>
      </c>
    </row>
    <row r="75" spans="1:22">
      <c r="A75" t="s">
        <v>4</v>
      </c>
      <c r="B75" s="4" t="s">
        <v>5</v>
      </c>
      <c r="C75" s="4" t="s">
        <v>42</v>
      </c>
    </row>
    <row r="76" spans="1:22">
      <c r="A76" t="n">
        <v>1901</v>
      </c>
      <c r="B76" s="16" t="n">
        <v>3</v>
      </c>
      <c r="C76" s="15" t="n">
        <f t="normal" ca="1">A96</f>
        <v>0</v>
      </c>
    </row>
    <row r="77" spans="1:22">
      <c r="A77" t="s">
        <v>4</v>
      </c>
      <c r="B77" s="4" t="s">
        <v>5</v>
      </c>
      <c r="C77" s="4" t="s">
        <v>15</v>
      </c>
      <c r="D77" s="4" t="s">
        <v>15</v>
      </c>
      <c r="E77" s="4" t="s">
        <v>15</v>
      </c>
      <c r="F77" s="4" t="s">
        <v>9</v>
      </c>
      <c r="G77" s="4" t="s">
        <v>15</v>
      </c>
      <c r="H77" s="4" t="s">
        <v>15</v>
      </c>
      <c r="I77" s="4" t="s">
        <v>42</v>
      </c>
    </row>
    <row r="78" spans="1:22">
      <c r="A78" t="n">
        <v>1906</v>
      </c>
      <c r="B78" s="14" t="n">
        <v>5</v>
      </c>
      <c r="C78" s="7" t="n">
        <v>35</v>
      </c>
      <c r="D78" s="7" t="n">
        <v>3</v>
      </c>
      <c r="E78" s="7" t="n">
        <v>0</v>
      </c>
      <c r="F78" s="7" t="n">
        <v>2</v>
      </c>
      <c r="G78" s="7" t="n">
        <v>2</v>
      </c>
      <c r="H78" s="7" t="n">
        <v>1</v>
      </c>
      <c r="I78" s="15" t="n">
        <f t="normal" ca="1">A82</f>
        <v>0</v>
      </c>
    </row>
    <row r="79" spans="1:22">
      <c r="A79" t="s">
        <v>4</v>
      </c>
      <c r="B79" s="4" t="s">
        <v>5</v>
      </c>
      <c r="C79" s="4" t="s">
        <v>42</v>
      </c>
    </row>
    <row r="80" spans="1:22">
      <c r="A80" t="n">
        <v>1920</v>
      </c>
      <c r="B80" s="16" t="n">
        <v>3</v>
      </c>
      <c r="C80" s="15" t="n">
        <f t="normal" ca="1">A96</f>
        <v>0</v>
      </c>
    </row>
    <row r="81" spans="1:13">
      <c r="A81" t="s">
        <v>4</v>
      </c>
      <c r="B81" s="4" t="s">
        <v>5</v>
      </c>
      <c r="C81" s="4" t="s">
        <v>15</v>
      </c>
      <c r="D81" s="4" t="s">
        <v>15</v>
      </c>
      <c r="E81" s="4" t="s">
        <v>15</v>
      </c>
      <c r="F81" s="4" t="s">
        <v>9</v>
      </c>
      <c r="G81" s="4" t="s">
        <v>15</v>
      </c>
      <c r="H81" s="4" t="s">
        <v>15</v>
      </c>
      <c r="I81" s="4" t="s">
        <v>42</v>
      </c>
    </row>
    <row r="82" spans="1:13">
      <c r="A82" t="n">
        <v>1925</v>
      </c>
      <c r="B82" s="14" t="n">
        <v>5</v>
      </c>
      <c r="C82" s="7" t="n">
        <v>35</v>
      </c>
      <c r="D82" s="7" t="n">
        <v>3</v>
      </c>
      <c r="E82" s="7" t="n">
        <v>0</v>
      </c>
      <c r="F82" s="7" t="n">
        <v>3</v>
      </c>
      <c r="G82" s="7" t="n">
        <v>2</v>
      </c>
      <c r="H82" s="7" t="n">
        <v>1</v>
      </c>
      <c r="I82" s="15" t="n">
        <f t="normal" ca="1">A86</f>
        <v>0</v>
      </c>
    </row>
    <row r="83" spans="1:13">
      <c r="A83" t="s">
        <v>4</v>
      </c>
      <c r="B83" s="4" t="s">
        <v>5</v>
      </c>
      <c r="C83" s="4" t="s">
        <v>42</v>
      </c>
    </row>
    <row r="84" spans="1:13">
      <c r="A84" t="n">
        <v>1939</v>
      </c>
      <c r="B84" s="16" t="n">
        <v>3</v>
      </c>
      <c r="C84" s="15" t="n">
        <f t="normal" ca="1">A96</f>
        <v>0</v>
      </c>
    </row>
    <row r="85" spans="1:13">
      <c r="A85" t="s">
        <v>4</v>
      </c>
      <c r="B85" s="4" t="s">
        <v>5</v>
      </c>
      <c r="C85" s="4" t="s">
        <v>15</v>
      </c>
      <c r="D85" s="4" t="s">
        <v>15</v>
      </c>
      <c r="E85" s="4" t="s">
        <v>15</v>
      </c>
      <c r="F85" s="4" t="s">
        <v>9</v>
      </c>
      <c r="G85" s="4" t="s">
        <v>15</v>
      </c>
      <c r="H85" s="4" t="s">
        <v>15</v>
      </c>
      <c r="I85" s="4" t="s">
        <v>42</v>
      </c>
    </row>
    <row r="86" spans="1:13">
      <c r="A86" t="n">
        <v>1944</v>
      </c>
      <c r="B86" s="14" t="n">
        <v>5</v>
      </c>
      <c r="C86" s="7" t="n">
        <v>35</v>
      </c>
      <c r="D86" s="7" t="n">
        <v>3</v>
      </c>
      <c r="E86" s="7" t="n">
        <v>0</v>
      </c>
      <c r="F86" s="7" t="n">
        <v>4</v>
      </c>
      <c r="G86" s="7" t="n">
        <v>2</v>
      </c>
      <c r="H86" s="7" t="n">
        <v>1</v>
      </c>
      <c r="I86" s="15" t="n">
        <f t="normal" ca="1">A90</f>
        <v>0</v>
      </c>
    </row>
    <row r="87" spans="1:13">
      <c r="A87" t="s">
        <v>4</v>
      </c>
      <c r="B87" s="4" t="s">
        <v>5</v>
      </c>
      <c r="C87" s="4" t="s">
        <v>42</v>
      </c>
    </row>
    <row r="88" spans="1:13">
      <c r="A88" t="n">
        <v>1958</v>
      </c>
      <c r="B88" s="16" t="n">
        <v>3</v>
      </c>
      <c r="C88" s="15" t="n">
        <f t="normal" ca="1">A96</f>
        <v>0</v>
      </c>
    </row>
    <row r="89" spans="1:13">
      <c r="A89" t="s">
        <v>4</v>
      </c>
      <c r="B89" s="4" t="s">
        <v>5</v>
      </c>
      <c r="C89" s="4" t="s">
        <v>15</v>
      </c>
      <c r="D89" s="4" t="s">
        <v>15</v>
      </c>
      <c r="E89" s="4" t="s">
        <v>15</v>
      </c>
      <c r="F89" s="4" t="s">
        <v>9</v>
      </c>
      <c r="G89" s="4" t="s">
        <v>15</v>
      </c>
      <c r="H89" s="4" t="s">
        <v>15</v>
      </c>
      <c r="I89" s="4" t="s">
        <v>42</v>
      </c>
    </row>
    <row r="90" spans="1:13">
      <c r="A90" t="n">
        <v>1963</v>
      </c>
      <c r="B90" s="14" t="n">
        <v>5</v>
      </c>
      <c r="C90" s="7" t="n">
        <v>35</v>
      </c>
      <c r="D90" s="7" t="n">
        <v>3</v>
      </c>
      <c r="E90" s="7" t="n">
        <v>0</v>
      </c>
      <c r="F90" s="7" t="n">
        <v>5</v>
      </c>
      <c r="G90" s="7" t="n">
        <v>2</v>
      </c>
      <c r="H90" s="7" t="n">
        <v>1</v>
      </c>
      <c r="I90" s="15" t="n">
        <f t="normal" ca="1">A94</f>
        <v>0</v>
      </c>
    </row>
    <row r="91" spans="1:13">
      <c r="A91" t="s">
        <v>4</v>
      </c>
      <c r="B91" s="4" t="s">
        <v>5</v>
      </c>
      <c r="C91" s="4" t="s">
        <v>42</v>
      </c>
    </row>
    <row r="92" spans="1:13">
      <c r="A92" t="n">
        <v>1977</v>
      </c>
      <c r="B92" s="16" t="n">
        <v>3</v>
      </c>
      <c r="C92" s="15" t="n">
        <f t="normal" ca="1">A96</f>
        <v>0</v>
      </c>
    </row>
    <row r="93" spans="1:13">
      <c r="A93" t="s">
        <v>4</v>
      </c>
      <c r="B93" s="4" t="s">
        <v>5</v>
      </c>
      <c r="C93" s="4" t="s">
        <v>15</v>
      </c>
      <c r="D93" s="4" t="s">
        <v>15</v>
      </c>
      <c r="E93" s="4" t="s">
        <v>15</v>
      </c>
      <c r="F93" s="4" t="s">
        <v>9</v>
      </c>
      <c r="G93" s="4" t="s">
        <v>15</v>
      </c>
      <c r="H93" s="4" t="s">
        <v>15</v>
      </c>
      <c r="I93" s="4" t="s">
        <v>42</v>
      </c>
    </row>
    <row r="94" spans="1:13">
      <c r="A94" t="n">
        <v>1982</v>
      </c>
      <c r="B94" s="14" t="n">
        <v>5</v>
      </c>
      <c r="C94" s="7" t="n">
        <v>35</v>
      </c>
      <c r="D94" s="7" t="n">
        <v>3</v>
      </c>
      <c r="E94" s="7" t="n">
        <v>0</v>
      </c>
      <c r="F94" s="7" t="n">
        <v>6</v>
      </c>
      <c r="G94" s="7" t="n">
        <v>2</v>
      </c>
      <c r="H94" s="7" t="n">
        <v>1</v>
      </c>
      <c r="I94" s="15" t="n">
        <f t="normal" ca="1">A96</f>
        <v>0</v>
      </c>
    </row>
    <row r="95" spans="1:13">
      <c r="A95" t="s">
        <v>4</v>
      </c>
      <c r="B95" s="4" t="s">
        <v>5</v>
      </c>
    </row>
    <row r="96" spans="1:13">
      <c r="A96" t="n">
        <v>1996</v>
      </c>
      <c r="B96" s="5" t="n">
        <v>1</v>
      </c>
    </row>
    <row r="97" spans="1:9" s="3" customFormat="1" customHeight="0">
      <c r="A97" s="3" t="s">
        <v>2</v>
      </c>
      <c r="B97" s="3" t="s">
        <v>43</v>
      </c>
    </row>
    <row r="98" spans="1:9">
      <c r="A98" t="s">
        <v>4</v>
      </c>
      <c r="B98" s="4" t="s">
        <v>5</v>
      </c>
      <c r="C98" s="4" t="s">
        <v>15</v>
      </c>
      <c r="D98" s="4" t="s">
        <v>6</v>
      </c>
    </row>
    <row r="99" spans="1:9">
      <c r="A99" t="n">
        <v>2000</v>
      </c>
      <c r="B99" s="8" t="n">
        <v>2</v>
      </c>
      <c r="C99" s="7" t="n">
        <v>11</v>
      </c>
      <c r="D99" s="7" t="s">
        <v>44</v>
      </c>
    </row>
    <row r="100" spans="1:9">
      <c r="A100" t="s">
        <v>4</v>
      </c>
      <c r="B100" s="4" t="s">
        <v>5</v>
      </c>
    </row>
    <row r="101" spans="1:9">
      <c r="A101" t="n">
        <v>2012</v>
      </c>
      <c r="B101" s="5" t="n">
        <v>1</v>
      </c>
    </row>
    <row r="102" spans="1:9" s="3" customFormat="1" customHeight="0">
      <c r="A102" s="3" t="s">
        <v>2</v>
      </c>
      <c r="B102" s="3" t="s">
        <v>45</v>
      </c>
    </row>
    <row r="103" spans="1:9">
      <c r="A103" t="s">
        <v>4</v>
      </c>
      <c r="B103" s="4" t="s">
        <v>5</v>
      </c>
      <c r="C103" s="4" t="s">
        <v>10</v>
      </c>
      <c r="D103" s="4" t="s">
        <v>15</v>
      </c>
      <c r="E103" s="4" t="s">
        <v>9</v>
      </c>
    </row>
    <row r="104" spans="1:9">
      <c r="A104" t="n">
        <v>2016</v>
      </c>
      <c r="B104" s="11" t="n">
        <v>106</v>
      </c>
      <c r="C104" s="7" t="n">
        <v>79</v>
      </c>
      <c r="D104" s="7" t="n">
        <v>0</v>
      </c>
      <c r="E104" s="7" t="n">
        <v>0</v>
      </c>
    </row>
    <row r="105" spans="1:9">
      <c r="A105" t="s">
        <v>4</v>
      </c>
      <c r="B105" s="4" t="s">
        <v>5</v>
      </c>
      <c r="C105" s="4" t="s">
        <v>15</v>
      </c>
      <c r="D105" s="4" t="s">
        <v>6</v>
      </c>
      <c r="E105" s="4" t="s">
        <v>10</v>
      </c>
    </row>
    <row r="106" spans="1:9">
      <c r="A106" t="n">
        <v>2024</v>
      </c>
      <c r="B106" s="17" t="n">
        <v>62</v>
      </c>
      <c r="C106" s="7" t="n">
        <v>1</v>
      </c>
      <c r="D106" s="7" t="s">
        <v>46</v>
      </c>
      <c r="E106" s="7" t="n">
        <v>128</v>
      </c>
    </row>
    <row r="107" spans="1:9">
      <c r="A107" t="s">
        <v>4</v>
      </c>
      <c r="B107" s="4" t="s">
        <v>5</v>
      </c>
    </row>
    <row r="108" spans="1:9">
      <c r="A108" t="n">
        <v>2037</v>
      </c>
      <c r="B108" s="5" t="n">
        <v>1</v>
      </c>
    </row>
    <row r="109" spans="1:9" s="3" customFormat="1" customHeight="0">
      <c r="A109" s="3" t="s">
        <v>2</v>
      </c>
      <c r="B109" s="3" t="s">
        <v>47</v>
      </c>
    </row>
    <row r="110" spans="1:9">
      <c r="A110" t="s">
        <v>4</v>
      </c>
      <c r="B110" s="4" t="s">
        <v>5</v>
      </c>
      <c r="C110" s="4" t="s">
        <v>10</v>
      </c>
      <c r="D110" s="4" t="s">
        <v>15</v>
      </c>
      <c r="E110" s="4" t="s">
        <v>9</v>
      </c>
    </row>
    <row r="111" spans="1:9">
      <c r="A111" t="n">
        <v>2040</v>
      </c>
      <c r="B111" s="11" t="n">
        <v>106</v>
      </c>
      <c r="C111" s="7" t="n">
        <v>80</v>
      </c>
      <c r="D111" s="7" t="n">
        <v>0</v>
      </c>
      <c r="E111" s="7" t="n">
        <v>0</v>
      </c>
    </row>
    <row r="112" spans="1:9">
      <c r="A112" t="s">
        <v>4</v>
      </c>
      <c r="B112" s="4" t="s">
        <v>5</v>
      </c>
      <c r="C112" s="4" t="s">
        <v>15</v>
      </c>
      <c r="D112" s="4" t="s">
        <v>6</v>
      </c>
      <c r="E112" s="4" t="s">
        <v>10</v>
      </c>
    </row>
    <row r="113" spans="1:5">
      <c r="A113" t="n">
        <v>2048</v>
      </c>
      <c r="B113" s="17" t="n">
        <v>62</v>
      </c>
      <c r="C113" s="7" t="n">
        <v>1</v>
      </c>
      <c r="D113" s="7" t="s">
        <v>48</v>
      </c>
      <c r="E113" s="7" t="n">
        <v>128</v>
      </c>
    </row>
    <row r="114" spans="1:5">
      <c r="A114" t="s">
        <v>4</v>
      </c>
      <c r="B114" s="4" t="s">
        <v>5</v>
      </c>
    </row>
    <row r="115" spans="1:5">
      <c r="A115" t="n">
        <v>2061</v>
      </c>
      <c r="B115" s="5" t="n">
        <v>1</v>
      </c>
    </row>
    <row r="116" spans="1:5" s="3" customFormat="1" customHeight="0">
      <c r="A116" s="3" t="s">
        <v>2</v>
      </c>
      <c r="B116" s="3" t="s">
        <v>49</v>
      </c>
    </row>
    <row r="117" spans="1:5">
      <c r="A117" t="s">
        <v>4</v>
      </c>
      <c r="B117" s="4" t="s">
        <v>5</v>
      </c>
    </row>
    <row r="118" spans="1:5">
      <c r="A118" t="n">
        <v>2064</v>
      </c>
      <c r="B11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2025-09-06T21:47:53</dcterms:created>
  <dcterms:modified xsi:type="dcterms:W3CDTF">2025-09-06T21:47:53</dcterms:modified>
</cp:coreProperties>
</file>